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66925"/>
  <mc:AlternateContent xmlns:mc="http://schemas.openxmlformats.org/markup-compatibility/2006">
    <mc:Choice Requires="x15">
      <x15ac:absPath xmlns:x15ac="http://schemas.microsoft.com/office/spreadsheetml/2010/11/ac" url="C:\Users\marie\Desktop\"/>
    </mc:Choice>
  </mc:AlternateContent>
  <xr:revisionPtr revIDLastSave="0" documentId="13_ncr:1_{D74C8EFB-1909-4DC5-B580-A9EA0685DD20}" xr6:coauthVersionLast="47" xr6:coauthVersionMax="47" xr10:uidLastSave="{00000000-0000-0000-0000-000000000000}"/>
  <bookViews>
    <workbookView xWindow="-108" yWindow="-108" windowWidth="23256" windowHeight="12456" xr2:uid="{1BE87532-C3AC-48C4-9003-6908526792C6}"/>
  </bookViews>
  <sheets>
    <sheet name="Identificación" sheetId="1" r:id="rId1"/>
    <sheet name="BG" sheetId="2" r:id="rId2"/>
    <sheet name="ER" sheetId="3" r:id="rId3"/>
    <sheet name="EFE" sheetId="13" r:id="rId4"/>
    <sheet name="EEPN" sheetId="5" r:id="rId5"/>
    <sheet name="Notas" sheetId="15" r:id="rId6"/>
    <sheet name="ER en moneda origen" sheetId="17" state="hidden" r:id="rId7"/>
    <sheet name="Balance Ajustado" sheetId="20" state="hidden" r:id="rId8"/>
    <sheet name="Resultados Ajustados" sheetId="21" state="hidden" r:id="rId9"/>
    <sheet name="Ajuste de depreciaciones" sheetId="19"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s>
  <definedNames>
    <definedName name="\0" localSheetId="9">#REF!</definedName>
    <definedName name="\0">#REF!</definedName>
    <definedName name="\A" localSheetId="9">#REF!</definedName>
    <definedName name="\A">#REF!</definedName>
    <definedName name="\B">#REF!</definedName>
    <definedName name="\C">#REF!</definedName>
    <definedName name="\D" localSheetId="9">[1]Tartan!#REF!</definedName>
    <definedName name="\d">#REF!</definedName>
    <definedName name="\E" localSheetId="9">[1]Tartan!#REF!</definedName>
    <definedName name="\E">#REF!</definedName>
    <definedName name="\F" localSheetId="9">[1]Tartan!#REF!</definedName>
    <definedName name="\F">[1]Tartan!#REF!</definedName>
    <definedName name="\G" localSheetId="9">[1]Tartan!#REF!</definedName>
    <definedName name="\G">[1]Tartan!#REF!</definedName>
    <definedName name="\H">#REF!</definedName>
    <definedName name="\i">#REF!</definedName>
    <definedName name="\J">#REF!</definedName>
    <definedName name="\k" localSheetId="9">#REF!</definedName>
    <definedName name="\k">#REF!</definedName>
    <definedName name="\L" localSheetId="9">'[2]tgs-Aluar'!#REF!</definedName>
    <definedName name="\L">'[3]tgs-Aluar'!#REF!</definedName>
    <definedName name="\m" localSheetId="9">#REF!</definedName>
    <definedName name="\m">#REF!</definedName>
    <definedName name="\n">#N/A</definedName>
    <definedName name="\O">#REF!</definedName>
    <definedName name="\P" localSheetId="9">'[2]tgs-Aluar'!#REF!</definedName>
    <definedName name="\P">#REF!</definedName>
    <definedName name="\pi">'[4]STAFF TRAVEL'!#REF!</definedName>
    <definedName name="\S">[5]SCHV!#REF!</definedName>
    <definedName name="\SA" localSheetId="9">#REF!</definedName>
    <definedName name="\SA">#REF!</definedName>
    <definedName name="\t">#REF!</definedName>
    <definedName name="\w">[6]MRMCR!#REF!</definedName>
    <definedName name="\x" localSheetId="9">#REF!</definedName>
    <definedName name="\x">#REF!</definedName>
    <definedName name="\Y" localSheetId="9">'[7]Datos ADESA'!#REF!</definedName>
    <definedName name="\Y">'[7]Datos ADESA'!#REF!</definedName>
    <definedName name="\z">#REF!</definedName>
    <definedName name="_">#REF!</definedName>
    <definedName name="_\N">#N/A</definedName>
    <definedName name="_______________________________________________________________________________________________Excel_BuiltIn_Print_Area_4_1_1_1_1_1_1">"$#REF!.$A$1:$H$383"</definedName>
    <definedName name="______________________________________________________________________________________________Excel_BuiltIn_Print_Area_4_1_1_1_1_1_1">"$#REF!.$A$1:$H$383"</definedName>
    <definedName name="_____________________________________________________________________________________________Excel_BuiltIn_Print_Area_4_1_1_1_1_1_1">"$#REF!.$A$1:$H$383"</definedName>
    <definedName name="____________________________________________________________________________________________Excel_BuiltIn_Print_Area_4_1_1_1_1_1_1">"$#REF!.$A$1:$H$383"</definedName>
    <definedName name="___________________________________________________________________________________________Excel_BuiltIn_Print_Area_4_1_1_1_1_1_1">"$#REF!.$A$1:$H$383"</definedName>
    <definedName name="__________________________________________________________________________________________Excel_BuiltIn_Print_Area_4_1_1_1_1_1_1">"$#REF!.$A$1:$H$383"</definedName>
    <definedName name="_________________________________________________________________________________________Excel_BuiltIn_Print_Area_4_1_1_1_1_1_1">"$#REF!.$A$1:$H$383"</definedName>
    <definedName name="________________________________________________________________________________________Excel_BuiltIn_Print_Area_4_1_1_1_1_1_1">"$#REF!.$A$1:$H$383"</definedName>
    <definedName name="_______________________________________________________________________________________Excel_BuiltIn_Print_Area_4_1_1_1_1_1_1">"$#REF!.$A$1:$H$383"</definedName>
    <definedName name="______________________________________________________________________________________Excel_BuiltIn_Print_Area_4_1_1_1_1_1_1">"$#REF!.$A$1:$H$383"</definedName>
    <definedName name="_____________________________________________________________________________________Excel_BuiltIn_Print_Area_4_1_1_1_1_1_1">"$#REF!.$A$1:$H$383"</definedName>
    <definedName name="____________________________________________________________________________________Excel_BuiltIn_Print_Area_4_1_1_1_1_1_1">"$#REF!.$A$1:$H$383"</definedName>
    <definedName name="___________________________________________________________________________________Excel_BuiltIn_Print_Area_4_1_1_1_1_1_1">"$#REF!.$A$1:$H$383"</definedName>
    <definedName name="__________________________________________________________________________________Excel_BuiltIn_Print_Area_4_1_1_1_1_1_1">"$#REF!.$A$1:$H$383"</definedName>
    <definedName name="_________________________________________________________________________________Excel_BuiltIn_Print_Area_4_1_1_1_1_1_1">"$#REF!.$A$1:$H$383"</definedName>
    <definedName name="________________________________________________________________________________Excel_BuiltIn_Print_Area_4_1_1_1_1_1_1">"$#REF!.$A$1:$H$383"</definedName>
    <definedName name="_______________________________________________________________________________Excel_BuiltIn_Print_Area_4_1_1_1_1_1_1">"$#REF!.$A$1:$H$383"</definedName>
    <definedName name="______________________________________________________________________________Excel_BuiltIn_Print_Area_4_1_1_1_1_1_1">"$#REF!.$A$1:$H$383"</definedName>
    <definedName name="_____________________________________________________________________________Excel_BuiltIn_Print_Area_4_1_1_1_1_1_1">"$#REF!.$A$1:$H$383"</definedName>
    <definedName name="____________________________________________________________________________Excel_BuiltIn_Print_Area_4_1_1_1_1_1_1">"$#REF!.$A$1:$H$383"</definedName>
    <definedName name="___________________________________________________________________________Excel_BuiltIn_Print_Area_4_1_1_1_1_1_1">"$#REF!.$A$1:$H$383"</definedName>
    <definedName name="__________________________________________________________________________Excel_BuiltIn_Print_Area_4_1_1_1_1_1_1">"$#REF!.$A$1:$H$383"</definedName>
    <definedName name="_________________________________________________________________________Excel_BuiltIn_Print_Area_4_1_1_1_1_1_1">"$#REF!.$A$1:$H$383"</definedName>
    <definedName name="________________________________________________________________________Excel_BuiltIn_Print_Area_4_1_1_1_1_1_1">"$#REF!.$A$1:$H$383"</definedName>
    <definedName name="_______________________________________________________________________Excel_BuiltIn_Print_Area_4_1_1_1_1_1_1">"$#REF!.$A$1:$H$383"</definedName>
    <definedName name="______________________________________________________________________Excel_BuiltIn_Print_Area_4_1_1_1_1_1_1">"$#REF!.$A$1:$H$383"</definedName>
    <definedName name="_____________________________________________________________________Excel_BuiltIn_Print_Area_4_1_1_1_1_1_1">"$#REF!.$A$1:$H$383"</definedName>
    <definedName name="____________________________________________________________________Excel_BuiltIn_Print_Area_4_1_1_1_1_1_1">"$#REF!.$A$1:$H$383"</definedName>
    <definedName name="___________________________________________________________________Excel_BuiltIn_Print_Area_4_1_1_1_1_1_1">"$#REF!.$A$1:$H$383"</definedName>
    <definedName name="__________________________________________________________________Excel_BuiltIn_Print_Area_4_1_1_1_1_1_1">"$#REF!.$A$1:$H$383"</definedName>
    <definedName name="_________________________________________________________________Excel_BuiltIn_Print_Area_4_1_1_1_1_1_1">"$#REF!.$A$1:$H$383"</definedName>
    <definedName name="________________________________________________________________Excel_BuiltIn_Print_Area_4_1_1_1_1_1_1">"$#REF!.$A$1:$H$383"</definedName>
    <definedName name="_______________________________________________________________Excel_BuiltIn_Print_Area_4_1_1_1_1_1_1">"$#REF!.$A$1:$H$383"</definedName>
    <definedName name="______________________________________________________________Excel_BuiltIn_Print_Area_4_1_1_1_1_1_1">"$#REF!.$A$1:$H$383"</definedName>
    <definedName name="_____________________________________________________________Excel_BuiltIn_Print_Area_4_1_1_1_1_1_1">"$#REF!.$A$1:$H$383"</definedName>
    <definedName name="____________________________________________________________Excel_BuiltIn_Print_Area_4_1_1_1_1_1_1">"$#REF!.$A$1:$H$383"</definedName>
    <definedName name="___________________________________________________________Excel_BuiltIn_Print_Area_4_1_1_1_1_1_1">"$#REF!.$A$1:$H$383"</definedName>
    <definedName name="__________________________________________________________Excel_BuiltIn_Print_Area_4_1_1_1_1_1_1">"$#REF!.$A$1:$H$383"</definedName>
    <definedName name="_________________________________________________________Excel_BuiltIn_Print_Area_4_1_1_1_1_1_1">"$#REF!.$A$1:$H$383"</definedName>
    <definedName name="________________________________________________________Excel_BuiltIn_Print_Area_4_1_1_1_1_1_1">"$#REF!.$A$1:$H$383"</definedName>
    <definedName name="_______________________________________________________Excel_BuiltIn_Print_Area_4_1_1_1_1_1_1">"$#REF!.$A$1:$H$383"</definedName>
    <definedName name="______________________________________________________Excel_BuiltIn_Print_Area_4_1_1_1_1_1_1">"$#REF!.$A$1:$H$383"</definedName>
    <definedName name="_____________________________________________________Excel_BuiltIn_Print_Area_4_1_1_1_1_1_1">"$#REF!.$A$1:$H$383"</definedName>
    <definedName name="____________________________________________________Excel_BuiltIn_Print_Area_4_1_1_1_1_1_1">"$#REF!.$A$1:$H$383"</definedName>
    <definedName name="___________________________________________________Excel_BuiltIn_Print_Area_4_1_1_1_1_1_1">"$#REF!.$A$1:$H$383"</definedName>
    <definedName name="__________________________________________________Excel_BuiltIn_Print_Area_4_1_1_1_1_1_1">"$#REF!.$A$1:$H$383"</definedName>
    <definedName name="_________________________________________________Excel_BuiltIn_Print_Area_4_1_1_1_1_1_1">"$#REF!.$A$1:$H$383"</definedName>
    <definedName name="________________________________________________Excel_BuiltIn_Print_Area_4_1_1_1_1_1_1">"$#REF!.$A$1:$H$383"</definedName>
    <definedName name="_______________________________________________Excel_BuiltIn_Print_Area_4_1_1_1_1_1_1">"$#REF!.$A$1:$H$383"</definedName>
    <definedName name="______________________________________________Excel_BuiltIn_Print_Area_4_1_1_1_1_1_1">"$#REF!.$A$1:$H$383"</definedName>
    <definedName name="_____________________________________________Excel_BuiltIn_Print_Area_4_1_1_1_1_1_1">"$#REF!.$A$1:$H$383"</definedName>
    <definedName name="____________________________________________Excel_BuiltIn_Print_Area_4_1_1_1_1_1_1">"$#REF!.$A$1:$H$383"</definedName>
    <definedName name="___________________________________________Excel_BuiltIn_Print_Area_4_1_1_1_1_1_1">"$#REF!.$A$1:$H$383"</definedName>
    <definedName name="__________________________________________Excel_BuiltIn_Print_Area_4_1_1_1_1_1_1">"$#REF!.$A$1:$H$383"</definedName>
    <definedName name="_________________________________________Excel_BuiltIn_Print_Area_4_1_1_1_1_1_1">"$#REF!.$A$1:$H$383"</definedName>
    <definedName name="________________________________________Excel_BuiltIn_Print_Area_4_1_1_1_1_1_1">"$#REF!.$A$1:$H$383"</definedName>
    <definedName name="_______________________________________Excel_BuiltIn_Print_Area_4_1_1_1_1_1_1">"$#REF!.$A$1:$H$383"</definedName>
    <definedName name="______________________________________Excel_BuiltIn_Print_Area_4_1_1_1_1_1_1">"$#REF!.$A$1:$H$383"</definedName>
    <definedName name="_____________________________________Excel_BuiltIn_Print_Area_4_1_1_1_1_1_1">"$#REF!.$A$1:$H$383"</definedName>
    <definedName name="____________________________________Excel_BuiltIn_Print_Area_4_1_1_1_1_1_1">"$#REF!.$A$1:$H$383"</definedName>
    <definedName name="___________________________________Excel_BuiltIn_Print_Area_4_1_1_1_1_1_1">"$#REF!.$A$1:$H$383"</definedName>
    <definedName name="__________________________________Excel_BuiltIn_Print_Area_4_1_1_1_1_1_1">"$#REF!.$A$1:$H$383"</definedName>
    <definedName name="_________________________________Excel_BuiltIn_Print_Area_4_1_1_1_1_1_1">"$#REF!.$A$1:$H$383"</definedName>
    <definedName name="________________________________Excel_BuiltIn_Print_Area_4_1_1_1_1_1_1">"$#REF!.$A$1:$H$383"</definedName>
    <definedName name="_______________________________Excel_BuiltIn_Print_Area_4_1_1_1_1_1_1">"$#REF!.$A$1:$H$383"</definedName>
    <definedName name="______________________________Excel_BuiltIn_Print_Area_4_1_1_1_1_1_1">"$#REF!.$A$1:$H$383"</definedName>
    <definedName name="_____________________________Excel_BuiltIn_Print_Area_4_1_1_1_1_1_1">"$#REF!.$A$1:$H$383"</definedName>
    <definedName name="____________________________Excel_BuiltIn_Print_Area_4_1_1_1_1_1_1">"$#REF!.$A$1:$H$383"</definedName>
    <definedName name="___________________________Excel_BuiltIn_Print_Area_4_1_1_1_1_1_1">"$#REF!.$A$1:$H$383"</definedName>
    <definedName name="__________________________Excel_BuiltIn_Print_Area_4_1_1_1_1_1_1">"$#REF!.$A$1:$H$383"</definedName>
    <definedName name="_________________________Excel_BuiltIn_Print_Area_4_1_1_1_1_1_1">"$#REF!.$A$1:$H$383"</definedName>
    <definedName name="________________________Excel_BuiltIn_Print_Area_4_1_1_1_1_1_1">"$#REF!.$A$1:$H$383"</definedName>
    <definedName name="_______________________Excel_BuiltIn_Print_Area_4_1_1_1_1_1_1">"$#REF!.$A$1:$H$383"</definedName>
    <definedName name="______________________Excel_BuiltIn_Print_Area_4_1_1_1_1_1_1">"$#REF!.$A$1:$H$383"</definedName>
    <definedName name="_____________________Excel_BuiltIn_Print_Area_4_1_1_1_1_1_1">"$#REF!.$A$1:$H$383"</definedName>
    <definedName name="____________________Excel_BuiltIn_Print_Area_4_1_1_1_1_1_1">"$#REF!.$A$1:$H$383"</definedName>
    <definedName name="___________________Excel_BuiltIn_Print_Area_4_1_1_1_1_1_1">"$#REF!.$A$1:$H$383"</definedName>
    <definedName name="__________________Excel_BuiltIn_Print_Area_4_1_1_1_1_1_1">"$#REF!.$A$1:$H$383"</definedName>
    <definedName name="_________________Excel_BuiltIn_Print_Area_4_1_1_1_1_1_1">"$#REF!.$A$1:$H$383"</definedName>
    <definedName name="________________Excel_BuiltIn_Print_Area_4_1_1_1_1_1_1">"$#REF!.$A$1:$H$383"</definedName>
    <definedName name="_______________Excel_BuiltIn_Print_Area_4_1_1_1_1_1_1">"$#REF!.$A$1:$H$383"</definedName>
    <definedName name="______________Excel_BuiltIn_Print_Area_4_1_1_1_1_1_1">"$#REF!.$A$1:$H$383"</definedName>
    <definedName name="_____________Excel_BuiltIn_Print_Area_4_1_1_1_1_1_1">"$#REF!.$A$1:$H$383"</definedName>
    <definedName name="____________Excel_BuiltIn_Print_Area_4_1_1_1_1_1_1">"$#REF!.$A$1:$H$383"</definedName>
    <definedName name="___________Excel_BuiltIn_Print_Area_4_1_1_1_1_1_1">"$#REF!.$A$1:$H$383"</definedName>
    <definedName name="__________DAT1" localSheetId="9">'[8]1211600001'!#REF!</definedName>
    <definedName name="__________DAT1">'[8]1211600001'!#REF!</definedName>
    <definedName name="__________DAT2" localSheetId="9">'[9]Cruce-Aging'!#REF!</definedName>
    <definedName name="__________DAT2">'[10]Cruce-Aging'!#REF!</definedName>
    <definedName name="__________DAT3" localSheetId="9">'[9]Cruce-Aging'!#REF!</definedName>
    <definedName name="__________DAT3">'[10]Cruce-Aging'!#REF!</definedName>
    <definedName name="__________DAT4" localSheetId="9">'[9]Cruce-Aging'!#REF!</definedName>
    <definedName name="__________DAT4">'[10]Cruce-Aging'!#REF!</definedName>
    <definedName name="__________DAT5" localSheetId="9">'[9]Cruce-Aging'!#REF!</definedName>
    <definedName name="__________DAT5">'[10]Cruce-Aging'!#REF!</definedName>
    <definedName name="__________DAT6" localSheetId="9">'[9]Cruce-Aging'!#REF!</definedName>
    <definedName name="__________DAT6">'[10]Cruce-Aging'!#REF!</definedName>
    <definedName name="__________DAT7" localSheetId="9">'[9]Cruce-Aging'!#REF!</definedName>
    <definedName name="__________DAT7">'[10]Cruce-Aging'!#REF!</definedName>
    <definedName name="__________DAT8" localSheetId="9">'[9]Cruce-Aging'!#REF!</definedName>
    <definedName name="__________DAT8">'[10]Cruce-Aging'!#REF!</definedName>
    <definedName name="__________Excel_BuiltIn_Print_Area_4_1_1_1_1_1_1">"$#REF!.$A$1:$H$383"</definedName>
    <definedName name="_________DAT1" localSheetId="9">'[8]1211600001'!#REF!</definedName>
    <definedName name="_________DAT1">'[8]1211600001'!#REF!</definedName>
    <definedName name="_________DAT10" localSheetId="9">'[9]Cruce-Aging'!#REF!</definedName>
    <definedName name="_________DAT10">'[10]Cruce-Aging'!#REF!</definedName>
    <definedName name="_________DAT11" localSheetId="9">'[9]Cruce-Aging'!#REF!</definedName>
    <definedName name="_________DAT11">'[10]Cruce-Aging'!#REF!</definedName>
    <definedName name="_________DAT12" localSheetId="9">'[9]Cruce-Aging'!#REF!</definedName>
    <definedName name="_________DAT12">'[10]Cruce-Aging'!#REF!</definedName>
    <definedName name="_________DAT13" localSheetId="9">'[9]Cruce-Aging'!#REF!</definedName>
    <definedName name="_________DAT13">'[10]Cruce-Aging'!#REF!</definedName>
    <definedName name="_________DAT14" localSheetId="9">'[9]Cruce-Aging'!#REF!</definedName>
    <definedName name="_________DAT14">'[10]Cruce-Aging'!#REF!</definedName>
    <definedName name="_________DAT15" localSheetId="9">'[9]Cruce-Aging'!#REF!</definedName>
    <definedName name="_________DAT15">'[10]Cruce-Aging'!#REF!</definedName>
    <definedName name="_________DAT16" localSheetId="9">'[9]Cruce-Aging'!#REF!</definedName>
    <definedName name="_________DAT16">'[10]Cruce-Aging'!#REF!</definedName>
    <definedName name="_________DAT17" localSheetId="9">'[9]Cruce-Aging'!#REF!</definedName>
    <definedName name="_________DAT17">'[10]Cruce-Aging'!#REF!</definedName>
    <definedName name="_________DAT18" localSheetId="9">'[9]Cruce-Aging'!#REF!</definedName>
    <definedName name="_________DAT18">'[10]Cruce-Aging'!#REF!</definedName>
    <definedName name="_________DAT19" localSheetId="9">'[11]diferencia cbio prest'!#REF!</definedName>
    <definedName name="_________DAT19">'[12]diferencia cbio prest'!#REF!</definedName>
    <definedName name="_________DAT2" localSheetId="9">'[9]Cruce-Aging'!#REF!</definedName>
    <definedName name="_________DAT2">'[10]Cruce-Aging'!#REF!</definedName>
    <definedName name="_________DAT20" localSheetId="9">'[11]diferencia cbio prest'!#REF!</definedName>
    <definedName name="_________DAT20">'[12]diferencia cbio prest'!#REF!</definedName>
    <definedName name="_________DAT24" localSheetId="9">#REF!</definedName>
    <definedName name="_________DAT24">#REF!</definedName>
    <definedName name="_________DAT3" localSheetId="9">'[9]Cruce-Aging'!#REF!</definedName>
    <definedName name="_________DAT3">'[10]Cruce-Aging'!#REF!</definedName>
    <definedName name="_________DAT4" localSheetId="9">'[9]Cruce-Aging'!#REF!</definedName>
    <definedName name="_________DAT4">'[10]Cruce-Aging'!#REF!</definedName>
    <definedName name="_________DAT5" localSheetId="9">'[9]Cruce-Aging'!#REF!</definedName>
    <definedName name="_________DAT5">'[10]Cruce-Aging'!#REF!</definedName>
    <definedName name="_________DAT6" localSheetId="9">'[9]Cruce-Aging'!#REF!</definedName>
    <definedName name="_________DAT6">'[10]Cruce-Aging'!#REF!</definedName>
    <definedName name="_________DAT7" localSheetId="9">'[9]Cruce-Aging'!#REF!</definedName>
    <definedName name="_________DAT7">'[10]Cruce-Aging'!#REF!</definedName>
    <definedName name="_________DAT8" localSheetId="9">'[9]Cruce-Aging'!#REF!</definedName>
    <definedName name="_________DAT8">'[10]Cruce-Aging'!#REF!</definedName>
    <definedName name="_________DAT9" localSheetId="9">'[9]Cruce-Aging'!#REF!</definedName>
    <definedName name="_________DAT9">'[10]Cruce-Aging'!#REF!</definedName>
    <definedName name="_________dic93" localSheetId="9">#REF!</definedName>
    <definedName name="_________dic93">#REF!</definedName>
    <definedName name="_________dic94">#REF!</definedName>
    <definedName name="_________Excel_BuiltIn_Print_Area_4_1_1_1_1_1_1">"$#REF!.$A$1:$H$383"</definedName>
    <definedName name="_________jun93" localSheetId="9">#REF!</definedName>
    <definedName name="_________jun93">#REF!</definedName>
    <definedName name="_________jun94">#REF!</definedName>
    <definedName name="_________jun95">#REF!</definedName>
    <definedName name="_________mar94">#REF!</definedName>
    <definedName name="_________MAR95">#REF!</definedName>
    <definedName name="_________RIV2" localSheetId="9">'[13]Sarmiento 517'!#REF!</definedName>
    <definedName name="_________RIV2">'[14]Sarmiento 517'!#REF!</definedName>
    <definedName name="_________RIV3" localSheetId="9">'[13]Sarmiento 517'!#REF!</definedName>
    <definedName name="_________RIV3">'[14]Sarmiento 517'!#REF!</definedName>
    <definedName name="_________SAR10" localSheetId="9">'[13]Reconquista 823'!#REF!</definedName>
    <definedName name="_________SAR10">'[14]Reconquista 823'!#REF!</definedName>
    <definedName name="_________SAR5" localSheetId="9">'[13]Reconquista 823'!#REF!</definedName>
    <definedName name="_________SAR5">'[14]Reconquista 823'!#REF!</definedName>
    <definedName name="_________SAR80" localSheetId="9">'[13]Reconquista 823'!#REF!</definedName>
    <definedName name="_________SAR80">'[14]Reconquista 823'!#REF!</definedName>
    <definedName name="_________set94" localSheetId="9">#REF!</definedName>
    <definedName name="_________set94">#REF!</definedName>
    <definedName name="_________set95">#REF!</definedName>
    <definedName name="________DAT1" localSheetId="9">'[8]1211600001'!#REF!</definedName>
    <definedName name="________DAT1">'[8]1211600001'!#REF!</definedName>
    <definedName name="________DAT10" localSheetId="9">'[9]Cruce-Aging'!#REF!</definedName>
    <definedName name="________DAT10">'[10]Cruce-Aging'!#REF!</definedName>
    <definedName name="________DAT11" localSheetId="9">'[9]Cruce-Aging'!#REF!</definedName>
    <definedName name="________DAT11">'[10]Cruce-Aging'!#REF!</definedName>
    <definedName name="________DAT12" localSheetId="9">'[9]Cruce-Aging'!#REF!</definedName>
    <definedName name="________DAT12">'[10]Cruce-Aging'!#REF!</definedName>
    <definedName name="________DAT13" localSheetId="9">'[9]Cruce-Aging'!#REF!</definedName>
    <definedName name="________DAT13">'[10]Cruce-Aging'!#REF!</definedName>
    <definedName name="________DAT14" localSheetId="9">'[9]Cruce-Aging'!#REF!</definedName>
    <definedName name="________DAT14">'[10]Cruce-Aging'!#REF!</definedName>
    <definedName name="________DAT15" localSheetId="9">'[9]Cruce-Aging'!#REF!</definedName>
    <definedName name="________DAT15">'[10]Cruce-Aging'!#REF!</definedName>
    <definedName name="________DAT16" localSheetId="9">'[9]Cruce-Aging'!#REF!</definedName>
    <definedName name="________DAT16">'[10]Cruce-Aging'!#REF!</definedName>
    <definedName name="________DAT17" localSheetId="9">'[9]Cruce-Aging'!#REF!</definedName>
    <definedName name="________DAT17">'[10]Cruce-Aging'!#REF!</definedName>
    <definedName name="________DAT18" localSheetId="9">'[9]Cruce-Aging'!#REF!</definedName>
    <definedName name="________DAT18">'[10]Cruce-Aging'!#REF!</definedName>
    <definedName name="________DAT19" localSheetId="9">'[11]diferencia cbio prest'!#REF!</definedName>
    <definedName name="________DAT19">'[12]diferencia cbio prest'!#REF!</definedName>
    <definedName name="________DAT2" localSheetId="9">'[9]Cruce-Aging'!#REF!</definedName>
    <definedName name="________DAT2">'[10]Cruce-Aging'!#REF!</definedName>
    <definedName name="________DAT20" localSheetId="9">'[11]diferencia cbio prest'!#REF!</definedName>
    <definedName name="________DAT20">'[12]diferencia cbio prest'!#REF!</definedName>
    <definedName name="________DAT24" localSheetId="9">#REF!</definedName>
    <definedName name="________DAT24">#REF!</definedName>
    <definedName name="________DAT3" localSheetId="9">'[9]Cruce-Aging'!#REF!</definedName>
    <definedName name="________DAT3">'[10]Cruce-Aging'!#REF!</definedName>
    <definedName name="________DAT4" localSheetId="9">'[9]Cruce-Aging'!#REF!</definedName>
    <definedName name="________DAT4">'[10]Cruce-Aging'!#REF!</definedName>
    <definedName name="________DAT5" localSheetId="9">'[9]Cruce-Aging'!#REF!</definedName>
    <definedName name="________DAT5">'[10]Cruce-Aging'!#REF!</definedName>
    <definedName name="________DAT6" localSheetId="9">'[9]Cruce-Aging'!#REF!</definedName>
    <definedName name="________DAT6">'[10]Cruce-Aging'!#REF!</definedName>
    <definedName name="________DAT7" localSheetId="9">'[9]Cruce-Aging'!#REF!</definedName>
    <definedName name="________DAT7">'[10]Cruce-Aging'!#REF!</definedName>
    <definedName name="________DAT8" localSheetId="9">'[9]Cruce-Aging'!#REF!</definedName>
    <definedName name="________DAT8">'[10]Cruce-Aging'!#REF!</definedName>
    <definedName name="________DAT9" localSheetId="9">'[9]Cruce-Aging'!#REF!</definedName>
    <definedName name="________DAT9">'[10]Cruce-Aging'!#REF!</definedName>
    <definedName name="________dic93" localSheetId="9">#REF!</definedName>
    <definedName name="________dic93">#REF!</definedName>
    <definedName name="________dic94">#REF!</definedName>
    <definedName name="________Excel_BuiltIn_Print_Area_4_1_1_1_1_1_1">"$#REF!.$A$1:$H$383"</definedName>
    <definedName name="________jun93" localSheetId="9">#REF!</definedName>
    <definedName name="________jun93">#REF!</definedName>
    <definedName name="________jun94">#REF!</definedName>
    <definedName name="________jun95">#REF!</definedName>
    <definedName name="________mar94">#REF!</definedName>
    <definedName name="________MAR95">#REF!</definedName>
    <definedName name="________RIV2" localSheetId="9">'[13]Sarmiento 517'!#REF!</definedName>
    <definedName name="________RIV2">'[14]Sarmiento 517'!#REF!</definedName>
    <definedName name="________RIV3" localSheetId="9">'[13]Sarmiento 517'!#REF!</definedName>
    <definedName name="________RIV3">'[14]Sarmiento 517'!#REF!</definedName>
    <definedName name="________SAR10" localSheetId="9">'[13]Reconquista 823'!#REF!</definedName>
    <definedName name="________SAR10">'[14]Reconquista 823'!#REF!</definedName>
    <definedName name="________SAR5" localSheetId="9">'[13]Reconquista 823'!#REF!</definedName>
    <definedName name="________SAR5">'[14]Reconquista 823'!#REF!</definedName>
    <definedName name="________SAR80" localSheetId="9">'[13]Reconquista 823'!#REF!</definedName>
    <definedName name="________SAR80">'[14]Reconquista 823'!#REF!</definedName>
    <definedName name="________set94" localSheetId="9">#REF!</definedName>
    <definedName name="________set94">#REF!</definedName>
    <definedName name="________set95">#REF!</definedName>
    <definedName name="_______DAT1" localSheetId="9">'[8]1211600001'!#REF!</definedName>
    <definedName name="_______DAT1">'[8]1211600001'!#REF!</definedName>
    <definedName name="_______DAT10" localSheetId="9">'[9]Cruce-Aging'!#REF!</definedName>
    <definedName name="_______DAT10">'[10]Cruce-Aging'!#REF!</definedName>
    <definedName name="_______DAT11" localSheetId="9">'[9]Cruce-Aging'!#REF!</definedName>
    <definedName name="_______DAT11">'[10]Cruce-Aging'!#REF!</definedName>
    <definedName name="_______DAT12" localSheetId="9">'[9]Cruce-Aging'!#REF!</definedName>
    <definedName name="_______DAT12">'[10]Cruce-Aging'!#REF!</definedName>
    <definedName name="_______DAT13" localSheetId="9">'[9]Cruce-Aging'!#REF!</definedName>
    <definedName name="_______DAT13">'[10]Cruce-Aging'!#REF!</definedName>
    <definedName name="_______DAT14" localSheetId="9">'[9]Cruce-Aging'!#REF!</definedName>
    <definedName name="_______DAT14">'[10]Cruce-Aging'!#REF!</definedName>
    <definedName name="_______DAT15" localSheetId="9">'[9]Cruce-Aging'!#REF!</definedName>
    <definedName name="_______DAT15">'[10]Cruce-Aging'!#REF!</definedName>
    <definedName name="_______DAT16" localSheetId="9">'[9]Cruce-Aging'!#REF!</definedName>
    <definedName name="_______DAT16">'[10]Cruce-Aging'!#REF!</definedName>
    <definedName name="_______DAT17" localSheetId="9">'[9]Cruce-Aging'!#REF!</definedName>
    <definedName name="_______DAT17">'[10]Cruce-Aging'!#REF!</definedName>
    <definedName name="_______DAT18" localSheetId="9">'[9]Cruce-Aging'!#REF!</definedName>
    <definedName name="_______DAT18">'[10]Cruce-Aging'!#REF!</definedName>
    <definedName name="_______DAT19" localSheetId="9">'[11]diferencia cbio prest'!#REF!</definedName>
    <definedName name="_______DAT19">'[12]diferencia cbio prest'!#REF!</definedName>
    <definedName name="_______DAT2" localSheetId="9">'[9]Cruce-Aging'!#REF!</definedName>
    <definedName name="_______DAT2">'[10]Cruce-Aging'!#REF!</definedName>
    <definedName name="_______DAT20" localSheetId="9">'[11]diferencia cbio prest'!#REF!</definedName>
    <definedName name="_______DAT20">'[12]diferencia cbio prest'!#REF!</definedName>
    <definedName name="_______DAT21" localSheetId="9">#REF!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 localSheetId="9">'[9]Cruce-Aging'!#REF!</definedName>
    <definedName name="_______DAT3">'[10]Cruce-Aging'!#REF!</definedName>
    <definedName name="_______DAT30" localSheetId="9">#REF!</definedName>
    <definedName name="_______DAT30">#REF!</definedName>
    <definedName name="_______DAT31" localSheetId="9">#REF!</definedName>
    <definedName name="_______DAT31">#REF!</definedName>
    <definedName name="_______DAT4" localSheetId="9">'[9]Cruce-Aging'!#REF!</definedName>
    <definedName name="_______DAT4">'[10]Cruce-Aging'!#REF!</definedName>
    <definedName name="_______DAT5" localSheetId="9">'[9]Cruce-Aging'!#REF!</definedName>
    <definedName name="_______DAT5">'[10]Cruce-Aging'!#REF!</definedName>
    <definedName name="_______DAT6" localSheetId="9">'[9]Cruce-Aging'!#REF!</definedName>
    <definedName name="_______DAT6">'[10]Cruce-Aging'!#REF!</definedName>
    <definedName name="_______DAT7" localSheetId="9">'[9]Cruce-Aging'!#REF!</definedName>
    <definedName name="_______DAT7">'[10]Cruce-Aging'!#REF!</definedName>
    <definedName name="_______DAT8" localSheetId="9">'[9]Cruce-Aging'!#REF!</definedName>
    <definedName name="_______DAT8">'[10]Cruce-Aging'!#REF!</definedName>
    <definedName name="_______DAT9" localSheetId="9">'[9]Cruce-Aging'!#REF!</definedName>
    <definedName name="_______DAT9">'[10]Cruce-Aging'!#REF!</definedName>
    <definedName name="_______dic20" localSheetId="9">#REF!</definedName>
    <definedName name="_______dic20">#REF!</definedName>
    <definedName name="_______dic93">#REF!</definedName>
    <definedName name="_______dic94">#REF!</definedName>
    <definedName name="_______Excel_BuiltIn_Print_Area_4_1_1_1_1_1_1">"$#REF!.$A$1:$H$383"</definedName>
    <definedName name="_______jun93" localSheetId="9">#REF!</definedName>
    <definedName name="_______jun93">#REF!</definedName>
    <definedName name="_______jun94">#REF!</definedName>
    <definedName name="_______jun95">#REF!</definedName>
    <definedName name="_______mar94">#REF!</definedName>
    <definedName name="_______MAR95">#REF!</definedName>
    <definedName name="_______res12" localSheetId="9">'[15]Datos del Balance'!$B$8</definedName>
    <definedName name="_______res12">'[16]Datos del Balance'!$B$8</definedName>
    <definedName name="_______RIV2" localSheetId="9">'[13]Sarmiento 517'!#REF!</definedName>
    <definedName name="_______RIV2">'[14]Sarmiento 517'!#REF!</definedName>
    <definedName name="_______RIV3" localSheetId="9">'[13]Sarmiento 517'!#REF!</definedName>
    <definedName name="_______RIV3">'[14]Sarmiento 517'!#REF!</definedName>
    <definedName name="_______SAR10" localSheetId="9">'[13]Reconquista 823'!#REF!</definedName>
    <definedName name="_______SAR10">'[14]Reconquista 823'!#REF!</definedName>
    <definedName name="_______SAR5" localSheetId="9">'[13]Reconquista 823'!#REF!</definedName>
    <definedName name="_______SAR5">'[14]Reconquista 823'!#REF!</definedName>
    <definedName name="_______SAR80" localSheetId="9">'[13]Reconquista 823'!#REF!</definedName>
    <definedName name="_______SAR80">'[14]Reconquista 823'!#REF!</definedName>
    <definedName name="_______set94" localSheetId="9">#REF!</definedName>
    <definedName name="_______set94">#REF!</definedName>
    <definedName name="_______set95" localSheetId="9">#REF!</definedName>
    <definedName name="_______set95">#REF!</definedName>
    <definedName name="______ABR95" localSheetId="9">'[17]Bs.Uso Trim.'!$Z$8</definedName>
    <definedName name="______ABR95">'[18]Bs.Uso Trim.'!$Z$8</definedName>
    <definedName name="______DAT1" localSheetId="9">#REF!</definedName>
    <definedName name="______DAT1">#REF!</definedName>
    <definedName name="______DAT10" localSheetId="9">#REF!</definedName>
    <definedName name="______DAT10">#REF!</definedName>
    <definedName name="______DAT11" localSheetId="9">#REF!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 localSheetId="9">'[17]Bs.Uso Trim.'!$Z$5</definedName>
    <definedName name="______ENE95">'[18]Bs.Uso Trim.'!$Z$5</definedName>
    <definedName name="______Excel_BuiltIn_Print_Area_4_1_1_1_1_1_1">"$#REF!.$A$1:$H$383"</definedName>
    <definedName name="______FEB95" localSheetId="9">'[17]Bs.Uso Trim.'!$Z$6</definedName>
    <definedName name="______FEB95">'[18]Bs.Uso Trim.'!$Z$6</definedName>
    <definedName name="______jun93" localSheetId="9">#REF!</definedName>
    <definedName name="______jun93">#REF!</definedName>
    <definedName name="______jun94" localSheetId="9">#REF!</definedName>
    <definedName name="______jun94">#REF!</definedName>
    <definedName name="______jun95" localSheetId="9">#REF!</definedName>
    <definedName name="______jun95">#REF!</definedName>
    <definedName name="______mar94">#REF!</definedName>
    <definedName name="______MAR95">#REF!</definedName>
    <definedName name="______MAY95" localSheetId="9">'[17]Bs.Uso Trim.'!$Z$9</definedName>
    <definedName name="______MAY95">'[18]Bs.Uso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 localSheetId="9">'[15]Datos del Balance'!$B$8</definedName>
    <definedName name="______res12">'[16]Datos del Balance'!$B$8</definedName>
    <definedName name="______RIV2" localSheetId="9">'[13]Sarmiento 517'!#REF!</definedName>
    <definedName name="______RIV2">'[14]Sarmiento 517'!#REF!</definedName>
    <definedName name="______RIV3" localSheetId="9">'[13]Sarmiento 517'!#REF!</definedName>
    <definedName name="______RIV3">'[14]Sarmiento 517'!#REF!</definedName>
    <definedName name="______SAR10" localSheetId="9">'[13]Reconquista 823'!#REF!</definedName>
    <definedName name="______SAR10">'[14]Reconquista 823'!#REF!</definedName>
    <definedName name="______SAR5" localSheetId="9">'[13]Reconquista 823'!#REF!</definedName>
    <definedName name="______SAR5">'[14]Reconquista 823'!#REF!</definedName>
    <definedName name="______SAR80" localSheetId="9">'[13]Reconquista 823'!#REF!</definedName>
    <definedName name="______SAR80">'[14]Reconquista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 localSheetId="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 localSheetId="9">'[17]Bs.Uso Trim.'!$Z$8</definedName>
    <definedName name="_____ABR95">'[18]Bs.Uso Trim.'!$Z$8</definedName>
    <definedName name="_____DAT1" localSheetId="9">#REF!</definedName>
    <definedName name="_____DAT1">#REF!</definedName>
    <definedName name="_____DAT10" localSheetId="9">#REF!</definedName>
    <definedName name="_____DAT10">#REF!</definedName>
    <definedName name="_____DAT11" localSheetId="9">#REF!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 localSheetId="9">'[17]Bs.Uso Trim.'!$Z$5</definedName>
    <definedName name="_____ENE95">'[18]Bs.Uso Trim.'!$Z$5</definedName>
    <definedName name="_____Excel_BuiltIn_Print_Area_4_1_1_1_1_1_1">"$#REF!.$A$1:$H$383"</definedName>
    <definedName name="_____FEB95" localSheetId="9">'[17]Bs.Uso Trim.'!$Z$6</definedName>
    <definedName name="_____FEB95">'[18]Bs.Uso Trim.'!$Z$6</definedName>
    <definedName name="_____jun93" localSheetId="9">#REF!</definedName>
    <definedName name="_____jun93">#REF!</definedName>
    <definedName name="_____jun94" localSheetId="9">#REF!</definedName>
    <definedName name="_____jun94">#REF!</definedName>
    <definedName name="_____jun95" localSheetId="9">#REF!</definedName>
    <definedName name="_____jun95">#REF!</definedName>
    <definedName name="_____mar94">#REF!</definedName>
    <definedName name="_____MAR95">#REF!</definedName>
    <definedName name="_____MAY95" localSheetId="9">'[17]Bs.Uso Trim.'!$Z$9</definedName>
    <definedName name="_____MAY95">'[18]Bs.Uso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 localSheetId="9">'[15]Datos del Balance'!$B$8</definedName>
    <definedName name="_____res12">'[16]Datos del Balance'!$B$8</definedName>
    <definedName name="_____RIV2" localSheetId="9">'[13]Sarmiento 517'!#REF!</definedName>
    <definedName name="_____RIV2">'[14]Sarmiento 517'!#REF!</definedName>
    <definedName name="_____RIV3" localSheetId="9">'[13]Sarmiento 517'!#REF!</definedName>
    <definedName name="_____RIV3">'[14]Sarmiento 517'!#REF!</definedName>
    <definedName name="_____SAR10" localSheetId="9">'[13]Reconquista 823'!#REF!</definedName>
    <definedName name="_____SAR10">'[14]Reconquista 823'!#REF!</definedName>
    <definedName name="_____SAR5" localSheetId="9">'[13]Reconquista 823'!#REF!</definedName>
    <definedName name="_____SAR5">'[14]Reconquista 823'!#REF!</definedName>
    <definedName name="_____SAR80" localSheetId="9">'[13]Reconquista 823'!#REF!</definedName>
    <definedName name="_____SAR80">'[14]Reconquista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 localSheetId="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_TPy530231">'[19]#REF'!$A$4</definedName>
    <definedName name="____1">#REF!</definedName>
    <definedName name="____2">#REF!</definedName>
    <definedName name="____5">#REF!</definedName>
    <definedName name="____ABR95" localSheetId="9">'[17]Bs.Uso Trim.'!$Z$8</definedName>
    <definedName name="____ABR95">'[18]Bs.Uso Trim.'!$Z$8</definedName>
    <definedName name="____ARP99">#REF!</definedName>
    <definedName name="____AUD99">#REF!</definedName>
    <definedName name="____BRR99">#REF!</definedName>
    <definedName name="____CAD99">#REF!</definedName>
    <definedName name="____COM6">#REF!</definedName>
    <definedName name="____DAT1" localSheetId="9">#REF!</definedName>
    <definedName name="____DAT1">#REF!</definedName>
    <definedName name="____DAT10">#REF!</definedName>
    <definedName name="____DAT11" localSheetId="9">[20]Provisiones!#REF!</definedName>
    <definedName name="____DAT11">#REF!</definedName>
    <definedName name="____DAT12" localSheetId="9">#REF!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 localSheetId="9">'[21]225200'!#REF!</definedName>
    <definedName name="____DAT20">#REF!</definedName>
    <definedName name="____DAT21" localSheetId="9">#REF!</definedName>
    <definedName name="____DAT21">#REF!</definedName>
    <definedName name="____DAT22" localSheetId="9">'[21]225200'!#REF!</definedName>
    <definedName name="____DAT22">#REF!</definedName>
    <definedName name="____DAT23" localSheetId="9">'[21]225200'!#REF!</definedName>
    <definedName name="____DAT23">#REF!</definedName>
    <definedName name="____DAT24" localSheetId="9">#REF!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 localSheetId="9">'[17]Bs.Uso Trim.'!$Z$5</definedName>
    <definedName name="____ENE95">'[18]Bs.Uso Trim.'!$Z$5</definedName>
    <definedName name="____Excel_BuiltIn_Print_Area_4_1_1_1_1_1_1">"$#REF!.$A$1:$H$383"</definedName>
    <definedName name="____FEB95" localSheetId="9">'[17]Bs.Uso Trim.'!$Z$6</definedName>
    <definedName name="____FEB95">'[18]Bs.Uso Trim.'!$Z$6</definedName>
    <definedName name="____GBP99">#REF!</definedName>
    <definedName name="____HOE1">[22]FINANCIERO!#REF!</definedName>
    <definedName name="____HOE2">[22]FINANCIERO!#REF!</definedName>
    <definedName name="____HOE3">[22]FINANCIERO!#REF!</definedName>
    <definedName name="____IMP1">[22]FINANCIERO!#REF!</definedName>
    <definedName name="____IMP2">[22]FINANCIERO!#REF!</definedName>
    <definedName name="____IMP3">[22]FINANCIERO!#REF!</definedName>
    <definedName name="____IMP4">[22]FINANCIERO!#REF!</definedName>
    <definedName name="____IMP5">[22]FINANCIERO!#REF!</definedName>
    <definedName name="____IMP6">[22]FINANCIERO!#REF!</definedName>
    <definedName name="____IMP7">[22]FINANCIERO!#REF!</definedName>
    <definedName name="____IMP8">[22]FINANCIERO!#REF!</definedName>
    <definedName name="____ipc01">+[23]tabla!$B$636</definedName>
    <definedName name="____ipc2000">#REF!</definedName>
    <definedName name="____ipc2001">#REF!</definedName>
    <definedName name="____IPC2002">[24]ipc!$B$637</definedName>
    <definedName name="____IPC2003">[24]ipc!$B$649</definedName>
    <definedName name="____IPC50">'[25]IPC 1984'!$B$16:$L$214</definedName>
    <definedName name="____ipc98">[26]IPC!$B$589</definedName>
    <definedName name="____IPC99">[27]TABLAIPC!$B$608</definedName>
    <definedName name="____jun93" localSheetId="9">#REF!</definedName>
    <definedName name="____jun93">#REF!</definedName>
    <definedName name="____jun94">#REF!</definedName>
    <definedName name="____jun95">#REF!</definedName>
    <definedName name="____mar94">#REF!</definedName>
    <definedName name="____MAR95">#REF!</definedName>
    <definedName name="____MAY95" localSheetId="9">'[17]Bs.Uso Trim.'!$Z$9</definedName>
    <definedName name="____MAY95">'[18]Bs.Uso Trim.'!$Z$9</definedName>
    <definedName name="____Mes1">#REF!</definedName>
    <definedName name="____mov03">'[28]140103'!#REF!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[22]FINANCIERO!#REF!</definedName>
    <definedName name="____REN2">[22]FINANCIERO!#REF!</definedName>
    <definedName name="____REN3">[22]FINANCIERO!#REF!</definedName>
    <definedName name="____REN4">[22]FINANCIERO!#REF!</definedName>
    <definedName name="____res12" localSheetId="9">'[15]Datos del Balance'!$B$8</definedName>
    <definedName name="____res12">'[16]Datos del Balance'!$B$8</definedName>
    <definedName name="____RIV2" localSheetId="9">#REF!</definedName>
    <definedName name="____RIV2">#REF!</definedName>
    <definedName name="____RIV3" localSheetId="9">#REF!</definedName>
    <definedName name="____RIV3">#REF!</definedName>
    <definedName name="____ruc1">[29]RUC!$A$2:$B$39</definedName>
    <definedName name="____SAR10" localSheetId="9">#REF!</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 localSheetId="9">'[19]#REF'!$A$4</definedName>
    <definedName name="____TPy530231">'[30]#REF'!$A$4</definedName>
    <definedName name="____TWD99">#REF!</definedName>
    <definedName name="___1">#REF!</definedName>
    <definedName name="___10">#REF!</definedName>
    <definedName name="___100">[22]FINANCIERO!#REF!</definedName>
    <definedName name="___11">#REF!</definedName>
    <definedName name="___12">#REF!</definedName>
    <definedName name="___13">#REF!</definedName>
    <definedName name="___14">[22]FINANCIERO!#REF!</definedName>
    <definedName name="___15">#REF!</definedName>
    <definedName name="___16">[22]FINANCIERO!#REF!</definedName>
    <definedName name="___17">[22]FINANCIERO!#REF!</definedName>
    <definedName name="___19">[22]FINANCIERO!#REF!</definedName>
    <definedName name="___2">#REF!</definedName>
    <definedName name="___20">#REF!</definedName>
    <definedName name="___21">#REF!</definedName>
    <definedName name="___5">#REF!</definedName>
    <definedName name="___6">#REF!</definedName>
    <definedName name="___7">[22]FINANCIERO!#REF!</definedName>
    <definedName name="___8">#REF!</definedName>
    <definedName name="___9">#REF!</definedName>
    <definedName name="___AAS2" localSheetId="9" hidden="1">{#N/A,#N/A,FALSE,"Aging Summary";#N/A,#N/A,FALSE,"Ratio Analysis";#N/A,#N/A,FALSE,"Test 120 Day Accts";#N/A,#N/A,FALSE,"Tickmarks"}</definedName>
    <definedName name="___AAS2" hidden="1">{#N/A,#N/A,FALSE,"Aging Summary";#N/A,#N/A,FALSE,"Ratio Analysis";#N/A,#N/A,FALSE,"Test 120 Day Accts";#N/A,#N/A,FALSE,"Tickmarks"}</definedName>
    <definedName name="___ABR95" localSheetId="9">'[17]Bs.Uso Trim.'!$Z$8</definedName>
    <definedName name="___ABR95">'[18]Bs.Uso Trim.'!$Z$8</definedName>
    <definedName name="___AP2" localSheetId="9" hidden="1">{"CAP VOL",#N/A,FALSE,"CAPITAL";"CAP VAR",#N/A,FALSE,"CAPITAL";"CAP FIJ",#N/A,FALSE,"CAPITAL";"CAP CONS",#N/A,FALSE,"CAPITAL";"CAP DATA",#N/A,FALSE,"CAPITAL"}</definedName>
    <definedName name="___AP2" hidden="1">{"CAP VOL",#N/A,FALSE,"CAPITAL";"CAP VAR",#N/A,FALSE,"CAPITAL";"CAP FIJ",#N/A,FALSE,"CAPITAL";"CAP CONS",#N/A,FALSE,"CAPITAL";"CAP DATA",#N/A,FALSE,"CAPITAL"}</definedName>
    <definedName name="___ARP99">#REF!</definedName>
    <definedName name="___As1" hidden="1">#REF!</definedName>
    <definedName name="___AUD99">#REF!</definedName>
    <definedName name="___BRR99">#REF!</definedName>
    <definedName name="___CAD99">#REF!</definedName>
    <definedName name="___CCC2" localSheetId="9" hidden="1">{#N/A,#N/A,FALSE,"Aging Summary";#N/A,#N/A,FALSE,"Ratio Analysis";#N/A,#N/A,FALSE,"Test 120 Day Accts";#N/A,#N/A,FALSE,"Tickmarks"}</definedName>
    <definedName name="___CCC2" hidden="1">{#N/A,#N/A,FALSE,"Aging Summary";#N/A,#N/A,FALSE,"Ratio Analysis";#N/A,#N/A,FALSE,"Test 120 Day Accts";#N/A,#N/A,FALSE,"Tickmarks"}</definedName>
    <definedName name="___COM6">#REF!</definedName>
    <definedName name="___cr410">'[31]Dados Org'!#REF!</definedName>
    <definedName name="___cr411">'[31]Dados Org'!#REF!</definedName>
    <definedName name="___DAT1" localSheetId="9">#REF!</definedName>
    <definedName name="___DAT1">#REF!</definedName>
    <definedName name="___DAT10" localSheetId="9">'[32]21260010'!#REF!</definedName>
    <definedName name="___DAT10">#REF!</definedName>
    <definedName name="___DAT11">#REF!</definedName>
    <definedName name="___DAT12" localSheetId="9">'[32]21260010'!#REF!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 localSheetId="9">'[33]11320079'!#REF!</definedName>
    <definedName name="___DAT3">#REF!</definedName>
    <definedName name="___DAT30" localSheetId="9">#REF!</definedName>
    <definedName name="___DAT30">#REF!</definedName>
    <definedName name="___DAT31">#REF!</definedName>
    <definedName name="___DAT32">#REF!</definedName>
    <definedName name="___DAT33">#REF!</definedName>
    <definedName name="___DAT34">#REF!</definedName>
    <definedName name="___DAT4">#REF!</definedName>
    <definedName name="___DAT5" localSheetId="9">'[33]11320079'!#REF!</definedName>
    <definedName name="___DAT5">#REF!</definedName>
    <definedName name="___DAT6">#REF!</definedName>
    <definedName name="___DAT7">#REF!</definedName>
    <definedName name="___DAT8" localSheetId="9">'[32]21260010'!#REF!</definedName>
    <definedName name="___DAT8">#REF!</definedName>
    <definedName name="___DAT9">#REF!</definedName>
    <definedName name="___DCF1">#REF!</definedName>
    <definedName name="___DCF2">#REF!</definedName>
    <definedName name="___DCF3">#REF!</definedName>
    <definedName name="___DCF4">#REF!</definedName>
    <definedName name="___dic20">#REF!</definedName>
    <definedName name="___dic93">#REF!</definedName>
    <definedName name="___dic94">#REF!</definedName>
    <definedName name="___DS2" localSheetId="9" hidden="1">{#N/A,#N/A,FALSE,"RELATÓRIO";#N/A,#N/A,FALSE,"RELATÓRIO"}</definedName>
    <definedName name="___DS2" hidden="1">{#N/A,#N/A,FALSE,"RELATÓRIO";#N/A,#N/A,FALSE,"RELATÓRIO"}</definedName>
    <definedName name="___ENE95" localSheetId="9">'[17]Bs.Uso Trim.'!$Z$5</definedName>
    <definedName name="___ENE95">'[18]Bs.Uso Trim.'!$Z$5</definedName>
    <definedName name="___Excel_BuiltIn_Print_Area_4_1_1_1_1_1_1">"$#REF!.$A$1:$H$383"</definedName>
    <definedName name="___fd4" hidden="1">#REF!</definedName>
    <definedName name="___FEB95" localSheetId="9">'[17]Bs.Uso Trim.'!$Z$6</definedName>
    <definedName name="___FEB95">'[18]Bs.Uso Trim.'!$Z$6</definedName>
    <definedName name="___GBP99">#REF!</definedName>
    <definedName name="___HOE1">[22]FINANCIERO!#REF!</definedName>
    <definedName name="___HOE2">[22]FINANCIERO!#REF!</definedName>
    <definedName name="___HOE3">[22]FINANCIERO!#REF!</definedName>
    <definedName name="___IMP1">[22]FINANCIERO!#REF!</definedName>
    <definedName name="___IMP2">[22]FINANCIERO!#REF!</definedName>
    <definedName name="___IMP3">[22]FINANCIERO!#REF!</definedName>
    <definedName name="___IMP4">[22]FINANCIERO!#REF!</definedName>
    <definedName name="___IMP5">[22]FINANCIERO!#REF!</definedName>
    <definedName name="___IMP6">[22]FINANCIERO!#REF!</definedName>
    <definedName name="___IMP7">[22]FINANCIERO!#REF!</definedName>
    <definedName name="___IMP8">[22]FINANCIERO!#REF!</definedName>
    <definedName name="___INF2" localSheetId="9">#REF!</definedName>
    <definedName name="___INF2">#REF!</definedName>
    <definedName name="___ipc01">+[23]tabla!$B$636</definedName>
    <definedName name="___ipc2000">#REF!</definedName>
    <definedName name="___ipc2001">#REF!</definedName>
    <definedName name="___IPC2002">[24]ipc!$B$637</definedName>
    <definedName name="___IPC2003">[24]ipc!$B$649</definedName>
    <definedName name="___IPC50">'[25]IPC 1984'!$B$16:$L$214</definedName>
    <definedName name="___ipc98">[26]IPC!$B$589</definedName>
    <definedName name="___IPC99">[27]TABLAIPC!$B$608</definedName>
    <definedName name="___IPR2" localSheetId="9">#REF!</definedName>
    <definedName name="___IPR2">#REF!</definedName>
    <definedName name="___jun93" localSheetId="9">#REF!</definedName>
    <definedName name="___jun93">#REF!</definedName>
    <definedName name="___jun94">#REF!</definedName>
    <definedName name="___jun95">#REF!</definedName>
    <definedName name="___mac5">#REF!</definedName>
    <definedName name="___MAQ2" localSheetId="9">#REF!</definedName>
    <definedName name="___MAQ2">#REF!</definedName>
    <definedName name="___mar94">#REF!</definedName>
    <definedName name="___MAR95">#REF!</definedName>
    <definedName name="___MAY95" localSheetId="9">'[17]Bs.Uso Trim.'!$Z$9</definedName>
    <definedName name="___MAY95">'[18]Bs.Uso Trim.'!$Z$9</definedName>
    <definedName name="___Mes1">#REF!</definedName>
    <definedName name="___mov03">'[28]140103'!#REF!</definedName>
    <definedName name="___MP1" localSheetId="9">#REF!</definedName>
    <definedName name="___MP1">#REF!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AG3" localSheetId="9">'[2]tgs-Aluar'!#REF!</definedName>
    <definedName name="___PAG3">'[2]tgs-Aluar'!#REF!</definedName>
    <definedName name="___PAG4" localSheetId="9">'[2]tgs-Aluar'!#REF!</definedName>
    <definedName name="___PAG4">'[2]tgs-Aluar'!#REF!</definedName>
    <definedName name="___PAG5" localSheetId="9">'[2]tgs-Aluar'!#REF!</definedName>
    <definedName name="___PAG5">'[2]tgs-Aluar'!#REF!</definedName>
    <definedName name="___PAG6" localSheetId="9">'[2]tgs-Aluar'!#REF!</definedName>
    <definedName name="___PAG6">'[2]tgs-Aluar'!#REF!</definedName>
    <definedName name="___PLZ99">#REF!</definedName>
    <definedName name="___pp1" localSheetId="9" hidden="1">{#N/A,#N/A,FALSE,"Aging Summary";#N/A,#N/A,FALSE,"Ratio Analysis";#N/A,#N/A,FALSE,"Test 120 Day Accts";#N/A,#N/A,FALSE,"Tickmarks"}</definedName>
    <definedName name="___pp1" hidden="1">{#N/A,#N/A,FALSE,"Aging Summary";#N/A,#N/A,FALSE,"Ratio Analysis";#N/A,#N/A,FALSE,"Test 120 Day Accts";#N/A,#N/A,FALSE,"Tickmarks"}</definedName>
    <definedName name="___Q6" hidden="1">#REF!</definedName>
    <definedName name="___R" localSheetId="9" hidden="1">{#N/A,#N/A,FALSE,"Aging Summary";#N/A,#N/A,FALSE,"Ratio Analysis";#N/A,#N/A,FALSE,"Test 120 Day Accts";#N/A,#N/A,FALSE,"Tickmarks"}</definedName>
    <definedName name="___R" hidden="1">{#N/A,#N/A,FALSE,"Aging Summary";#N/A,#N/A,FALSE,"Ratio Analysis";#N/A,#N/A,FALSE,"Test 120 Day Accts";#N/A,#N/A,FALSE,"Tickmarks"}</definedName>
    <definedName name="___REN1">[22]FINANCIERO!#REF!</definedName>
    <definedName name="___REN2">[22]FINANCIERO!#REF!</definedName>
    <definedName name="___REN3">[22]FINANCIERO!#REF!</definedName>
    <definedName name="___REN4">[22]FINANCIERO!#REF!</definedName>
    <definedName name="___res12" localSheetId="9">'[15]Datos del Balance'!$B$8</definedName>
    <definedName name="___res12">'[16]Datos del Balance'!$B$8</definedName>
    <definedName name="___RES2" localSheetId="9">#REF!</definedName>
    <definedName name="___RES2">#REF!</definedName>
    <definedName name="___RIV2" localSheetId="9">#REF!</definedName>
    <definedName name="___RIV2">#REF!</definedName>
    <definedName name="___RIV3" localSheetId="9">#REF!</definedName>
    <definedName name="___RIV3">#REF!</definedName>
    <definedName name="___ruc1">[29]RUC!$A$2:$B$39</definedName>
    <definedName name="___SAR10" localSheetId="9">#REF!</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2001" localSheetId="9">[34]Interface!$C$6:$L$38</definedName>
    <definedName name="___set2001">[35]Interface!$C$6:$L$38</definedName>
    <definedName name="___set94" localSheetId="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AB1">[6]MRMCR!#REF!</definedName>
    <definedName name="___TAB2">[6]MRMCR!#REF!</definedName>
    <definedName name="___tc01">'[36]TC Resumen'!$B$1</definedName>
    <definedName name="___tc02">'[36]TC Resumen'!$B$2</definedName>
    <definedName name="___tc03">'[36]TC Resumen'!$B$3</definedName>
    <definedName name="___tc04">'[36]TC Resumen'!$B$4</definedName>
    <definedName name="___tc05">'[36]TC Resumen'!$B$5</definedName>
    <definedName name="___tc06">'[36]TC Resumen'!$B$6</definedName>
    <definedName name="___tc07">'[36]TC Resumen'!$B$7</definedName>
    <definedName name="___tc1" localSheetId="9">#REF!</definedName>
    <definedName name="___tc1">#REF!</definedName>
    <definedName name="___tc10">'[36]TC Resumen'!$B$3</definedName>
    <definedName name="___tc11">'[36]TC Resumen'!$B$4</definedName>
    <definedName name="___tc12">'[36]TC Resumen'!$B$5</definedName>
    <definedName name="___tc13">'[36]TC Resumen'!$B$6</definedName>
    <definedName name="___tc132">'[36]TC Resumen'!$B$1</definedName>
    <definedName name="___tc15">'[36]TC Resumen'!$B$7</definedName>
    <definedName name="___tc18" localSheetId="9">#REF!</definedName>
    <definedName name="___tc18">#REF!</definedName>
    <definedName name="___TC2">#REF!</definedName>
    <definedName name="___tc3" localSheetId="9">#REF!</definedName>
    <definedName name="___tc3">#REF!</definedName>
    <definedName name="___TC4" localSheetId="9">#REF!</definedName>
    <definedName name="___TC4">#REF!</definedName>
    <definedName name="___tc6">'[36]TC Resumen'!$B$5</definedName>
    <definedName name="___tc8">'[36]TC Resumen'!$B$1</definedName>
    <definedName name="___tc9">'[36]TC Resumen'!$B$2</definedName>
    <definedName name="___tca04">'[36]TC Resumen'!$B$4</definedName>
    <definedName name="___TPy530231" localSheetId="9">'[19]#REF'!$A$4</definedName>
    <definedName name="___TPy530231">'[30]#REF'!$A$4</definedName>
    <definedName name="___TWD99">#REF!</definedName>
    <definedName name="___Var1">#REF!</definedName>
    <definedName name="___var2">#REF!</definedName>
    <definedName name="___W1" hidden="1">#REF!</definedName>
    <definedName name="__1">#REF!</definedName>
    <definedName name="__10">#REF!</definedName>
    <definedName name="__100">[22]FINANCIERO!#REF!</definedName>
    <definedName name="__11">#REF!</definedName>
    <definedName name="__12">#REF!</definedName>
    <definedName name="__123Graph_A" hidden="1">[1]Tartan!#REF!</definedName>
    <definedName name="__123Graph_B" hidden="1">[37]CONTABLE!#REF!</definedName>
    <definedName name="__123Graph_C" hidden="1">[37]CONTABLE!#REF!</definedName>
    <definedName name="__123Graph_D" hidden="1">[37]CONTABLE!#REF!</definedName>
    <definedName name="__123Graph_E" hidden="1">[37]CONTABLE!#REF!</definedName>
    <definedName name="__123Graph_F" hidden="1">[37]CONTABLE!#REF!</definedName>
    <definedName name="__123Graph_X" hidden="1">[1]Tartan!#REF!</definedName>
    <definedName name="__13">#REF!</definedName>
    <definedName name="__14">[22]FINANCIERO!#REF!</definedName>
    <definedName name="__15">#REF!</definedName>
    <definedName name="__16">[22]FINANCIERO!#REF!</definedName>
    <definedName name="__17">[22]FINANCIERO!#REF!</definedName>
    <definedName name="__19">[22]FINANCIERO!#REF!</definedName>
    <definedName name="__2">#REF!</definedName>
    <definedName name="__20">#REF!</definedName>
    <definedName name="__21">#REF!</definedName>
    <definedName name="__5">#REF!</definedName>
    <definedName name="__6">#REF!</definedName>
    <definedName name="__7">[22]FINANCIERO!#REF!</definedName>
    <definedName name="__8">#REF!</definedName>
    <definedName name="__9">#REF!</definedName>
    <definedName name="__AAS2" localSheetId="9" hidden="1">{#N/A,#N/A,FALSE,"Aging Summary";#N/A,#N/A,FALSE,"Ratio Analysis";#N/A,#N/A,FALSE,"Test 120 Day Accts";#N/A,#N/A,FALSE,"Tickmarks"}</definedName>
    <definedName name="__AAS2" hidden="1">{#N/A,#N/A,FALSE,"Aging Summary";#N/A,#N/A,FALSE,"Ratio Analysis";#N/A,#N/A,FALSE,"Test 120 Day Accts";#N/A,#N/A,FALSE,"Tickmarks"}</definedName>
    <definedName name="__ABR95" localSheetId="9">'[17]Bs.Uso Trim.'!$Z$8</definedName>
    <definedName name="__ABR95">'[18]Bs.Uso Trim.'!$Z$8</definedName>
    <definedName name="__AP2" localSheetId="9" hidden="1">{"CAP VOL",#N/A,FALSE,"CAPITAL";"CAP VAR",#N/A,FALSE,"CAPITAL";"CAP FIJ",#N/A,FALSE,"CAPITAL";"CAP CONS",#N/A,FALSE,"CAPITAL";"CAP DATA",#N/A,FALSE,"CAPITAL"}</definedName>
    <definedName name="__AP2" hidden="1">{"CAP VOL",#N/A,FALSE,"CAPITAL";"CAP VAR",#N/A,FALSE,"CAPITAL";"CAP FIJ",#N/A,FALSE,"CAPITAL";"CAP CONS",#N/A,FALSE,"CAPITAL";"CAP DATA",#N/A,FALSE,"CAPITAL"}</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CC2" localSheetId="9" hidden="1">{#N/A,#N/A,FALSE,"Aging Summary";#N/A,#N/A,FALSE,"Ratio Analysis";#N/A,#N/A,FALSE,"Test 120 Day Accts";#N/A,#N/A,FALSE,"Tickmarks"}</definedName>
    <definedName name="__CCC2" hidden="1">{#N/A,#N/A,FALSE,"Aging Summary";#N/A,#N/A,FALSE,"Ratio Analysis";#N/A,#N/A,FALSE,"Test 120 Day Accts";#N/A,#N/A,FALSE,"Tickmarks"}</definedName>
    <definedName name="__COM6">#REF!</definedName>
    <definedName name="__cr410">'[31]Dados Org'!#REF!</definedName>
    <definedName name="__cr411">'[31]Dados Org'!#REF!</definedName>
    <definedName name="__DAT1" localSheetId="9">#REF!</definedName>
    <definedName name="__DAT1">#REF!</definedName>
    <definedName name="__DAT10" localSheetId="9">'[32]21260010'!#REF!</definedName>
    <definedName name="__DAT10">#REF!</definedName>
    <definedName name="__DAT11">#REF!</definedName>
    <definedName name="__DAT12" localSheetId="9">'[32]21260010'!#REF!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 localSheetId="9">'[33]11320079'!#REF!</definedName>
    <definedName name="__DAT3">#REF!</definedName>
    <definedName name="__DAT30" localSheetId="9">#REF!</definedName>
    <definedName name="__DAT30">#REF!</definedName>
    <definedName name="__DAT31">#REF!</definedName>
    <definedName name="__DAT32">#REF!</definedName>
    <definedName name="__DAT33">#REF!</definedName>
    <definedName name="__DAT34">#REF!</definedName>
    <definedName name="__DAT4">#REF!</definedName>
    <definedName name="__DAT5" localSheetId="9">'[33]11320079'!#REF!</definedName>
    <definedName name="__DAT5">#REF!</definedName>
    <definedName name="__DAT6">#REF!</definedName>
    <definedName name="__DAT7">#REF!</definedName>
    <definedName name="__DAT8" localSheetId="9">'[32]21260010'!#REF!</definedName>
    <definedName name="__DAT8">#REF!</definedName>
    <definedName name="__DAT9">#REF!</definedName>
    <definedName name="__DCF1">#REF!</definedName>
    <definedName name="__DCF2">#REF!</definedName>
    <definedName name="__DCF3">#REF!</definedName>
    <definedName name="__DCF4">#REF!</definedName>
    <definedName name="__dic20">#REF!</definedName>
    <definedName name="__dic93">#REF!</definedName>
    <definedName name="__dic94">#REF!</definedName>
    <definedName name="__DS2" localSheetId="9" hidden="1">{#N/A,#N/A,FALSE,"RELATÓRIO";#N/A,#N/A,FALSE,"RELATÓRIO"}</definedName>
    <definedName name="__DS2" hidden="1">{#N/A,#N/A,FALSE,"RELATÓRIO";#N/A,#N/A,FALSE,"RELATÓRIO"}</definedName>
    <definedName name="__ENE95" localSheetId="9">'[17]Bs.Uso Trim.'!$Z$5</definedName>
    <definedName name="__ENE95">'[18]Bs.Uso Trim.'!$Z$5</definedName>
    <definedName name="__Excel_BuiltIn_Print_Area_4_1_1_1_1_1_1">"$#REF!.$A$1:$H$383"</definedName>
    <definedName name="__f">#REF!</definedName>
    <definedName name="__fd4" hidden="1">#REF!</definedName>
    <definedName name="__FEB95" localSheetId="9">'[17]Bs.Uso Trim.'!$Z$6</definedName>
    <definedName name="__FEB95">'[18]Bs.Uso Trim.'!$Z$6</definedName>
    <definedName name="__GBP99">#REF!</definedName>
    <definedName name="__H90000">#REF!</definedName>
    <definedName name="__H90007">#REF!</definedName>
    <definedName name="__HOE1">[22]FINANCIERO!#REF!</definedName>
    <definedName name="__HOE2">[22]FINANCIERO!#REF!</definedName>
    <definedName name="__HOE3">[22]FINANCIERO!#REF!</definedName>
    <definedName name="__IMP1">[22]FINANCIERO!#REF!</definedName>
    <definedName name="__IMP2">[22]FINANCIERO!#REF!</definedName>
    <definedName name="__IMP3">[22]FINANCIERO!#REF!</definedName>
    <definedName name="__IMP4">[22]FINANCIERO!#REF!</definedName>
    <definedName name="__IMP5">[22]FINANCIERO!#REF!</definedName>
    <definedName name="__IMP6">[22]FINANCIERO!#REF!</definedName>
    <definedName name="__IMP7">[22]FINANCIERO!#REF!</definedName>
    <definedName name="__IMP8">[22]FINANCIERO!#REF!</definedName>
    <definedName name="__INF2" localSheetId="9">#REF!</definedName>
    <definedName name="__INF2">#REF!</definedName>
    <definedName name="__ipc01">+[23]tabla!$B$636</definedName>
    <definedName name="__ipc2000">#REF!</definedName>
    <definedName name="__ipc2001">#REF!</definedName>
    <definedName name="__IPC2002">[24]ipc!$B$637</definedName>
    <definedName name="__IPC2003">[24]ipc!$B$649</definedName>
    <definedName name="__IPC50">'[25]IPC 1984'!$B$16:$L$214</definedName>
    <definedName name="__ipc98">[26]IPC!$B$589</definedName>
    <definedName name="__IPC99">[27]TABLAIPC!$B$608</definedName>
    <definedName name="__IPR2" localSheetId="9">#REF!</definedName>
    <definedName name="__IPR2">#REF!</definedName>
    <definedName name="__jun93" localSheetId="9">#REF!</definedName>
    <definedName name="__jun93">#REF!</definedName>
    <definedName name="__jun94">#REF!</definedName>
    <definedName name="__jun95">#REF!</definedName>
    <definedName name="__mac5">#REF!</definedName>
    <definedName name="__map2">#REF!</definedName>
    <definedName name="__MAQ2" localSheetId="9">#REF!</definedName>
    <definedName name="__MAQ2">#REF!</definedName>
    <definedName name="__mar94">#REF!</definedName>
    <definedName name="__MAR95">#REF!</definedName>
    <definedName name="__MAY95" localSheetId="9">'[17]Bs.Uso Trim.'!$Z$9</definedName>
    <definedName name="__MAY95">'[18]Bs.Uso Trim.'!$Z$9</definedName>
    <definedName name="__Mes1">#REF!</definedName>
    <definedName name="__mov03">'[28]140103'!#REF!</definedName>
    <definedName name="__MP1" localSheetId="9">#REF!</definedName>
    <definedName name="__MP1">#REF!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AG3" localSheetId="9">'[2]tgs-Aluar'!#REF!</definedName>
    <definedName name="__PAG3">'[2]tgs-Aluar'!#REF!</definedName>
    <definedName name="__PAG4" localSheetId="9">'[2]tgs-Aluar'!#REF!</definedName>
    <definedName name="__PAG4">'[2]tgs-Aluar'!#REF!</definedName>
    <definedName name="__PAG5" localSheetId="9">'[2]tgs-Aluar'!#REF!</definedName>
    <definedName name="__PAG5">'[2]tgs-Aluar'!#REF!</definedName>
    <definedName name="__PAG6" localSheetId="9">'[2]tgs-Aluar'!#REF!</definedName>
    <definedName name="__PAG6">'[2]tgs-Aluar'!#REF!</definedName>
    <definedName name="__PLZ99">#REF!</definedName>
    <definedName name="__pp1" localSheetId="9" hidden="1">{#N/A,#N/A,FALSE,"Aging Summary";#N/A,#N/A,FALSE,"Ratio Analysis";#N/A,#N/A,FALSE,"Test 120 Day Accts";#N/A,#N/A,FALSE,"Tickmarks"}</definedName>
    <definedName name="__pp1" hidden="1">{#N/A,#N/A,FALSE,"Aging Summary";#N/A,#N/A,FALSE,"Ratio Analysis";#N/A,#N/A,FALSE,"Test 120 Day Accts";#N/A,#N/A,FALSE,"Tickmarks"}</definedName>
    <definedName name="__Q6" hidden="1">#REF!</definedName>
    <definedName name="__R" localSheetId="9" hidden="1">{#N/A,#N/A,FALSE,"Aging Summary";#N/A,#N/A,FALSE,"Ratio Analysis";#N/A,#N/A,FALSE,"Test 120 Day Accts";#N/A,#N/A,FALSE,"Tickmarks"}</definedName>
    <definedName name="__R" hidden="1">{#N/A,#N/A,FALSE,"Aging Summary";#N/A,#N/A,FALSE,"Ratio Analysis";#N/A,#N/A,FALSE,"Test 120 Day Accts";#N/A,#N/A,FALSE,"Tickmarks"}</definedName>
    <definedName name="__REN1">[22]FINANCIERO!#REF!</definedName>
    <definedName name="__REN2">[22]FINANCIERO!#REF!</definedName>
    <definedName name="__REN3">[22]FINANCIERO!#REF!</definedName>
    <definedName name="__REN4">[22]FINANCIERO!#REF!</definedName>
    <definedName name="__res12" localSheetId="9">'[15]Datos del Balance'!$B$8</definedName>
    <definedName name="__res12">'[16]Datos del Balance'!$B$8</definedName>
    <definedName name="__RES2" localSheetId="9">#REF!</definedName>
    <definedName name="__RES2">#REF!</definedName>
    <definedName name="__RIV2" localSheetId="9">#REF!</definedName>
    <definedName name="__RIV2">#REF!</definedName>
    <definedName name="__RIV3" localSheetId="9">#REF!</definedName>
    <definedName name="__RIV3">#REF!</definedName>
    <definedName name="__ruc1">[29]RUC!$A$2:$B$39</definedName>
    <definedName name="__SAR10" localSheetId="9">#REF!</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2001" localSheetId="9">[34]Interface!$C$6:$L$38</definedName>
    <definedName name="__set2001">[35]Interface!$C$6:$L$38</definedName>
    <definedName name="__set94" localSheetId="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AB1">[6]MRMCR!#REF!</definedName>
    <definedName name="__TAB2">[6]MRMCR!#REF!</definedName>
    <definedName name="__TB2001">#REF!</definedName>
    <definedName name="__tb2002">#REF!</definedName>
    <definedName name="__tc01">'[36]TC Resumen'!$B$1</definedName>
    <definedName name="__tc02">'[36]TC Resumen'!$B$2</definedName>
    <definedName name="__tc03">'[36]TC Resumen'!$B$3</definedName>
    <definedName name="__tc04">'[36]TC Resumen'!$B$4</definedName>
    <definedName name="__tc05">'[36]TC Resumen'!$B$5</definedName>
    <definedName name="__tc06">'[36]TC Resumen'!$B$6</definedName>
    <definedName name="__tc07">'[36]TC Resumen'!$B$7</definedName>
    <definedName name="__tc1" localSheetId="9">#REF!</definedName>
    <definedName name="__tc1">#REF!</definedName>
    <definedName name="__tc10">'[36]TC Resumen'!$B$3</definedName>
    <definedName name="__tc11">'[36]TC Resumen'!$B$4</definedName>
    <definedName name="__tc12">'[36]TC Resumen'!$B$5</definedName>
    <definedName name="__tc13">'[36]TC Resumen'!$B$6</definedName>
    <definedName name="__tc132">'[36]TC Resumen'!$B$1</definedName>
    <definedName name="__tc15">'[36]TC Resumen'!$B$7</definedName>
    <definedName name="__tc18" localSheetId="9">#REF!</definedName>
    <definedName name="__tc18">#REF!</definedName>
    <definedName name="__TC2">#REF!</definedName>
    <definedName name="__tc3" localSheetId="9">#REF!</definedName>
    <definedName name="__tc3">#REF!</definedName>
    <definedName name="__TC4" localSheetId="9">#REF!</definedName>
    <definedName name="__TC4">#REF!</definedName>
    <definedName name="__tc6">'[36]TC Resumen'!$B$5</definedName>
    <definedName name="__tc8">'[36]TC Resumen'!$B$1</definedName>
    <definedName name="__tc9">'[36]TC Resumen'!$B$2</definedName>
    <definedName name="__tca04">'[36]TC Resumen'!$B$4</definedName>
    <definedName name="__TPy530231" localSheetId="9">'[19]#REF'!$A$4</definedName>
    <definedName name="__TPy530231">'[30]#REF'!$A$4</definedName>
    <definedName name="__TWD99">#REF!</definedName>
    <definedName name="__Var1">#REF!</definedName>
    <definedName name="__var2">#REF!</definedName>
    <definedName name="__vlt1">#REF!</definedName>
    <definedName name="__W1" hidden="1">#REF!</definedName>
    <definedName name="__xlfn_SUMIFS">#N/A</definedName>
    <definedName name="_1">#N/A</definedName>
    <definedName name="_1_______________________________________________________________________________________________________________________________________________________________________________________________Excel_BuiltIn_Print_Area_4_1_1_1_1_1_1">"$#REF!.$A$1:$H$383"</definedName>
    <definedName name="_1___123Graph_ACHART_3" localSheetId="9" hidden="1">[38]Borrowing!$C$9:$C$20</definedName>
    <definedName name="_1___123Graph_ACHART_3" hidden="1">[39]Borrowing!$C$9:$C$20</definedName>
    <definedName name="_1_2_04_0_3">#REF!</definedName>
    <definedName name="_1_2_51_0_2">#REF!</definedName>
    <definedName name="_10">#REF!</definedName>
    <definedName name="_10______________________________________________________________________________________________________________________________________________________________________________________Excel_BuiltIn_Print_Area_4_1_1_1_1_1_1">"$#REF!.$A$1:$H$383"</definedName>
    <definedName name="_10_16">[22]FINANCIERO!#REF!</definedName>
    <definedName name="_100">[22]FINANCIERO!#REF!</definedName>
    <definedName name="_100____________________________________________________________________________________________Excel_BuiltIn_Print_Area_4_1_1_1_1_1_1">"$#REF!.$A$1:$H$383"</definedName>
    <definedName name="_101___________________________________________________________________________________________Excel_BuiltIn_Print_Area_4_1_1_1_1_1_1">"$#REF!.$A$1:$H$383"</definedName>
    <definedName name="_102__________________________________________________________________________________________Excel_BuiltIn_Print_Area_4_1_1_1_1_1_1">"$#REF!.$A$1:$H$383"</definedName>
    <definedName name="_103_________________________________________________________________________________________Excel_BuiltIn_Print_Area_4_1_1_1_1_1_1">"$#REF!.$A$1:$H$383"</definedName>
    <definedName name="_104________________________________________________________________________________________Excel_BuiltIn_Print_Area_4_1_1_1_1_1_1">"$#REF!.$A$1:$H$383"</definedName>
    <definedName name="_105_______________________________________________________________________________________Excel_BuiltIn_Print_Area_4_1_1_1_1_1_1">"$#REF!.$A$1:$H$383"</definedName>
    <definedName name="_106______________________________________________________________________________________Excel_BuiltIn_Print_Area_4_1_1_1_1_1_1">"$#REF!.$A$1:$H$383"</definedName>
    <definedName name="_107_____________________________________________________________________________________Excel_BuiltIn_Print_Area_4_1_1_1_1_1_1">"$#REF!.$A$1:$H$383"</definedName>
    <definedName name="_108____________________________________________________________________________________Excel_BuiltIn_Print_Area_4_1_1_1_1_1_1">"$#REF!.$A$1:$H$383"</definedName>
    <definedName name="_109___________________________________________________________________________________Excel_BuiltIn_Print_Area_4_1_1_1_1_1_1">"$#REF!.$A$1:$H$383"</definedName>
    <definedName name="_11">#REF!</definedName>
    <definedName name="_11_____________________________________________________________________________________________________________________________________________________________________________________Excel_BuiltIn_Print_Area_4_1_1_1_1_1_1">"$#REF!.$A$1:$H$383"</definedName>
    <definedName name="_11_17">[22]FINANCIERO!#REF!</definedName>
    <definedName name="_110__________________________________________________________________________________Excel_BuiltIn_Print_Area_4_1_1_1_1_1_1">"$#REF!.$A$1:$H$383"</definedName>
    <definedName name="_111_________________________________________________________________________________Excel_BuiltIn_Print_Area_4_1_1_1_1_1_1">"$#REF!.$A$1:$H$383"</definedName>
    <definedName name="_112________________________________________________________________________________Excel_BuiltIn_Print_Area_4_1_1_1_1_1_1">"$#REF!.$A$1:$H$383"</definedName>
    <definedName name="_113_______________________________________________________________________________Excel_BuiltIn_Print_Area_4_1_1_1_1_1_1">"$#REF!.$A$1:$H$383"</definedName>
    <definedName name="_114______________________________________________________________________________Excel_BuiltIn_Print_Area_4_1_1_1_1_1_1">"$#REF!.$A$1:$H$383"</definedName>
    <definedName name="_115_____________________________________________________________________________Excel_BuiltIn_Print_Area_4_1_1_1_1_1_1">"$#REF!.$A$1:$H$383"</definedName>
    <definedName name="_116____________________________________________________________________________Excel_BuiltIn_Print_Area_4_1_1_1_1_1_1">"$#REF!.$A$1:$H$383"</definedName>
    <definedName name="_117___________________________________________________________________________Excel_BuiltIn_Print_Area_4_1_1_1_1_1_1">"$#REF!.$A$1:$H$383"</definedName>
    <definedName name="_118__________________________________________________________________________Excel_BuiltIn_Print_Area_4_1_1_1_1_1_1">"$#REF!.$A$1:$H$383"</definedName>
    <definedName name="_119_________________________________________________________________________Excel_BuiltIn_Print_Area_4_1_1_1_1_1_1">"$#REF!.$A$1:$H$383"</definedName>
    <definedName name="_12">#REF!</definedName>
    <definedName name="_12____________________________________________________________________________________________________________________________________________________________________________________Excel_BuiltIn_Print_Area_4_1_1_1_1_1_1">"$#REF!.$A$1:$H$383"</definedName>
    <definedName name="_12_19">[22]FINANCIERO!#REF!</definedName>
    <definedName name="_120________________________________________________________________________Excel_BuiltIn_Print_Area_4_1_1_1_1_1_1">"$#REF!.$A$1:$H$383"</definedName>
    <definedName name="_121_______________________________________________________________________Excel_BuiltIn_Print_Area_4_1_1_1_1_1_1">"$#REF!.$A$1:$H$383"</definedName>
    <definedName name="_122______________________________________________________________________Excel_BuiltIn_Print_Area_4_1_1_1_1_1_1">"$#REF!.$A$1:$H$383"</definedName>
    <definedName name="_123_____________________________________________________________________Excel_BuiltIn_Print_Area_4_1_1_1_1_1_1">"$#REF!.$A$1:$H$383"</definedName>
    <definedName name="_124____________________________________________________________________Excel_BuiltIn_Print_Area_4_1_1_1_1_1_1">"$#REF!.$A$1:$H$383"</definedName>
    <definedName name="_125___________________________________________________________________Excel_BuiltIn_Print_Area_4_1_1_1_1_1_1">"$#REF!.$A$1:$H$383"</definedName>
    <definedName name="_126__________________________________________________________________Excel_BuiltIn_Print_Area_4_1_1_1_1_1_1">"$#REF!.$A$1:$H$383"</definedName>
    <definedName name="_127_________________________________________________________________Excel_BuiltIn_Print_Area_4_1_1_1_1_1_1">"$#REF!.$A$1:$H$383"</definedName>
    <definedName name="_128________________________________________________________________Excel_BuiltIn_Print_Area_4_1_1_1_1_1_1">"$#REF!.$A$1:$H$383"</definedName>
    <definedName name="_129_______________________________________________________________Excel_BuiltIn_Print_Area_4_1_1_1_1_1_1">"$#REF!.$A$1:$H$383"</definedName>
    <definedName name="_13">#REF!</definedName>
    <definedName name="_13___________________________________________________________________________________________________________________________________________________________________________________Excel_BuiltIn_Print_Area_4_1_1_1_1_1_1">"$#REF!.$A$1:$H$383"</definedName>
    <definedName name="_13_2">#REF!</definedName>
    <definedName name="_130______________________________________________________________Excel_BuiltIn_Print_Area_4_1_1_1_1_1_1">"$#REF!.$A$1:$H$383"</definedName>
    <definedName name="_131_____________________________________________________________Excel_BuiltIn_Print_Area_4_1_1_1_1_1_1">"$#REF!.$A$1:$H$383"</definedName>
    <definedName name="_132____________________________________________________________Excel_BuiltIn_Print_Area_4_1_1_1_1_1_1">"$#REF!.$A$1:$H$383"</definedName>
    <definedName name="_133___________________________________________________________Excel_BuiltIn_Print_Area_4_1_1_1_1_1_1">"$#REF!.$A$1:$H$383"</definedName>
    <definedName name="_134__________________________________________________________Excel_BuiltIn_Print_Area_4_1_1_1_1_1_1">"$#REF!.$A$1:$H$383"</definedName>
    <definedName name="_135_________________________________________________________Excel_BuiltIn_Print_Area_4_1_1_1_1_1_1">"$#REF!.$A$1:$H$383"</definedName>
    <definedName name="_136________________________________________________________Excel_BuiltIn_Print_Area_4_1_1_1_1_1_1">"$#REF!.$A$1:$H$383"</definedName>
    <definedName name="_137_______________________________________________________Excel_BuiltIn_Print_Area_4_1_1_1_1_1_1">"$#REF!.$A$1:$H$383"</definedName>
    <definedName name="_138______________________________________________________Excel_BuiltIn_Print_Area_4_1_1_1_1_1_1">"$#REF!.$A$1:$H$383"</definedName>
    <definedName name="_139_____________________________________________________Excel_BuiltIn_Print_Area_4_1_1_1_1_1_1">"$#REF!.$A$1:$H$383"</definedName>
    <definedName name="_14">[22]FINANCIERO!#REF!</definedName>
    <definedName name="_14__________________________________________________________________________________________________________________________________________________________________________________Excel_BuiltIn_Print_Area_4_1_1_1_1_1_1">"$#REF!.$A$1:$H$383"</definedName>
    <definedName name="_14_20">#REF!</definedName>
    <definedName name="_140____________________________________________________Excel_BuiltIn_Print_Area_4_1_1_1_1_1_1">"$#REF!.$A$1:$H$383"</definedName>
    <definedName name="_141___________________________________________________Excel_BuiltIn_Print_Area_4_1_1_1_1_1_1">"$#REF!.$A$1:$H$383"</definedName>
    <definedName name="_142__________________________________________________Excel_BuiltIn_Print_Area_4_1_1_1_1_1_1">"$#REF!.$A$1:$H$383"</definedName>
    <definedName name="_143_________________________________________________Excel_BuiltIn_Print_Area_4_1_1_1_1_1_1">"$#REF!.$A$1:$H$383"</definedName>
    <definedName name="_1436" localSheetId="9">[1]Tartan!#REF!</definedName>
    <definedName name="_1436">[1]Tartan!#REF!</definedName>
    <definedName name="_144________________________________________________Excel_BuiltIn_Print_Area_4_1_1_1_1_1_1">"$#REF!.$A$1:$H$383"</definedName>
    <definedName name="_1443" localSheetId="9">[1]Tartan!#REF!</definedName>
    <definedName name="_1443">[1]Tartan!#REF!</definedName>
    <definedName name="_1443B" localSheetId="9">[1]Tartan!#REF!</definedName>
    <definedName name="_1443B">[1]Tartan!#REF!</definedName>
    <definedName name="_145_______________________________________________Excel_BuiltIn_Print_Area_4_1_1_1_1_1_1">"$#REF!.$A$1:$H$383"</definedName>
    <definedName name="_146______________________________________________Excel_BuiltIn_Print_Area_4_1_1_1_1_1_1">"$#REF!.$A$1:$H$383"</definedName>
    <definedName name="_147_____________________________________________Excel_BuiltIn_Print_Area_4_1_1_1_1_1_1">"$#REF!.$A$1:$H$383"</definedName>
    <definedName name="_148____________________________________________Excel_BuiltIn_Print_Area_4_1_1_1_1_1_1">"$#REF!.$A$1:$H$383"</definedName>
    <definedName name="_149___________________________________________Excel_BuiltIn_Print_Area_4_1_1_1_1_1_1">"$#REF!.$A$1:$H$383"</definedName>
    <definedName name="_15">#REF!</definedName>
    <definedName name="_15_________________________________________________________________________________________________________________________________________________________________________________Excel_BuiltIn_Print_Area_4_1_1_1_1_1_1">"$#REF!.$A$1:$H$383"</definedName>
    <definedName name="_15_21">#REF!</definedName>
    <definedName name="_150__________________________________________Excel_BuiltIn_Print_Area_4_1_1_1_1_1_1">"$#REF!.$A$1:$H$383"</definedName>
    <definedName name="_151_________________________________________Excel_BuiltIn_Print_Area_4_1_1_1_1_1_1">"$#REF!.$A$1:$H$383"</definedName>
    <definedName name="_152________________________________________Excel_BuiltIn_Print_Area_4_1_1_1_1_1_1">"$#REF!.$A$1:$H$383"</definedName>
    <definedName name="_153_______________________________________Excel_BuiltIn_Print_Area_4_1_1_1_1_1_1">"$#REF!.$A$1:$H$383"</definedName>
    <definedName name="_154______________________________________Excel_BuiltIn_Print_Area_4_1_1_1_1_1_1">"$#REF!.$A$1:$H$383"</definedName>
    <definedName name="_155_____________________________________Excel_BuiltIn_Print_Area_4_1_1_1_1_1_1">"$#REF!.$A$1:$H$383"</definedName>
    <definedName name="_156____________________________________Excel_BuiltIn_Print_Area_4_1_1_1_1_1_1">"$#REF!.$A$1:$H$383"</definedName>
    <definedName name="_157___________________________________Excel_BuiltIn_Print_Area_4_1_1_1_1_1_1">"$#REF!.$A$1:$H$383"</definedName>
    <definedName name="_158__________________________________Excel_BuiltIn_Print_Area_4_1_1_1_1_1_1">"$#REF!.$A$1:$H$383"</definedName>
    <definedName name="_159_________________________________Excel_BuiltIn_Print_Area_4_1_1_1_1_1_1">"$#REF!.$A$1:$H$383"</definedName>
    <definedName name="_16">[22]FINANCIERO!#REF!</definedName>
    <definedName name="_16________________________________________________________________________________________________________________________________________________________________________________Excel_BuiltIn_Print_Area_4_1_1_1_1_1_1">"$#REF!.$A$1:$H$383"</definedName>
    <definedName name="_16_5">#REF!</definedName>
    <definedName name="_160________________________________Excel_BuiltIn_Print_Area_4_1_1_1_1_1_1">"$#REF!.$A$1:$H$383"</definedName>
    <definedName name="_161_______________________________Excel_BuiltIn_Print_Area_4_1_1_1_1_1_1">"$#REF!.$A$1:$H$383"</definedName>
    <definedName name="_162______________________________Excel_BuiltIn_Print_Area_4_1_1_1_1_1_1">"$#REF!.$A$1:$H$383"</definedName>
    <definedName name="_163_____________________________Excel_BuiltIn_Print_Area_4_1_1_1_1_1_1">"$#REF!.$A$1:$H$383"</definedName>
    <definedName name="_164____________________________Excel_BuiltIn_Print_Area_4_1_1_1_1_1_1">"$#REF!.$A$1:$H$383"</definedName>
    <definedName name="_1641" localSheetId="9">[1]Tartan!#REF!</definedName>
    <definedName name="_1641">[1]Tartan!#REF!</definedName>
    <definedName name="_165___________________________Excel_BuiltIn_Print_Area_4_1_1_1_1_1_1">"$#REF!.$A$1:$H$383"</definedName>
    <definedName name="_166__________________________Excel_BuiltIn_Print_Area_4_1_1_1_1_1_1">"$#REF!.$A$1:$H$383"</definedName>
    <definedName name="_167_________________________Excel_BuiltIn_Print_Area_4_1_1_1_1_1_1">"$#REF!.$A$1:$H$383"</definedName>
    <definedName name="_168________________________Excel_BuiltIn_Print_Area_4_1_1_1_1_1_1">"$#REF!.$A$1:$H$383"</definedName>
    <definedName name="_169_______________________Excel_BuiltIn_Print_Area_4_1_1_1_1_1_1">"$#REF!.$A$1:$H$383"</definedName>
    <definedName name="_17">[22]FINANCIERO!#REF!</definedName>
    <definedName name="_17_______________________________________________________________________________________________________________________________________________________________________________Excel_BuiltIn_Print_Area_4_1_1_1_1_1_1">"$#REF!.$A$1:$H$383"</definedName>
    <definedName name="_17_6">#REF!</definedName>
    <definedName name="_170______________________Excel_BuiltIn_Print_Area_4_1_1_1_1_1_1">"$#REF!.$A$1:$H$383"</definedName>
    <definedName name="_171_____________________Excel_BuiltIn_Print_Area_4_1_1_1_1_1_1">"$#REF!.$A$1:$H$383"</definedName>
    <definedName name="_172____________________Excel_BuiltIn_Print_Area_4_1_1_1_1_1_1">"$#REF!.$A$1:$H$383"</definedName>
    <definedName name="_1722" localSheetId="9">[1]Tartan!#REF!</definedName>
    <definedName name="_1722">[1]Tartan!#REF!</definedName>
    <definedName name="_173___________________Excel_BuiltIn_Print_Area_4_1_1_1_1_1_1">"$#REF!.$A$1:$H$383"</definedName>
    <definedName name="_174__________________Excel_BuiltIn_Print_Area_4_1_1_1_1_1_1">"$#REF!.$A$1:$H$383"</definedName>
    <definedName name="_1743A" localSheetId="9">[1]Tartan!#REF!</definedName>
    <definedName name="_1743A">[1]Tartan!#REF!</definedName>
    <definedName name="_175_________________Excel_BuiltIn_Print_Area_4_1_1_1_1_1_1">"$#REF!.$A$1:$H$383"</definedName>
    <definedName name="_176________________Excel_BuiltIn_Print_Area_4_1_1_1_1_1_1">"$#REF!.$A$1:$H$383"</definedName>
    <definedName name="_177_______________Excel_BuiltIn_Print_Area_4_1_1_1_1_1_1">"$#REF!.$A$1:$H$383"</definedName>
    <definedName name="_1771" localSheetId="9">[1]Tartan!#REF!</definedName>
    <definedName name="_1771">[1]Tartan!#REF!</definedName>
    <definedName name="_1771a" localSheetId="9">[1]Tartan!#REF!</definedName>
    <definedName name="_1771a">[1]Tartan!#REF!</definedName>
    <definedName name="_1771b" localSheetId="9">[1]Tartan!#REF!</definedName>
    <definedName name="_1771b">[1]Tartan!#REF!</definedName>
    <definedName name="_1771i" localSheetId="9">[1]Tartan!#REF!</definedName>
    <definedName name="_1771i">[1]Tartan!#REF!</definedName>
    <definedName name="_178______________Excel_BuiltIn_Print_Area_4_1_1_1_1_1_1">"$#REF!.$A$1:$H$383"</definedName>
    <definedName name="_1783" localSheetId="9">[1]Tartan!#REF!</definedName>
    <definedName name="_1783">[1]Tartan!#REF!</definedName>
    <definedName name="_179_____________Excel_BuiltIn_Print_Area_4_1_1_1_1_1_1">"$#REF!.$A$1:$H$383"</definedName>
    <definedName name="_18______________________________________________________________________________________________________________________________________________________________________________Excel_BuiltIn_Print_Area_4_1_1_1_1_1_1">"$#REF!.$A$1:$H$383"</definedName>
    <definedName name="_18_7">[22]FINANCIERO!#REF!</definedName>
    <definedName name="_180____________Excel_BuiltIn_Print_Area_4_1_1_1_1_1_1">"$#REF!.$A$1:$H$383"</definedName>
    <definedName name="_181___________Excel_BuiltIn_Print_Area_4_1_1_1_1_1_1">"$#REF!.$A$1:$H$383"</definedName>
    <definedName name="_182__________Excel_BuiltIn_Print_Area_4_1_1_1_1_1_1">"$#REF!.$A$1:$H$383"</definedName>
    <definedName name="_183_________Excel_BuiltIn_Print_Area_4_1_1_1_1_1_1">"$#REF!.$A$1:$H$383"</definedName>
    <definedName name="_184________Excel_BuiltIn_Print_Area_4_1_1_1_1_1_1">"$#REF!.$A$1:$H$383"</definedName>
    <definedName name="_185_______Excel_BuiltIn_Print_Area_4_1_1_1_1_1_1">"$#REF!.$A$1:$H$383"</definedName>
    <definedName name="_186______Excel_BuiltIn_Print_Area_4_1_1_1_1_1_1">"$#REF!.$A$1:$H$383"</definedName>
    <definedName name="_1860" localSheetId="9">[1]Tartan!#REF!</definedName>
    <definedName name="_1860">[1]Tartan!#REF!</definedName>
    <definedName name="_1867A" localSheetId="9">[1]Tartan!#REF!</definedName>
    <definedName name="_1867A">[1]Tartan!#REF!</definedName>
    <definedName name="_187_____Excel_BuiltIn_Print_Area_4_1_1_1_1_1_1">"$#REF!.$A$1:$H$383"</definedName>
    <definedName name="_188____Excel_BuiltIn_Print_Area_4_1_1_1_1_1_1">"$#REF!.$A$1:$H$383"</definedName>
    <definedName name="_1883" localSheetId="9">[1]Tartan!#REF!</definedName>
    <definedName name="_1883">[1]Tartan!#REF!</definedName>
    <definedName name="_189___Excel_BuiltIn_Print_Area_4_1_1_1_1_1_1">"$#REF!.$A$1:$H$383"</definedName>
    <definedName name="_19">[22]FINANCIERO!#REF!</definedName>
    <definedName name="_19_____________________________________________________________________________________________________________________________________________________________________________Excel_BuiltIn_Print_Area_4_1_1_1_1_1_1">"$#REF!.$A$1:$H$383"</definedName>
    <definedName name="_19_8">#REF!</definedName>
    <definedName name="_190__Excel_BuiltIn_Print_Area_4_1_1_1_1_1_1">"$#REF!.$A$1:$H$383"</definedName>
    <definedName name="_191_Excel_BuiltIn_Print_Area_4_1_1_1_1_1_1">"$#REF!.$A$1:$H$383"</definedName>
    <definedName name="_192Excel_BuiltIn_Print_Area_4_1_1_1_1_1_1">"$#REF!.$A$1:$H$383"</definedName>
    <definedName name="_1ANEX_A" localSheetId="9">#REF!</definedName>
    <definedName name="_1ANEX_A">#REF!</definedName>
    <definedName name="_1diario1997a">[25]Diario!$B$227:$K$268</definedName>
    <definedName name="_1Excel_BuiltIn_Print_Area_1">#REF!</definedName>
    <definedName name="_1Excel_BuiltIn_Print_Area_4_1_1_1_1_1_1">"$#REF!.$A$1:$H$383"</definedName>
    <definedName name="_2">#N/A</definedName>
    <definedName name="_2______________________________________________________________________________________________________________________________________________________________________________________________Excel_BuiltIn_Print_Area_4_1_1_1_1_1_1">"$#REF!.$A$1:$H$383"</definedName>
    <definedName name="_2___123Graph_AGRAFICO_1" localSheetId="9" hidden="1">[38]Borrowing!$C$9:$C$20</definedName>
    <definedName name="_2___123Graph_AGRAFICO_1" hidden="1">[39]Borrowing!$C$9:$C$20</definedName>
    <definedName name="_2_1">#REF!</definedName>
    <definedName name="_20">#REF!</definedName>
    <definedName name="_20____________________________________________________________________________________________________________________________________________________________________________Excel_BuiltIn_Print_Area_4_1_1_1_1_1_1">"$#REF!.$A$1:$H$383"</definedName>
    <definedName name="_20_9">#REF!</definedName>
    <definedName name="_2035" localSheetId="9">[1]Tartan!#REF!</definedName>
    <definedName name="_2035">[1]Tartan!#REF!</definedName>
    <definedName name="_2036" localSheetId="9">[1]Tartan!#REF!</definedName>
    <definedName name="_2036">[1]Tartan!#REF!</definedName>
    <definedName name="_21">#REF!</definedName>
    <definedName name="_21___________________________________________________________________________________________________________________________________________________________________________Excel_BuiltIn_Print_Area_4_1_1_1_1_1_1">"$#REF!.$A$1:$H$383"</definedName>
    <definedName name="_2178" localSheetId="9">[1]Tartan!#REF!</definedName>
    <definedName name="_2178">[1]Tartan!#REF!</definedName>
    <definedName name="_21BORDER_1_L">[22]FINANCIERO!$B$1:$B$48</definedName>
    <definedName name="_22__________________________________________________________________________________________________________________________________________________________________________Excel_BuiltIn_Print_Area_4_1_1_1_1_1_1">"$#REF!.$A$1:$H$383"</definedName>
    <definedName name="_22BORDER_1_T">[22]FINANCIERO!$B$1:$B$5</definedName>
    <definedName name="_23_________________________________________________________________________________________________________________________________________________________________________Excel_BuiltIn_Print_Area_4_1_1_1_1_1_1">"$#REF!.$A$1:$H$383"</definedName>
    <definedName name="_23RANGE_1">[22]FINANCIERO!#REF!</definedName>
    <definedName name="_24________________________________________________________________________________________________________________________________________________________________________Excel_BuiltIn_Print_Area_4_1_1_1_1_1_1">"$#REF!.$A$1:$H$383"</definedName>
    <definedName name="_2493" localSheetId="9">[1]Tartan!#REF!</definedName>
    <definedName name="_2493">[1]Tartan!#REF!</definedName>
    <definedName name="_25_______________________________________________________________________________________________________________________________________________________________________Excel_BuiltIn_Print_Area_4_1_1_1_1_1_1">"$#REF!.$A$1:$H$383"</definedName>
    <definedName name="_2513" localSheetId="9">[1]Tartan!#REF!</definedName>
    <definedName name="_2513">[1]Tartan!#REF!</definedName>
    <definedName name="_2559" localSheetId="9">[1]Tartan!#REF!</definedName>
    <definedName name="_2559">[1]Tartan!#REF!</definedName>
    <definedName name="_2559A" localSheetId="9">[1]Tartan!#REF!</definedName>
    <definedName name="_2559A">[1]Tartan!#REF!</definedName>
    <definedName name="_2559I" localSheetId="9">[1]Tartan!#REF!</definedName>
    <definedName name="_2559I">[1]Tartan!#REF!</definedName>
    <definedName name="_2582" localSheetId="9">[1]Tartan!#REF!</definedName>
    <definedName name="_2582">[1]Tartan!#REF!</definedName>
    <definedName name="_26______________________________________________________________________________________________________________________________________________________________________Excel_BuiltIn_Print_Area_4_1_1_1_1_1_1">"$#REF!.$A$1:$H$383"</definedName>
    <definedName name="_2671" localSheetId="9">[1]Tartan!#REF!</definedName>
    <definedName name="_2671">[1]Tartan!#REF!</definedName>
    <definedName name="_27_____________________________________________________________________________________________________________________________________________________________________Excel_BuiltIn_Print_Area_4_1_1_1_1_1_1">"$#REF!.$A$1:$H$383"</definedName>
    <definedName name="_2725" localSheetId="9">[1]Tartan!#REF!</definedName>
    <definedName name="_2725">[1]Tartan!#REF!</definedName>
    <definedName name="_2746" localSheetId="9">[1]Tartan!#REF!</definedName>
    <definedName name="_2746">[1]Tartan!#REF!</definedName>
    <definedName name="_2746A" localSheetId="9">[1]Tartan!#REF!</definedName>
    <definedName name="_2746A">[1]Tartan!#REF!</definedName>
    <definedName name="_2746B" localSheetId="9">[1]Tartan!#REF!</definedName>
    <definedName name="_2746B">[1]Tartan!#REF!</definedName>
    <definedName name="_2753" localSheetId="9">[1]Tartan!#REF!</definedName>
    <definedName name="_2753">[1]Tartan!#REF!</definedName>
    <definedName name="_2763" localSheetId="9">[1]Tartan!#REF!</definedName>
    <definedName name="_2763">[1]Tartan!#REF!</definedName>
    <definedName name="_2777" localSheetId="9">[1]Tartan!#REF!</definedName>
    <definedName name="_2777">[1]Tartan!#REF!</definedName>
    <definedName name="_2783" localSheetId="9">[1]Tartan!#REF!</definedName>
    <definedName name="_2783">[1]Tartan!#REF!</definedName>
    <definedName name="_28____________________________________________________________________________________________________________________________________________________________________Excel_BuiltIn_Print_Area_4_1_1_1_1_1_1">"$#REF!.$A$1:$H$383"</definedName>
    <definedName name="_2805" localSheetId="9">[1]Tartan!#REF!</definedName>
    <definedName name="_2805">[1]Tartan!#REF!</definedName>
    <definedName name="_2805A" localSheetId="9">[1]Tartan!#REF!</definedName>
    <definedName name="_2805A">[1]Tartan!#REF!</definedName>
    <definedName name="_2812" localSheetId="9">[1]Tartan!#REF!</definedName>
    <definedName name="_2812">[1]Tartan!#REF!</definedName>
    <definedName name="_2813" localSheetId="9">[1]Tartan!#REF!</definedName>
    <definedName name="_2813">[1]Tartan!#REF!</definedName>
    <definedName name="_2817" localSheetId="9">[1]Tartan!#REF!</definedName>
    <definedName name="_2817">[1]Tartan!#REF!</definedName>
    <definedName name="_2819" localSheetId="9">[1]Tartan!#REF!</definedName>
    <definedName name="_2819">[1]Tartan!#REF!</definedName>
    <definedName name="_2842" localSheetId="9">[1]Tartan!#REF!</definedName>
    <definedName name="_2842">[1]Tartan!#REF!</definedName>
    <definedName name="_2853" localSheetId="9">[1]Tartan!#REF!</definedName>
    <definedName name="_2853">[1]Tartan!#REF!</definedName>
    <definedName name="_29___________________________________________________________________________________________________________________________________________________________________Excel_BuiltIn_Print_Area_4_1_1_1_1_1_1">"$#REF!.$A$1:$H$383"</definedName>
    <definedName name="_2905" localSheetId="9">[1]Tartan!#REF!</definedName>
    <definedName name="_2905">[1]Tartan!#REF!</definedName>
    <definedName name="_2906" localSheetId="9">[1]Tartan!#REF!</definedName>
    <definedName name="_2906">[1]Tartan!#REF!</definedName>
    <definedName name="_2ANEX_A" localSheetId="9">#REF!</definedName>
    <definedName name="_2ANEX_A">#REF!</definedName>
    <definedName name="_2ANEX_H">#REF!</definedName>
    <definedName name="_3">#REF!</definedName>
    <definedName name="_3_____________________________________________________________________________________________________________________________________________________________________________________________Excel_BuiltIn_Print_Area_4_1_1_1_1_1_1">"$#REF!.$A$1:$H$383"</definedName>
    <definedName name="_3___123Graph_AGRAFICO_2" localSheetId="9" hidden="1">[38]Borrowing!$K$9:$K$20</definedName>
    <definedName name="_3___123Graph_AGRAFICO_2" hidden="1">[39]Borrowing!$K$9:$K$20</definedName>
    <definedName name="_3_10">#REF!</definedName>
    <definedName name="_3_Apr_03">"Today_FXDeals"</definedName>
    <definedName name="_30__________________________________________________________________________________________________________________________________________________________________Excel_BuiltIn_Print_Area_4_1_1_1_1_1_1">"$#REF!.$A$1:$H$383"</definedName>
    <definedName name="_3010" localSheetId="9">[1]Tartan!#REF!</definedName>
    <definedName name="_3010">[1]Tartan!#REF!</definedName>
    <definedName name="_3010A" localSheetId="9">[1]Tartan!#REF!</definedName>
    <definedName name="_3010A">[1]Tartan!#REF!</definedName>
    <definedName name="_3010b" localSheetId="9">[1]Tartan!#REF!</definedName>
    <definedName name="_3010b">[1]Tartan!#REF!</definedName>
    <definedName name="_3025" localSheetId="9">[1]Tartan!#REF!</definedName>
    <definedName name="_3025">[1]Tartan!#REF!</definedName>
    <definedName name="_3025A" localSheetId="9">[1]Tartan!#REF!</definedName>
    <definedName name="_3025A">[1]Tartan!#REF!</definedName>
    <definedName name="_3025AA" localSheetId="9">[1]Tartan!#REF!</definedName>
    <definedName name="_3025AA">[1]Tartan!#REF!</definedName>
    <definedName name="_3025i" localSheetId="9">[1]Tartan!#REF!</definedName>
    <definedName name="_3025i">[1]Tartan!#REF!</definedName>
    <definedName name="_3025t" localSheetId="9">[1]Tartan!#REF!</definedName>
    <definedName name="_3025t">[1]Tartan!#REF!</definedName>
    <definedName name="_3025uk" localSheetId="9">[1]Tartan!#REF!</definedName>
    <definedName name="_3025uk">[1]Tartan!#REF!</definedName>
    <definedName name="_3027" localSheetId="9">[1]Tartan!#REF!</definedName>
    <definedName name="_3027">[1]Tartan!#REF!</definedName>
    <definedName name="_3033" localSheetId="9">[1]Tartan!#REF!</definedName>
    <definedName name="_3033">[1]Tartan!#REF!</definedName>
    <definedName name="_3073" localSheetId="9">[1]Tartan!#REF!</definedName>
    <definedName name="_3073">[1]Tartan!#REF!</definedName>
    <definedName name="_3085" localSheetId="9">[1]Tartan!#REF!</definedName>
    <definedName name="_3085">[1]Tartan!#REF!</definedName>
    <definedName name="_3085A" localSheetId="9">[1]Tartan!#REF!</definedName>
    <definedName name="_3085A">[1]Tartan!#REF!</definedName>
    <definedName name="_3085B" localSheetId="9">[1]Tartan!#REF!</definedName>
    <definedName name="_3085B">[1]Tartan!#REF!</definedName>
    <definedName name="_3094" localSheetId="9">[1]Tartan!#REF!</definedName>
    <definedName name="_3094">[1]Tartan!#REF!</definedName>
    <definedName name="_31_________________________________________________________________________________________________________________________________________________________________Excel_BuiltIn_Print_Area_4_1_1_1_1_1_1">"$#REF!.$A$1:$H$383"</definedName>
    <definedName name="_3107" localSheetId="9">[1]Tartan!#REF!</definedName>
    <definedName name="_3107">[1]Tartan!#REF!</definedName>
    <definedName name="_3107A" localSheetId="9">[1]Tartan!#REF!</definedName>
    <definedName name="_3107A">[1]Tartan!#REF!</definedName>
    <definedName name="_3107B" localSheetId="9">[1]Tartan!#REF!</definedName>
    <definedName name="_3107B">[1]Tartan!#REF!</definedName>
    <definedName name="_3107i" localSheetId="9">[1]Tartan!#REF!</definedName>
    <definedName name="_3107i">[1]Tartan!#REF!</definedName>
    <definedName name="_3143" localSheetId="9">[1]Tartan!#REF!</definedName>
    <definedName name="_3143">[1]Tartan!#REF!</definedName>
    <definedName name="_32________________________________________________________________________________________________________________________________________________________________Excel_BuiltIn_Print_Area_4_1_1_1_1_1_1">"$#REF!.$A$1:$H$383"</definedName>
    <definedName name="_3207" localSheetId="9">[1]Tartan!#REF!</definedName>
    <definedName name="_3207">[1]Tartan!#REF!</definedName>
    <definedName name="_3208" localSheetId="9">[1]Tartan!#REF!</definedName>
    <definedName name="_3208">[1]Tartan!#REF!</definedName>
    <definedName name="_3215" localSheetId="9">[1]Tartan!#REF!</definedName>
    <definedName name="_3215">[1]Tartan!#REF!</definedName>
    <definedName name="_3223" localSheetId="9">[1]Tartan!#REF!</definedName>
    <definedName name="_3223">[1]Tartan!#REF!</definedName>
    <definedName name="_3224" localSheetId="9">[1]Tartan!#REF!</definedName>
    <definedName name="_3224">[1]Tartan!#REF!</definedName>
    <definedName name="_3224A" localSheetId="9">[1]Tartan!#REF!</definedName>
    <definedName name="_3224A">[1]Tartan!#REF!</definedName>
    <definedName name="_3224b" localSheetId="9">[1]Tartan!#REF!</definedName>
    <definedName name="_3224b">[1]Tartan!#REF!</definedName>
    <definedName name="_3230" localSheetId="9">[1]Tartan!#REF!</definedName>
    <definedName name="_3230">[1]Tartan!#REF!</definedName>
    <definedName name="_3231" localSheetId="9">[1]Tartan!#REF!</definedName>
    <definedName name="_3231">[1]Tartan!#REF!</definedName>
    <definedName name="_3235" localSheetId="9">[1]Tartan!#REF!</definedName>
    <definedName name="_3235">[1]Tartan!#REF!</definedName>
    <definedName name="_3250" localSheetId="9">[1]Tartan!#REF!</definedName>
    <definedName name="_3250">[1]Tartan!#REF!</definedName>
    <definedName name="_3250B" localSheetId="9">[1]Tartan!#REF!</definedName>
    <definedName name="_3250B">[1]Tartan!#REF!</definedName>
    <definedName name="_3250I" localSheetId="9">[1]Tartan!#REF!</definedName>
    <definedName name="_3250I">[1]Tartan!#REF!</definedName>
    <definedName name="_33_______________________________________________________________________________________________________________________________________________________________Excel_BuiltIn_Print_Area_4_1_1_1_1_1_1">"$#REF!.$A$1:$H$383"</definedName>
    <definedName name="_3328" localSheetId="9">[1]Tartan!#REF!</definedName>
    <definedName name="_3328">[1]Tartan!#REF!</definedName>
    <definedName name="_3330" localSheetId="9">[1]Tartan!#REF!</definedName>
    <definedName name="_3330">[1]Tartan!#REF!</definedName>
    <definedName name="_3334" localSheetId="9">[1]Tartan!#REF!</definedName>
    <definedName name="_3334">[1]Tartan!#REF!</definedName>
    <definedName name="_34______________________________________________________________________________________________________________________________________________________________Excel_BuiltIn_Print_Area_4_1_1_1_1_1_1">"$#REF!.$A$1:$H$383"</definedName>
    <definedName name="_3401" localSheetId="9">[1]Tartan!#REF!</definedName>
    <definedName name="_3401">[1]Tartan!#REF!</definedName>
    <definedName name="_3401A" localSheetId="9">[1]Tartan!#REF!</definedName>
    <definedName name="_3401A">[1]Tartan!#REF!</definedName>
    <definedName name="_3403" localSheetId="9">[1]Tartan!#REF!</definedName>
    <definedName name="_3403">[1]Tartan!#REF!</definedName>
    <definedName name="_3405" localSheetId="9">[1]Tartan!#REF!</definedName>
    <definedName name="_3405">[1]Tartan!#REF!</definedName>
    <definedName name="_3416" localSheetId="9">[1]Tartan!#REF!</definedName>
    <definedName name="_3416">[1]Tartan!#REF!</definedName>
    <definedName name="_3422" localSheetId="9">[1]Tartan!#REF!</definedName>
    <definedName name="_3422">[1]Tartan!#REF!</definedName>
    <definedName name="_3424" localSheetId="9">[1]Tartan!#REF!</definedName>
    <definedName name="_3424">[1]Tartan!#REF!</definedName>
    <definedName name="_3430" localSheetId="9">[1]Tartan!#REF!</definedName>
    <definedName name="_3430">[1]Tartan!#REF!</definedName>
    <definedName name="_3434" localSheetId="9">[1]Tartan!#REF!</definedName>
    <definedName name="_3434">[1]Tartan!#REF!</definedName>
    <definedName name="_3436" localSheetId="9">[1]Tartan!#REF!</definedName>
    <definedName name="_3436">[1]Tartan!#REF!</definedName>
    <definedName name="_3438" localSheetId="9">[1]Tartan!#REF!</definedName>
    <definedName name="_3438">[1]Tartan!#REF!</definedName>
    <definedName name="_3441" localSheetId="9">[1]Tartan!#REF!</definedName>
    <definedName name="_3441">[1]Tartan!#REF!</definedName>
    <definedName name="_3442" localSheetId="9">[1]Tartan!#REF!</definedName>
    <definedName name="_3442">[1]Tartan!#REF!</definedName>
    <definedName name="_3446" localSheetId="9">[1]Tartan!#REF!</definedName>
    <definedName name="_3446">[1]Tartan!#REF!</definedName>
    <definedName name="_3481" localSheetId="9">[1]Tartan!#REF!</definedName>
    <definedName name="_3481">[1]Tartan!#REF!</definedName>
    <definedName name="_3481I" localSheetId="9">[1]Tartan!#REF!</definedName>
    <definedName name="_3481I">[1]Tartan!#REF!</definedName>
    <definedName name="_3483" localSheetId="9">[1]Tartan!#REF!</definedName>
    <definedName name="_3483">[1]Tartan!#REF!</definedName>
    <definedName name="_3488" localSheetId="9">[1]Tartan!#REF!</definedName>
    <definedName name="_3488">[1]Tartan!#REF!</definedName>
    <definedName name="_35_____________________________________________________________________________________________________________________________________________________________Excel_BuiltIn_Print_Area_4_1_1_1_1_1_1">"$#REF!.$A$1:$H$383"</definedName>
    <definedName name="_3554" localSheetId="9">[1]Tartan!#REF!</definedName>
    <definedName name="_3554">[1]Tartan!#REF!</definedName>
    <definedName name="_3560" localSheetId="9">[1]Tartan!#REF!</definedName>
    <definedName name="_3560">[1]Tartan!#REF!</definedName>
    <definedName name="_36____________________________________________________________________________________________________________________________________________________________Excel_BuiltIn_Print_Area_4_1_1_1_1_1_1">"$#REF!.$A$1:$H$383"</definedName>
    <definedName name="_3652" localSheetId="9">[1]Tartan!#REF!</definedName>
    <definedName name="_3652">[1]Tartan!#REF!</definedName>
    <definedName name="_37___________________________________________________________________________________________________________________________________________________________Excel_BuiltIn_Print_Area_4_1_1_1_1_1_1">"$#REF!.$A$1:$H$383"</definedName>
    <definedName name="_3723" localSheetId="9">[1]Tartan!#REF!</definedName>
    <definedName name="_3723">[1]Tartan!#REF!</definedName>
    <definedName name="_3723a" localSheetId="9">[1]Tartan!#REF!</definedName>
    <definedName name="_3723a">[1]Tartan!#REF!</definedName>
    <definedName name="_3723B" localSheetId="9">[1]Tartan!#REF!</definedName>
    <definedName name="_3723B">[1]Tartan!#REF!</definedName>
    <definedName name="_3762" localSheetId="9">[1]Tartan!#REF!</definedName>
    <definedName name="_3762">[1]Tartan!#REF!</definedName>
    <definedName name="_38__________________________________________________________________________________________________________________________________________________________Excel_BuiltIn_Print_Area_4_1_1_1_1_1_1">"$#REF!.$A$1:$H$383"</definedName>
    <definedName name="_3808" localSheetId="9">[1]Tartan!#REF!</definedName>
    <definedName name="_3808">[1]Tartan!#REF!</definedName>
    <definedName name="_3810" localSheetId="9">[1]Tartan!#REF!</definedName>
    <definedName name="_3810">[1]Tartan!#REF!</definedName>
    <definedName name="_3810a" localSheetId="9">[1]Tartan!#REF!</definedName>
    <definedName name="_3810a">[1]Tartan!#REF!</definedName>
    <definedName name="_3852" localSheetId="9">[1]Tartan!#REF!</definedName>
    <definedName name="_3852">[1]Tartan!#REF!</definedName>
    <definedName name="_39_________________________________________________________________________________________________________________________________________________________Excel_BuiltIn_Print_Area_4_1_1_1_1_1_1">"$#REF!.$A$1:$H$383"</definedName>
    <definedName name="_3905" localSheetId="9">[1]Tartan!#REF!</definedName>
    <definedName name="_3905">[1]Tartan!#REF!</definedName>
    <definedName name="_3962" localSheetId="9">[1]Tartan!#REF!</definedName>
    <definedName name="_3962">[1]Tartan!#REF!</definedName>
    <definedName name="_4">#REF!</definedName>
    <definedName name="_4____________________________________________________________________________________________________________________________________________________________________________________________Excel_BuiltIn_Print_Area_4_1_1_1_1_1_1">"$#REF!.$A$1:$H$383"</definedName>
    <definedName name="_4___123Graph_BCHART_3" localSheetId="9" hidden="1">[38]Borrowing!$D$9:$D$20</definedName>
    <definedName name="_4___123Graph_BCHART_3" hidden="1">[39]Borrowing!$D$9:$D$20</definedName>
    <definedName name="_4_1_50_0_1">#REF!</definedName>
    <definedName name="_4_100">[22]FINANCIERO!#REF!</definedName>
    <definedName name="_40________________________________________________________________________________________________________________________________________________________Excel_BuiltIn_Print_Area_4_1_1_1_1_1_1">"$#REF!.$A$1:$H$383"</definedName>
    <definedName name="_4006" localSheetId="9">[1]Tartan!#REF!</definedName>
    <definedName name="_4006">[1]Tartan!#REF!</definedName>
    <definedName name="_4006b" localSheetId="9">[1]Tartan!#REF!</definedName>
    <definedName name="_4006b">[1]Tartan!#REF!</definedName>
    <definedName name="_4006i" localSheetId="9">[1]Tartan!#REF!</definedName>
    <definedName name="_4006i">[1]Tartan!#REF!</definedName>
    <definedName name="_4007" localSheetId="9">[1]Tartan!#REF!</definedName>
    <definedName name="_4007">[1]Tartan!#REF!</definedName>
    <definedName name="_4009" localSheetId="9">[1]Tartan!#REF!</definedName>
    <definedName name="_4009">[1]Tartan!#REF!</definedName>
    <definedName name="_4018" localSheetId="9">[1]Tartan!#REF!</definedName>
    <definedName name="_4018">[1]Tartan!#REF!</definedName>
    <definedName name="_4026" localSheetId="9">[1]Tartan!#REF!</definedName>
    <definedName name="_4026">[1]Tartan!#REF!</definedName>
    <definedName name="_4092" localSheetId="9">[1]Tartan!#REF!</definedName>
    <definedName name="_4092">[1]Tartan!#REF!</definedName>
    <definedName name="_41_______________________________________________________________________________________________________________________________________________________Excel_BuiltIn_Print_Area_4_1_1_1_1_1_1">"$#REF!.$A$1:$H$383"</definedName>
    <definedName name="_42______________________________________________________________________________________________________________________________________________________Excel_BuiltIn_Print_Area_4_1_1_1_1_1_1">"$#REF!.$A$1:$H$383"</definedName>
    <definedName name="_4205" localSheetId="9">[1]Tartan!#REF!</definedName>
    <definedName name="_4205">[1]Tartan!#REF!</definedName>
    <definedName name="_4205A" localSheetId="9">[1]Tartan!#REF!</definedName>
    <definedName name="_4205A">[1]Tartan!#REF!</definedName>
    <definedName name="_4252" localSheetId="9">[1]Tartan!#REF!</definedName>
    <definedName name="_4252">[1]Tartan!#REF!</definedName>
    <definedName name="_4252a" localSheetId="9">[1]Tartan!#REF!</definedName>
    <definedName name="_4252a">[1]Tartan!#REF!</definedName>
    <definedName name="_4252b" localSheetId="9">[1]Tartan!#REF!</definedName>
    <definedName name="_4252b">[1]Tartan!#REF!</definedName>
    <definedName name="_43_____________________________________________________________________________________________________________________________________________________Excel_BuiltIn_Print_Area_4_1_1_1_1_1_1">"$#REF!.$A$1:$H$383"</definedName>
    <definedName name="_4315b" localSheetId="9">[1]Tartan!#REF!</definedName>
    <definedName name="_4315b">[1]Tartan!#REF!</definedName>
    <definedName name="_4318A" localSheetId="9">[1]Tartan!#REF!</definedName>
    <definedName name="_4318A">[1]Tartan!#REF!</definedName>
    <definedName name="_4318b" localSheetId="9">[1]Tartan!#REF!</definedName>
    <definedName name="_4318b">[1]Tartan!#REF!</definedName>
    <definedName name="_44____________________________________________________________________________________________________________________________________________________Excel_BuiltIn_Print_Area_4_1_1_1_1_1_1">"$#REF!.$A$1:$H$383"</definedName>
    <definedName name="_4408" localSheetId="9">[1]Tartan!#REF!</definedName>
    <definedName name="_4408">[1]Tartan!#REF!</definedName>
    <definedName name="_4451" localSheetId="9">[1]Tartan!#REF!</definedName>
    <definedName name="_4451">[1]Tartan!#REF!</definedName>
    <definedName name="_4453" localSheetId="9">[1]Tartan!#REF!</definedName>
    <definedName name="_4453">[1]Tartan!#REF!</definedName>
    <definedName name="_4474" localSheetId="9">[1]Tartan!#REF!</definedName>
    <definedName name="_4474">[1]Tartan!#REF!</definedName>
    <definedName name="_45___________________________________________________________________________________________________________________________________________________Excel_BuiltIn_Print_Area_4_1_1_1_1_1_1">"$#REF!.$A$1:$H$383"</definedName>
    <definedName name="_4534A" localSheetId="9">[1]Tartan!#REF!</definedName>
    <definedName name="_4534A">[1]Tartan!#REF!</definedName>
    <definedName name="_4572" localSheetId="9">[1]Tartan!#REF!</definedName>
    <definedName name="_4572">[1]Tartan!#REF!</definedName>
    <definedName name="_46__________________________________________________________________________________________________________________________________________________Excel_BuiltIn_Print_Area_4_1_1_1_1_1_1">"$#REF!.$A$1:$H$383"</definedName>
    <definedName name="_4607" localSheetId="9">[1]Tartan!#REF!</definedName>
    <definedName name="_4607">[1]Tartan!#REF!</definedName>
    <definedName name="_4607A" localSheetId="9">[1]Tartan!#REF!</definedName>
    <definedName name="_4607A">[1]Tartan!#REF!</definedName>
    <definedName name="_4607B" localSheetId="9">[1]Tartan!#REF!</definedName>
    <definedName name="_4607B">[1]Tartan!#REF!</definedName>
    <definedName name="_4622" localSheetId="9">[1]Tartan!#REF!</definedName>
    <definedName name="_4622">[1]Tartan!#REF!</definedName>
    <definedName name="_4639" localSheetId="9">[1]Tartan!#REF!</definedName>
    <definedName name="_4639">[1]Tartan!#REF!</definedName>
    <definedName name="_4648" localSheetId="9">[1]Tartan!#REF!</definedName>
    <definedName name="_4648">[1]Tartan!#REF!</definedName>
    <definedName name="_47_________________________________________________________________________________________________________________________________________________Excel_BuiltIn_Print_Area_4_1_1_1_1_1_1">"$#REF!.$A$1:$H$383"</definedName>
    <definedName name="_4701" localSheetId="9">[1]Tartan!#REF!</definedName>
    <definedName name="_4701">[1]Tartan!#REF!</definedName>
    <definedName name="_4744" localSheetId="9">[1]Tartan!#REF!</definedName>
    <definedName name="_4744">[1]Tartan!#REF!</definedName>
    <definedName name="_4744i" localSheetId="9">[1]Tartan!#REF!</definedName>
    <definedName name="_4744i">[1]Tartan!#REF!</definedName>
    <definedName name="_48________________________________________________________________________________________________________________________________________________Excel_BuiltIn_Print_Area_4_1_1_1_1_1_1">"$#REF!.$A$1:$H$383"</definedName>
    <definedName name="_49_______________________________________________________________________________________________________________________________________________Excel_BuiltIn_Print_Area_4_1_1_1_1_1_1">"$#REF!.$A$1:$H$383"</definedName>
    <definedName name="_4902" localSheetId="9">[1]Tartan!#REF!</definedName>
    <definedName name="_4902">[1]Tartan!#REF!</definedName>
    <definedName name="_4905" localSheetId="9">[1]Tartan!#REF!</definedName>
    <definedName name="_4905">[1]Tartan!#REF!</definedName>
    <definedName name="_4907" localSheetId="9">[1]Tartan!#REF!</definedName>
    <definedName name="_4907">[1]Tartan!#REF!</definedName>
    <definedName name="_4952" localSheetId="9">[1]Tartan!#REF!</definedName>
    <definedName name="_4952">[1]Tartan!#REF!</definedName>
    <definedName name="_4954" localSheetId="9">[1]Tartan!#REF!</definedName>
    <definedName name="_4954">[1]Tartan!#REF!</definedName>
    <definedName name="_4955" localSheetId="9">[1]Tartan!#REF!</definedName>
    <definedName name="_4955">[1]Tartan!#REF!</definedName>
    <definedName name="_4ANEX_H" localSheetId="9">#REF!</definedName>
    <definedName name="_4ANEX_H">#REF!</definedName>
    <definedName name="_5">#REF!</definedName>
    <definedName name="_5___________________________________________________________________________________________________________________________________________________________________________________________Excel_BuiltIn_Print_Area_4_1_1_1_1_1_1">"$#REF!.$A$1:$H$383"</definedName>
    <definedName name="_5___123Graph_CCHART_3" localSheetId="9" hidden="1">[38]Borrowing!$F$9:$F$20</definedName>
    <definedName name="_5___123Graph_CCHART_3" hidden="1">[39]Borrowing!$F$9:$F$20</definedName>
    <definedName name="_5_11">#REF!</definedName>
    <definedName name="_50______________________________________________________________________________________________________________________________________________Excel_BuiltIn_Print_Area_4_1_1_1_1_1_1">"$#REF!.$A$1:$H$383"</definedName>
    <definedName name="_5000" localSheetId="9">[1]Tartan!#REF!</definedName>
    <definedName name="_5000">[1]Tartan!#REF!</definedName>
    <definedName name="_5002" localSheetId="9">[1]Tartan!#REF!</definedName>
    <definedName name="_5002">[1]Tartan!#REF!</definedName>
    <definedName name="_5011" localSheetId="9">[1]Tartan!#REF!</definedName>
    <definedName name="_5011">[1]Tartan!#REF!</definedName>
    <definedName name="_5020" localSheetId="9">[1]Tartan!#REF!</definedName>
    <definedName name="_5020">[1]Tartan!#REF!</definedName>
    <definedName name="_5026" localSheetId="9">[1]Tartan!#REF!</definedName>
    <definedName name="_5026">[1]Tartan!#REF!</definedName>
    <definedName name="_5032" localSheetId="9">[1]Tartan!#REF!</definedName>
    <definedName name="_5032">[1]Tartan!#REF!</definedName>
    <definedName name="_5049" localSheetId="9">[1]Tartan!#REF!</definedName>
    <definedName name="_5049">[1]Tartan!#REF!</definedName>
    <definedName name="_5069" localSheetId="9">[1]Tartan!#REF!</definedName>
    <definedName name="_5069">[1]Tartan!#REF!</definedName>
    <definedName name="_5074" localSheetId="9">[1]Tartan!#REF!</definedName>
    <definedName name="_5074">[1]Tartan!#REF!</definedName>
    <definedName name="_51_____________________________________________________________________________________________________________________________________________Excel_BuiltIn_Print_Area_4_1_1_1_1_1_1">"$#REF!.$A$1:$H$383"</definedName>
    <definedName name="_5188" localSheetId="9">[1]Tartan!#REF!</definedName>
    <definedName name="_5188">[1]Tartan!#REF!</definedName>
    <definedName name="_52____________________________________________________________________________________________________________________________________________Excel_BuiltIn_Print_Area_4_1_1_1_1_1_1">"$#REF!.$A$1:$H$383"</definedName>
    <definedName name="_5238" localSheetId="9">[1]Tartan!#REF!</definedName>
    <definedName name="_5238">[1]Tartan!#REF!</definedName>
    <definedName name="_53___________________________________________________________________________________________________________________________________________Excel_BuiltIn_Print_Area_4_1_1_1_1_1_1">"$#REF!.$A$1:$H$383"</definedName>
    <definedName name="_5305" localSheetId="9">[1]Tartan!#REF!</definedName>
    <definedName name="_5305">[1]Tartan!#REF!</definedName>
    <definedName name="_5305b" localSheetId="9">[1]Tartan!#REF!</definedName>
    <definedName name="_5305b">[1]Tartan!#REF!</definedName>
    <definedName name="_54__________________________________________________________________________________________________________________________________________Excel_BuiltIn_Print_Area_4_1_1_1_1_1_1">"$#REF!.$A$1:$H$383"</definedName>
    <definedName name="_5405" localSheetId="9">[1]Tartan!#REF!</definedName>
    <definedName name="_5405">[1]Tartan!#REF!</definedName>
    <definedName name="_55_________________________________________________________________________________________________________________________________________Excel_BuiltIn_Print_Area_4_1_1_1_1_1_1">"$#REF!.$A$1:$H$383"</definedName>
    <definedName name="_5511" localSheetId="9">[1]Tartan!#REF!</definedName>
    <definedName name="_5511">[1]Tartan!#REF!</definedName>
    <definedName name="_5511A" localSheetId="9">[1]Tartan!#REF!</definedName>
    <definedName name="_5511A">[1]Tartan!#REF!</definedName>
    <definedName name="_5511B" localSheetId="9">[1]Tartan!#REF!</definedName>
    <definedName name="_5511B">[1]Tartan!#REF!</definedName>
    <definedName name="_56________________________________________________________________________________________________________________________________________Excel_BuiltIn_Print_Area_4_1_1_1_1_1_1">"$#REF!.$A$1:$H$383"</definedName>
    <definedName name="_5604" localSheetId="9">[1]Tartan!#REF!</definedName>
    <definedName name="_5604">[1]Tartan!#REF!</definedName>
    <definedName name="_5604A" localSheetId="9">[1]Tartan!#REF!</definedName>
    <definedName name="_5604A">[1]Tartan!#REF!</definedName>
    <definedName name="_5604B" localSheetId="9">[1]Tartan!#REF!</definedName>
    <definedName name="_5604B">[1]Tartan!#REF!</definedName>
    <definedName name="_5623" localSheetId="9">[1]Tartan!#REF!</definedName>
    <definedName name="_5623">[1]Tartan!#REF!</definedName>
    <definedName name="_5623A" localSheetId="9">[1]Tartan!#REF!</definedName>
    <definedName name="_5623A">[1]Tartan!#REF!</definedName>
    <definedName name="_5623B" localSheetId="9">[1]Tartan!#REF!</definedName>
    <definedName name="_5623B">[1]Tartan!#REF!</definedName>
    <definedName name="_5623i" localSheetId="9">[1]Tartan!#REF!</definedName>
    <definedName name="_5623i">[1]Tartan!#REF!</definedName>
    <definedName name="_5632" localSheetId="9">[1]Tartan!#REF!</definedName>
    <definedName name="_5632">[1]Tartan!#REF!</definedName>
    <definedName name="_5641" localSheetId="9">[1]Tartan!#REF!</definedName>
    <definedName name="_5641">[1]Tartan!#REF!</definedName>
    <definedName name="_5641b" localSheetId="9">[1]Tartan!#REF!</definedName>
    <definedName name="_5641b">[1]Tartan!#REF!</definedName>
    <definedName name="_57_______________________________________________________________________________________________________________________________________Excel_BuiltIn_Print_Area_4_1_1_1_1_1_1">"$#REF!.$A$1:$H$383"</definedName>
    <definedName name="_5708" localSheetId="9">[1]Tartan!#REF!</definedName>
    <definedName name="_5708">[1]Tartan!#REF!</definedName>
    <definedName name="_58______________________________________________________________________________________________________________________________________Excel_BuiltIn_Print_Area_4_1_1_1_1_1_1">"$#REF!.$A$1:$H$383"</definedName>
    <definedName name="_5807" localSheetId="9">[1]Tartan!#REF!</definedName>
    <definedName name="_5807">[1]Tartan!#REF!</definedName>
    <definedName name="_5807a" localSheetId="9">[1]Tartan!#REF!</definedName>
    <definedName name="_5807a">[1]Tartan!#REF!</definedName>
    <definedName name="_5807i" localSheetId="9">[1]Tartan!#REF!</definedName>
    <definedName name="_5807i">[1]Tartan!#REF!</definedName>
    <definedName name="_59_____________________________________________________________________________________________________________________________________Excel_BuiltIn_Print_Area_4_1_1_1_1_1_1">"$#REF!.$A$1:$H$383"</definedName>
    <definedName name="_5907" localSheetId="9">[1]Tartan!#REF!</definedName>
    <definedName name="_5907">[1]Tartan!#REF!</definedName>
    <definedName name="_5907A" localSheetId="9">[1]Tartan!#REF!</definedName>
    <definedName name="_5907A">[1]Tartan!#REF!</definedName>
    <definedName name="_5907B" localSheetId="9">[1]Tartan!#REF!</definedName>
    <definedName name="_5907B">[1]Tartan!#REF!</definedName>
    <definedName name="_5908" localSheetId="9">[1]Tartan!#REF!</definedName>
    <definedName name="_5908">[1]Tartan!#REF!</definedName>
    <definedName name="_5920" localSheetId="9">[1]Tartan!#REF!</definedName>
    <definedName name="_5920">[1]Tartan!#REF!</definedName>
    <definedName name="_6">#REF!</definedName>
    <definedName name="_6__________________________________________________________________________________________________________________________________________________________________________________________Excel_BuiltIn_Print_Area_4_1_1_1_1_1_1">"$#REF!.$A$1:$H$383"</definedName>
    <definedName name="_6___123Graph_XCHART_3" localSheetId="9" hidden="1">[38]Borrowing!$B$9:$B$20</definedName>
    <definedName name="_6___123Graph_XCHART_3" hidden="1">[39]Borrowing!$B$9:$B$20</definedName>
    <definedName name="_6_12">#REF!</definedName>
    <definedName name="_60____________________________________________________________________________________________________________________________________Excel_BuiltIn_Print_Area_4_1_1_1_1_1_1">"$#REF!.$A$1:$H$383"</definedName>
    <definedName name="_6005" localSheetId="9">[1]Tartan!#REF!</definedName>
    <definedName name="_6005">[1]Tartan!#REF!</definedName>
    <definedName name="_61___________________________________________________________________________________________________________________________________Excel_BuiltIn_Print_Area_4_1_1_1_1_1_1">"$#REF!.$A$1:$H$383"</definedName>
    <definedName name="_6112" localSheetId="9">[1]Tartan!#REF!</definedName>
    <definedName name="_6112">[1]Tartan!#REF!</definedName>
    <definedName name="_6116" localSheetId="9">[1]Tartan!#REF!</definedName>
    <definedName name="_6116">[1]Tartan!#REF!</definedName>
    <definedName name="_6119" localSheetId="9">[1]Tartan!#REF!</definedName>
    <definedName name="_6119">[1]Tartan!#REF!</definedName>
    <definedName name="_6159" localSheetId="9">[1]Tartan!#REF!</definedName>
    <definedName name="_6159">[1]Tartan!#REF!</definedName>
    <definedName name="_6162" localSheetId="9">[1]Tartan!#REF!</definedName>
    <definedName name="_6162">[1]Tartan!#REF!</definedName>
    <definedName name="_6167" localSheetId="9">[1]Tartan!#REF!</definedName>
    <definedName name="_6167">[1]Tartan!#REF!</definedName>
    <definedName name="_6176" localSheetId="9">[1]Tartan!#REF!</definedName>
    <definedName name="_6176">[1]Tartan!#REF!</definedName>
    <definedName name="_62__________________________________________________________________________________________________________________________________Excel_BuiltIn_Print_Area_4_1_1_1_1_1_1">"$#REF!.$A$1:$H$383"</definedName>
    <definedName name="_6206" localSheetId="9">[1]Tartan!#REF!</definedName>
    <definedName name="_6206">[1]Tartan!#REF!</definedName>
    <definedName name="_6206A" localSheetId="9">[1]Tartan!#REF!</definedName>
    <definedName name="_6206A">[1]Tartan!#REF!</definedName>
    <definedName name="_6206B" localSheetId="9">[1]Tartan!#REF!</definedName>
    <definedName name="_6206B">[1]Tartan!#REF!</definedName>
    <definedName name="_6281" localSheetId="9">[1]Tartan!#REF!</definedName>
    <definedName name="_6281">[1]Tartan!#REF!</definedName>
    <definedName name="_6281A" localSheetId="9">[1]Tartan!#REF!</definedName>
    <definedName name="_6281A">[1]Tartan!#REF!</definedName>
    <definedName name="_6291" localSheetId="9">[1]Tartan!#REF!</definedName>
    <definedName name="_6291">[1]Tartan!#REF!</definedName>
    <definedName name="_6291a" localSheetId="9">[1]Tartan!#REF!</definedName>
    <definedName name="_6291a">[1]Tartan!#REF!</definedName>
    <definedName name="_63_________________________________________________________________________________________________________________________________Excel_BuiltIn_Print_Area_4_1_1_1_1_1_1">"$#REF!.$A$1:$H$383"</definedName>
    <definedName name="_6305" localSheetId="9">[1]Tartan!#REF!</definedName>
    <definedName name="_6305">[1]Tartan!#REF!</definedName>
    <definedName name="_6305A" localSheetId="9">[1]Tartan!#REF!</definedName>
    <definedName name="_6305A">[1]Tartan!#REF!</definedName>
    <definedName name="_6340" localSheetId="9">[1]Tartan!#REF!</definedName>
    <definedName name="_6340">[1]Tartan!#REF!</definedName>
    <definedName name="_6350" localSheetId="9">[1]Tartan!#REF!</definedName>
    <definedName name="_6350">[1]Tartan!#REF!</definedName>
    <definedName name="_6350A" localSheetId="9">[1]Tartan!#REF!</definedName>
    <definedName name="_6350A">[1]Tartan!#REF!</definedName>
    <definedName name="_64________________________________________________________________________________________________________________________________Excel_BuiltIn_Print_Area_4_1_1_1_1_1_1">"$#REF!.$A$1:$H$383"</definedName>
    <definedName name="_6402" localSheetId="9">[1]Tartan!#REF!</definedName>
    <definedName name="_6402">[1]Tartan!#REF!</definedName>
    <definedName name="_6402A" localSheetId="9">[1]Tartan!#REF!</definedName>
    <definedName name="_6402A">[1]Tartan!#REF!</definedName>
    <definedName name="_6402I" localSheetId="9">[1]Tartan!#REF!</definedName>
    <definedName name="_6402I">[1]Tartan!#REF!</definedName>
    <definedName name="_6450" localSheetId="9">[1]Tartan!#REF!</definedName>
    <definedName name="_6450">[1]Tartan!#REF!</definedName>
    <definedName name="_6450a" localSheetId="9">[1]Tartan!#REF!</definedName>
    <definedName name="_6450a">[1]Tartan!#REF!</definedName>
    <definedName name="_65_______________________________________________________________________________________________________________________________Excel_BuiltIn_Print_Area_4_1_1_1_1_1_1">"$#REF!.$A$1:$H$383"</definedName>
    <definedName name="_6504" localSheetId="9">[1]Tartan!#REF!</definedName>
    <definedName name="_6504">[1]Tartan!#REF!</definedName>
    <definedName name="_6505" localSheetId="9">[1]Tartan!#REF!</definedName>
    <definedName name="_6505">[1]Tartan!#REF!</definedName>
    <definedName name="_6505A" localSheetId="9">[1]Tartan!#REF!</definedName>
    <definedName name="_6505A">[1]Tartan!#REF!</definedName>
    <definedName name="_6505B" localSheetId="9">[1]Tartan!#REF!</definedName>
    <definedName name="_6505B">[1]Tartan!#REF!</definedName>
    <definedName name="_6513" localSheetId="9">[1]Tartan!#REF!</definedName>
    <definedName name="_6513">[1]Tartan!#REF!</definedName>
    <definedName name="_6520" localSheetId="9">[1]Tartan!#REF!</definedName>
    <definedName name="_6520">[1]Tartan!#REF!</definedName>
    <definedName name="_66______________________________________________________________________________________________________________________________Excel_BuiltIn_Print_Area_4_1_1_1_1_1_1">"$#REF!.$A$1:$H$383"</definedName>
    <definedName name="_6605" localSheetId="9">[1]Tartan!#REF!</definedName>
    <definedName name="_6605">[1]Tartan!#REF!</definedName>
    <definedName name="_6605A" localSheetId="9">[1]Tartan!#REF!</definedName>
    <definedName name="_6605A">[1]Tartan!#REF!</definedName>
    <definedName name="_67_____________________________________________________________________________________________________________________________Excel_BuiltIn_Print_Area_4_1_1_1_1_1_1">"$#REF!.$A$1:$H$383"</definedName>
    <definedName name="_6706" localSheetId="9">[1]Tartan!#REF!</definedName>
    <definedName name="_6706">[1]Tartan!#REF!</definedName>
    <definedName name="_6706a" localSheetId="9">[1]Tartan!#REF!</definedName>
    <definedName name="_6706a">[1]Tartan!#REF!</definedName>
    <definedName name="_68____________________________________________________________________________________________________________________________Excel_BuiltIn_Print_Area_4_1_1_1_1_1_1">"$#REF!.$A$1:$H$383"</definedName>
    <definedName name="_6822" localSheetId="9">[1]Tartan!#REF!</definedName>
    <definedName name="_6822">[1]Tartan!#REF!</definedName>
    <definedName name="_69___________________________________________________________________________________________________________________________Excel_BuiltIn_Print_Area_4_1_1_1_1_1_1">"$#REF!.$A$1:$H$383"</definedName>
    <definedName name="_6905" localSheetId="9">[1]Tartan!#REF!</definedName>
    <definedName name="_6905">[1]Tartan!#REF!</definedName>
    <definedName name="_6905A" localSheetId="9">[1]Tartan!#REF!</definedName>
    <definedName name="_6905A">[1]Tartan!#REF!</definedName>
    <definedName name="_6906a" localSheetId="9">[1]Tartan!#REF!</definedName>
    <definedName name="_6906a">[1]Tartan!#REF!</definedName>
    <definedName name="_7">[22]FINANCIERO!#REF!</definedName>
    <definedName name="_7_________________________________________________________________________________________________________________________________________________________________________________________Excel_BuiltIn_Print_Area_4_1_1_1_1_1_1">"$#REF!.$A$1:$H$383"</definedName>
    <definedName name="_7___123Graph_XGRAFICO_2" localSheetId="9" hidden="1">[38]Borrowing!$J$9:$J$20</definedName>
    <definedName name="_7___123Graph_XGRAFICO_2" hidden="1">[39]Borrowing!$J$9:$J$20</definedName>
    <definedName name="_7_13">#REF!</definedName>
    <definedName name="_70__________________________________________________________________________________________________________________________Excel_BuiltIn_Print_Area_4_1_1_1_1_1_1">"$#REF!.$A$1:$H$383"</definedName>
    <definedName name="_7007" localSheetId="9">[1]Tartan!#REF!</definedName>
    <definedName name="_7007">[1]Tartan!#REF!</definedName>
    <definedName name="_7007A" localSheetId="9">[1]Tartan!#REF!</definedName>
    <definedName name="_7007A">[1]Tartan!#REF!</definedName>
    <definedName name="_7007B" localSheetId="9">[1]Tartan!#REF!</definedName>
    <definedName name="_7007B">[1]Tartan!#REF!</definedName>
    <definedName name="_7008" localSheetId="9">[1]Tartan!#REF!</definedName>
    <definedName name="_7008">[1]Tartan!#REF!</definedName>
    <definedName name="_7009" localSheetId="9">[1]Tartan!#REF!</definedName>
    <definedName name="_7009">[1]Tartan!#REF!</definedName>
    <definedName name="_7010" localSheetId="9">[1]Tartan!#REF!</definedName>
    <definedName name="_7010">[1]Tartan!#REF!</definedName>
    <definedName name="_7016" localSheetId="9">[1]Tartan!#REF!</definedName>
    <definedName name="_7016">[1]Tartan!#REF!</definedName>
    <definedName name="_7018" localSheetId="9">[1]Tartan!#REF!</definedName>
    <definedName name="_7018">[1]Tartan!#REF!</definedName>
    <definedName name="_71_________________________________________________________________________________________________________________________Excel_BuiltIn_Print_Area_4_1_1_1_1_1_1">"$#REF!.$A$1:$H$383"</definedName>
    <definedName name="_72________________________________________________________________________________________________________________________Excel_BuiltIn_Print_Area_4_1_1_1_1_1_1">"$#REF!.$A$1:$H$383"</definedName>
    <definedName name="_73_______________________________________________________________________________________________________________________Excel_BuiltIn_Print_Area_4_1_1_1_1_1_1">"$#REF!.$A$1:$H$383"</definedName>
    <definedName name="_7302" localSheetId="9">[1]Tartan!#REF!</definedName>
    <definedName name="_7302">[1]Tartan!#REF!</definedName>
    <definedName name="_7322" localSheetId="9">[1]Tartan!#REF!</definedName>
    <definedName name="_7322">[1]Tartan!#REF!</definedName>
    <definedName name="_7323" localSheetId="9">[1]Tartan!#REF!</definedName>
    <definedName name="_7323">[1]Tartan!#REF!</definedName>
    <definedName name="_74______________________________________________________________________________________________________________________Excel_BuiltIn_Print_Area_4_1_1_1_1_1_1">"$#REF!.$A$1:$H$383"</definedName>
    <definedName name="_7405" localSheetId="9">[1]Tartan!#REF!</definedName>
    <definedName name="_7405">[1]Tartan!#REF!</definedName>
    <definedName name="_7405A" localSheetId="9">[1]Tartan!#REF!</definedName>
    <definedName name="_7405A">[1]Tartan!#REF!</definedName>
    <definedName name="_7405B" localSheetId="9">[1]Tartan!#REF!</definedName>
    <definedName name="_7405B">[1]Tartan!#REF!</definedName>
    <definedName name="_7405I" localSheetId="9">[1]Tartan!#REF!</definedName>
    <definedName name="_7405I">[1]Tartan!#REF!</definedName>
    <definedName name="_7411a" localSheetId="9">[1]Tartan!#REF!</definedName>
    <definedName name="_7411a">[1]Tartan!#REF!</definedName>
    <definedName name="_75_____________________________________________________________________________________________________________________Excel_BuiltIn_Print_Area_4_1_1_1_1_1_1">"$#REF!.$A$1:$H$383"</definedName>
    <definedName name="_7505" localSheetId="9">[1]Tartan!#REF!</definedName>
    <definedName name="_7505">[1]Tartan!#REF!</definedName>
    <definedName name="_76____________________________________________________________________________________________________________________Excel_BuiltIn_Print_Area_4_1_1_1_1_1_1">"$#REF!.$A$1:$H$383"</definedName>
    <definedName name="_7609" localSheetId="9">[1]Tartan!#REF!</definedName>
    <definedName name="_7609">[1]Tartan!#REF!</definedName>
    <definedName name="_7610" localSheetId="9">[1]Tartan!#REF!</definedName>
    <definedName name="_7610">[1]Tartan!#REF!</definedName>
    <definedName name="_7610B" localSheetId="9">[1]Tartan!#REF!</definedName>
    <definedName name="_7610B">[1]Tartan!#REF!</definedName>
    <definedName name="_7612" localSheetId="9">[1]Tartan!#REF!</definedName>
    <definedName name="_7612">[1]Tartan!#REF!</definedName>
    <definedName name="_7613" localSheetId="9">[1]Tartan!#REF!</definedName>
    <definedName name="_7613">[1]Tartan!#REF!</definedName>
    <definedName name="_7613a" localSheetId="9">[1]Tartan!#REF!</definedName>
    <definedName name="_7613a">[1]Tartan!#REF!</definedName>
    <definedName name="_7613I" localSheetId="9">[1]Tartan!#REF!</definedName>
    <definedName name="_7613I">[1]Tartan!#REF!</definedName>
    <definedName name="_7614" localSheetId="9">[1]Tartan!#REF!</definedName>
    <definedName name="_7614">[1]Tartan!#REF!</definedName>
    <definedName name="_7615" localSheetId="9">[1]Tartan!#REF!</definedName>
    <definedName name="_7615">[1]Tartan!#REF!</definedName>
    <definedName name="_7631" localSheetId="9">[1]Tartan!#REF!</definedName>
    <definedName name="_7631">[1]Tartan!#REF!</definedName>
    <definedName name="_77___________________________________________________________________________________________________________________Excel_BuiltIn_Print_Area_4_1_1_1_1_1_1">"$#REF!.$A$1:$H$383"</definedName>
    <definedName name="_78__________________________________________________________________________________________________________________Excel_BuiltIn_Print_Area_4_1_1_1_1_1_1">"$#REF!.$A$1:$H$383"</definedName>
    <definedName name="_7805" localSheetId="9">[1]Tartan!#REF!</definedName>
    <definedName name="_7805">[1]Tartan!#REF!</definedName>
    <definedName name="_7805A" localSheetId="9">[1]Tartan!#REF!</definedName>
    <definedName name="_7805A">[1]Tartan!#REF!</definedName>
    <definedName name="_7818" localSheetId="9">[1]Tartan!#REF!</definedName>
    <definedName name="_7818">[1]Tartan!#REF!</definedName>
    <definedName name="_79_________________________________________________________________________________________________________________Excel_BuiltIn_Print_Area_4_1_1_1_1_1_1">"$#REF!.$A$1:$H$383"</definedName>
    <definedName name="_7903" localSheetId="9">[1]Tartan!#REF!</definedName>
    <definedName name="_7903">[1]Tartan!#REF!</definedName>
    <definedName name="_8">#REF!</definedName>
    <definedName name="_8________________________________________________________________________________________________________________________________________________________________________________________Excel_BuiltIn_Print_Area_4_1_1_1_1_1_1">"$#REF!.$A$1:$H$383"</definedName>
    <definedName name="_8_14">[22]FINANCIERO!#REF!</definedName>
    <definedName name="_80________________________________________________________________________________________________________________Excel_BuiltIn_Print_Area_4_1_1_1_1_1_1">"$#REF!.$A$1:$H$383"</definedName>
    <definedName name="_81_______________________________________________________________________________________________________________Excel_BuiltIn_Print_Area_4_1_1_1_1_1_1">"$#REF!.$A$1:$H$383"</definedName>
    <definedName name="_82______________________________________________________________________________________________________________Excel_BuiltIn_Print_Area_4_1_1_1_1_1_1">"$#REF!.$A$1:$H$383"</definedName>
    <definedName name="_8212" localSheetId="9">[1]Tartan!#REF!</definedName>
    <definedName name="_8212">[1]Tartan!#REF!</definedName>
    <definedName name="_8212F" localSheetId="9">[1]Tartan!#REF!</definedName>
    <definedName name="_8212F">[1]Tartan!#REF!</definedName>
    <definedName name="_8213" localSheetId="9">[1]Tartan!#REF!</definedName>
    <definedName name="_8213">[1]Tartan!#REF!</definedName>
    <definedName name="_8215" localSheetId="9">[1]Tartan!#REF!</definedName>
    <definedName name="_8215">[1]Tartan!#REF!</definedName>
    <definedName name="_8218" localSheetId="9">[1]Tartan!#REF!</definedName>
    <definedName name="_8218">[1]Tartan!#REF!</definedName>
    <definedName name="_83_____________________________________________________________________________________________________________Excel_BuiltIn_Print_Area_4_1_1_1_1_1_1">"$#REF!.$A$1:$H$383"</definedName>
    <definedName name="_8302" localSheetId="9">[1]Tartan!#REF!</definedName>
    <definedName name="_8302">[1]Tartan!#REF!</definedName>
    <definedName name="_8302a" localSheetId="9">[1]Tartan!#REF!</definedName>
    <definedName name="_8302a">[1]Tartan!#REF!</definedName>
    <definedName name="_8302b" localSheetId="9">[1]Tartan!#REF!</definedName>
    <definedName name="_8302b">[1]Tartan!#REF!</definedName>
    <definedName name="_8302I" localSheetId="9">[1]Tartan!#REF!</definedName>
    <definedName name="_8302I">[1]Tartan!#REF!</definedName>
    <definedName name="_8310" localSheetId="9">[1]Tartan!#REF!</definedName>
    <definedName name="_8310">[1]Tartan!#REF!</definedName>
    <definedName name="_8316" localSheetId="9">[1]Tartan!#REF!</definedName>
    <definedName name="_8316">[1]Tartan!#REF!</definedName>
    <definedName name="_8323" localSheetId="9">[1]Tartan!#REF!</definedName>
    <definedName name="_8323">[1]Tartan!#REF!</definedName>
    <definedName name="_84____________________________________________________________________________________________________________Excel_BuiltIn_Print_Area_4_1_1_1_1_1_1">"$#REF!.$A$1:$H$383"</definedName>
    <definedName name="_8405" localSheetId="9">[1]Tartan!#REF!</definedName>
    <definedName name="_8405">[1]Tartan!#REF!</definedName>
    <definedName name="_8405A" localSheetId="9">[1]Tartan!#REF!</definedName>
    <definedName name="_8405A">[1]Tartan!#REF!</definedName>
    <definedName name="_8405b" localSheetId="9">[1]Tartan!#REF!</definedName>
    <definedName name="_8405b">[1]Tartan!#REF!</definedName>
    <definedName name="_8415" localSheetId="9">[1]Tartan!#REF!</definedName>
    <definedName name="_8415">[1]Tartan!#REF!</definedName>
    <definedName name="_8415a" localSheetId="9">[1]Tartan!#REF!</definedName>
    <definedName name="_8415a">[1]Tartan!#REF!</definedName>
    <definedName name="_8457" localSheetId="9">[1]Tartan!#REF!</definedName>
    <definedName name="_8457">[1]Tartan!#REF!</definedName>
    <definedName name="_8462" localSheetId="9">[1]Tartan!#REF!</definedName>
    <definedName name="_8462">[1]Tartan!#REF!</definedName>
    <definedName name="_8477" localSheetId="9">[1]Tartan!#REF!</definedName>
    <definedName name="_8477">[1]Tartan!#REF!</definedName>
    <definedName name="_85___________________________________________________________________________________________________________Excel_BuiltIn_Print_Area_4_1_1_1_1_1_1">"$#REF!.$A$1:$H$383"</definedName>
    <definedName name="_8512" localSheetId="9">[1]Tartan!#REF!</definedName>
    <definedName name="_8512">[1]Tartan!#REF!</definedName>
    <definedName name="_8512a" localSheetId="9">[1]Tartan!#REF!</definedName>
    <definedName name="_8512a">[1]Tartan!#REF!</definedName>
    <definedName name="_8517" localSheetId="9">[1]Tartan!#REF!</definedName>
    <definedName name="_8517">[1]Tartan!#REF!</definedName>
    <definedName name="_8522" localSheetId="9">[1]Tartan!#REF!</definedName>
    <definedName name="_8522">[1]Tartan!#REF!</definedName>
    <definedName name="_8527" localSheetId="9">[1]Tartan!#REF!</definedName>
    <definedName name="_8527">[1]Tartan!#REF!</definedName>
    <definedName name="_8537" localSheetId="9">[1]Tartan!#REF!</definedName>
    <definedName name="_8537">[1]Tartan!#REF!</definedName>
    <definedName name="_8542" localSheetId="9">[1]Tartan!#REF!</definedName>
    <definedName name="_8542">[1]Tartan!#REF!</definedName>
    <definedName name="_8547" localSheetId="9">[1]Tartan!#REF!</definedName>
    <definedName name="_8547">[1]Tartan!#REF!</definedName>
    <definedName name="_8552" localSheetId="9">[1]Tartan!#REF!</definedName>
    <definedName name="_8552">[1]Tartan!#REF!</definedName>
    <definedName name="_8557" localSheetId="9">[1]Tartan!#REF!</definedName>
    <definedName name="_8557">[1]Tartan!#REF!</definedName>
    <definedName name="_8562" localSheetId="9">[1]Tartan!#REF!</definedName>
    <definedName name="_8562">[1]Tartan!#REF!</definedName>
    <definedName name="_8562a" localSheetId="9">[1]Tartan!#REF!</definedName>
    <definedName name="_8562a">[1]Tartan!#REF!</definedName>
    <definedName name="_8567i" localSheetId="9">[1]Tartan!#REF!</definedName>
    <definedName name="_8567i">[1]Tartan!#REF!</definedName>
    <definedName name="_8572" localSheetId="9">[1]Tartan!#REF!</definedName>
    <definedName name="_8572">[1]Tartan!#REF!</definedName>
    <definedName name="_8577" localSheetId="9">[1]Tartan!#REF!</definedName>
    <definedName name="_8577">[1]Tartan!#REF!</definedName>
    <definedName name="_8592" localSheetId="9">[1]Tartan!#REF!</definedName>
    <definedName name="_8592">[1]Tartan!#REF!</definedName>
    <definedName name="_8597" localSheetId="9">[1]Tartan!#REF!</definedName>
    <definedName name="_8597">[1]Tartan!#REF!</definedName>
    <definedName name="_86__________________________________________________________________________________________________________Excel_BuiltIn_Print_Area_4_1_1_1_1_1_1">"$#REF!.$A$1:$H$383"</definedName>
    <definedName name="_8623" localSheetId="9">[1]Tartan!#REF!</definedName>
    <definedName name="_8623">[1]Tartan!#REF!</definedName>
    <definedName name="_8623A" localSheetId="9">[1]Tartan!#REF!</definedName>
    <definedName name="_8623A">[1]Tartan!#REF!</definedName>
    <definedName name="_8625" localSheetId="9">[1]Tartan!#REF!</definedName>
    <definedName name="_8625">[1]Tartan!#REF!</definedName>
    <definedName name="_8625a" localSheetId="9">[1]Tartan!#REF!</definedName>
    <definedName name="_8625a">[1]Tartan!#REF!</definedName>
    <definedName name="_8628" localSheetId="9">[1]Tartan!#REF!</definedName>
    <definedName name="_8628">[1]Tartan!#REF!</definedName>
    <definedName name="_8650" localSheetId="9">[1]Tartan!#REF!</definedName>
    <definedName name="_8650">[1]Tartan!#REF!</definedName>
    <definedName name="_87_________________________________________________________________________________________________________Excel_BuiltIn_Print_Area_4_1_1_1_1_1_1">"$#REF!.$A$1:$H$383"</definedName>
    <definedName name="_88________________________________________________________________________________________________________Excel_BuiltIn_Print_Area_4_1_1_1_1_1_1">"$#REF!.$A$1:$H$383"</definedName>
    <definedName name="_89_______________________________________________________________________________________________________Excel_BuiltIn_Print_Area_4_1_1_1_1_1_1">"$#REF!.$A$1:$H$383"</definedName>
    <definedName name="_8902" localSheetId="9">[1]Tartan!#REF!</definedName>
    <definedName name="_8902">[1]Tartan!#REF!</definedName>
    <definedName name="_8907" localSheetId="9">[1]Tartan!#REF!</definedName>
    <definedName name="_8907">[1]Tartan!#REF!</definedName>
    <definedName name="_8911" localSheetId="9">[1]Tartan!#REF!</definedName>
    <definedName name="_8911">[1]Tartan!#REF!</definedName>
    <definedName name="_8922" localSheetId="9">[1]Tartan!#REF!</definedName>
    <definedName name="_8922">[1]Tartan!#REF!</definedName>
    <definedName name="_8927" localSheetId="9">[1]Tartan!#REF!</definedName>
    <definedName name="_8927">[1]Tartan!#REF!</definedName>
    <definedName name="_8952" localSheetId="9">[1]Tartan!#REF!</definedName>
    <definedName name="_8952">[1]Tartan!#REF!</definedName>
    <definedName name="_9">#REF!</definedName>
    <definedName name="_9_______________________________________________________________________________________________________________________________________________________________________________________Excel_BuiltIn_Print_Area_4_1_1_1_1_1_1">"$#REF!.$A$1:$H$383"</definedName>
    <definedName name="_9_15">#REF!</definedName>
    <definedName name="_90______________________________________________________________________________________________________Excel_BuiltIn_Print_Area_4_1_1_1_1_1_1">"$#REF!.$A$1:$H$383"</definedName>
    <definedName name="_9019" localSheetId="9">[1]Tartan!#REF!</definedName>
    <definedName name="_9019">[1]Tartan!#REF!</definedName>
    <definedName name="_9019a" localSheetId="9">[1]Tartan!#REF!</definedName>
    <definedName name="_9019a">[1]Tartan!#REF!</definedName>
    <definedName name="_9020" localSheetId="9">[1]Tartan!#REF!</definedName>
    <definedName name="_9020">[1]Tartan!#REF!</definedName>
    <definedName name="_9032" localSheetId="9">[1]Tartan!#REF!</definedName>
    <definedName name="_9032">[1]Tartan!#REF!</definedName>
    <definedName name="_9033" localSheetId="9">[1]Tartan!#REF!</definedName>
    <definedName name="_9033">[1]Tartan!#REF!</definedName>
    <definedName name="_9036" localSheetId="9">[1]Tartan!#REF!</definedName>
    <definedName name="_9036">[1]Tartan!#REF!</definedName>
    <definedName name="_9037" localSheetId="9">[1]Tartan!#REF!</definedName>
    <definedName name="_9037">[1]Tartan!#REF!</definedName>
    <definedName name="_9047" localSheetId="9">[1]Tartan!#REF!</definedName>
    <definedName name="_9047">[1]Tartan!#REF!</definedName>
    <definedName name="_9049" localSheetId="9">[1]Tartan!#REF!</definedName>
    <definedName name="_9049">[1]Tartan!#REF!</definedName>
    <definedName name="_9087" localSheetId="9">[1]Tartan!#REF!</definedName>
    <definedName name="_9087">[1]Tartan!#REF!</definedName>
    <definedName name="_9088" localSheetId="9">[1]Tartan!#REF!</definedName>
    <definedName name="_9088">[1]Tartan!#REF!</definedName>
    <definedName name="_91_____________________________________________________________________________________________________Excel_BuiltIn_Print_Area_4_1_1_1_1_1_1">"$#REF!.$A$1:$H$383"</definedName>
    <definedName name="_9107" localSheetId="9">[1]Tartan!#REF!</definedName>
    <definedName name="_9107">[1]Tartan!#REF!</definedName>
    <definedName name="_9147" localSheetId="9">[1]Tartan!#REF!</definedName>
    <definedName name="_9147">[1]Tartan!#REF!</definedName>
    <definedName name="_92____________________________________________________________________________________________________Excel_BuiltIn_Print_Area_4_1_1_1_1_1_1">"$#REF!.$A$1:$H$383"</definedName>
    <definedName name="_93___________________________________________________________________________________________________Excel_BuiltIn_Print_Area_4_1_1_1_1_1_1">"$#REF!.$A$1:$H$383"</definedName>
    <definedName name="_94__________________________________________________________________________________________________Excel_BuiltIn_Print_Area_4_1_1_1_1_1_1">"$#REF!.$A$1:$H$383"</definedName>
    <definedName name="_95_________________________________________________________________________________________________Excel_BuiltIn_Print_Area_4_1_1_1_1_1_1">"$#REF!.$A$1:$H$383"</definedName>
    <definedName name="_96________________________________________________________________________________________________Excel_BuiltIn_Print_Area_4_1_1_1_1_1_1">"$#REF!.$A$1:$H$383"</definedName>
    <definedName name="_97_______________________________________________________________________________________________Excel_BuiltIn_Print_Area_4_1_1_1_1_1_1">"$#REF!.$A$1:$H$383"</definedName>
    <definedName name="_98______________________________________________________________________________________________Excel_BuiltIn_Print_Area_4_1_1_1_1_1_1">"$#REF!.$A$1:$H$383"</definedName>
    <definedName name="_99_____________________________________________________________________________________________Excel_BuiltIn_Print_Area_4_1_1_1_1_1_1">"$#REF!.$A$1:$H$383"</definedName>
    <definedName name="_9971" localSheetId="9">[1]Tartan!#REF!</definedName>
    <definedName name="_9971">[1]Tartan!#REF!</definedName>
    <definedName name="_9971A" localSheetId="9">[1]Tartan!#REF!</definedName>
    <definedName name="_9971A">[1]Tartan!#REF!</definedName>
    <definedName name="_9974" localSheetId="9">[1]Tartan!#REF!</definedName>
    <definedName name="_9974">[1]Tartan!#REF!</definedName>
    <definedName name="_9974A" localSheetId="9">[1]Tartan!#REF!</definedName>
    <definedName name="_9974A">[1]Tartan!#REF!</definedName>
    <definedName name="_9974I" localSheetId="9">[1]Tartan!#REF!</definedName>
    <definedName name="_9974I">[1]Tartan!#REF!</definedName>
    <definedName name="_9988" localSheetId="9">[1]Tartan!#REF!</definedName>
    <definedName name="_9988">[1]Tartan!#REF!</definedName>
    <definedName name="_9997" localSheetId="9">[1]Tartan!#REF!</definedName>
    <definedName name="_9997">[1]Tartan!#REF!</definedName>
    <definedName name="_9999" localSheetId="9">[1]Tartan!#REF!</definedName>
    <definedName name="_9999">[1]Tartan!#REF!</definedName>
    <definedName name="_AAS2" localSheetId="9" hidden="1">{#N/A,#N/A,FALSE,"Aging Summary";#N/A,#N/A,FALSE,"Ratio Analysis";#N/A,#N/A,FALSE,"Test 120 Day Accts";#N/A,#N/A,FALSE,"Tickmarks"}</definedName>
    <definedName name="_AAS2" hidden="1">{#N/A,#N/A,FALSE,"Aging Summary";#N/A,#N/A,FALSE,"Ratio Analysis";#N/A,#N/A,FALSE,"Test 120 Day Accts";#N/A,#N/A,FALSE,"Tickmarks"}</definedName>
    <definedName name="_ABR95" localSheetId="9">'[17]Bs.Uso Trim.'!$Z$8</definedName>
    <definedName name="_ABR95">'[18]Bs.Uso Trim.'!$Z$8</definedName>
    <definedName name="_AP2" localSheetId="9" hidden="1">{"CAP VOL",#N/A,FALSE,"CAPITAL";"CAP VAR",#N/A,FALSE,"CAPITAL";"CAP FIJ",#N/A,FALSE,"CAPITAL";"CAP CONS",#N/A,FALSE,"CAPITAL";"CAP DATA",#N/A,FALSE,"CAPITAL"}</definedName>
    <definedName name="_AP2" hidden="1">{"CAP VOL",#N/A,FALSE,"CAPITAL";"CAP VAR",#N/A,FALSE,"CAPITAL";"CAP FIJ",#N/A,FALSE,"CAPITAL";"CAP CONS",#N/A,FALSE,"CAPITAL";"CAP DATA",#N/A,FALSE,"CAPITAL"}</definedName>
    <definedName name="_ARP99" localSheetId="9">#REF!</definedName>
    <definedName name="_ARP99">#REF!</definedName>
    <definedName name="_As1" hidden="1">#REF!</definedName>
    <definedName name="_AUD99">#REF!</definedName>
    <definedName name="_b">#REF!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 localSheetId="9">'[40]CUENTAS SAP'!$1:$1048576</definedName>
    <definedName name="_bce0399">'[41]CUENTAS SAP'!$1:$1048576</definedName>
    <definedName name="_BRR99" localSheetId="9">#REF!</definedName>
    <definedName name="_BRR99">#REF!</definedName>
    <definedName name="_CAD99">#REF!</definedName>
    <definedName name="_CCC2" localSheetId="9" hidden="1">{#N/A,#N/A,FALSE,"Aging Summary";#N/A,#N/A,FALSE,"Ratio Analysis";#N/A,#N/A,FALSE,"Test 120 Day Accts";#N/A,#N/A,FALSE,"Tickmarks"}</definedName>
    <definedName name="_CCC2" hidden="1">{#N/A,#N/A,FALSE,"Aging Summary";#N/A,#N/A,FALSE,"Ratio Analysis";#N/A,#N/A,FALSE,"Test 120 Day Accts";#N/A,#N/A,FALSE,"Tickmarks"}</definedName>
    <definedName name="_CDS1" localSheetId="9">#REF!</definedName>
    <definedName name="_CDS1">#REF!</definedName>
    <definedName name="_CDS2">#REF!</definedName>
    <definedName name="_COM6">#REF!</definedName>
    <definedName name="_cr410" localSheetId="9">'[42]Dados Org'!#REF!</definedName>
    <definedName name="_cr410">'[31]Dados Org'!#REF!</definedName>
    <definedName name="_cr411" localSheetId="9">'[42]Dados Org'!#REF!</definedName>
    <definedName name="_cr411">'[31]Dados Org'!#REF!</definedName>
    <definedName name="_CUA150">#REF!</definedName>
    <definedName name="_CUA501">#REF!</definedName>
    <definedName name="_CUA502">#REF!</definedName>
    <definedName name="_D">#N/A</definedName>
    <definedName name="_DAT1">#REF!</definedName>
    <definedName name="_DAT10" localSheetId="9">'[43]21260010'!#REF!</definedName>
    <definedName name="_DAT10">#REF!</definedName>
    <definedName name="_DAT11">#REF!</definedName>
    <definedName name="_DAT12" localSheetId="9">'[43]21260010'!#REF!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 localSheetId="9">'[44]11320079'!#REF!</definedName>
    <definedName name="_DAT3">#REF!</definedName>
    <definedName name="_DAT30" localSheetId="9">#REF!</definedName>
    <definedName name="_DAT30">#REF!</definedName>
    <definedName name="_DAT31">#REF!</definedName>
    <definedName name="_DAT32">#REF!</definedName>
    <definedName name="_DAT33">#REF!</definedName>
    <definedName name="_DAT34">#REF!</definedName>
    <definedName name="_DAT4">#REF!</definedName>
    <definedName name="_DAT5" localSheetId="9">'[44]11320079'!#REF!</definedName>
    <definedName name="_DAT5">#REF!</definedName>
    <definedName name="_DAT6">#REF!</definedName>
    <definedName name="_DAT7">#REF!</definedName>
    <definedName name="_DAT8" localSheetId="9">'[43]21260010'!#REF!</definedName>
    <definedName name="_DAT8">#REF!</definedName>
    <definedName name="_DAT9">#REF!</definedName>
    <definedName name="_DCF1">#REF!</definedName>
    <definedName name="_DCF2">#REF!</definedName>
    <definedName name="_DCF3">#REF!</definedName>
    <definedName name="_DCF4">#REF!</definedName>
    <definedName name="_DÉBITO_" localSheetId="9">#REF!</definedName>
    <definedName name="_DÉBITO_">#REF!</definedName>
    <definedName name="_dic20">#REF!</definedName>
    <definedName name="_dic93">#REF!</definedName>
    <definedName name="_dic94">#REF!</definedName>
    <definedName name="_DS2" localSheetId="9" hidden="1">{#N/A,#N/A,FALSE,"RELATÓRIO";#N/A,#N/A,FALSE,"RELATÓRIO"}</definedName>
    <definedName name="_DS2" hidden="1">{#N/A,#N/A,FALSE,"RELATÓRIO";#N/A,#N/A,FALSE,"RELATÓRIO"}</definedName>
    <definedName name="_ENE95" localSheetId="9">'[17]Bs.Uso Trim.'!$Z$5</definedName>
    <definedName name="_ENE95">'[18]Bs.Uso Trim.'!$Z$5</definedName>
    <definedName name="_Excel_BuiltIn_Print_Area_4_1_1_1_1_1_1">"$#REF!.$A$1:$H$383"</definedName>
    <definedName name="_f" localSheetId="9" hidden="1">{#N/A,#N/A,FALSE,"Aging Summary";#N/A,#N/A,FALSE,"Ratio Analysis";#N/A,#N/A,FALSE,"Test 120 Day Accts";#N/A,#N/A,FALSE,"Tickmarks"}</definedName>
    <definedName name="_f" hidden="1">{#N/A,#N/A,FALSE,"Aging Summary";#N/A,#N/A,FALSE,"Ratio Analysis";#N/A,#N/A,FALSE,"Test 120 Day Accts";#N/A,#N/A,FALSE,"Tickmarks"}</definedName>
    <definedName name="_fd4" hidden="1">#REF!</definedName>
    <definedName name="_FEB95" localSheetId="9">'[17]Bs.Uso Trim.'!$Z$6</definedName>
    <definedName name="_FEB95">'[18]Bs.Uso Trim.'!$Z$6</definedName>
    <definedName name="_Fill" localSheetId="9" hidden="1">'[7]Datos ADESA'!#REF!</definedName>
    <definedName name="_Fill" hidden="1">#REF!</definedName>
    <definedName name="_xlnm._FilterDatabase" localSheetId="9" hidden="1">#REF!</definedName>
    <definedName name="_xlnm._FilterDatabase" hidden="1">#REF!</definedName>
    <definedName name="_GBP99" localSheetId="9">#REF!</definedName>
    <definedName name="_GBP99">#REF!</definedName>
    <definedName name="_GCS1">#REF!</definedName>
    <definedName name="_GCS2">#REF!</definedName>
    <definedName name="_GYP1">#REF!</definedName>
    <definedName name="_GYP2">#REF!</definedName>
    <definedName name="_H90000">#REF!</definedName>
    <definedName name="_H90007">#REF!</definedName>
    <definedName name="_HOE1">[22]FINANCIERO!#REF!</definedName>
    <definedName name="_HOE2">[22]FINANCIERO!#REF!</definedName>
    <definedName name="_HOE3">[22]FINANCIERO!#REF!</definedName>
    <definedName name="_i">#REF!</definedName>
    <definedName name="_IMP1">[22]FINANCIERO!#REF!</definedName>
    <definedName name="_IMP2">[22]FINANCIERO!#REF!</definedName>
    <definedName name="_IMP3">[22]FINANCIERO!#REF!</definedName>
    <definedName name="_IMP4">[22]FINANCIERO!#REF!</definedName>
    <definedName name="_IMP5">[22]FINANCIERO!#REF!</definedName>
    <definedName name="_IMP6">[22]FINANCIERO!#REF!</definedName>
    <definedName name="_IMP7">[22]FINANCIERO!#REF!</definedName>
    <definedName name="_IMP8">[22]FINANCIERO!#REF!</definedName>
    <definedName name="_INF2" localSheetId="9">#REF!</definedName>
    <definedName name="_INF2">#REF!</definedName>
    <definedName name="_ipc01">+[23]tabla!$B$636</definedName>
    <definedName name="_ipc2000">#REF!</definedName>
    <definedName name="_ipc2001">#REF!</definedName>
    <definedName name="_IPC2002">[24]ipc!$B$637</definedName>
    <definedName name="_IPC2003">[24]ipc!$B$649</definedName>
    <definedName name="_IPC50">'[25]IPC 1984'!$B$16:$L$214</definedName>
    <definedName name="_ipc98">[26]IPC!$B$589</definedName>
    <definedName name="_IPC99">[45]TABLAIPC!$B$608</definedName>
    <definedName name="_IPR2" localSheetId="9">#REF!</definedName>
    <definedName name="_IPR2">#REF!</definedName>
    <definedName name="_jh" localSheetId="9">[1]Tartan!#REF!</definedName>
    <definedName name="_jh">[1]Tartan!#REF!</definedName>
    <definedName name="_jun93" localSheetId="9">#REF!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KM16" localSheetId="9">'[7]Datos ADESA'!#REF!</definedName>
    <definedName name="_KM16">'[7]Datos ADESA'!#REF!</definedName>
    <definedName name="_KM5" localSheetId="9">'[7]Datos ADESA'!#REF!</definedName>
    <definedName name="_KM5">'[7]Datos ADESA'!#REF!</definedName>
    <definedName name="_mac5" localSheetId="9">#REF!</definedName>
    <definedName name="_mac5">#REF!</definedName>
    <definedName name="_map2">#REF!</definedName>
    <definedName name="_MAQ2" localSheetId="9">#REF!</definedName>
    <definedName name="_MAQ2">#REF!</definedName>
    <definedName name="_mar94">#REF!</definedName>
    <definedName name="_MAR95">#REF!</definedName>
    <definedName name="_MAY95" localSheetId="9">'[17]Bs.Uso Trim.'!$Z$9</definedName>
    <definedName name="_MAY95">'[18]Bs.Uso Trim.'!$Z$9</definedName>
    <definedName name="_Mes1">#REF!</definedName>
    <definedName name="_mov03">'[28]140103'!#REF!</definedName>
    <definedName name="_MP1" localSheetId="9">#REF!</definedName>
    <definedName name="_MP1">#REF!</definedName>
    <definedName name="_MXP99" localSheetId="9">#REF!</definedName>
    <definedName name="_MXP99">#REF!</definedName>
    <definedName name="_mycogen" localSheetId="9">[1]Tartan!#REF!</definedName>
    <definedName name="_mycogen">[1]Tartan!#REF!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 localSheetId="9">'[2]tgs-Aluar'!#REF!</definedName>
    <definedName name="_PAG3">'[3]tgs-Aluar'!#REF!</definedName>
    <definedName name="_PAG4" localSheetId="9">'[2]tgs-Aluar'!#REF!</definedName>
    <definedName name="_PAG4">'[3]tgs-Aluar'!#REF!</definedName>
    <definedName name="_PAG5" localSheetId="9">'[2]tgs-Aluar'!#REF!</definedName>
    <definedName name="_PAG5">'[3]tgs-Aluar'!#REF!</definedName>
    <definedName name="_PAG6" localSheetId="9">'[2]tgs-Aluar'!#REF!</definedName>
    <definedName name="_PAG6">'[3]tgs-Aluar'!#REF!</definedName>
    <definedName name="_Parse_In" localSheetId="9" hidden="1">[46]AP!#REF!</definedName>
    <definedName name="_Parse_In" hidden="1">[47]AP!#REF!</definedName>
    <definedName name="_Parse_Out" localSheetId="9" hidden="1">[46]AP!#REF!</definedName>
    <definedName name="_Parse_Out" hidden="1">[47]AP!#REF!</definedName>
    <definedName name="_PBS2" localSheetId="9">#REF!</definedName>
    <definedName name="_PBS2">#REF!</definedName>
    <definedName name="_PLZ99">#REF!</definedName>
    <definedName name="_pp1" localSheetId="9" hidden="1">{#N/A,#N/A,FALSE,"Aging Summary";#N/A,#N/A,FALSE,"Ratio Analysis";#N/A,#N/A,FALSE,"Test 120 Day Accts";#N/A,#N/A,FALSE,"Tickmarks"}</definedName>
    <definedName name="_pp1" hidden="1">{#N/A,#N/A,FALSE,"Aging Summary";#N/A,#N/A,FALSE,"Ratio Analysis";#N/A,#N/A,FALSE,"Test 120 Day Accts";#N/A,#N/A,FALSE,"Tickmarks"}</definedName>
    <definedName name="_Q6" hidden="1">#REF!</definedName>
    <definedName name="_R" localSheetId="9" hidden="1">{#N/A,#N/A,FALSE,"Aging Summary";#N/A,#N/A,FALSE,"Ratio Analysis";#N/A,#N/A,FALSE,"Test 120 Day Accts";#N/A,#N/A,FALSE,"Tickmarks"}</definedName>
    <definedName name="_R" hidden="1">{#N/A,#N/A,FALSE,"Aging Summary";#N/A,#N/A,FALSE,"Ratio Analysis";#N/A,#N/A,FALSE,"Test 120 Day Accts";#N/A,#N/A,FALSE,"Tickmarks"}</definedName>
    <definedName name="_R8_">#REF!</definedName>
    <definedName name="_Regression_Int" hidden="1">1</definedName>
    <definedName name="_REN1">[22]FINANCIERO!#REF!</definedName>
    <definedName name="_REN2">[22]FINANCIERO!#REF!</definedName>
    <definedName name="_REN3">[22]FINANCIERO!#REF!</definedName>
    <definedName name="_REN4">[22]FINANCIERO!#REF!</definedName>
    <definedName name="_res12" localSheetId="9">'[15]Datos del Balance'!$B$8</definedName>
    <definedName name="_res12">'[48]Datos del Balance'!$B$8</definedName>
    <definedName name="_RES2" localSheetId="9">#REF!</definedName>
    <definedName name="_RES2">#REF!</definedName>
    <definedName name="_RIV2">#REF!</definedName>
    <definedName name="_RIV3">#REF!</definedName>
    <definedName name="_ruc1">[49]RUC!$A$2:$B$39</definedName>
    <definedName name="_S">#N/A</definedName>
    <definedName name="_SAR10" localSheetId="9">#REF!</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 localSheetId="9">[34]Interface!$C$6:$L$38</definedName>
    <definedName name="_set2001">[50]Interface!$C$6:$L$38</definedName>
    <definedName name="_set94" localSheetId="9">#REF!</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localSheetId="9" hidden="1">#REF!</definedName>
    <definedName name="_Sort" hidden="1">[51]PIC98!$A$29:$D$184</definedName>
    <definedName name="_sort1" hidden="1">#REF!</definedName>
    <definedName name="_sort2" hidden="1">#REF!</definedName>
    <definedName name="_sort3" hidden="1">#REF!</definedName>
    <definedName name="_TAB1">[6]MRMCR!#REF!</definedName>
    <definedName name="_TAB2">[6]MRMCR!#REF!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'[36]TC Resumen'!$B$1</definedName>
    <definedName name="_tc02">'[36]TC Resumen'!$B$2</definedName>
    <definedName name="_tc03">'[36]TC Resumen'!$B$3</definedName>
    <definedName name="_tc04">'[36]TC Resumen'!$B$4</definedName>
    <definedName name="_tc05">'[36]TC Resumen'!$B$5</definedName>
    <definedName name="_tc06">'[36]TC Resumen'!$B$6</definedName>
    <definedName name="_tc07">'[36]TC Resumen'!$B$7</definedName>
    <definedName name="_tc1" localSheetId="9">#REF!</definedName>
    <definedName name="_tc1">#REF!</definedName>
    <definedName name="_tc10">'[36]TC Resumen'!$B$3</definedName>
    <definedName name="_tc11">'[36]TC Resumen'!$B$4</definedName>
    <definedName name="_tc12">'[36]TC Resumen'!$B$5</definedName>
    <definedName name="_tc13">'[36]TC Resumen'!$B$6</definedName>
    <definedName name="_tc132">'[36]TC Resumen'!$B$1</definedName>
    <definedName name="_tc15">'[36]TC Resumen'!$B$7</definedName>
    <definedName name="_tc18" localSheetId="9">#REF!</definedName>
    <definedName name="_tc18">#REF!</definedName>
    <definedName name="_tc2" localSheetId="9">#REF!</definedName>
    <definedName name="_TC2">#REF!</definedName>
    <definedName name="_tc3" localSheetId="9">#REF!</definedName>
    <definedName name="_tc3">#REF!</definedName>
    <definedName name="_TC4" localSheetId="9">#REF!</definedName>
    <definedName name="_TC4">#REF!</definedName>
    <definedName name="_tc6">'[36]TC Resumen'!$B$5</definedName>
    <definedName name="_tc8">'[36]TC Resumen'!$B$1</definedName>
    <definedName name="_tc9">'[36]TC Resumen'!$B$2</definedName>
    <definedName name="_tca04">'[36]TC Resumen'!$B$4</definedName>
    <definedName name="_TPy530231" localSheetId="9">'[19]#REF'!$A$4</definedName>
    <definedName name="_TPy530231">'[30]#REF'!$A$4</definedName>
    <definedName name="_TWD99" localSheetId="9">#REF!</definedName>
    <definedName name="_TWD99">#REF!</definedName>
    <definedName name="_Var1">#REF!</definedName>
    <definedName name="_var2">#REF!</definedName>
    <definedName name="_vlt1">#REF!</definedName>
    <definedName name="_VOL1" localSheetId="9">#REF!</definedName>
    <definedName name="_VOL1">#REF!</definedName>
    <definedName name="_W1" hidden="1">#REF!</definedName>
    <definedName name="_WM" localSheetId="9">[1]Tartan!#REF!</definedName>
    <definedName name="_WM">[1]Tartan!#REF!</definedName>
    <definedName name="_XS1" localSheetId="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9">#REF!</definedName>
    <definedName name="A">'[52]Tipo de cambio'!#REF!</definedName>
    <definedName name="A._SILVEIRA" localSheetId="9">#REF!</definedName>
    <definedName name="A._SILVEIRA">#REF!</definedName>
    <definedName name="A.R.T.">#REF!</definedName>
    <definedName name="A_" localSheetId="9">#REF!</definedName>
    <definedName name="A_">#REF!</definedName>
    <definedName name="A_IMPRESION_IM">#REF!</definedName>
    <definedName name="A_impresión_IM">#REF!</definedName>
    <definedName name="aa" localSheetId="9">#REF!</definedName>
    <definedName name="aa">'[52]Tipo de cambio'!#REF!</definedName>
    <definedName name="aaa">'[36]TC Resumen'!$B$2</definedName>
    <definedName name="aaaa">'[36]TC Resumen'!$B$3</definedName>
    <definedName name="aaaaa">'[36]TC Resumen'!$B$4</definedName>
    <definedName name="aaaaaa" localSheetId="9" hidden="1">{#N/A,#N/A,FALSE,"Aging Summary";#N/A,#N/A,FALSE,"Ratio Analysis";#N/A,#N/A,FALSE,"Test 120 Day Accts";#N/A,#N/A,FALSE,"Tickmarks"}</definedName>
    <definedName name="aaaaaa" hidden="1">{#N/A,#N/A,FALSE,"Aging Summary";#N/A,#N/A,FALSE,"Ratio Analysis";#N/A,#N/A,FALSE,"Test 120 Day Accts";#N/A,#N/A,FALSE,"Tickmarks"}</definedName>
    <definedName name="aaaaaaa">'[53]Dados Org'!#REF!</definedName>
    <definedName name="AAAAAAAA" localSheetId="9" hidden="1">{#N/A,#N/A,FALSE,"Aging Summary";#N/A,#N/A,FALSE,"Ratio Analysis";#N/A,#N/A,FALSE,"Test 120 Day Accts";#N/A,#N/A,FALSE,"Tickmarks"}</definedName>
    <definedName name="AAAAAAAA" hidden="1">{#N/A,#N/A,FALSE,"Aging Summary";#N/A,#N/A,FALSE,"Ratio Analysis";#N/A,#N/A,FALSE,"Test 120 Day Accts";#N/A,#N/A,FALSE,"Tickmarks"}</definedName>
    <definedName name="aaaaaaaaa" localSheetId="9" hidden="1">{#N/A,#N/A,FALSE,"Aging Summary";#N/A,#N/A,FALSE,"Ratio Analysis";#N/A,#N/A,FALSE,"Test 120 Day Accts";#N/A,#N/A,FALSE,"Tickmarks"}</definedName>
    <definedName name="aaaaaaaaa" hidden="1">{#N/A,#N/A,FALSE,"Aging Summary";#N/A,#N/A,FALSE,"Ratio Analysis";#N/A,#N/A,FALSE,"Test 120 Day Accts";#N/A,#N/A,FALSE,"Tickmarks"}</definedName>
    <definedName name="aaaaaaaaaaa">'[54]Dados Org'!#REF!</definedName>
    <definedName name="aaaaaaaaaaaa" localSheetId="9" hidden="1">{#N/A,#N/A,FALSE,"Aging Summary";#N/A,#N/A,FALSE,"Ratio Analysis";#N/A,#N/A,FALSE,"Test 120 Day Accts";#N/A,#N/A,FALSE,"Tickmarks"}</definedName>
    <definedName name="aaaaaaaaaaaa" hidden="1">{#N/A,#N/A,FALSE,"Aging Summary";#N/A,#N/A,FALSE,"Ratio Analysis";#N/A,#N/A,FALSE,"Test 120 Day Accts";#N/A,#N/A,FALSE,"Tickmarks"}</definedName>
    <definedName name="aaaaaaaaaaaaa" localSheetId="9"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localSheetId="9"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localSheetId="9"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localSheetId="9"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localSheetId="9"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localSheetId="9"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localSheetId="9"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localSheetId="9"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localSheetId="9"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localSheetId="9" hidden="1">{#N/A,#N/A,FALSE,"Aging Summary";#N/A,#N/A,FALSE,"Ratio Analysis";#N/A,#N/A,FALSE,"Test 120 Day Accts";#N/A,#N/A,FALSE,"Tickmarks"}</definedName>
    <definedName name="AAASEE" hidden="1">{#N/A,#N/A,FALSE,"Aging Summary";#N/A,#N/A,FALSE,"Ratio Analysis";#N/A,#N/A,FALSE,"Test 120 Day Accts";#N/A,#N/A,FALSE,"Tickmarks"}</definedName>
    <definedName name="AAS" localSheetId="9" hidden="1">{#N/A,#N/A,FALSE,"Aging Summary";#N/A,#N/A,FALSE,"Ratio Analysis";#N/A,#N/A,FALSE,"Test 120 Day Accts";#N/A,#N/A,FALSE,"Tickmarks"}</definedName>
    <definedName name="AAS" hidden="1">{#N/A,#N/A,FALSE,"Aging Summary";#N/A,#N/A,FALSE,"Ratio Analysis";#N/A,#N/A,FALSE,"Test 120 Day Accts";#N/A,#N/A,FALSE,"Tickmarks"}</definedName>
    <definedName name="aasfgr" localSheetId="9" hidden="1">{#N/A,#N/A,FALSE,"Aging Summary";#N/A,#N/A,FALSE,"Ratio Analysis";#N/A,#N/A,FALSE,"Test 120 Day Accts";#N/A,#N/A,FALSE,"Tickmarks"}</definedName>
    <definedName name="aasfgr" hidden="1">{#N/A,#N/A,FALSE,"Aging Summary";#N/A,#N/A,FALSE,"Ratio Analysis";#N/A,#N/A,FALSE,"Test 120 Day Accts";#N/A,#N/A,FALSE,"Tickmarks"}</definedName>
    <definedName name="AB_" localSheetId="9">#REF!</definedName>
    <definedName name="AB_">#REF!</definedName>
    <definedName name="abc">#REF!</definedName>
    <definedName name="ABRIL" localSheetId="9" hidden="1">{"CAP VOL",#N/A,FALSE,"CAPITAL";"CAP VAR",#N/A,FALSE,"CAPITAL";"CAP FIJ",#N/A,FALSE,"CAPITAL";"CAP CONS",#N/A,FALSE,"CAPITAL";"CAP DATA",#N/A,FALSE,"CAPITAL"}</definedName>
    <definedName name="ABRIL" hidden="1">{"CAP VOL",#N/A,FALSE,"CAPITAL";"CAP VAR",#N/A,FALSE,"CAPITAL";"CAP FIJ",#N/A,FALSE,"CAPITAL";"CAP CONS",#N/A,FALSE,"CAPITAL";"CAP DATA",#N/A,FALSE,"CAPITAL"}</definedName>
    <definedName name="ABRIL_AC" localSheetId="9">#REF!</definedName>
    <definedName name="ABRIL_AC">#REF!</definedName>
    <definedName name="ABRIL_MES">#REF!</definedName>
    <definedName name="ABRIL2" localSheetId="9" hidden="1">{"CAP VOL",#N/A,FALSE,"CAPITAL";"CAP VAR",#N/A,FALSE,"CAPITAL";"CAP FIJ",#N/A,FALSE,"CAPITAL";"CAP CONS",#N/A,FALSE,"CAPITAL";"CAP DATA",#N/A,FALSE,"CAPITAL"}</definedName>
    <definedName name="ABRIL2" hidden="1">{"CAP VOL",#N/A,FALSE,"CAPITAL";"CAP VAR",#N/A,FALSE,"CAPITAL";"CAP FIJ",#N/A,FALSE,"CAPITAL";"CAP CONS",#N/A,FALSE,"CAPITAL";"CAP DATA",#N/A,FALSE,"CAPITAL"}</definedName>
    <definedName name="Abrir_Reporte_de_empleados_DIVIDIR_Lista" localSheetId="9">#REF!</definedName>
    <definedName name="Abrir_Reporte_de_empleados_DIVIDIR_Lista">#REF!</definedName>
    <definedName name="ac">#REF!</definedName>
    <definedName name="AC_">#REF!</definedName>
    <definedName name="açaç" localSheetId="9" hidden="1">{#N/A,#N/A,FALSE,"Aging Summary";#N/A,#N/A,FALSE,"Ratio Analysis";#N/A,#N/A,FALSE,"Test 120 Day Accts";#N/A,#N/A,FALSE,"Tickmarks"}</definedName>
    <definedName name="açaç" hidden="1">{#N/A,#N/A,FALSE,"Aging Summary";#N/A,#N/A,FALSE,"Ratio Analysis";#N/A,#N/A,FALSE,"Test 120 Day Accts";#N/A,#N/A,FALSE,"Tickmarks"}</definedName>
    <definedName name="acb">#REF!</definedName>
    <definedName name="Acceso_Ganado" localSheetId="9">#REF!</definedName>
    <definedName name="Acceso_Ganado">#REF!</definedName>
    <definedName name="AccessDatabase" hidden="1">"G:\Cbz\CBZ Pcpal\CBZ Pcpal ver SAP 4.5.mdb"</definedName>
    <definedName name="Account_Balance">'[55]Calculo del Exceso'!#REF!</definedName>
    <definedName name="Accounts">#REF!</definedName>
    <definedName name="AccPorADR" localSheetId="9">[56]Options!$C$5</definedName>
    <definedName name="AccPorADR">[57]Options!$C$5</definedName>
    <definedName name="ACCT" localSheetId="9">'[58] VTOS'!#REF!</definedName>
    <definedName name="ACCT">'[59] VTOS'!#REF!</definedName>
    <definedName name="acctascomb" localSheetId="9">#REF!</definedName>
    <definedName name="acctascomb">#REF!</definedName>
    <definedName name="acctashold1">#REF!</definedName>
    <definedName name="acctashold2">#REF!</definedName>
    <definedName name="acctasnorte">#REF!</definedName>
    <definedName name="acctassur">#REF!</definedName>
    <definedName name="ACN" localSheetId="9">[60]Volumes!$B$2:$CG$2</definedName>
    <definedName name="ACN">[61]Volumes!$B$2:$CG$2</definedName>
    <definedName name="ACQDT">#REF!</definedName>
    <definedName name="Acreedor">[62]Maestro!$B$3:$C$1659</definedName>
    <definedName name="AcréscimoO2" localSheetId="9">'[60]Dados do Packaging'!$B$3:$AD$21</definedName>
    <definedName name="AcréscimoO2">'[61]Dados do Packaging'!$B$3:$AD$21</definedName>
    <definedName name="ACS" localSheetId="9">[60]Volumes!$B$3:$CG$3</definedName>
    <definedName name="ACS">[61]Volumes!$B$3:$CG$3</definedName>
    <definedName name="ACT_CORR_07">[63]Ratios!$C$2</definedName>
    <definedName name="Act_Obj_Accuracy" localSheetId="9">#REF!</definedName>
    <definedName name="Act_Obj_Accuracy">#REF!</definedName>
    <definedName name="Act_Obj_Existence">#REF!</definedName>
    <definedName name="activo">#REF!</definedName>
    <definedName name="activo_total">'[64]Enfoque DTT'!$D$20</definedName>
    <definedName name="ACTIVO_TOTAL_1">'[65]Comparativo BG'!$F$5</definedName>
    <definedName name="ACTIVO_TOTAL_2">'[65]Comparativo BG'!$H$5</definedName>
    <definedName name="Activo_Total_Dic_07">'[63]Comparativo BG'!$H$6</definedName>
    <definedName name="ACTIVO2" localSheetId="9">#REF!</definedName>
    <definedName name="ACTIVO2">#REF!</definedName>
    <definedName name="Activofijo">#REF!</definedName>
    <definedName name="activos">#REF!</definedName>
    <definedName name="ActPasMonExt">#REF!</definedName>
    <definedName name="actual">#REF!</definedName>
    <definedName name="Açúcar_Cristal">[66]Lista!$D$3:$D$50</definedName>
    <definedName name="acufcser" localSheetId="9">#REF!</definedName>
    <definedName name="acufcser">#REF!</definedName>
    <definedName name="Acum">#REF!</definedName>
    <definedName name="Acum1">#REF!</definedName>
    <definedName name="acumvtaBC">#REF!</definedName>
    <definedName name="ACUVTABCPRE">#REF!</definedName>
    <definedName name="AD_">#REF!</definedName>
    <definedName name="adc" localSheetId="9">[67]COUPOM!$AN$27:$AW$1000</definedName>
    <definedName name="adc">[68]COUPOM!$AN$27:$AW$1000</definedName>
    <definedName name="Adjusted_profits">#REF!</definedName>
    <definedName name="Adjustments">#REF!</definedName>
    <definedName name="ADONATION">#REF!</definedName>
    <definedName name="ADR" localSheetId="9">[56]Options!$C$6</definedName>
    <definedName name="ADR">[57]Options!$C$6</definedName>
    <definedName name="aer" hidden="1">{#N/A,#N/A,FALSE,"Aging Summary";#N/A,#N/A,FALSE,"Ratio Analysis";#N/A,#N/A,FALSE,"Test 120 Day Accts";#N/A,#N/A,FALSE,"Tickmarks"}</definedName>
    <definedName name="AF">[69]MOBILIARIO!#REF!</definedName>
    <definedName name="afkmn" localSheetId="9" hidden="1">#REF!</definedName>
    <definedName name="afkmn" hidden="1">#REF!</definedName>
    <definedName name="AG" localSheetId="9">[60]Volumes!$B$4:$CG$4</definedName>
    <definedName name="AG">[61]Volumes!$B$4:$CG$4</definedName>
    <definedName name="AGGIR" localSheetId="9">#REF!</definedName>
    <definedName name="AGGIR">#REF!</definedName>
    <definedName name="aging">#REF!</definedName>
    <definedName name="Aging_percent">'[70]Estadísticas {pbc}'!$A$13:$G$13,'[70]Estadísticas {pbc}'!$A$22:$G$26</definedName>
    <definedName name="AGMZN" localSheetId="9">#REF!</definedName>
    <definedName name="AGMZN">#REF!</definedName>
    <definedName name="Agosto" localSheetId="9">#REF!</definedName>
    <definedName name="Agosto">#REF!</definedName>
    <definedName name="AGOSTO2S85">#REF!</definedName>
    <definedName name="AGSJ">#REF!</definedName>
    <definedName name="AGSJ2">#REF!</definedName>
    <definedName name="AGTRN">#REF!</definedName>
    <definedName name="Agua" localSheetId="9">#REF!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[71]Datos!#REF!</definedName>
    <definedName name="AJUST_AL_PATRIM">#REF!</definedName>
    <definedName name="ajustebajas">#REF!</definedName>
    <definedName name="ajustebajas_prov">#REF!</definedName>
    <definedName name="AjusteValuación">[72]Datos!#REF!</definedName>
    <definedName name="ak">#REF!</definedName>
    <definedName name="al" localSheetId="9" hidden="1">{"CAP VOL",#N/A,FALSE,"CAPITAL";"CAP VAR",#N/A,FALSE,"CAPITAL";"CAP FIJ",#N/A,FALSE,"CAPITAL";"CAP CONS",#N/A,FALSE,"CAPITAL";"CAP DATA",#N/A,FALSE,"CAPITAL"}</definedName>
    <definedName name="al" hidden="1">{"CAP VOL",#N/A,FALSE,"CAPITAL";"CAP VAR",#N/A,FALSE,"CAPITAL";"CAP FIJ",#N/A,FALSE,"CAPITAL";"CAP CONS",#N/A,FALSE,"CAPITAL";"CAP DATA",#N/A,FALSE,"CAPITAL"}</definedName>
    <definedName name="alalal" localSheetId="9" hidden="1">{#N/A,#N/A,FALSE,"Aging Summary";#N/A,#N/A,FALSE,"Ratio Analysis";#N/A,#N/A,FALSE,"Test 120 Day Accts";#N/A,#N/A,FALSE,"Tickmarks"}</definedName>
    <definedName name="alalal" hidden="1">{#N/A,#N/A,FALSE,"Aging Summary";#N/A,#N/A,FALSE,"Ratio Analysis";#N/A,#N/A,FALSE,"Test 120 Day Accts";#N/A,#N/A,FALSE,"Tickmarks"}</definedName>
    <definedName name="Alfabeto" localSheetId="9">#REF!</definedName>
    <definedName name="Alfabeto">#REF!</definedName>
    <definedName name="Aline" localSheetId="9">'[53]Dados Org'!#REF!</definedName>
    <definedName name="Aline">'[53]Dados Org'!#REF!</definedName>
    <definedName name="ALINE1">'[53]Dados Org'!#REF!</definedName>
    <definedName name="alk" localSheetId="9" hidden="1">{#N/A,#N/A,FALSE,"Hoja1";#N/A,#N/A,FALSE,"Hoja2"}</definedName>
    <definedName name="alk" hidden="1">{#N/A,#N/A,FALSE,"Hoja1";#N/A,#N/A,FALSE,"Hoja2"}</definedName>
    <definedName name="ALL" localSheetId="9">#REF!</definedName>
    <definedName name="ALL">#REF!</definedName>
    <definedName name="All_Delay">#REF!</definedName>
    <definedName name="ALLFS">#N/A</definedName>
    <definedName name="Allowance_to_Receivables">'[70]Estadísticas {pbc}'!$A$2:$G$2,'[70]Estadísticas {pbc}'!$A$9:$G$9</definedName>
    <definedName name="Allowance_to_Sales">'[70]Estadísticas {pbc}'!$A$2:$G$2,'[70]Estadísticas {pbc}'!$A$10:$G$10</definedName>
    <definedName name="alqsis" localSheetId="9">[2]Impuestos!$G$3</definedName>
    <definedName name="alqsis">[3]Impuestos!$G$3</definedName>
    <definedName name="alquiacum" localSheetId="9">#REF!</definedName>
    <definedName name="alquiacum">#REF!</definedName>
    <definedName name="alquileres">#REF!</definedName>
    <definedName name="alquimes">#REF!</definedName>
    <definedName name="ALTAS">#REF!</definedName>
    <definedName name="amort">#REF!</definedName>
    <definedName name="Amort1">#REF!</definedName>
    <definedName name="AMORT2" localSheetId="9">#REF!</definedName>
    <definedName name="AMORT2">#REF!</definedName>
    <definedName name="amortiz" localSheetId="9">#REF!</definedName>
    <definedName name="amortiz">#REF!</definedName>
    <definedName name="AMORTIZACION" localSheetId="9">#REF!</definedName>
    <definedName name="AMORTIZACION">#REF!</definedName>
    <definedName name="AMORTIZACIONES">#REF!</definedName>
    <definedName name="Amortize_Term">#REF!</definedName>
    <definedName name="AMPLIAC.PLANTA">#REF!</definedName>
    <definedName name="Amstel">#REF!</definedName>
    <definedName name="AN" localSheetId="9">#REF!</definedName>
    <definedName name="AN">#REF!</definedName>
    <definedName name="AN_600_AGO00" localSheetId="9">[60]Volumes!$C$2:$C$28</definedName>
    <definedName name="AN_600_AGO00">[61]Volumes!$C$2:$C$28</definedName>
    <definedName name="AN_600_DEZ00" localSheetId="9">[60]Volumes!$G$2:$G$28</definedName>
    <definedName name="AN_600_DEZ00">[61]Volumes!$G$2:$G$28</definedName>
    <definedName name="AN_600_FEV01" localSheetId="9">#REF!</definedName>
    <definedName name="AN_600_FEV01">#REF!</definedName>
    <definedName name="AN_600_JAN01" localSheetId="9">[60]Volumes!$H$2:$H$28</definedName>
    <definedName name="AN_600_JAN01">[61]Volumes!$H$2:$H$28</definedName>
    <definedName name="AN_600_JUL00" localSheetId="9">[60]Volumes!$B$2:$B$28</definedName>
    <definedName name="AN_600_JUL00">[61]Volumes!$B$2:$B$28</definedName>
    <definedName name="AN_600_NOV00" localSheetId="9">[60]Volumes!$F$2:$F$28</definedName>
    <definedName name="AN_600_NOV00">[61]Volumes!$F$2:$F$28</definedName>
    <definedName name="AN_600_OUT00" localSheetId="9">[60]Volumes!$E$2:$E$28</definedName>
    <definedName name="AN_600_OUT00">[61]Volumes!$E$2:$E$28</definedName>
    <definedName name="AN_600_SET00" localSheetId="9">[60]Volumes!$D$2:$D$28</definedName>
    <definedName name="AN_600_SET00">[61]Volumes!$D$2:$D$28</definedName>
    <definedName name="AN_LN_AGO00" localSheetId="9">[60]Volumes!$J$2:$J$28</definedName>
    <definedName name="AN_LN_AGO00">[61]Volumes!$J$2:$J$28</definedName>
    <definedName name="AN_LN_DEZ00" localSheetId="9">[60]Volumes!$N$2:$N$28</definedName>
    <definedName name="AN_LN_DEZ00">[61]Volumes!$N$2:$N$28</definedName>
    <definedName name="AN_LN_FEV01" localSheetId="9">#REF!</definedName>
    <definedName name="AN_LN_FEV01">#REF!</definedName>
    <definedName name="AN_LN_JAN01" localSheetId="9">[60]Volumes!$O$2:$O$28</definedName>
    <definedName name="AN_LN_JAN01">[61]Volumes!$O$2:$O$28</definedName>
    <definedName name="AN_LN_JUL00" localSheetId="9">[60]Volumes!$I$2:$I$28</definedName>
    <definedName name="AN_LN_JUL00">[61]Volumes!$I$2:$I$28</definedName>
    <definedName name="AN_LN_NOV00" localSheetId="9">[60]Volumes!$M$2:$M$28</definedName>
    <definedName name="AN_LN_NOV00">[61]Volumes!$M$2:$M$28</definedName>
    <definedName name="AN_LN_OUT00" localSheetId="9">[60]Volumes!$L$2:$L$28</definedName>
    <definedName name="AN_LN_OUT00">[61]Volumes!$L$2:$L$28</definedName>
    <definedName name="AN_LN_SET00" localSheetId="9">[60]Volumes!$K$2:$K$28</definedName>
    <definedName name="AN_LN_SET00">[61]Volumes!$K$2:$K$28</definedName>
    <definedName name="AN_LT_AGO00" localSheetId="9">[60]Volumes!$Q$2:$Q$28</definedName>
    <definedName name="AN_LT_AGO00">[61]Volumes!$Q$2:$Q$28</definedName>
    <definedName name="AN_LT_DEZ00" localSheetId="9">[60]Volumes!$U$2:$U$28</definedName>
    <definedName name="AN_LT_DEZ00">[61]Volumes!$U$2:$U$28</definedName>
    <definedName name="AN_LT_FEV01" localSheetId="9">#REF!</definedName>
    <definedName name="AN_LT_FEV01">#REF!</definedName>
    <definedName name="AN_LT_JAN01" localSheetId="9">[60]Volumes!$V$2:$V$28</definedName>
    <definedName name="AN_LT_JAN01">[61]Volumes!$V$2:$V$28</definedName>
    <definedName name="AN_LT_JUL00" localSheetId="9">[60]Volumes!$P$2:$P$28</definedName>
    <definedName name="AN_LT_JUL00">[61]Volumes!$P$2:$P$28</definedName>
    <definedName name="AN_LT_NOV00" localSheetId="9">[60]Volumes!$T$2:$T$28</definedName>
    <definedName name="AN_LT_NOV00">[61]Volumes!$T$2:$T$28</definedName>
    <definedName name="AN_LT_OUT00" localSheetId="9">[60]Volumes!$S$2:$S$28</definedName>
    <definedName name="AN_LT_OUT00">[61]Volumes!$S$2:$S$28</definedName>
    <definedName name="AN_LT_SET00" localSheetId="9">[60]Volumes!$R$2:$R$28</definedName>
    <definedName name="AN_LT_SET00">[61]Volumes!$R$2:$R$28</definedName>
    <definedName name="AN_TODAS_AGO00" localSheetId="9">[60]Volumes!$BN$2:$BN$28</definedName>
    <definedName name="AN_TODAS_AGO00">[61]Volumes!$BN$2:$BN$28</definedName>
    <definedName name="AN_TODAS_DEZ00" localSheetId="9">[60]Volumes!$BR$2:$BR$28</definedName>
    <definedName name="AN_TODAS_DEZ00">[61]Volumes!$BR$2:$BR$28</definedName>
    <definedName name="AN_TODAS_FEV01" localSheetId="9">#REF!</definedName>
    <definedName name="AN_TODAS_FEV01">#REF!</definedName>
    <definedName name="AN_TODAS_JAN01" localSheetId="9">[60]Volumes!$BS$2:$BS$28</definedName>
    <definedName name="AN_TODAS_JAN01">[61]Volumes!$BS$2:$BS$28</definedName>
    <definedName name="AN_TODAS_JUL00" localSheetId="9">[60]Volumes!$BM$2:$BM$28</definedName>
    <definedName name="AN_TODAS_JUL00">[61]Volumes!$BM$2:$BM$28</definedName>
    <definedName name="AN_TODAS_NOV00" localSheetId="9">[60]Volumes!$BQ$2:$BQ$28</definedName>
    <definedName name="AN_TODAS_NOV00">[61]Volumes!$BQ$2:$BQ$28</definedName>
    <definedName name="AN_TODAS_OUT00" localSheetId="9">[60]Volumes!$BP$2:$BP$28</definedName>
    <definedName name="AN_TODAS_OUT00">[61]Volumes!$BP$2:$BP$28</definedName>
    <definedName name="AN_TODAS_SET00" localSheetId="9">[60]Volumes!$BO$2:$BO$28</definedName>
    <definedName name="AN_TODAS_SET00">[61]Volumes!$BO$2:$BO$28</definedName>
    <definedName name="ANAGO00" localSheetId="9">'[60]Tabelas Antarctica'!$B$27:$AD$50</definedName>
    <definedName name="ANAGO00">'[61]Tabelas Antarctica'!$B$27:$AD$50</definedName>
    <definedName name="AnalisisCta">#REF!</definedName>
    <definedName name="analogchannels" localSheetId="9">'[73]atc e dtc'!$AE$4:$BL$152</definedName>
    <definedName name="analogchannels">'[74]atc e dtc'!$AE$4:$BL$152</definedName>
    <definedName name="ANDEZ00" localSheetId="9">'[60]Tabelas Antarctica'!$B$127:$AD$150</definedName>
    <definedName name="ANDEZ00">'[61]Tabelas Antarctica'!$B$127:$AD$150</definedName>
    <definedName name="Andrea_2" localSheetId="9">#REF!</definedName>
    <definedName name="Andrea_2">#REF!</definedName>
    <definedName name="ANEX" localSheetId="9">#REF!</definedName>
    <definedName name="ANEX">#REF!</definedName>
    <definedName name="anexo">'[75]CTF-1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G" localSheetId="9">'[7]Datos ADESA'!#REF!</definedName>
    <definedName name="ANG">'[7]Datos ADESA'!#REF!</definedName>
    <definedName name="ANGOSTURA" localSheetId="9">'[7]Datos ADESA'!#REF!</definedName>
    <definedName name="ANGOSTURA">'[7]Datos ADESA'!#REF!</definedName>
    <definedName name="ANJAN01" localSheetId="9">'[60]Tabelas Antarctica'!$B$152:$AD$170</definedName>
    <definedName name="ANJAN01">'[61]Tabelas Antarctica'!$B$152:$AD$170</definedName>
    <definedName name="ANJUL00" localSheetId="9">'[60]Tabelas Antarctica'!$B$2:$AD$25</definedName>
    <definedName name="ANJUL00">'[61]Tabelas Antarctica'!$B$2:$AD$25</definedName>
    <definedName name="annoCalendar">AñoActual</definedName>
    <definedName name="ANNOV00" localSheetId="9">'[60]Tabelas Antarctica'!$B$102:$AD$125</definedName>
    <definedName name="ANNOV00">'[61]Tabelas Antarctica'!$B$102:$AD$125</definedName>
    <definedName name="Annual">'[76]Variance Comments'!$A$1:$L$52</definedName>
    <definedName name="ANOUT00" localSheetId="9">'[60]Tabelas Antarctica'!$B$77:$AD$100</definedName>
    <definedName name="ANOUT00">'[61]Tabelas Antarctica'!$B$77:$AD$100</definedName>
    <definedName name="ANSET00" localSheetId="9">'[60]Tabelas Antarctica'!$B$52:$AD$75</definedName>
    <definedName name="ANSET00">'[61]Tabelas Antarctica'!$B$52:$AD$75</definedName>
    <definedName name="ANTONIO" localSheetId="9">'[7]Datos ADESA'!#REF!</definedName>
    <definedName name="ANTONIO">'[7]Datos ADESA'!#REF!</definedName>
    <definedName name="Año" localSheetId="9">[77]Datos!#REF!</definedName>
    <definedName name="año">[78]Datos!#REF!</definedName>
    <definedName name="año_ant" localSheetId="9">[77]Datos!$D$15</definedName>
    <definedName name="año_ant">[78]Datos!$D$15</definedName>
    <definedName name="año_ant2" localSheetId="9">[77]Datos!#REF!</definedName>
    <definedName name="año_ant2">[78]Datos!#REF!</definedName>
    <definedName name="AñoActual">[79]Datos!$T$2</definedName>
    <definedName name="AñoDiaVista">YEAR(DiaVista)</definedName>
    <definedName name="AP" localSheetId="9" hidden="1">{"CAP VOL",#N/A,FALSE,"CAPITAL";"CAP VAR",#N/A,FALSE,"CAPITAL";"CAP FIJ",#N/A,FALSE,"CAPITAL";"CAP CONS",#N/A,FALSE,"CAPITAL";"CAP DATA",#N/A,FALSE,"CAPITAL"}</definedName>
    <definedName name="AP" hidden="1">{"CAP VOL",#N/A,FALSE,"CAPITAL";"CAP VAR",#N/A,FALSE,"CAPITAL";"CAP FIJ",#N/A,FALSE,"CAPITAL";"CAP CONS",#N/A,FALSE,"CAPITAL";"CAP DATA",#N/A,FALSE,"CAPITAL"}</definedName>
    <definedName name="APARC" localSheetId="9">#REF!</definedName>
    <definedName name="APARC">#REF!</definedName>
    <definedName name="APARC2">#REF!</definedName>
    <definedName name="APARC3">#REF!</definedName>
    <definedName name="APARC4">#REF!</definedName>
    <definedName name="APCindco"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localSheetId="9" hidden="1">{#N/A,#N/A,FALSE,"RGD$";#N/A,#N/A,FALSE,"BG$";#N/A,#N/A,FALSE,"FC$"}</definedName>
    <definedName name="APcuatro" hidden="1">{#N/A,#N/A,FALSE,"RGD$";#N/A,#N/A,FALSE,"BG$";#N/A,#N/A,FALSE,"FC$"}</definedName>
    <definedName name="APcuatro2" localSheetId="9" hidden="1">{#N/A,#N/A,FALSE,"RGD$";#N/A,#N/A,FALSE,"BG$";#N/A,#N/A,FALSE,"FC$"}</definedName>
    <definedName name="APcuatro2" hidden="1">{#N/A,#N/A,FALSE,"RGD$";#N/A,#N/A,FALSE,"BG$";#N/A,#N/A,FALSE,"FC$"}</definedName>
    <definedName name="APDOS" localSheetId="9" hidden="1">{"RESUMEN",#N/A,FALSE,"RESUMEN";"RESUMEN_MARG",#N/A,FALSE,"RESUMEN"}</definedName>
    <definedName name="APDOS" hidden="1">{"RESUMEN",#N/A,FALSE,"RESUMEN";"RESUMEN_MARG",#N/A,FALSE,"RESUMEN"}</definedName>
    <definedName name="APDOS2" localSheetId="9" hidden="1">{"RESUMEN",#N/A,FALSE,"RESUMEN";"RESUMEN_MARG",#N/A,FALSE,"RESUMEN"}</definedName>
    <definedName name="APDOS2" hidden="1">{"RESUMEN",#N/A,FALSE,"RESUMEN";"RESUMEN_MARG",#N/A,FALSE,"RESUMEN"}</definedName>
    <definedName name="apertura_rt12">#REF!</definedName>
    <definedName name="APORT_NO_CAPITAL">#REF!</definedName>
    <definedName name="APORTES_1">'[65]Comparativo BG'!$F$142</definedName>
    <definedName name="APORTES_CAPITAL_1">'[63]Comparativo BG'!#REF!</definedName>
    <definedName name="APORTES_CAPITAL_2">'[63]Comparativo BG'!$J$170</definedName>
    <definedName name="appendix">#REF!</definedName>
    <definedName name="APROPIACION">'[7]Datos ADESA'!#REF!</definedName>
    <definedName name="APROPRIACAO">'[7]Datos ADESA'!#REF!</definedName>
    <definedName name="APSUMMARY">#REF!</definedName>
    <definedName name="APtres" localSheetId="9" hidden="1">{#N/A,#N/A,FALSE,"PRECIO FULL";#N/A,#N/A,FALSE,"LARA";#N/A,#N/A,FALSE,"CARACAS";#N/A,#N/A,FALSE,"DISBRACENTRO";#N/A,#N/A,FALSE,"ANDES";#N/A,#N/A,FALSE,"MAR CARIBE";#N/A,#N/A,FALSE,"RIO BEER";#N/A,#N/A,FALSE,"DISBRAH"}</definedName>
    <definedName name="APtres" hidden="1">{#N/A,#N/A,FALSE,"PRECIO FULL";#N/A,#N/A,FALSE,"LARA";#N/A,#N/A,FALSE,"CARACAS";#N/A,#N/A,FALSE,"DISBRACENTRO";#N/A,#N/A,FALSE,"ANDES";#N/A,#N/A,FALSE,"MAR CARIBE";#N/A,#N/A,FALSE,"RIO BEER";#N/A,#N/A,FALSE,"DISBRAH"}</definedName>
    <definedName name="APTRES2" localSheetId="9"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 localSheetId="9">[60]Volumes!$B$5:$CG$5</definedName>
    <definedName name="AQ">[61]Volumes!$B$5:$CG$5</definedName>
    <definedName name="aquimgir" localSheetId="9">#REF!</definedName>
    <definedName name="aquimgir">#REF!</definedName>
    <definedName name="aquimsj1">#REF!</definedName>
    <definedName name="aquimsj2">#REF!</definedName>
    <definedName name="aqww" localSheetId="9" hidden="1">{#N/A,#N/A,FALSE,"Aging Summary";#N/A,#N/A,FALSE,"Ratio Analysis";#N/A,#N/A,FALSE,"Test 120 Day Accts";#N/A,#N/A,FALSE,"Tickmarks"}</definedName>
    <definedName name="aqww" hidden="1">{#N/A,#N/A,FALSE,"Aging Summary";#N/A,#N/A,FALSE,"Ratio Analysis";#N/A,#N/A,FALSE,"Test 120 Day Accts";#N/A,#N/A,FALSE,"Tickmarks"}</definedName>
    <definedName name="AR">#REF!</definedName>
    <definedName name="AR_Balance">#REF!</definedName>
    <definedName name="ARA_Threshold" localSheetId="9">[19]Balance!#REF!</definedName>
    <definedName name="ARA_Threshold">[30]Balance!#REF!</definedName>
    <definedName name="Archivo" localSheetId="9">#REF!</definedName>
    <definedName name="Archivo">#REF!</definedName>
    <definedName name="Archivo2" localSheetId="9">#REF!</definedName>
    <definedName name="Archivo2">#REF!</definedName>
    <definedName name="Archivo3" localSheetId="9">#REF!</definedName>
    <definedName name="Archivo3">#REF!</definedName>
    <definedName name="Archivo4" localSheetId="9">#REF!</definedName>
    <definedName name="Archivo4">#REF!</definedName>
    <definedName name="AREA" localSheetId="9">'[80]Klabin S.A. '!$A$9:$N$38,'[80]Klabin S.A. '!$A$41:$N$68,'[80]Klabin S.A. '!$A$69:$N$84</definedName>
    <definedName name="AREA">'[81]Klabin S.A. '!$A$9:$N$38,'[81]Klabin S.A. '!$A$41:$N$68,'[81]Klabin S.A. '!$A$69:$N$84</definedName>
    <definedName name="AREA_DE_IMPRESI">#REF!</definedName>
    <definedName name="AREA_FIEX_ABERTO" localSheetId="9">#REF!</definedName>
    <definedName name="AREA_FIEX_ABERTO">#REF!</definedName>
    <definedName name="AREA_GANAN">#REF!</definedName>
    <definedName name="Área_impressão_IM" localSheetId="9">#REF!</definedName>
    <definedName name="Área_impressão_IM">#REF!</definedName>
    <definedName name="AREA_OFFSHORE_ABERTO" localSheetId="9">#REF!</definedName>
    <definedName name="AREA_OFFSHORE_ABERTO">#REF!</definedName>
    <definedName name="AREA_PERDID">#REF!</definedName>
    <definedName name="AREA_RF_ABERTO" localSheetId="9">#REF!</definedName>
    <definedName name="AREA_RF_ABERTO">#REF!</definedName>
    <definedName name="AREA_RV_ABERTO" localSheetId="9">#REF!</definedName>
    <definedName name="AREA_RV_ABERTO">#REF!</definedName>
    <definedName name="AREA_SUCESSAO_ABERTO" localSheetId="9">#REF!</definedName>
    <definedName name="AREA_SUCESSAO_ABERTO">#REF!</definedName>
    <definedName name="Area1" localSheetId="9">#REF!</definedName>
    <definedName name="Area1">#REF!</definedName>
    <definedName name="Area2" localSheetId="9">#REF!</definedName>
    <definedName name="Area2">#REF!</definedName>
    <definedName name="Areas" localSheetId="9">'[82]Tela Inicial'!$V$10:$V$12</definedName>
    <definedName name="Areas">'[83]Tela Inicial'!$V$10:$V$12</definedName>
    <definedName name="ARG2S85">#REF!</definedName>
    <definedName name="armado" localSheetId="9">#REF!</definedName>
    <definedName name="armado">#REF!</definedName>
    <definedName name="ARP">#REF!</definedName>
    <definedName name="ARP_Threshold" localSheetId="9">[19]Balance!#REF!</definedName>
    <definedName name="ARP_Threshold">[30]Balance!#REF!</definedName>
    <definedName name="Arquivo" localSheetId="9">#REF!</definedName>
    <definedName name="Arquivo">#REF!</definedName>
    <definedName name="arrow">#REF!</definedName>
    <definedName name="ART64TASA">'[84]ART64 CONS'!#REF!</definedName>
    <definedName name="ARTE_GRAFICO_EDITORIAL_ARGENTINO_SOCIEDAD_ANONIMA">#REF!</definedName>
    <definedName name="artigassilveira" localSheetId="9">#REF!</definedName>
    <definedName name="artigassilveira">#REF!</definedName>
    <definedName name="as" localSheetId="9" hidden="1">{#N/A,#N/A,FALSE,"Aging Summary";#N/A,#N/A,FALSE,"Ratio Analysis";#N/A,#N/A,FALSE,"Test 120 Day Accts";#N/A,#N/A,FALSE,"Tickmarks"}</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localSheetId="9" hidden="1">#REF!</definedName>
    <definedName name="AS2StaticLS" hidden="1">#REF!</definedName>
    <definedName name="AS2SyncStepLS" hidden="1">0</definedName>
    <definedName name="AS2TickmarkLS" localSheetId="9" hidden="1">#REF!</definedName>
    <definedName name="AS2TickmarkLS" hidden="1">#REF!</definedName>
    <definedName name="AS2VersionLS" hidden="1">300</definedName>
    <definedName name="asaa" localSheetId="9" hidden="1">{#N/A,#N/A,FALSE,"Aging Summary";#N/A,#N/A,FALSE,"Ratio Analysis";#N/A,#N/A,FALSE,"Test 120 Day Accts";#N/A,#N/A,FALSE,"Tickmarks"}</definedName>
    <definedName name="asaa" hidden="1">{#N/A,#N/A,FALSE,"Aging Summary";#N/A,#N/A,FALSE,"Ratio Analysis";#N/A,#N/A,FALSE,"Test 120 Day Accts";#N/A,#N/A,FALSE,"Tickmarks"}</definedName>
    <definedName name="asas" localSheetId="9">[77]Datos!#REF!</definedName>
    <definedName name="asas">[78]Datos!#REF!</definedName>
    <definedName name="ASASASAS">[85]Datos!$D$15</definedName>
    <definedName name="asasassqwqwqw" localSheetId="9">[77]Datos!#REF!</definedName>
    <definedName name="asasassqwqwqw">[86]Datos!#REF!</definedName>
    <definedName name="asasdf" localSheetId="9" hidden="1">'[87]Posición Neta del IVA'!#REF!</definedName>
    <definedName name="asasdf" hidden="1">'[87]Posición Neta del IVA'!#REF!</definedName>
    <definedName name="ASD" localSheetId="9" hidden="1">{#N/A,#N/A,FALSE,"Aging Summary";#N/A,#N/A,FALSE,"Ratio Analysis";#N/A,#N/A,FALSE,"Test 120 Day Accts";#N/A,#N/A,FALSE,"Tickmarks"}</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localSheetId="9" hidden="1">{#N/A,#N/A,FALSE,"Aging Summary";#N/A,#N/A,FALSE,"Ratio Analysis";#N/A,#N/A,FALSE,"Test 120 Day Accts";#N/A,#N/A,FALSE,"Tickmarks"}</definedName>
    <definedName name="asde" hidden="1">{#N/A,#N/A,FALSE,"Aging Summary";#N/A,#N/A,FALSE,"Ratio Analysis";#N/A,#N/A,FALSE,"Test 120 Day Accts";#N/A,#N/A,FALSE,"Tickmarks"}</definedName>
    <definedName name="asdf">'[88]TIPO DE CAMBIO'!$A$3:$C$1174</definedName>
    <definedName name="asf">[89]Sheet1!$B$1</definedName>
    <definedName name="ASIENTO" localSheetId="9">#REF!</definedName>
    <definedName name="ASIENTO">#REF!</definedName>
    <definedName name="ASIENTO2" localSheetId="9">#REF!</definedName>
    <definedName name="ASIENTO2">#REF!</definedName>
    <definedName name="ASS" localSheetId="9" hidden="1">{#N/A,#N/A,FALSE,"Aging Summary";#N/A,#N/A,FALSE,"Ratio Analysis";#N/A,#N/A,FALSE,"Test 120 Day Accts";#N/A,#N/A,FALSE,"Tickmarks"}</definedName>
    <definedName name="ASS" hidden="1">{#N/A,#N/A,FALSE,"Aging Summary";#N/A,#N/A,FALSE,"Ratio Analysis";#N/A,#N/A,FALSE,"Test 120 Day Accts";#N/A,#N/A,FALSE,"Tickmarks"}</definedName>
    <definedName name="ASSAAA" localSheetId="9">#REF!</definedName>
    <definedName name="ASSAAA">#REF!</definedName>
    <definedName name="asscapex">#REF!</definedName>
    <definedName name="AssetValueLastYearLocal">'[90]IGU NPV 4'!$D$13</definedName>
    <definedName name="AssetValueLastYearUSD">'[90]IGU NPV 4'!$E$13</definedName>
    <definedName name="AssetValueLocal">#REF!</definedName>
    <definedName name="AssetvalueUSD">#REF!</definedName>
    <definedName name="atcdtc" localSheetId="9">'[73]RESUMO ATC-DTC'!$A$4:$C$153</definedName>
    <definedName name="atcdtc">'[74]RESUMO ATC-DTC'!$A$4:$C$153</definedName>
    <definedName name="Atelier">#REF!:#REF!</definedName>
    <definedName name="ATIVO" localSheetId="9">'[91]Dados Org'!$A$4:$M$65536</definedName>
    <definedName name="ATIVO">'[92]Dados Org'!$A$4:$M$65536</definedName>
    <definedName name="Atrasos" localSheetId="9">[93]Bco_Dados!$R$25:$R$38</definedName>
    <definedName name="Atrasos">[94]Bco_Dados!$R$25:$R$38</definedName>
    <definedName name="Atrasos1" localSheetId="9">[93]Bco_Dados!$R$25:$R$31</definedName>
    <definedName name="Atrasos1">[94]Bco_Dados!$R$25:$R$31</definedName>
    <definedName name="AU_LISTING_0804021">[95]AU_Listing!$B$3:$W$585</definedName>
    <definedName name="AU_LISTING_080403">#REF!</definedName>
    <definedName name="AU_LISTING_0804032">[95]AU_Listing!$B$3:$W$585</definedName>
    <definedName name="AUandsubs">#REF!</definedName>
    <definedName name="AUD" localSheetId="9">#REF!</definedName>
    <definedName name="AUD">#REF!</definedName>
    <definedName name="AUD_Fcast">#REF!</definedName>
    <definedName name="Augusto">'[96]Analisis 4182'!#REF!</definedName>
    <definedName name="autos" localSheetId="9">#REF!</definedName>
    <definedName name="autos">#REF!</definedName>
    <definedName name="Avarias1" localSheetId="9">[93]Bco_Dados!$R$5:$R$15</definedName>
    <definedName name="Avarias1">[94]Bco_Dados!$R$5:$R$15</definedName>
    <definedName name="Avaya">[97]total!#REF!</definedName>
    <definedName name="Average_Exchange_rate">#REF!</definedName>
    <definedName name="AxI" localSheetId="9">#REF!</definedName>
    <definedName name="AxI">#REF!</definedName>
    <definedName name="axis">#REF!</definedName>
    <definedName name="az">#REF!</definedName>
    <definedName name="AZSSS" localSheetId="9" hidden="1">{#N/A,#N/A,FALSE,"Aging Summary";#N/A,#N/A,FALSE,"Ratio Analysis";#N/A,#N/A,FALSE,"Test 120 Day Accts";#N/A,#N/A,FALSE,"Tickmarks"}</definedName>
    <definedName name="AZSSS" hidden="1">{#N/A,#N/A,FALSE,"Aging Summary";#N/A,#N/A,FALSE,"Ratio Analysis";#N/A,#N/A,FALSE,"Test 120 Day Accts";#N/A,#N/A,FALSE,"Tickmarks"}</definedName>
    <definedName name="B" localSheetId="9">'[7]Datos ADESA'!#REF!</definedName>
    <definedName name="b">'[52]Tipo de cambio'!#REF!</definedName>
    <definedName name="B_" localSheetId="9">#REF!</definedName>
    <definedName name="B_">#REF!</definedName>
    <definedName name="B64799710">#REF!</definedName>
    <definedName name="baba" localSheetId="9">#REF!</definedName>
    <definedName name="baba">#REF!</definedName>
    <definedName name="babab" localSheetId="9" hidden="1">{#N/A,#N/A,FALSE,"Hoja1";#N/A,#N/A,FALSE,"Hoja2"}</definedName>
    <definedName name="babab" hidden="1">{#N/A,#N/A,FALSE,"Hoja1";#N/A,#N/A,FALSE,"Hoja2"}</definedName>
    <definedName name="BABAB2" localSheetId="9" hidden="1">{#N/A,#N/A,FALSE,"Hoja1";#N/A,#N/A,FALSE,"Hoja2"}</definedName>
    <definedName name="BABAB2" hidden="1">{#N/A,#N/A,FALSE,"Hoja1";#N/A,#N/A,FALSE,"Hoja2"}</definedName>
    <definedName name="baja" localSheetId="9">#REF!</definedName>
    <definedName name="baja">#REF!</definedName>
    <definedName name="BAJAS" localSheetId="9">#REF!</definedName>
    <definedName name="BAJAS">#REF!</definedName>
    <definedName name="BAJAS2" localSheetId="9">#REF!</definedName>
    <definedName name="BAJAS2">#REF!</definedName>
    <definedName name="BAJAS698">#REF!</definedName>
    <definedName name="BAJASS698">#REF!</definedName>
    <definedName name="Balance" localSheetId="9">#REF!</definedName>
    <definedName name="Balance">#REF!</definedName>
    <definedName name="balance_type">1</definedName>
    <definedName name="BalanceAct">'[98]Balance Sheet'!$A$3:$N$65</definedName>
    <definedName name="BALANCES" localSheetId="9">#REF!</definedName>
    <definedName name="BALANCES">#REF!</definedName>
    <definedName name="Balances_Históricos_MC_Lista" localSheetId="9">#REF!</definedName>
    <definedName name="Balances_Históricos_MC_Lista">#REF!</definedName>
    <definedName name="BALCON">#REF!</definedName>
    <definedName name="BALCONST">#REF!</definedName>
    <definedName name="BALDOLHIST">#REF!</definedName>
    <definedName name="BALINC">#REF!</definedName>
    <definedName name="BALNEI">#REF!</definedName>
    <definedName name="BALNES">#REF!</definedName>
    <definedName name="BALSHEET">#REF!</definedName>
    <definedName name="BALSIR">#REF!</definedName>
    <definedName name="bandaAe1" localSheetId="9">'[99]BANDA A'!$J$23:$U$23,'[99]BANDA A'!$A$24:$U$24,'[99]BANDA A'!$A$24:$Q$25</definedName>
    <definedName name="bandaAe1">'[100]BANDA A'!$J$23:$U$23,'[100]BANDA A'!$A$24:$U$24,'[100]BANDA A'!$A$24:$Q$25</definedName>
    <definedName name="bandaAe2" localSheetId="9">'[99]BANDA A'!$S$20:$U$20,'[99]BANDA A'!$A$21:$U$21,'[99]BANDA A'!$A$22:$I$22</definedName>
    <definedName name="bandaAe2">'[100]BANDA A'!$S$20:$U$20,'[100]BANDA A'!$A$21:$U$21,'[100]BANDA A'!$A$22:$I$22</definedName>
    <definedName name="bandaAn" localSheetId="9">'[99]BANDA A'!$A$4:$U$18,'[99]BANDA A'!$A$19:$R$19</definedName>
    <definedName name="bandaAn">'[100]BANDA A'!$A$4:$U$18,'[100]BANDA A'!$A$19:$R$19</definedName>
    <definedName name="bAnt100perc">[101]Planning!$L$29</definedName>
    <definedName name="bAnt100PercExt">'[101]Planning Extension'!$L$29</definedName>
    <definedName name="base" localSheetId="9">#REF!</definedName>
    <definedName name="BASE">[102]Precio!$A$7:$D$249</definedName>
    <definedName name="Base_Safra" localSheetId="9">#REF!</definedName>
    <definedName name="Base_Safra">#REF!</definedName>
    <definedName name="BASE1" localSheetId="9">#REF!</definedName>
    <definedName name="BASE1">#REF!</definedName>
    <definedName name="base6">'[103]Tango AN 31-12-02'!$B$3:$F$56</definedName>
    <definedName name="baseFRA">#REF!</definedName>
    <definedName name="basic_level">'[104]Threshold Table'!$A$11:$C$23</definedName>
    <definedName name="bb" localSheetId="9" hidden="1">{#N/A,#N/A,FALSE,"Aging Summary";#N/A,#N/A,FALSE,"Ratio Analysis";#N/A,#N/A,FALSE,"Test 120 Day Accts";#N/A,#N/A,FALSE,"Tickmarks"}</definedName>
    <definedName name="bb" hidden="1">{#N/A,#N/A,FALSE,"Aging Summary";#N/A,#N/A,FALSE,"Ratio Analysis";#N/A,#N/A,FALSE,"Test 120 Day Accts";#N/A,#N/A,FALSE,"Tickmarks"}</definedName>
    <definedName name="bbb" localSheetId="9" hidden="1">{#N/A,#N/A,FALSE,"Aging Summary";#N/A,#N/A,FALSE,"Ratio Analysis";#N/A,#N/A,FALSE,"Test 120 Day Accts";#N/A,#N/A,FALSE,"Tickmarks"}</definedName>
    <definedName name="bbb" hidden="1">{#N/A,#N/A,FALSE,"Aging Summary";#N/A,#N/A,FALSE,"Ratio Analysis";#N/A,#N/A,FALSE,"Test 120 Day Accts";#N/A,#N/A,FALSE,"Tickmarks"}</definedName>
    <definedName name="bbbb" localSheetId="9" hidden="1">{#N/A,#N/A,FALSE,"Aging Summary";#N/A,#N/A,FALSE,"Ratio Analysis";#N/A,#N/A,FALSE,"Test 120 Day Accts";#N/A,#N/A,FALSE,"Tickmarks"}</definedName>
    <definedName name="bbbb" hidden="1">{#N/A,#N/A,FALSE,"Aging Summary";#N/A,#N/A,FALSE,"Ratio Analysis";#N/A,#N/A,FALSE,"Test 120 Day Accts";#N/A,#N/A,FALSE,"Tickmarks"}</definedName>
    <definedName name="BBBB2" localSheetId="9" hidden="1">{#N/A,#N/A,FALSE,"Aging Summary";#N/A,#N/A,FALSE,"Ratio Analysis";#N/A,#N/A,FALSE,"Test 120 Day Accts";#N/A,#N/A,FALSE,"Tickmarks"}</definedName>
    <definedName name="BBBB2" hidden="1">{#N/A,#N/A,FALSE,"Aging Summary";#N/A,#N/A,FALSE,"Ratio Analysis";#N/A,#N/A,FALSE,"Test 120 Day Accts";#N/A,#N/A,FALSE,"Tickmarks"}</definedName>
    <definedName name="bbbbbbb2" localSheetId="9" hidden="1">{#N/A,#N/A,FALSE,"Aging Summary";#N/A,#N/A,FALSE,"Ratio Analysis";#N/A,#N/A,FALSE,"Test 120 Day Accts";#N/A,#N/A,FALSE,"Tickmarks"}</definedName>
    <definedName name="bbbbbbb2" hidden="1">{#N/A,#N/A,FALSE,"Aging Summary";#N/A,#N/A,FALSE,"Ratio Analysis";#N/A,#N/A,FALSE,"Test 120 Day Accts";#N/A,#N/A,FALSE,"Tickmarks"}</definedName>
    <definedName name="bbbbbbbb" localSheetId="9" hidden="1">{#N/A,#N/A,FALSE,"Aging Summary";#N/A,#N/A,FALSE,"Ratio Analysis";#N/A,#N/A,FALSE,"Test 120 Day Accts";#N/A,#N/A,FALSE,"Tickmarks"}</definedName>
    <definedName name="bbbbbbbb" hidden="1">{#N/A,#N/A,FALSE,"Aging Summary";#N/A,#N/A,FALSE,"Ratio Analysis";#N/A,#N/A,FALSE,"Test 120 Day Accts";#N/A,#N/A,FALSE,"Tickmarks"}</definedName>
    <definedName name="bbbbbbbbbbb" localSheetId="9" hidden="1">{#N/A,#N/A,FALSE,"Aging Summary";#N/A,#N/A,FALSE,"Ratio Analysis";#N/A,#N/A,FALSE,"Test 120 Day Accts";#N/A,#N/A,FALSE,"Tickmarks"}</definedName>
    <definedName name="bbbbbbbbbbb" hidden="1">{#N/A,#N/A,FALSE,"Aging Summary";#N/A,#N/A,FALSE,"Ratio Analysis";#N/A,#N/A,FALSE,"Test 120 Day Accts";#N/A,#N/A,FALSE,"Tickmarks"}</definedName>
    <definedName name="BBBBBBBBBBBB" localSheetId="9" hidden="1">{#N/A,#N/A,FALSE,"Aging Summary";#N/A,#N/A,FALSE,"Ratio Analysis";#N/A,#N/A,FALSE,"Test 120 Day Accts";#N/A,#N/A,FALSE,"Tickmarks"}</definedName>
    <definedName name="BBBBBBBBBBBB" hidden="1">{#N/A,#N/A,FALSE,"Aging Summary";#N/A,#N/A,FALSE,"Ratio Analysis";#N/A,#N/A,FALSE,"Test 120 Day Accts";#N/A,#N/A,FALSE,"Tickmarks"}</definedName>
    <definedName name="BBBBBBBBBBBBB" localSheetId="9"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localSheetId="9"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bbg">#REF!</definedName>
    <definedName name="BBFW">#REF!</definedName>
    <definedName name="BC" localSheetId="9">#REF!</definedName>
    <definedName name="BC">#REF!</definedName>
    <definedName name="BC_600_AGO00" localSheetId="9">[60]Volumes!$AL$2:$AL$28</definedName>
    <definedName name="BC_600_AGO00">[61]Volumes!$AL$2:$AL$28</definedName>
    <definedName name="BC_600_DEZ00" localSheetId="9">[60]Volumes!$AP$2:$AP$28</definedName>
    <definedName name="BC_600_DEZ00">[61]Volumes!$AP$2:$AP$28</definedName>
    <definedName name="BC_600_FEV01" localSheetId="9">#REF!</definedName>
    <definedName name="BC_600_FEV01">#REF!</definedName>
    <definedName name="BC_600_JAN01" localSheetId="9">[60]Volumes!$AQ$2:$AQ$28</definedName>
    <definedName name="BC_600_JAN01">[61]Volumes!$AQ$2:$AQ$28</definedName>
    <definedName name="BC_600_JUL00" localSheetId="9">[60]Volumes!$AK$2:$AK$28</definedName>
    <definedName name="BC_600_JUL00">[61]Volumes!$AK$2:$AK$28</definedName>
    <definedName name="BC_600_NOV00" localSheetId="9">[60]Volumes!$AO$2:$AO$28</definedName>
    <definedName name="BC_600_NOV00">[61]Volumes!$AO$2:$AO$28</definedName>
    <definedName name="BC_600_OUT00" localSheetId="9">[60]Volumes!$AN$2:$AN$28</definedName>
    <definedName name="BC_600_OUT00">[61]Volumes!$AN$2:$AN$28</definedName>
    <definedName name="BC_600_SET00" localSheetId="9">[60]Volumes!$AM$2:$AM$28</definedName>
    <definedName name="BC_600_SET00">[61]Volumes!$AM$2:$AM$28</definedName>
    <definedName name="BC_LN_AGO00" localSheetId="9">[60]Volumes!$AE$2:$AE$28</definedName>
    <definedName name="BC_LN_AGO00">[61]Volumes!$AE$2:$AE$28</definedName>
    <definedName name="BC_LN_DEZ00" localSheetId="9">[60]Volumes!$AI$2:$AI$28</definedName>
    <definedName name="BC_LN_DEZ00">[61]Volumes!$AI$2:$AI$28</definedName>
    <definedName name="BC_LN_FEV01" localSheetId="9">#REF!</definedName>
    <definedName name="BC_LN_FEV01">#REF!</definedName>
    <definedName name="BC_LN_JAN01" localSheetId="9">[60]Volumes!$AJ$2:$AJ$28</definedName>
    <definedName name="BC_LN_JAN01">[61]Volumes!$AJ$2:$AJ$28</definedName>
    <definedName name="BC_LN_JUL00" localSheetId="9">[60]Volumes!$AD$2:$AD$28</definedName>
    <definedName name="BC_LN_JUL00">[61]Volumes!$AD$2:$AD$28</definedName>
    <definedName name="BC_LN_NOV00" localSheetId="9">[60]Volumes!$AH$2:$AH$28</definedName>
    <definedName name="BC_LN_NOV00">[61]Volumes!$AH$2:$AH$28</definedName>
    <definedName name="BC_LN_OUT00" localSheetId="9">[60]Volumes!$AG$2:$AG$28</definedName>
    <definedName name="BC_LN_OUT00">[61]Volumes!$AG$2:$AG$28</definedName>
    <definedName name="BC_LN_SET00" localSheetId="9">[60]Volumes!$AF$2:$AF$28</definedName>
    <definedName name="BC_LN_SET00">[61]Volumes!$AF$2:$AF$28</definedName>
    <definedName name="BC_LT_AGO00" localSheetId="9">[60]Volumes!$X$2:$X$28</definedName>
    <definedName name="BC_LT_AGO00">[61]Volumes!$X$2:$X$28</definedName>
    <definedName name="BC_LT_DEZ00" localSheetId="9">[60]Volumes!$AB$2:$AB$28</definedName>
    <definedName name="BC_LT_DEZ00">[61]Volumes!$AB$2:$AB$28</definedName>
    <definedName name="BC_LT_FEV01" localSheetId="9">#REF!</definedName>
    <definedName name="BC_LT_FEV01">#REF!</definedName>
    <definedName name="BC_LT_JAN01" localSheetId="9">[60]Volumes!$AC$2:$AC$28</definedName>
    <definedName name="BC_LT_JAN01">[61]Volumes!$AC$2:$AC$28</definedName>
    <definedName name="BC_LT_JUL00" localSheetId="9">[60]Volumes!$W$2:$W$28</definedName>
    <definedName name="BC_LT_JUL00">[61]Volumes!$W$2:$W$28</definedName>
    <definedName name="BC_LT_NOV00" localSheetId="9">[60]Volumes!$AA$2:$AA$28</definedName>
    <definedName name="BC_LT_NOV00">[61]Volumes!$AA$2:$AA$28</definedName>
    <definedName name="BC_LT_OUT00" localSheetId="9">[60]Volumes!$Z$2:$Z$28</definedName>
    <definedName name="BC_LT_OUT00">[61]Volumes!$Z$2:$Z$28</definedName>
    <definedName name="BC_LT_SET00" localSheetId="9">[60]Volumes!$Y$2:$Y$28</definedName>
    <definedName name="BC_LT_SET00">[61]Volumes!$Y$2:$Y$28</definedName>
    <definedName name="BC_TODAS_AGO00" localSheetId="9">[60]Volumes!$BU$2:$BU$28</definedName>
    <definedName name="BC_TODAS_AGO00">[61]Volumes!$BU$2:$BU$28</definedName>
    <definedName name="BC_TODAS_DEZ00" localSheetId="9">[60]Volumes!$BY$2:$BY$28</definedName>
    <definedName name="BC_TODAS_DEZ00">[61]Volumes!$BY$2:$BY$28</definedName>
    <definedName name="BC_TODAS_FEV01" localSheetId="9">#REF!</definedName>
    <definedName name="BC_TODAS_FEV01">#REF!</definedName>
    <definedName name="BC_TODAS_JAN01" localSheetId="9">[60]Volumes!$BZ$2:$BZ$28</definedName>
    <definedName name="BC_TODAS_JAN01">[61]Volumes!$BZ$2:$BZ$28</definedName>
    <definedName name="BC_TODAS_JUL00" localSheetId="9">[60]Volumes!$BT$2:$BT$28</definedName>
    <definedName name="BC_TODAS_JUL00">[61]Volumes!$BT$2:$BT$28</definedName>
    <definedName name="BC_TODAS_NOV00" localSheetId="9">[60]Volumes!$BX$2:$BX$28</definedName>
    <definedName name="BC_TODAS_NOV00">[61]Volumes!$BX$2:$BX$28</definedName>
    <definedName name="BC_TODAS_OUT00" localSheetId="9">[60]Volumes!$BW$2:$BW$28</definedName>
    <definedName name="BC_TODAS_OUT00">[61]Volumes!$BW$2:$BW$28</definedName>
    <definedName name="BC_TODAS_SET00" localSheetId="9">[60]Volumes!$BV$2:$BV$28</definedName>
    <definedName name="BC_TODAS_SET00">[61]Volumes!$BV$2:$BV$28</definedName>
    <definedName name="bca">#REF!</definedName>
    <definedName name="BCAGO00" localSheetId="9">'[60]Tabelas Brahma'!$B$27:$AD$50</definedName>
    <definedName name="BCAGO00">'[61]Tabelas Brahma'!$B$27:$AD$50</definedName>
    <definedName name="bcalqui" localSheetId="9">#REF!</definedName>
    <definedName name="bcalqui">#REF!</definedName>
    <definedName name="BCBIO">[72]Datos!#REF!</definedName>
    <definedName name="BCC" localSheetId="9">'[105]Nota 8'!$F$101</definedName>
    <definedName name="BCC">'[106]Nota 8'!$F$101</definedName>
    <definedName name="BCDEZ00" localSheetId="9">'[60]Tabelas Brahma'!$B$127:$AD$150</definedName>
    <definedName name="BCDEZ00">'[61]Tabelas Brahma'!$B$127:$AD$150</definedName>
    <definedName name="BCECHILE">#REF!</definedName>
    <definedName name="BceyPYG">#REF!</definedName>
    <definedName name="BCI" localSheetId="9">#REF!</definedName>
    <definedName name="BCI">#REF!</definedName>
    <definedName name="BCII">#REF!</definedName>
    <definedName name="BCJAN01" localSheetId="9">'[60]Tabelas Brahma'!$B$152:$AD$170</definedName>
    <definedName name="BCJAN01">'[61]Tabelas Brahma'!$B$152:$AD$170</definedName>
    <definedName name="BCJUL00" localSheetId="9">'[60]Tabelas Brahma'!$B$2:$AD$25</definedName>
    <definedName name="BCJUL00">'[61]Tabelas Brahma'!$B$2:$AD$25</definedName>
    <definedName name="BCNC" localSheetId="9">'[105]Nota 8'!$F$104</definedName>
    <definedName name="BCNC">'[106]Nota 8'!$F$104</definedName>
    <definedName name="BCNOV00" localSheetId="9">'[60]Tabelas Brahma'!$B$102:$AD$125</definedName>
    <definedName name="BCNOV00">'[61]Tabelas Brahma'!$B$102:$AD$125</definedName>
    <definedName name="BCOUT00" localSheetId="9">'[60]Tabelas Brahma'!$B$77:$AD$100</definedName>
    <definedName name="BCOUT00">'[61]Tabelas Brahma'!$B$77:$AD$100</definedName>
    <definedName name="BCP">#REF!</definedName>
    <definedName name="bcpjunio">#REF!</definedName>
    <definedName name="BCSET00" localSheetId="9">'[60]Tabelas Brahma'!$B$52:$AD$75</definedName>
    <definedName name="BCSET00">'[61]Tabelas Brahma'!$B$52:$AD$75</definedName>
    <definedName name="bd">#REF!</definedName>
    <definedName name="BDF">#REF!</definedName>
    <definedName name="BDU" localSheetId="9">'[105]Bce Patrim'!$C$20</definedName>
    <definedName name="BDU">'[106]Bce Patrim'!$C$20</definedName>
    <definedName name="BDUU">'[107]Bce Patrim'!$C$20</definedName>
    <definedName name="be">#REF!</definedName>
    <definedName name="BEB">#REF!</definedName>
    <definedName name="Beg_Bal">#REF!</definedName>
    <definedName name="Beto_HW">#REF!</definedName>
    <definedName name="bFound100PercLowerExt">'[101]Audit Results Lower Stratum Ext'!$W$5</definedName>
    <definedName name="bFound100PercLowerInit">'[101]Audit Results Lower Stratum'!$W$5</definedName>
    <definedName name="bFound100PercUpperExt">'[101]Audit Results Upper Stratum Ext'!$W$5</definedName>
    <definedName name="bFound100PercUpperInit">'[101]Audit Results Upper Stratum'!$W$5</definedName>
    <definedName name="BG_Del" hidden="1">15</definedName>
    <definedName name="BG_Ins" hidden="1">4</definedName>
    <definedName name="BG_Mod" hidden="1">6</definedName>
    <definedName name="bgtn" localSheetId="9" hidden="1">#REF!</definedName>
    <definedName name="bgtn" hidden="1">#REF!</definedName>
    <definedName name="bi">#REF!</definedName>
    <definedName name="bi_外币交易">#REF!</definedName>
    <definedName name="BIA" localSheetId="9">'[7]Datos ADESA'!#REF!</definedName>
    <definedName name="BIA">'[7]Datos ADESA'!#REF!</definedName>
    <definedName name="bii_国外经营业务之会计报表">#REF!</definedName>
    <definedName name="BINTAA">#REF!</definedName>
    <definedName name="BINTVO">#REF!</definedName>
    <definedName name="BLOQUE">#N/A</definedName>
    <definedName name="BLPH1" localSheetId="9" hidden="1">'[108]Brazil Sovereign'!#REF!</definedName>
    <definedName name="BLPH1" hidden="1">'[109]Brazil Sovereign'!#REF!</definedName>
    <definedName name="BLPH100" localSheetId="9" hidden="1">[110]BLP!$I$5</definedName>
    <definedName name="BLPH100" hidden="1">[111]BLP!$I$5</definedName>
    <definedName name="BLPH101" localSheetId="9" hidden="1">[110]BLP!$G$5</definedName>
    <definedName name="BLPH101" hidden="1">[111]BLP!$G$5</definedName>
    <definedName name="BLPH102" localSheetId="9" hidden="1">[110]BLP!$E$5</definedName>
    <definedName name="BLPH102" hidden="1">[111]BLP!$E$5</definedName>
    <definedName name="BLPH103" localSheetId="9" hidden="1">[110]BLP!$C$5</definedName>
    <definedName name="BLPH103" hidden="1">[111]BLP!$C$5</definedName>
    <definedName name="BLPH104" localSheetId="9" hidden="1">[110]BLP!$A$5</definedName>
    <definedName name="BLPH104" hidden="1">[111]BLP!$A$5</definedName>
    <definedName name="BLPH107" localSheetId="9" hidden="1">'[112]Dados BLP'!#REF!</definedName>
    <definedName name="BLPH107" hidden="1">'[113]Dados BLP'!#REF!</definedName>
    <definedName name="BLPH2" localSheetId="9" hidden="1">#REF!</definedName>
    <definedName name="BLPH2" hidden="1">#REF!</definedName>
    <definedName name="BLPH3" localSheetId="9" hidden="1">#REF!</definedName>
    <definedName name="BLPH3" hidden="1">#REF!</definedName>
    <definedName name="BLPH4" localSheetId="9" hidden="1">#REF!</definedName>
    <definedName name="BLPH4" hidden="1">#REF!</definedName>
    <definedName name="BLPH5" localSheetId="9" hidden="1">#REF!</definedName>
    <definedName name="BLPH5" hidden="1">#REF!</definedName>
    <definedName name="BLPH6" localSheetId="9" hidden="1">#REF!</definedName>
    <definedName name="BLPH6" hidden="1">#REF!</definedName>
    <definedName name="BLPH7" localSheetId="9" hidden="1">#REF!</definedName>
    <definedName name="BLPH7" hidden="1">#REF!</definedName>
    <definedName name="BLPH8" localSheetId="9" hidden="1">#REF!</definedName>
    <definedName name="BLPH8" hidden="1">#REF!</definedName>
    <definedName name="BLPH96" localSheetId="9" hidden="1">[110]BLP!$Q$5</definedName>
    <definedName name="BLPH96" hidden="1">[111]BLP!$Q$5</definedName>
    <definedName name="BLPH97" localSheetId="9" hidden="1">[110]BLP!$O$5</definedName>
    <definedName name="BLPH97" hidden="1">[111]BLP!$O$5</definedName>
    <definedName name="BLPH98" localSheetId="9" hidden="1">[110]BLP!$M$5</definedName>
    <definedName name="BLPH98" hidden="1">[111]BLP!$M$5</definedName>
    <definedName name="BLPH99" localSheetId="9" hidden="1">[110]BLP!$K$5</definedName>
    <definedName name="BLPH99" hidden="1">[111]BLP!$K$5</definedName>
    <definedName name="Blue15">#REF!</definedName>
    <definedName name="bn" localSheetId="9" hidden="1">{#N/A,#N/A,FALSE,"Aging Summary";#N/A,#N/A,FALSE,"Ratio Analysis";#N/A,#N/A,FALSE,"Test 120 Day Accts";#N/A,#N/A,FALSE,"Tickmarks"}</definedName>
    <definedName name="bn" hidden="1">{#N/A,#N/A,FALSE,"Aging Summary";#N/A,#N/A,FALSE,"Ratio Analysis";#N/A,#N/A,FALSE,"Test 120 Day Accts";#N/A,#N/A,FALSE,"Tickmarks"}</definedName>
    <definedName name="bnv" localSheetId="9">#REF!</definedName>
    <definedName name="bnv">#REF!</definedName>
    <definedName name="boeoaf">#REF!</definedName>
    <definedName name="BORDE" localSheetId="9">#REF!</definedName>
    <definedName name="BORDE">#REF!</definedName>
    <definedName name="BORDEA" localSheetId="9">#REF!</definedName>
    <definedName name="BORDEA">#REF!</definedName>
    <definedName name="BORDEA2" localSheetId="9">#REF!</definedName>
    <definedName name="BORDEA2">#REF!</definedName>
    <definedName name="BORDEB" localSheetId="9">#REF!</definedName>
    <definedName name="BORDEB">#REF!</definedName>
    <definedName name="BORDECOL" localSheetId="9">#REF!</definedName>
    <definedName name="BORDECOL">#REF!</definedName>
    <definedName name="BORDEI" localSheetId="9">#REF!</definedName>
    <definedName name="BORDEI">#REF!</definedName>
    <definedName name="BORRAR_JUNCADEL">#REF!</definedName>
    <definedName name="BOTONES">#REF!</definedName>
    <definedName name="Box_analysed" localSheetId="9">#REF!</definedName>
    <definedName name="Box_analysed">#REF!</definedName>
    <definedName name="Box_Capex" localSheetId="9">'[114]Data by box analysed'!#REF!</definedName>
    <definedName name="Box_Capex">'[115]Data by box analysed'!#REF!</definedName>
    <definedName name="Box_interest" localSheetId="9">'[116]Data by box analysed'!#REF!</definedName>
    <definedName name="Box_interest">'[116]Data by box analysed'!#REF!</definedName>
    <definedName name="Box_quantities" localSheetId="9">'[117]Data by box analysed'!#REF!</definedName>
    <definedName name="Box_quantities">'[117]Data by box analysed'!#REF!</definedName>
    <definedName name="BP" localSheetId="9">[1]Tartan!#REF!</definedName>
    <definedName name="BP">[1]Tartan!#REF!</definedName>
    <definedName name="bPopulationType">'[101]Population Characteristics'!$G$26</definedName>
    <definedName name="BR" localSheetId="9">[60]Volumes!$B$6:$CG$6</definedName>
    <definedName name="BR">[61]Volumes!$B$6:$CG$6</definedName>
    <definedName name="Brazil_HW">#REF!</definedName>
    <definedName name="BRR" localSheetId="9">#REF!</definedName>
    <definedName name="BRR">#REF!</definedName>
    <definedName name="BS">#N/A</definedName>
    <definedName name="BS_PL">#N/A</definedName>
    <definedName name="bSamplingNotRequired" localSheetId="9">ISNA(dSSF)</definedName>
    <definedName name="bSamplingNotRequired">ISNA(dSSF)</definedName>
    <definedName name="Bsfxrate">[118]INTRODUCTION!#REF!</definedName>
    <definedName name="BsTotAmort">#REF!</definedName>
    <definedName name="BSTOTAMORT698">#REF!</definedName>
    <definedName name="BSTotAmorti">#REF!</definedName>
    <definedName name="bstottamort698">#REF!</definedName>
    <definedName name="bStratification">[101]Planning!$L$22</definedName>
    <definedName name="bsusocomb1" localSheetId="9">#REF!</definedName>
    <definedName name="bsusocomb1">#REF!</definedName>
    <definedName name="bsusonorte1">#REF!</definedName>
    <definedName name="bsusosur1">#REF!</definedName>
    <definedName name="BS注1">#REF!</definedName>
    <definedName name="bt">#REF!</definedName>
    <definedName name="bu">#REF!</definedName>
    <definedName name="BU_NETO">#REF!</definedName>
    <definedName name="Buckler">#REF!</definedName>
    <definedName name="BUCodes">[76]Data!$U$5:$CC$5</definedName>
    <definedName name="bud_cur" localSheetId="9">#REF!</definedName>
    <definedName name="bud_cur">#REF!</definedName>
    <definedName name="BuiltIn_Print_Area" localSheetId="9">#REF!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9">#REF!</definedName>
    <definedName name="BuiltIn_Print_Area___0___0___0___0___0">[119]EVP!#REF!</definedName>
    <definedName name="BuiltIn_Print_Area___0___0___0___0___0___0" localSheetId="9">#REF!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__0___0___0_1">#REF!</definedName>
    <definedName name="BuiltIn_Print_Area___0___0___0___0___0_2">#REF!</definedName>
    <definedName name="BuiltIn_Print_Area___0___0___0___0___0_3">"$#REF!.$A$1:$J$35"</definedName>
    <definedName name="BuiltIn_Print_Area___0___0___0___0___0_3_1">"$#REF!.$A$1:$F$96"</definedName>
    <definedName name="BuiltIn_Print_Area___0___0_1">[120]CFLOW!#REF!</definedName>
    <definedName name="BuiltIn_Print_Area___0___0_2">#REF!</definedName>
    <definedName name="BuiltIn_Print_Area___0___0_3">[120]EVP!#REF!</definedName>
    <definedName name="BuiltIn_Print_Area___0___0_3_1">"$EVP.$#REF!$#REF!:$#REF!$#REF!"</definedName>
    <definedName name="BuiltIn_Print_Area___0___0_3_1_1">"$#REF!.$A$1:$F$32"</definedName>
    <definedName name="BuiltIn_Print_Area___0___0_3_2">"$EVP.$#REF!$#REF!:$#REF!$#REF!"</definedName>
    <definedName name="BuiltIn_Print_Area___0___0_3_3">"$#REF!.$A$1:$F$96"</definedName>
    <definedName name="BuiltIn_Print_Area___0___0_6">#REF!</definedName>
    <definedName name="BuiltIn_Print_Titles" localSheetId="9">#REF!</definedName>
    <definedName name="BuiltIn_Print_Titles">#REF!</definedName>
    <definedName name="BuiltIn_Print_Titles___0">[121]DetCtasResult!$1:$2</definedName>
    <definedName name="BUs">[76]Instructions!$G$3:$H$49</definedName>
    <definedName name="BUShareEquityValueLocal">#REF!</definedName>
    <definedName name="BUShareEquityValueUSD">#REF!</definedName>
    <definedName name="BusinessUnit">#REF!</definedName>
    <definedName name="BusinessUnitAbbreviation">[90]Lists!$D$3</definedName>
    <definedName name="BusinessUnitAbbreviationList">[90]Lists!$D$5:$D$36</definedName>
    <definedName name="BusinessUnitID">[90]Lists!$C$3</definedName>
    <definedName name="BusinessUnitList">[90]Lists!$C$5:$C$36</definedName>
    <definedName name="BUSOAA">'[122]Ax A-B'!#REF!</definedName>
    <definedName name="BUSOVO">'[122]Ax A-B'!#REF!</definedName>
    <definedName name="Button_827">"CBZ_Pcpal_ver_SAP_4_5_Diario_Lista"</definedName>
    <definedName name="bvbb" localSheetId="9" hidden="1">#REF!</definedName>
    <definedName name="bvbb" hidden="1">#REF!</definedName>
    <definedName name="BVG" localSheetId="9" hidden="1">{#N/A,#N/A,FALSE,"Aging Summary";#N/A,#N/A,FALSE,"Ratio Analysis";#N/A,#N/A,FALSE,"Test 120 Day Accts";#N/A,#N/A,FALSE,"Tickmarks"}</definedName>
    <definedName name="BVG" hidden="1">{#N/A,#N/A,FALSE,"Aging Summary";#N/A,#N/A,FALSE,"Ratio Analysis";#N/A,#N/A,FALSE,"Test 120 Day Accts";#N/A,#N/A,FALSE,"Tickmarks"}</definedName>
    <definedName name="bw">#REF!</definedName>
    <definedName name="by">#REF!</definedName>
    <definedName name="BYCH" localSheetId="9">#REF!</definedName>
    <definedName name="BYCH">#REF!</definedName>
    <definedName name="BYCH2" localSheetId="9">#REF!</definedName>
    <definedName name="BYCH2">#REF!</definedName>
    <definedName name="ç" localSheetId="9">#REF!</definedName>
    <definedName name="ç">#REF!</definedName>
    <definedName name="C.Renovacion">[22]FINANCIERO!$A$127:$B$132</definedName>
    <definedName name="C_" localSheetId="9">'[7]Datos ADESA'!#REF!</definedName>
    <definedName name="C_">#REF!</definedName>
    <definedName name="C_C_Balance">#REF!</definedName>
    <definedName name="C_C_BalanceA">'[64]Input &amp; Summary'!#REF!</definedName>
    <definedName name="C_C_BalanceF">'[64]Input &amp; Summary'!#REF!</definedName>
    <definedName name="C_C_BalanceH">'[64]Input &amp; Summary'!#REF!</definedName>
    <definedName name="C_C_BalanceJ">'[64]Input &amp; Summary'!#REF!</definedName>
    <definedName name="C_CONT." localSheetId="9">#REF!</definedName>
    <definedName name="C_CONT.">#REF!</definedName>
    <definedName name="CA" localSheetId="9">#REF!</definedName>
    <definedName name="CA">#REF!</definedName>
    <definedName name="Cabezas">#REF!</definedName>
    <definedName name="CACN" localSheetId="9">[60]Volumes!$B$7:$CG$7</definedName>
    <definedName name="CACN">[61]Volumes!$B$7:$CG$7</definedName>
    <definedName name="CAD" localSheetId="9">#REF!</definedName>
    <definedName name="CAD">#REF!</definedName>
    <definedName name="cadol" localSheetId="9">#REF!</definedName>
    <definedName name="cadol">#REF!</definedName>
    <definedName name="cadolsem" localSheetId="9">#REF!</definedName>
    <definedName name="cadolsem">#REF!</definedName>
    <definedName name="CADYL" localSheetId="9">#REF!</definedName>
    <definedName name="CADYL">#REF!</definedName>
    <definedName name="cadylsem" localSheetId="9">#REF!</definedName>
    <definedName name="cadylsem">#REF!</definedName>
    <definedName name="Caja">#REF!</definedName>
    <definedName name="çalaz" localSheetId="9" hidden="1">{#N/A,#N/A,FALSE,"Aging Summary";#N/A,#N/A,FALSE,"Ratio Analysis";#N/A,#N/A,FALSE,"Test 120 Day Accts";#N/A,#N/A,FALSE,"Tickmarks"}</definedName>
    <definedName name="çalaz" hidden="1">{#N/A,#N/A,FALSE,"Aging Summary";#N/A,#N/A,FALSE,"Ratio Analysis";#N/A,#N/A,FALSE,"Test 120 Day Accts";#N/A,#N/A,FALSE,"Tickmarks"}</definedName>
    <definedName name="calc">#REF!</definedName>
    <definedName name="calce" localSheetId="9">#REF!</definedName>
    <definedName name="calce">#REF!</definedName>
    <definedName name="CALOL" localSheetId="9">#REF!</definedName>
    <definedName name="CALOL">#REF!</definedName>
    <definedName name="CALPA" localSheetId="9">#REF!</definedName>
    <definedName name="CALPA">#REF!</definedName>
    <definedName name="CALPROSE" localSheetId="9">#REF!</definedName>
    <definedName name="CALPROSE">#REF!</definedName>
    <definedName name="calprosesem" localSheetId="9">#REF!</definedName>
    <definedName name="calprosesem">#REF!</definedName>
    <definedName name="CAM" localSheetId="9">[60]Volumes!$B$8:$CG$8</definedName>
    <definedName name="CAM">[61]Volumes!$B$8:$CG$8</definedName>
    <definedName name="cambio" localSheetId="9">#REF!</definedName>
    <definedName name="CAMBIO">'[52]Tipo de cambio'!$B$5:$D$37</definedName>
    <definedName name="CAMBIO1">'[52]Tipo de cambio'!$B$5:$D$37</definedName>
    <definedName name="cambiop">#REF!</definedName>
    <definedName name="cambiox">#REF!</definedName>
    <definedName name="cambioy">#REF!</definedName>
    <definedName name="CAP_INTEGR">#REF!</definedName>
    <definedName name="CAPA">[123]CAPA!$A$5:$G$204</definedName>
    <definedName name="Capital_de_Trabajo_Miles_de_dolares">#REF!</definedName>
    <definedName name="CAPITAL_MINIMO_BCP">[124]Ratios!#REF!</definedName>
    <definedName name="CAPITAL_SOCIAL_1">'[65]Comparativo BG'!$F$141</definedName>
    <definedName name="CAPITAL_SOCIAL_2">'[63]Comparativo BG'!$J$169</definedName>
    <definedName name="Capitali" localSheetId="9">#REF!</definedName>
    <definedName name="Capitali">#REF!</definedName>
    <definedName name="CAPITALISE">#REF!</definedName>
    <definedName name="CAPTRA">#REF!</definedName>
    <definedName name="CAPTRA2">#REF!</definedName>
    <definedName name="CAR" localSheetId="9">#REF!</definedName>
    <definedName name="CAR">#REF!</definedName>
    <definedName name="CARA">#REF!</definedName>
    <definedName name="CARATULA">#REF!</definedName>
    <definedName name="carátula">#REF!</definedName>
    <definedName name="Card">#REF!</definedName>
    <definedName name="CARG_DIFER">#REF!</definedName>
    <definedName name="Cargill_Espana__S.A." localSheetId="9">[1]Tartan!#REF!</definedName>
    <definedName name="Cargill_Espana__S.A.">[1]Tartan!#REF!</definedName>
    <definedName name="CARLI" localSheetId="9">#REF!</definedName>
    <definedName name="CARLI">#REF!</definedName>
    <definedName name="CARLOS" localSheetId="9" hidden="1">{#N/A,#N/A,FALSE,"Hoja1";#N/A,#N/A,FALSE,"Hoja2"}</definedName>
    <definedName name="CARLOS" hidden="1">{#N/A,#N/A,FALSE,"Hoja1";#N/A,#N/A,FALSE,"Hoja2"}</definedName>
    <definedName name="carolina">[125]PUC!#REF!</definedName>
    <definedName name="carro">[45]TABLAIPC!$A$9:$B$621</definedName>
    <definedName name="Carrocerias1" localSheetId="9">[93]Bco_Dados!$N$5:$N$17</definedName>
    <definedName name="Carrocerias1">[94]Bco_Dados!$N$5:$N$17</definedName>
    <definedName name="CARUPANO" localSheetId="9" hidden="1">{#N/A,#N/A,FALSE,"PRECIO FULL";#N/A,#N/A,FALSE,"LARA";#N/A,#N/A,FALSE,"CARACAS";#N/A,#N/A,FALSE,"DISBRACENTRO";#N/A,#N/A,FALSE,"ANDES";#N/A,#N/A,FALSE,"MAR CARIBE";#N/A,#N/A,FALSE,"RIO BEER";#N/A,#N/A,FALSE,"DISBRAH"}</definedName>
    <definedName name="CARUPANO" hidden="1">{#N/A,#N/A,FALSE,"PRECIO FULL";#N/A,#N/A,FALSE,"LARA";#N/A,#N/A,FALSE,"CARACAS";#N/A,#N/A,FALSE,"DISBRACENTRO";#N/A,#N/A,FALSE,"ANDES";#N/A,#N/A,FALSE,"MAR CARIBE";#N/A,#N/A,FALSE,"RIO BEER";#N/A,#N/A,FALSE,"DISBRAH"}</definedName>
    <definedName name="CARUPANO2" localSheetId="9"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[45]TABLAIPC!$B$608</definedName>
    <definedName name="CASAJU">#REF!</definedName>
    <definedName name="case">'[126]Cover Page'!$B$6</definedName>
    <definedName name="Cash">#REF!</definedName>
    <definedName name="CashflowDCFCentralLocal">#REF!</definedName>
    <definedName name="CashflowDCFCentralUSD">#REF!</definedName>
    <definedName name="CashLocal">#REF!</definedName>
    <definedName name="CashUSD">#REF!</definedName>
    <definedName name="CASSIR">#REF!</definedName>
    <definedName name="CATALOGO" localSheetId="9">[127]Celula2!#REF!</definedName>
    <definedName name="CATALOGO">[128]Celula2!#REF!</definedName>
    <definedName name="causavalor" localSheetId="9">#REF!</definedName>
    <definedName name="causavalor">#REF!</definedName>
    <definedName name="CBA" localSheetId="9">'[7]Datos ADESA'!#REF!</definedName>
    <definedName name="CBA">'[7]Datos ADESA'!#REF!</definedName>
    <definedName name="CBU" localSheetId="9">#REF!</definedName>
    <definedName name="CBU">#REF!</definedName>
    <definedName name="CC" localSheetId="9">#REF!</definedName>
    <definedName name="CC">#REF!</definedName>
    <definedName name="CCBA" localSheetId="9">[60]Volumes!$B$9:$CG$9</definedName>
    <definedName name="CCBA">[61]Volumes!$B$9:$CG$9</definedName>
    <definedName name="ccc">#REF!</definedName>
    <definedName name="cccc" localSheetId="9" hidden="1">{#N/A,#N/A,FALSE,"Aging Summary";#N/A,#N/A,FALSE,"Ratio Analysis";#N/A,#N/A,FALSE,"Test 120 Day Accts";#N/A,#N/A,FALSE,"Tickmarks"}</definedName>
    <definedName name="cccc" hidden="1">{#N/A,#N/A,FALSE,"Aging Summary";#N/A,#N/A,FALSE,"Ratio Analysis";#N/A,#N/A,FALSE,"Test 120 Day Accts";#N/A,#N/A,FALSE,"Tickmarks"}</definedName>
    <definedName name="ÇÇÇÇÇÇ" localSheetId="9"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'[53]Dados Org'!#REF!</definedName>
    <definedName name="ccccccccccc" hidden="1">#REF!</definedName>
    <definedName name="CCCCCCCCCCCC" localSheetId="9" hidden="1">{#N/A,#N/A,FALSE,"Aging Summary";#N/A,#N/A,FALSE,"Ratio Analysis";#N/A,#N/A,FALSE,"Test 120 Day Accts";#N/A,#N/A,FALSE,"Tickmarks"}</definedName>
    <definedName name="CCCCCCCCCCCC" hidden="1">{#N/A,#N/A,FALSE,"Aging Summary";#N/A,#N/A,FALSE,"Ratio Analysis";#N/A,#N/A,FALSE,"Test 120 Day Accts";#N/A,#N/A,FALSE,"Tickmarks"}</definedName>
    <definedName name="ÇÇÇÇÇÇÇÇÇÇÇÇ" localSheetId="9"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localSheetId="9"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localSheetId="9"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localSheetId="9"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 localSheetId="9">#REF!</definedName>
    <definedName name="CCF_Tab">#REF!</definedName>
    <definedName name="cchj" localSheetId="9" hidden="1">{#N/A,#N/A,FALSE,"Aging Summary";#N/A,#N/A,FALSE,"Ratio Analysis";#N/A,#N/A,FALSE,"Test 120 Day Accts";#N/A,#N/A,FALSE,"Tickmarks"}</definedName>
    <definedName name="cchj" hidden="1">{#N/A,#N/A,FALSE,"Aging Summary";#N/A,#N/A,FALSE,"Ratio Analysis";#N/A,#N/A,FALSE,"Test 120 Day Accts";#N/A,#N/A,FALSE,"Tickmarks"}</definedName>
    <definedName name="CCSDCXCVX" localSheetId="9" hidden="1">{#N/A,#N/A,FALSE,"Aging Summary";#N/A,#N/A,FALSE,"Ratio Analysis";#N/A,#N/A,FALSE,"Test 120 Day Accts";#N/A,#N/A,FALSE,"Tickmarks"}</definedName>
    <definedName name="CCSDCXCVX" hidden="1">{#N/A,#N/A,FALSE,"Aging Summary";#N/A,#N/A,FALSE,"Ratio Analysis";#N/A,#N/A,FALSE,"Test 120 Day Accts";#N/A,#N/A,FALSE,"Tickmarks"}</definedName>
    <definedName name="CD" localSheetId="9">#REF!</definedName>
    <definedName name="CD">#REF!</definedName>
    <definedName name="cdcs">#REF!</definedName>
    <definedName name="CDD" localSheetId="9">#REF!</definedName>
    <definedName name="CDD">#REF!</definedName>
    <definedName name="CDG">#REF!</definedName>
    <definedName name="cdghjf">#REF!</definedName>
    <definedName name="cdgiro">#REF!</definedName>
    <definedName name="cdi">#REF!</definedName>
    <definedName name="CDI_Accum" localSheetId="9">[129]dados!$A$6:$B$1507</definedName>
    <definedName name="CDI_Accum">[130]dados!$A$6:$B$1507</definedName>
    <definedName name="cdi_tab" localSheetId="9">#REF!</definedName>
    <definedName name="cdi_tab">#REF!</definedName>
    <definedName name="CDI_Table" localSheetId="9">[131]CDI!$A$1:$G$2702</definedName>
    <definedName name="CDI_Table">[132]CDI!$A$1:$G$2702</definedName>
    <definedName name="cdmzn" localSheetId="9">#REF!</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 localSheetId="9">[60]Volumes!$B$10:$CG$10</definedName>
    <definedName name="CE">[61]Volumes!$B$10:$CG$10</definedName>
    <definedName name="CE_CarryKnownTable">#REF!</definedName>
    <definedName name="cekfr" localSheetId="9" hidden="1">{#N/A,#N/A,FALSE,"Aging Summary";#N/A,#N/A,FALSE,"Ratio Analysis";#N/A,#N/A,FALSE,"Test 120 Day Accts";#N/A,#N/A,FALSE,"Tickmarks"}</definedName>
    <definedName name="cekfr" hidden="1">{#N/A,#N/A,FALSE,"Aging Summary";#N/A,#N/A,FALSE,"Ratio Analysis";#N/A,#N/A,FALSE,"Test 120 Day Accts";#N/A,#N/A,FALSE,"Tickmarks"}</definedName>
    <definedName name="CERCAR" localSheetId="9">#REF!</definedName>
    <definedName name="CERCAR">#REF!</definedName>
    <definedName name="CervInteira" localSheetId="9">#REF!</definedName>
    <definedName name="CervInteira">#REF!</definedName>
    <definedName name="CervLata" localSheetId="9">#REF!</definedName>
    <definedName name="CervLata">#REF!</definedName>
    <definedName name="CervLongNeck" localSheetId="9">#REF!</definedName>
    <definedName name="CervLongNeck">#REF!</definedName>
    <definedName name="CF" localSheetId="9">[1]Tartan!#REF!</definedName>
    <definedName name="CF">[1]Tartan!#REF!</definedName>
    <definedName name="CFC" localSheetId="9">'[105]Nota 8'!$F$165</definedName>
    <definedName name="CFC">'[106]Nota 8'!$F$165</definedName>
    <definedName name="cg">#REF!</definedName>
    <definedName name="CH_" localSheetId="9">#REF!</definedName>
    <definedName name="CH_">#REF!</definedName>
    <definedName name="Chatarra">#REF!</definedName>
    <definedName name="Chave">#REF!</definedName>
    <definedName name="chcontrole" localSheetId="9">'[73]resumo dcch e acc'!$A$4:$L$152</definedName>
    <definedName name="chcontrole">'[74]resumo dcch e acc'!$A$4:$L$152</definedName>
    <definedName name="Check" localSheetId="9">#REF!</definedName>
    <definedName name="Check">#REF!</definedName>
    <definedName name="CHECK_ENT_MGMT">[133]Report!$K$17</definedName>
    <definedName name="CHEQ_PTE" localSheetId="9">#REF!</definedName>
    <definedName name="CHEQ_PTE">#REF!</definedName>
    <definedName name="cheques">#REF!</definedName>
    <definedName name="chicago" localSheetId="9">[134]Input!$A$5:$E$16</definedName>
    <definedName name="chicago">[135]Input!$A$5:$E$16</definedName>
    <definedName name="CI">#REF!</definedName>
    <definedName name="Cifras">'[136]Cifras Clave'!$A$1:$K$117</definedName>
    <definedName name="CINCO" localSheetId="9">'[7]Datos ADESA'!#REF!</definedName>
    <definedName name="CINCO">'[7]Datos ADESA'!#REF!</definedName>
    <definedName name="ÇIOUI" localSheetId="9" hidden="1">{#N/A,#N/A,FALSE,"Aging Summary";#N/A,#N/A,FALSE,"Ratio Analysis";#N/A,#N/A,FALSE,"Test 120 Day Accts";#N/A,#N/A,FALSE,"Tickmarks"}</definedName>
    <definedName name="ÇIOUI" hidden="1">{#N/A,#N/A,FALSE,"Aging Summary";#N/A,#N/A,FALSE,"Ratio Analysis";#N/A,#N/A,FALSE,"Test 120 Day Accts";#N/A,#N/A,FALSE,"Tickmarks"}</definedName>
    <definedName name="CITY">#REF!</definedName>
    <definedName name="Class_Codes">[137]Codes!$A$4:$B$15</definedName>
    <definedName name="Classe.da.Ocorrência" localSheetId="9">#REF!</definedName>
    <definedName name="Classe.da.Ocorrência">#REF!</definedName>
    <definedName name="Classes.Cerveja" localSheetId="9">[138]Setup!$I$3:$I$10</definedName>
    <definedName name="Classes.Cerveja">[139]Setup!$I$3:$I$10</definedName>
    <definedName name="Classes.Refri" localSheetId="9">[138]Setup!$I$24:$I$31</definedName>
    <definedName name="Classes.Refri">[139]Setup!$I$24:$I$31</definedName>
    <definedName name="Classificação" localSheetId="9">'[60]Consolidado Escore'!$L$7:$L$9</definedName>
    <definedName name="Classificação">'[61]Consolidado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 localSheetId="9">[140]Básico!$D$3</definedName>
    <definedName name="CLIENT_NAME">[141]Básico!$D$3</definedName>
    <definedName name="cliente" localSheetId="9">[142]Bajas!#REF!</definedName>
    <definedName name="cliente">[143]Bajas!#REF!</definedName>
    <definedName name="clientes" localSheetId="9">[142]Altas!#REF!</definedName>
    <definedName name="clientes">'[52]Tipo de cambio'!#REF!</definedName>
    <definedName name="Clientes1" localSheetId="9">#REF!</definedName>
    <definedName name="Clientes1">#REF!</definedName>
    <definedName name="Clientes2" localSheetId="9">'[144]Balance Gral.'!#REF!</definedName>
    <definedName name="Clientes2">'[145]Balance Gral.'!#REF!</definedName>
    <definedName name="ClientName">#REF!</definedName>
    <definedName name="Clients_Population_Total">#REF!</definedName>
    <definedName name="ClientYearEnd">#REF!</definedName>
    <definedName name="co">#REF!</definedName>
    <definedName name="coc">#REF!</definedName>
    <definedName name="ÇOÇ" localSheetId="9" hidden="1">{#N/A,#N/A,FALSE,"Aging Summary";#N/A,#N/A,FALSE,"Ratio Analysis";#N/A,#N/A,FALSE,"Test 120 Day Accts";#N/A,#N/A,FALSE,"Tickmarks"}</definedName>
    <definedName name="ÇOÇ" hidden="1">{#N/A,#N/A,FALSE,"Aging Summary";#N/A,#N/A,FALSE,"Ratio Analysis";#N/A,#N/A,FALSE,"Test 120 Day Accts";#N/A,#N/A,FALSE,"Tickmarks"}</definedName>
    <definedName name="COCa">[45]TABLAIPC!$B$608</definedName>
    <definedName name="COCdata">#REF!</definedName>
    <definedName name="coco">[45]TABLAIPC!$A$9:$B$621</definedName>
    <definedName name="CoCodes">'[146]Key Info'!$T$2:$T$61</definedName>
    <definedName name="COCOTERO">[147]IPC!$B$627</definedName>
    <definedName name="COD_CTA">#REF!</definedName>
    <definedName name="Cod_Prod" localSheetId="9">[148]Tabelas!$A$1:$D$154</definedName>
    <definedName name="Cod_Prod">[149]Tabelas!$A$1:$D$154</definedName>
    <definedName name="CodCap">#REF!</definedName>
    <definedName name="codigo" localSheetId="9">#REF!</definedName>
    <definedName name="codigo">#REF!</definedName>
    <definedName name="Códigos" localSheetId="9">[93]Bco_Dados!$A$5:$A$940</definedName>
    <definedName name="Códigos">[94]Bco_Dados!$A$5:$A$940</definedName>
    <definedName name="COEF" localSheetId="9">#REF!</definedName>
    <definedName name="COEF">#N/A</definedName>
    <definedName name="ÇOK" localSheetId="9" hidden="1">{#N/A,#N/A,FALSE,"Aging Summary";#N/A,#N/A,FALSE,"Ratio Analysis";#N/A,#N/A,FALSE,"Test 120 Day Accts";#N/A,#N/A,FALSE,"Tickmarks"}</definedName>
    <definedName name="ÇOK" hidden="1">{#N/A,#N/A,FALSE,"Aging Summary";#N/A,#N/A,FALSE,"Ratio Analysis";#N/A,#N/A,FALSE,"Test 120 Day Accts";#N/A,#N/A,FALSE,"Tickmarks"}</definedName>
    <definedName name="colorcode" localSheetId="9">'[73]resumo color code'!$A$3:$I$152</definedName>
    <definedName name="colorcode">'[74]resumo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[22]FINANCIERO!#REF!</definedName>
    <definedName name="COMB2">[22]FINANCIERO!#REF!</definedName>
    <definedName name="COMB3">[22]FINANCIERO!#REF!</definedName>
    <definedName name="COMB4">[22]FINANCIERO!#REF!</definedName>
    <definedName name="COMB5">[22]FINANCIERO!#REF!</definedName>
    <definedName name="Combin" localSheetId="9">#REF!</definedName>
    <definedName name="Combin">#REF!</definedName>
    <definedName name="COMENTARIOS">#REF!</definedName>
    <definedName name="Comisiones" hidden="1">{"RENDIMIENTOS",#N/A,FALSE,"Detallado"}</definedName>
    <definedName name="comisiones_" hidden="1">{#N/A,#N/A,FALSE,"Resumen de M&amp;R";#N/A,#N/A,FALSE,"Comp.con el P.G.";#N/A,#N/A,FALSE,"M&amp;R-Resumen"}</definedName>
    <definedName name="Comments1">#REF!</definedName>
    <definedName name="Comments2">#REF!</definedName>
    <definedName name="Comments3">#REF!</definedName>
    <definedName name="Comments4">#REF!</definedName>
    <definedName name="Comments5">#REF!</definedName>
    <definedName name="Comp_FPC" localSheetId="9">[46]AP!$B$3:$AY$45,[46]AP!$B$56:$AY$95,[46]AP!$B$98:$AY$145,[46]AP!$B$148:$AY$175</definedName>
    <definedName name="Comp_FPC">[47]AP!$B$3:$AY$45,[47]AP!$B$56:$AY$95,[47]AP!$B$98:$AY$145,[47]AP!$B$148:$AY$175</definedName>
    <definedName name="Company">'[150]Financial Statement Input'!$D$1</definedName>
    <definedName name="Comparative_Figs">#REF!</definedName>
    <definedName name="Comparativo" localSheetId="9">[77]Datos!$D$26</definedName>
    <definedName name="Comparativo">[78]Datos!$D$26</definedName>
    <definedName name="COMPARISON" localSheetId="9">#REF!</definedName>
    <definedName name="COMPARISON">#REF!</definedName>
    <definedName name="COMPARISSON_Budget_1994___Current_Estimate_1994" localSheetId="9">#REF!</definedName>
    <definedName name="COMPARISSON_Budget_1994___Current_Estimate_1994">#REF!</definedName>
    <definedName name="Compartivo_Mar99_Dic98Final">#REF!</definedName>
    <definedName name="COMPBUDGET" localSheetId="9">#REF!</definedName>
    <definedName name="COMPBUDGET">#REF!</definedName>
    <definedName name="COMPCURRENT" localSheetId="9">#REF!</definedName>
    <definedName name="COMPCURRENT">#REF!</definedName>
    <definedName name="complemtasiento">#REF!</definedName>
    <definedName name="compprueb" localSheetId="9">#REF!</definedName>
    <definedName name="compprueb">#REF!</definedName>
    <definedName name="compras">#REF!</definedName>
    <definedName name="Computed_Sample_Population_Total">#REF!</definedName>
    <definedName name="Con">#REF!</definedName>
    <definedName name="CONCILIACION" localSheetId="9">#REF!</definedName>
    <definedName name="CONCILIACION">#REF!</definedName>
    <definedName name="CONS">#REF!</definedName>
    <definedName name="cons_previsiones_1">'[65]Comparativo ER'!$F$64</definedName>
    <definedName name="cons_previsiones_2">'[65]Comparativo ER'!$H$64</definedName>
    <definedName name="CONS2" localSheetId="9">#REF!</definedName>
    <definedName name="CONS2">#REF!</definedName>
    <definedName name="CONSCHILE">#REF!</definedName>
    <definedName name="Consol1999" localSheetId="9">#REF!</definedName>
    <definedName name="Consol1999">#REF!</definedName>
    <definedName name="Consol2000" localSheetId="9">#REF!</definedName>
    <definedName name="Consol2000">#REF!</definedName>
    <definedName name="Consol99" localSheetId="9">#REF!</definedName>
    <definedName name="Consol99">#REF!</definedName>
    <definedName name="Consolidado" localSheetId="9">[77]Datos!$D$24</definedName>
    <definedName name="Consolidado">[78]Datos!$D$24</definedName>
    <definedName name="CONSTITUCION" localSheetId="9">#REF!</definedName>
    <definedName name="CONSTITUCION">#REF!</definedName>
    <definedName name="CONT">#REF!</definedName>
    <definedName name="ContactNo">#REF!</definedName>
    <definedName name="CONTRATOS">#REF!</definedName>
    <definedName name="Contrib_acum_proyecto">#REF!</definedName>
    <definedName name="Control">[151]Patrimonial!#REF!</definedName>
    <definedName name="Conuber" localSheetId="9">#REF!</definedName>
    <definedName name="Conuber">#REF!</definedName>
    <definedName name="Convergence">#REF!</definedName>
    <definedName name="coordenadas" localSheetId="9">[152]Coordenadas!#REF!</definedName>
    <definedName name="coordenadas">[153]Coordenadas!#REF!</definedName>
    <definedName name="COPA">'[98]Query COPA'!$A$20:$S$650</definedName>
    <definedName name="copia" localSheetId="9">'[154]Datos del Balance'!$B$8</definedName>
    <definedName name="copia">'[155]Datos del Balance'!$B$8</definedName>
    <definedName name="Corp">[118]INTRODUCTION!$E$8</definedName>
    <definedName name="Corretores">[66]Lista!$G$3:$G$400</definedName>
    <definedName name="COSEG" localSheetId="9">#REF!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 localSheetId="9">#REF!</definedName>
    <definedName name="COSTO_FIJOS">#REF!</definedName>
    <definedName name="costobc" localSheetId="9">[156]Hoja1!$I$2:$I$24</definedName>
    <definedName name="costobc">[157]Hoja1!$I$2:$I$24</definedName>
    <definedName name="cotiz" localSheetId="9">#REF!</definedName>
    <definedName name="cotiz">#REF!</definedName>
    <definedName name="count">[158]Geog!$I$2:$J$132</definedName>
    <definedName name="Counterparty">[66]Lista!$F$3:$F$461</definedName>
    <definedName name="Countries">'[146]Key Info'!$W$2:$W$22</definedName>
    <definedName name="Country">#REF!</definedName>
    <definedName name="Country_Reg_Sreg">[158]Geog!$B$2:$F$132</definedName>
    <definedName name="CountryID">[90]Lists!$G$3</definedName>
    <definedName name="CountryList">[90]Lists!$G$5:$G$22</definedName>
    <definedName name="CountryRiskPremium">#REF!</definedName>
    <definedName name="CountryRiskPremiumList">[90]Lists!$H$5:$H$22</definedName>
    <definedName name="cover">#REF!</definedName>
    <definedName name="CPC" localSheetId="9">'[105]Nota 8'!$F$52</definedName>
    <definedName name="CPC">'[106]Nota 8'!$F$52</definedName>
    <definedName name="ÇPLL" localSheetId="9">#REF!</definedName>
    <definedName name="ÇPLL">#REF!</definedName>
    <definedName name="cpp" localSheetId="9">#REF!</definedName>
    <definedName name="CPP">'[106]Nota 8'!$F$125</definedName>
    <definedName name="CRADECO" localSheetId="9">#REF!</definedName>
    <definedName name="CRADECO">#REF!</definedName>
    <definedName name="çrçrç" localSheetId="9" hidden="1">{#N/A,#N/A,FALSE,"Aging Summary";#N/A,#N/A,FALSE,"Ratio Analysis";#N/A,#N/A,FALSE,"Test 120 Day Accts";#N/A,#N/A,FALSE,"Tickmarks"}</definedName>
    <definedName name="çrçrç" hidden="1">{#N/A,#N/A,FALSE,"Aging Summary";#N/A,#N/A,FALSE,"Ratio Analysis";#N/A,#N/A,FALSE,"Test 120 Day Accts";#N/A,#N/A,FALSE,"Tickmarks"}</definedName>
    <definedName name="CRED">#N/A</definedName>
    <definedName name="CRED_DIVERSOS">#REF!</definedName>
    <definedName name="CREDAMOR">#N/A</definedName>
    <definedName name="credito" localSheetId="9">#REF!</definedName>
    <definedName name="credito">#REF!</definedName>
    <definedName name="CRÉDITO" localSheetId="9">#REF!</definedName>
    <definedName name="CRÉDITO">#REF!</definedName>
    <definedName name="CRÉDITO_GS" localSheetId="9">#REF!</definedName>
    <definedName name="CRÉDITO_GS">#REF!</definedName>
    <definedName name="CREDITOS" localSheetId="9">#REF!</definedName>
    <definedName name="CREDITOS">#REF!</definedName>
    <definedName name="_xlnm.Criteria">#REF!</definedName>
    <definedName name="Criteria_MI">#REF!</definedName>
    <definedName name="criterio" localSheetId="9">#REF!</definedName>
    <definedName name="criterio">#REF!</definedName>
    <definedName name="criterio1" localSheetId="9">#REF!</definedName>
    <definedName name="criterio1">#REF!</definedName>
    <definedName name="Criterios_IM" localSheetId="9">#REF!</definedName>
    <definedName name="Criterios_IM">#REF!</definedName>
    <definedName name="Critérios1" localSheetId="9">'[82]TMEF - TMR 131'!$BB$4:$BC$5</definedName>
    <definedName name="Critérios1">'[83]TMEF - TMR 131'!$BB$4:$BC$5</definedName>
    <definedName name="Critérios2" localSheetId="9">'[82]TMEF - TMR 151'!$BB$4:$BC$5</definedName>
    <definedName name="Critérios2">'[83]TMEF - TMR 151'!$BB$4:$BC$5</definedName>
    <definedName name="Critérios3" localSheetId="9">'[82]Tela Inicial'!$AL$4:$AM$5</definedName>
    <definedName name="Critérios3">'[83]Tela Inicial'!$AL$4:$AM$5</definedName>
    <definedName name="Critérios4" localSheetId="9">'[82]Tela Inicial'!$AC$10:$AD$11</definedName>
    <definedName name="Critérios4">'[83]Tela Inicial'!$AC$10:$AD$11</definedName>
    <definedName name="Critical_Component">#REF!</definedName>
    <definedName name="Critical_ComponentA">'[64]Input &amp; Summary'!#REF!</definedName>
    <definedName name="Critical_ComponentF">'[64]Input &amp; Summary'!#REF!</definedName>
    <definedName name="Critical_ComponentH">'[64]Input &amp; Summary'!#REF!</definedName>
    <definedName name="Critical_ComponentJ">'[64]Input &amp; Summary'!#REF!</definedName>
    <definedName name="CS" localSheetId="9">#REF!</definedName>
    <definedName name="CS">#REF!</definedName>
    <definedName name="csDesignMode">1</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#REF!</definedName>
    <definedName name="CTA" localSheetId="9">#REF!</definedName>
    <definedName name="CTA">#REF!</definedName>
    <definedName name="Cta.1003">#REF!</definedName>
    <definedName name="Cta.1013">#REF!</definedName>
    <definedName name="Cta.1021">#REF!</definedName>
    <definedName name="Cta.1024">#REF!</definedName>
    <definedName name="Cta.1025">#REF!</definedName>
    <definedName name="CtasOrden">[159]NOTAS!#REF!</definedName>
    <definedName name="CtaXCob.">#REF!</definedName>
    <definedName name="ctg" hidden="1">{#N/A,#N/A,FALSE,"Aging Summary";#N/A,#N/A,FALSE,"Ratio Analysis";#N/A,#N/A,FALSE,"Test 120 Day Accts";#N/A,#N/A,FALSE,"Tickmarks"}</definedName>
    <definedName name="ctovtanorte" localSheetId="9">'[58]CTO VTAS'!#REF!</definedName>
    <definedName name="ctovtanorte">'[59]CTO VTAS'!#REF!</definedName>
    <definedName name="CUADRO" localSheetId="9">#REF!</definedName>
    <definedName name="CUADRO">#REF!</definedName>
    <definedName name="Cuadro_1__Formato_presentación_Bce." localSheetId="9">'[160]WP CUADRO 1'!$AC$5:$AJ$33</definedName>
    <definedName name="Cuadro_1__Formato_presentación_Bce.">'[161]WP CUADRO 1'!$AC$5:$AJ$33</definedName>
    <definedName name="CUADRO_1_definitivo" localSheetId="9">'[160]WP CUADRO 1'!$K$3:$R$38</definedName>
    <definedName name="CUADRO_1_definitivo">'[161]WP CUADRO 1'!$K$3:$R$38</definedName>
    <definedName name="Cuadro_1_S_Sumarias" localSheetId="9">'[160]WP CUADRO 1'!$B$3:$I$45</definedName>
    <definedName name="Cuadro_1_S_Sumarias">'[161]WP CUADRO 1'!$B$3:$I$45</definedName>
    <definedName name="cuadro1">#REF!</definedName>
    <definedName name="Cuenta">#REF!</definedName>
    <definedName name="cuentasporcobrar">#REF!</definedName>
    <definedName name="CUG_Agua" localSheetId="9">#REF!</definedName>
    <definedName name="CUG_Agua">#REF!</definedName>
    <definedName name="CUI" localSheetId="9">[60]Volumes!$B$11:$CG$11</definedName>
    <definedName name="CUI">[61]Volumes!$B$11:$CG$11</definedName>
    <definedName name="Cum_Int">#REF!</definedName>
    <definedName name="Cuota_Fija" localSheetId="9">#REF!</definedName>
    <definedName name="Cuota_Fija">#REF!</definedName>
    <definedName name="Cuota_Telefono">#REF!</definedName>
    <definedName name="curbudget" localSheetId="9">#REF!</definedName>
    <definedName name="curbudget">#REF!</definedName>
    <definedName name="Curr_Rates" localSheetId="9">#REF!</definedName>
    <definedName name="Curr_Rates">#REF!</definedName>
    <definedName name="Currency" localSheetId="9">[118]INTRODUCTION!$E$10</definedName>
    <definedName name="currency">[162]CURRENCY!$E$1</definedName>
    <definedName name="CurrencyCode">[90]Lists!$K$3</definedName>
    <definedName name="CurrencyCodeList">[90]Lists!$K$5:$K$18</definedName>
    <definedName name="CurrencyID">[90]Lists!$J$3</definedName>
    <definedName name="CurrencyList">[90]Lists!$J$5:$J$18</definedName>
    <definedName name="Current">#REF!</definedName>
    <definedName name="CurrentYTDPLSummary">#REF!</definedName>
    <definedName name="curva" hidden="1">{"HORAS PAGADAS",#N/A,FALSE,"Detallado";#N/A,#N/A,FALSE,"Comp. con P.G.";#N/A,#N/A,FALSE,"Importados"}</definedName>
    <definedName name="CUSTO_VAR" localSheetId="9">#REF!</definedName>
    <definedName name="CUSTO_VAR">#REF!</definedName>
    <definedName name="customer" localSheetId="9">#REF!</definedName>
    <definedName name="Customer">#REF!</definedName>
    <definedName name="customerld">#REF!</definedName>
    <definedName name="CustomerPCS">#REF!</definedName>
    <definedName name="CUSTOSOJA" localSheetId="9">'[7]Datos ADESA'!#REF!</definedName>
    <definedName name="CUSTOSOJA">'[7]Datos ADESA'!#REF!</definedName>
    <definedName name="CV" localSheetId="9">#REF!</definedName>
    <definedName name="CV">#REF!</definedName>
    <definedName name="CV_DEUD_PROD_FINAN">#REF!</definedName>
    <definedName name="CV_MOROSOS">#REF!</definedName>
    <definedName name="CV_PREST_SF">#REF!</definedName>
    <definedName name="CV_PREV">#REF!</definedName>
    <definedName name="CVar" localSheetId="9">#REF!</definedName>
    <definedName name="CVar">#REF!</definedName>
    <definedName name="CVCV" localSheetId="9" hidden="1">{#N/A,#N/A,FALSE,"Aging Summary";#N/A,#N/A,FALSE,"Ratio Analysis";#N/A,#N/A,FALSE,"Test 120 Day Accts";#N/A,#N/A,FALSE,"Tickmarks"}</definedName>
    <definedName name="CVCV" hidden="1">{#N/A,#N/A,FALSE,"Aging Summary";#N/A,#N/A,FALSE,"Ratio Analysis";#N/A,#N/A,FALSE,"Test 120 Day Accts";#N/A,#N/A,FALSE,"Tickmarks"}</definedName>
    <definedName name="CVCVCX" localSheetId="9" hidden="1">{#N/A,#N/A,FALSE,"Aging Summary";#N/A,#N/A,FALSE,"Ratio Analysis";#N/A,#N/A,FALSE,"Test 120 Day Accts";#N/A,#N/A,FALSE,"Tickmarks"}</definedName>
    <definedName name="CVCVCX" hidden="1">{#N/A,#N/A,FALSE,"Aging Summary";#N/A,#N/A,FALSE,"Ratio Analysis";#N/A,#N/A,FALSE,"Test 120 Day Accts";#N/A,#N/A,FALSE,"Tickmarks"}</definedName>
    <definedName name="cvfff" localSheetId="9" hidden="1">{#N/A,#N/A,FALSE,"Aging Summary";#N/A,#N/A,FALSE,"Ratio Analysis";#N/A,#N/A,FALSE,"Test 120 Day Accts";#N/A,#N/A,FALSE,"Tickmarks"}</definedName>
    <definedName name="cvfff" hidden="1">{#N/A,#N/A,FALSE,"Aging Summary";#N/A,#N/A,FALSE,"Ratio Analysis";#N/A,#N/A,FALSE,"Test 120 Day Accts";#N/A,#N/A,FALSE,"Tickmarks"}</definedName>
    <definedName name="CVGQ" localSheetId="9">#REF!</definedName>
    <definedName name="CVGQ">#REF!</definedName>
    <definedName name="CVVBG" localSheetId="9" hidden="1">{#N/A,#N/A,FALSE,"Aging Summary";#N/A,#N/A,FALSE,"Ratio Analysis";#N/A,#N/A,FALSE,"Test 120 Day Accts";#N/A,#N/A,FALSE,"Tickmarks"}</definedName>
    <definedName name="CVVBG" hidden="1">{#N/A,#N/A,FALSE,"Aging Summary";#N/A,#N/A,FALSE,"Ratio Analysis";#N/A,#N/A,FALSE,"Test 120 Day Accts";#N/A,#N/A,FALSE,"Tickmarks"}</definedName>
    <definedName name="CW" localSheetId="9">[60]Volumes!$B$12:$CG$12</definedName>
    <definedName name="CW">[61]Volumes!$B$12:$CG$12</definedName>
    <definedName name="cwm">#REF!</definedName>
    <definedName name="CY">#REF!</definedName>
    <definedName name="CY_Accounts_Receivable" localSheetId="9">[19]Balance!$B$8</definedName>
    <definedName name="CY_Accounts_Receivable">[30]Balance!$B$8</definedName>
    <definedName name="CY_Administration">#REF!</definedName>
    <definedName name="CY_Cash" localSheetId="9">[19]Balance!$B$6</definedName>
    <definedName name="CY_Cash">[30]Balance!$B$6</definedName>
    <definedName name="CY_Cash_Div_Dec">[163]Estado_Resultados!#REF!</definedName>
    <definedName name="CY_CASH_DIVIDENDS_DECLARED__per_common_share">[163]Estado_Resultados!#REF!</definedName>
    <definedName name="CY_Common_Equity">#REF!</definedName>
    <definedName name="CY_Cost_of_Sales" localSheetId="9">'[19]Estado de Resultados'!$B$7</definedName>
    <definedName name="CY_Cost_of_Sales">'[30]Estado de Resultados'!$B$7</definedName>
    <definedName name="CY_Current_Liabilities" localSheetId="9">[19]Balance!$B$23</definedName>
    <definedName name="CY_Current_Liabilities">[30]Balance!$B$23</definedName>
    <definedName name="CY_Deposits">'[164]Financial Condition'!#REF!</definedName>
    <definedName name="CY_Depreciation">'[165]PG '!#REF!</definedName>
    <definedName name="CY_Disc_mnth">#REF!</definedName>
    <definedName name="CY_Disc_pd">#REF!</definedName>
    <definedName name="CY_Discounts">#REF!</definedName>
    <definedName name="CY_Earnings_per_share">[163]Razones!#REF!</definedName>
    <definedName name="CY_Gross_Profit" localSheetId="9">'[19]Estado de Resultados'!$B$9</definedName>
    <definedName name="CY_Gross_Profit">'[30]Estado de Resultados'!$B$9</definedName>
    <definedName name="CY_Inc_Bef_Tax">'[165]PG '!#REF!</definedName>
    <definedName name="CY_Intangible_Assets">#REF!</definedName>
    <definedName name="CY_Interest_Expense" localSheetId="9">'[19]Estado de Resultados'!$B$18</definedName>
    <definedName name="CY_Interest_Expense">'[30]Estado de Resultados'!$B$18</definedName>
    <definedName name="CY_Inventory" localSheetId="9">[19]Balance!$B$12</definedName>
    <definedName name="CY_Inventory">[30]Balance!$B$12</definedName>
    <definedName name="CY_LIABIL_EQUITY">#REF!</definedName>
    <definedName name="CY_LT_Debt" localSheetId="9">[19]Balance!$B$24</definedName>
    <definedName name="CY_LT_Debt">[30]Balance!$B$24</definedName>
    <definedName name="CY_Market_Value_of_Equity">[163]Estado_Resultados!#REF!</definedName>
    <definedName name="CY_Marketable_Sec">#REF!</definedName>
    <definedName name="CY_NET_PROFIT" localSheetId="9">'[19]Estado de Resultados'!$B$24</definedName>
    <definedName name="CY_NET_PROFIT">'[30]Estado de Resultados'!$B$24</definedName>
    <definedName name="CY_Net_Revenue" localSheetId="9">'[19]Estado de Resultados'!$B$6</definedName>
    <definedName name="CY_Net_Revenue">'[30]Estado de Resultados'!$B$6</definedName>
    <definedName name="CY_Operating_Income" localSheetId="9">'[19]Estado de Resultados'!$B$16</definedName>
    <definedName name="CY_Operating_Income">'[30]Estado de Resultados'!$B$16</definedName>
    <definedName name="CY_Other">'[165]PG '!#REF!</definedName>
    <definedName name="CY_Other_Curr_Assets">[166]BG!#REF!</definedName>
    <definedName name="CY_Other_LT_Assets">#REF!</definedName>
    <definedName name="CY_Other_LT_Liabilities">#REF!</definedName>
    <definedName name="CY_Preferred_Stock">[166]BG!#REF!</definedName>
    <definedName name="CY_QUICK_ASSETS" localSheetId="9">[19]Balance!$B$10</definedName>
    <definedName name="CY_QUICK_ASSETS">[30]Balance!$B$10</definedName>
    <definedName name="CY_Ret_mnth">#REF!</definedName>
    <definedName name="CY_Ret_pd">#REF!</definedName>
    <definedName name="CY_Retained_Earnings">#REF!</definedName>
    <definedName name="CY_Returns">#REF!</definedName>
    <definedName name="CY_Selling">#REF!</definedName>
    <definedName name="CY_Tangible_Assets">#REF!</definedName>
    <definedName name="CY_Tangible_Net_Worth" localSheetId="9">'[19]Estado de Resultados'!$B$31</definedName>
    <definedName name="CY_Tangible_Net_Worth">'[30]Estado de Resultados'!$B$31</definedName>
    <definedName name="CY_Taxes">'[165]PG '!#REF!</definedName>
    <definedName name="CY_TOTAL_ASSETS" localSheetId="9">[19]Balance!$B$21</definedName>
    <definedName name="CY_TOTAL_ASSETS">[30]Balance!$B$21</definedName>
    <definedName name="CY_TOTAL_CURR_ASSETS" localSheetId="9">[19]Balance!$B$15</definedName>
    <definedName name="CY_TOTAL_CURR_ASSETS">[30]Balance!$B$15</definedName>
    <definedName name="CY_TOTAL_DEBT" localSheetId="9">[19]Balance!$B$27</definedName>
    <definedName name="CY_TOTAL_DEBT">[30]Balance!$B$27</definedName>
    <definedName name="CY_TOTAL_EQUITY" localSheetId="9">[19]Balance!$B$33</definedName>
    <definedName name="CY_TOTAL_EQUITY">[30]Balance!$B$33</definedName>
    <definedName name="CY_Weighted_Average">[163]Estado_Resultados!#REF!</definedName>
    <definedName name="CY_Working_Capital">[163]Estado_Resultados!#REF!</definedName>
    <definedName name="CYB" localSheetId="9">'[105]Nota 8'!$F$20</definedName>
    <definedName name="CYB">'[106]Nota 8'!$F$20</definedName>
    <definedName name="Cympay_Pta._Ind." localSheetId="9">#REF!</definedName>
    <definedName name="Cympay_Pta._Ind.">#REF!</definedName>
    <definedName name="cympaysem" localSheetId="9">#REF!</definedName>
    <definedName name="cympaysem">#REF!</definedName>
    <definedName name="c物业、厂房及设备">#REF!</definedName>
    <definedName name="d" localSheetId="9" hidden="1">{#N/A,#N/A,FALSE,"Aging Summary";#N/A,#N/A,FALSE,"Ratio Analysis";#N/A,#N/A,FALSE,"Test 120 Day Accts";#N/A,#N/A,FALSE,"Tickmarks"}</definedName>
    <definedName name="D">'[52]Tipo de cambio'!#REF!</definedName>
    <definedName name="D_" localSheetId="9">#REF!</definedName>
    <definedName name="D_">#REF!</definedName>
    <definedName name="da" localSheetId="9" hidden="1">{#N/A,#N/A,FALSE,"Aging Summary";#N/A,#N/A,FALSE,"Ratio Analysis";#N/A,#N/A,FALSE,"Test 120 Day Accts";#N/A,#N/A,FALSE,"Tickmarks"}</definedName>
    <definedName name="da" hidden="1">{#N/A,#N/A,FALSE,"Aging Summary";#N/A,#N/A,FALSE,"Ratio Analysis";#N/A,#N/A,FALSE,"Test 120 Day Accts";#N/A,#N/A,FALSE,"Tickmarks"}</definedName>
    <definedName name="dados" localSheetId="9">#REF!</definedName>
    <definedName name="dados">#REF!</definedName>
    <definedName name="dados1" localSheetId="9">#REF!</definedName>
    <definedName name="dados1">#REF!</definedName>
    <definedName name="data" localSheetId="9">#REF!</definedName>
    <definedName name="data">#REF!</definedName>
    <definedName name="Data_Counterparty">#REF!</definedName>
    <definedName name="Data_Delay">#REF!</definedName>
    <definedName name="Data_Initaitor">#REF!</definedName>
    <definedName name="DATA1">#REF!</definedName>
    <definedName name="DATA10" localSheetId="9">#REF!</definedName>
    <definedName name="DATA10">#REF!</definedName>
    <definedName name="DATA11" localSheetId="9">#REF!</definedName>
    <definedName name="DATA11">#REF!</definedName>
    <definedName name="DATA12" localSheetId="9">#REF!</definedName>
    <definedName name="DATA12">#REF!</definedName>
    <definedName name="DATA13" localSheetId="9">#REF!</definedName>
    <definedName name="DATA13">#REF!</definedName>
    <definedName name="DATA14" localSheetId="9">#REF!</definedName>
    <definedName name="DATA14">#REF!</definedName>
    <definedName name="DATA15" localSheetId="9">[167]maestro!#REF!</definedName>
    <definedName name="DATA15">#REF!</definedName>
    <definedName name="DATA16" localSheetId="9">[167]maestro!#REF!</definedName>
    <definedName name="DATA16">#REF!</definedName>
    <definedName name="DATA17" localSheetId="9">'[168]2014 escriba'!$P$2:$P$814</definedName>
    <definedName name="DATA17">#REF!</definedName>
    <definedName name="DATA18" localSheetId="9">[167]maestro!#REF!</definedName>
    <definedName name="DATA18">#REF!</definedName>
    <definedName name="DATA19" localSheetId="9">[167]maestro!#REF!</definedName>
    <definedName name="DATA19">#REF!</definedName>
    <definedName name="DATA2" localSheetId="9">#REF!</definedName>
    <definedName name="DATA2">#REF!</definedName>
    <definedName name="DATA20" localSheetId="9">[167]maestro!#REF!</definedName>
    <definedName name="DATA20">#REF!</definedName>
    <definedName name="DATA21" localSheetId="9">[167]maestro!#REF!</definedName>
    <definedName name="DATA21">#REF!</definedName>
    <definedName name="DATA22" localSheetId="9">[167]maestro!#REF!</definedName>
    <definedName name="DATA22">#REF!</definedName>
    <definedName name="DATA23" localSheetId="9">[167]maestro!#REF!</definedName>
    <definedName name="DATA23">#REF!</definedName>
    <definedName name="DATA24" localSheetId="9">[167]maestro!#REF!</definedName>
    <definedName name="DATA24">[169]Base!#REF!</definedName>
    <definedName name="DATA25" localSheetId="9">[167]maestro!#REF!</definedName>
    <definedName name="DATA25">[169]Base!#REF!</definedName>
    <definedName name="DATA26" localSheetId="9">[167]maestro!#REF!</definedName>
    <definedName name="DATA26">[169]Base!#REF!</definedName>
    <definedName name="DATA27">[167]maestro!#REF!</definedName>
    <definedName name="DATA28">[167]maestro!#REF!</definedName>
    <definedName name="DATA29">[167]maestro!#REF!</definedName>
    <definedName name="DATA3" localSheetId="9">#REF!</definedName>
    <definedName name="DATA3">#REF!</definedName>
    <definedName name="DATA30">[167]maestro!#REF!</definedName>
    <definedName name="DATA31">[167]maestro!#REF!</definedName>
    <definedName name="DATA32">[167]maestro!#REF!</definedName>
    <definedName name="DATA33">[167]maestro!#REF!</definedName>
    <definedName name="DATA34">[167]maestro!#REF!</definedName>
    <definedName name="DATA35">[167]maestro!#REF!</definedName>
    <definedName name="DATA36">[167]maestro!#REF!</definedName>
    <definedName name="DATA37">[167]maestro!#REF!</definedName>
    <definedName name="DATA38">[167]maestro!#REF!</definedName>
    <definedName name="DATA39">[167]maestro!#REF!</definedName>
    <definedName name="DATA4" localSheetId="9">#REF!</definedName>
    <definedName name="DATA4">#REF!</definedName>
    <definedName name="DATA40">[167]maestro!#REF!</definedName>
    <definedName name="DATA41">[167]maestro!#REF!</definedName>
    <definedName name="DATA42">[167]maestro!#REF!</definedName>
    <definedName name="DATA43">[167]maestro!#REF!</definedName>
    <definedName name="DATA44">[167]maestro!#REF!</definedName>
    <definedName name="DATA45">[167]maestro!#REF!</definedName>
    <definedName name="DATA46">[167]maestro!#REF!</definedName>
    <definedName name="DATA47">[167]maestro!#REF!</definedName>
    <definedName name="DATA48">[167]maestro!#REF!</definedName>
    <definedName name="DATA49">[167]maestro!#REF!</definedName>
    <definedName name="DATA5" localSheetId="9">#REF!</definedName>
    <definedName name="DATA5">#REF!</definedName>
    <definedName name="DATA50">[167]maestro!#REF!</definedName>
    <definedName name="DATA51">[167]maestro!#REF!</definedName>
    <definedName name="DATA52">[167]maestro!#REF!</definedName>
    <definedName name="DATA53">[167]maestro!#REF!</definedName>
    <definedName name="DATA54">[167]maestro!#REF!</definedName>
    <definedName name="DATA55">[167]maestro!#REF!</definedName>
    <definedName name="DATA56">[167]maestro!#REF!</definedName>
    <definedName name="DATA57">[167]maestro!#REF!</definedName>
    <definedName name="DATA58">[167]maestro!#REF!</definedName>
    <definedName name="DATA59">[167]maestro!#REF!</definedName>
    <definedName name="DATA6" localSheetId="9">#REF!</definedName>
    <definedName name="DATA6">#REF!</definedName>
    <definedName name="DATA60">[167]maestro!#REF!</definedName>
    <definedName name="DATA61">[167]maestro!#REF!</definedName>
    <definedName name="DATA62">[167]maestro!#REF!</definedName>
    <definedName name="DATA63">[167]maestro!#REF!</definedName>
    <definedName name="DATA64">[167]maestro!#REF!</definedName>
    <definedName name="DATA65">[167]maestro!#REF!</definedName>
    <definedName name="DATA66">[167]maestro!#REF!</definedName>
    <definedName name="DATA67">[167]maestro!#REF!</definedName>
    <definedName name="DATA68">[167]maestro!#REF!</definedName>
    <definedName name="DATA69">[167]maestro!#REF!</definedName>
    <definedName name="DATA7" localSheetId="9">#REF!</definedName>
    <definedName name="DATA7">#REF!</definedName>
    <definedName name="DATA70">[167]maestro!#REF!</definedName>
    <definedName name="DATA71">[167]maestro!#REF!</definedName>
    <definedName name="DATA8" localSheetId="9">#REF!</definedName>
    <definedName name="DATA8">#REF!</definedName>
    <definedName name="DATA9" localSheetId="9">#REF!</definedName>
    <definedName name="DATA9">#REF!</definedName>
    <definedName name="_xlnm.Database" localSheetId="9">#REF!</definedName>
    <definedName name="_xlnm.Database">#REF!</definedName>
    <definedName name="Database_MI">[170]DIARIO!$A$7:$G$4865</definedName>
    <definedName name="DATE" localSheetId="9">#REF!</definedName>
    <definedName name="DATE">#REF!</definedName>
    <definedName name="DATE99">#REF!</definedName>
    <definedName name="DatePrepared">#REF!</definedName>
    <definedName name="DATO" localSheetId="9">#REF!</definedName>
    <definedName name="DATO">#REF!</definedName>
    <definedName name="Datos">[136]DATOS!$A$1:$K$704</definedName>
    <definedName name="Datos_de_Venta">#REF!</definedName>
    <definedName name="datos_estado_capital_cor_consolidado">#REF!</definedName>
    <definedName name="DATOS_VAR_CAPITAL_CORRIENTE">#REF!</definedName>
    <definedName name="DATOS1">#REF!</definedName>
    <definedName name="DATOS2">#REF!</definedName>
    <definedName name="Days_in_Receivables">'[70]Estadísticas {pbc}'!$A$2:$G$2,'[70]Estadísticas {pbc}'!$A$8:$G$8</definedName>
    <definedName name="DBSIN_accru_interest">#REF!</definedName>
    <definedName name="DBSIN_net_revaluation">#REF!</definedName>
    <definedName name="dc">#REF!</definedName>
    <definedName name="dcf">#REF!</definedName>
    <definedName name="dCutoffSignificant">[101]Planning!$H$33</definedName>
    <definedName name="dCutoffStratification">'[101]Population Characteristics'!$C$13</definedName>
    <definedName name="dd" localSheetId="9">'[171]IRSA HIST'!#REF!</definedName>
    <definedName name="dd">'[172]IRSA HIST'!#REF!</definedName>
    <definedName name="DD_Curr" localSheetId="9">[173]Currency!$C$3</definedName>
    <definedName name="DD_Curr">[174]Currency!$C$3</definedName>
    <definedName name="ddcdd" localSheetId="9" hidden="1">{#N/A,#N/A,FALSE,"Aging Summary";#N/A,#N/A,FALSE,"Ratio Analysis";#N/A,#N/A,FALSE,"Test 120 Day Accts";#N/A,#N/A,FALSE,"Tickmarks"}</definedName>
    <definedName name="ddcdd" hidden="1">{#N/A,#N/A,FALSE,"Aging Summary";#N/A,#N/A,FALSE,"Ratio Analysis";#N/A,#N/A,FALSE,"Test 120 Day Accts";#N/A,#N/A,FALSE,"Tickmarks"}</definedName>
    <definedName name="DDD" localSheetId="9" hidden="1">{#N/A,#N/A,FALSE,"Aging Summary";#N/A,#N/A,FALSE,"Ratio Analysis";#N/A,#N/A,FALSE,"Test 120 Day Accts";#N/A,#N/A,FALSE,"Tickmarks"}</definedName>
    <definedName name="DDD" hidden="1">{#N/A,#N/A,FALSE,"Aging Summary";#N/A,#N/A,FALSE,"Ratio Analysis";#N/A,#N/A,FALSE,"Test 120 Day Accts";#N/A,#N/A,FALSE,"Tickmarks"}</definedName>
    <definedName name="ddddd" localSheetId="9" hidden="1">{#N/A,#N/A,FALSE,"Aging Summary";#N/A,#N/A,FALSE,"Ratio Analysis";#N/A,#N/A,FALSE,"Test 120 Day Accts";#N/A,#N/A,FALSE,"Tickmarks"}</definedName>
    <definedName name="DDDDD">#REF!</definedName>
    <definedName name="dddddd" localSheetId="9">#REF!</definedName>
    <definedName name="dddddd">#REF!</definedName>
    <definedName name="DDDDDDDDDDDD" localSheetId="9" hidden="1">{#N/A,#N/A,FALSE,"Aging Summary";#N/A,#N/A,FALSE,"Ratio Analysis";#N/A,#N/A,FALSE,"Test 120 Day Accts";#N/A,#N/A,FALSE,"Tickmarks"}</definedName>
    <definedName name="DDDDDDDDDDDD" hidden="1">{#N/A,#N/A,FALSE,"Aging Summary";#N/A,#N/A,FALSE,"Ratio Analysis";#N/A,#N/A,FALSE,"Test 120 Day Accts";#N/A,#N/A,FALSE,"Tickmarks"}</definedName>
    <definedName name="dddddddddddddd" localSheetId="9">#REF!</definedName>
    <definedName name="dddddddddddddd">#REF!</definedName>
    <definedName name="DDDDDDDDDDDDDDD" localSheetId="9" hidden="1">{#N/A,#N/A,FALSE,"Aging Summary";#N/A,#N/A,FALSE,"Ratio Analysis";#N/A,#N/A,FALSE,"Test 120 Day Accts";#N/A,#N/A,FALSE,"Tickmarks"}</definedName>
    <definedName name="DDDDDDDDDDDDDDD" hidden="1">{#N/A,#N/A,FALSE,"Aging Summary";#N/A,#N/A,FALSE,"Ratio Analysis";#N/A,#N/A,FALSE,"Test 120 Day Accts";#N/A,#N/A,FALSE,"Tickmarks"}</definedName>
    <definedName name="DDE" localSheetId="9" hidden="1">{#N/A,#N/A,FALSE,"Aging Summary";#N/A,#N/A,FALSE,"Ratio Analysis";#N/A,#N/A,FALSE,"Test 120 Day Accts";#N/A,#N/A,FALSE,"Tickmarks"}</definedName>
    <definedName name="DDE" hidden="1">{#N/A,#N/A,FALSE,"Aging Summary";#N/A,#N/A,FALSE,"Ratio Analysis";#N/A,#N/A,FALSE,"Test 120 Day Accts";#N/A,#N/A,FALSE,"Tickmarks"}</definedName>
    <definedName name="DDF" localSheetId="9" hidden="1">{#N/A,#N/A,FALSE,"Aging Summary";#N/A,#N/A,FALSE,"Ratio Analysis";#N/A,#N/A,FALSE,"Test 120 Day Accts";#N/A,#N/A,FALSE,"Tickmarks"}</definedName>
    <definedName name="DDF" hidden="1">{#N/A,#N/A,FALSE,"Aging Summary";#N/A,#N/A,FALSE,"Ratio Analysis";#N/A,#N/A,FALSE,"Test 120 Day Accts";#N/A,#N/A,FALSE,"Tickmarks"}</definedName>
    <definedName name="ÐDisallowableColumn" hidden="1">#REF!</definedName>
    <definedName name="ÐÐpl.torp" hidden="1">#REF!</definedName>
    <definedName name="de" localSheetId="9" hidden="1">{#N/A,#N/A,FALSE,"Aging Summary";#N/A,#N/A,FALSE,"Ratio Analysis";#N/A,#N/A,FALSE,"Test 120 Day Accts";#N/A,#N/A,FALSE,"Tickmarks"}</definedName>
    <definedName name="de" hidden="1">{#N/A,#N/A,FALSE,"Aging Summary";#N/A,#N/A,FALSE,"Ratio Analysis";#N/A,#N/A,FALSE,"Test 120 Day Accts";#N/A,#N/A,FALSE,"Tickmarks"}</definedName>
    <definedName name="DEB_NO_CONT" localSheetId="9">#REF!</definedName>
    <definedName name="DEB_NO_CONT">#REF!</definedName>
    <definedName name="debito">#REF!</definedName>
    <definedName name="DÉBITO" localSheetId="9">#REF!</definedName>
    <definedName name="DÉBITO">#REF!</definedName>
    <definedName name="DÉBITO_GS" localSheetId="9">#REF!</definedName>
    <definedName name="DÉBITO_GS">#REF!</definedName>
    <definedName name="DEBITOFISCAL">#REF!</definedName>
    <definedName name="Debt">#REF!</definedName>
    <definedName name="Debt_Exp_to_Sales">'[70]Estadísticas {pbc}'!$A$2:$G$2,'[70]Estadísticas {pbc}'!$A$11:$G$11</definedName>
    <definedName name="Debt_Term">#REF!</definedName>
    <definedName name="DebtLocal">#REF!</definedName>
    <definedName name="DebtUSD">#REF!</definedName>
    <definedName name="Dec_93">#REF!</definedName>
    <definedName name="DEDFG" localSheetId="9" hidden="1">{#N/A,#N/A,FALSE,"Aging Summary";#N/A,#N/A,FALSE,"Ratio Analysis";#N/A,#N/A,FALSE,"Test 120 Day Accts";#N/A,#N/A,FALSE,"Tickmarks"}</definedName>
    <definedName name="DEDFG" hidden="1">{#N/A,#N/A,FALSE,"Aging Summary";#N/A,#N/A,FALSE,"Ratio Analysis";#N/A,#N/A,FALSE,"Test 120 Day Accts";#N/A,#N/A,FALSE,"Tickmarks"}</definedName>
    <definedName name="dedwedwd" localSheetId="9">#REF!</definedName>
    <definedName name="dedwedwd">#REF!</definedName>
    <definedName name="DefCap">'[175]Anexo 1 - Capital'!$T$7:$T$101</definedName>
    <definedName name="defwergtqergt" localSheetId="9">#REF!</definedName>
    <definedName name="defwergtqergt">#REF!</definedName>
    <definedName name="dep">#REF!</definedName>
    <definedName name="DEP_CR_NO_CONT" localSheetId="9">#REF!</definedName>
    <definedName name="DEP_CR_NO_CONT">#REF!</definedName>
    <definedName name="DEP_NOCONT_BCO" localSheetId="9">#REF!</definedName>
    <definedName name="DEP_NOCONT_BCO">#REF!</definedName>
    <definedName name="Departamento">[66]Lista!$I$3:$I$102</definedName>
    <definedName name="DEPN">#REF!</definedName>
    <definedName name="DEPOSITOS_SF_1">'[65]Comparativo BG'!$F$91</definedName>
    <definedName name="DEPOSITOS_SF_2">'[65]Comparativo BG'!$F$91</definedName>
    <definedName name="DEPOSITOS_SNF_1">'[65]Comparativo BG'!$F$102</definedName>
    <definedName name="DEPOSITOS_SNF_2">'[65]Comparativo BG'!$H$91</definedName>
    <definedName name="Depósitso" localSheetId="9">'[176]Con asto'!$A$1:$M$1149</definedName>
    <definedName name="Depósitso">'[177]Con asto'!$A$1:$M$1149</definedName>
    <definedName name="Deprec_Rate">[178]Codes!$A$17:$B$27</definedName>
    <definedName name="Depreciacion_Computación_List">#REF!</definedName>
    <definedName name="depreciaciones" localSheetId="9">#REF!</definedName>
    <definedName name="depreciaciones">#REF!</definedName>
    <definedName name="derw">#REF!</definedName>
    <definedName name="desc">'[179]275100'!#REF!</definedName>
    <definedName name="Descrição" localSheetId="9">#REF!</definedName>
    <definedName name="Descrição">#REF!</definedName>
    <definedName name="Description">#REF!</definedName>
    <definedName name="DESIN" localSheetId="9">#REF!</definedName>
    <definedName name="DESIN">#REF!</definedName>
    <definedName name="Desperados">#REF!</definedName>
    <definedName name="DESPSPRODUCAO" localSheetId="9">'[7]Datos ADESA'!#REF!</definedName>
    <definedName name="DESPSPRODUCAO">'[7]Datos ADESA'!#REF!</definedName>
    <definedName name="destino">'[180]Destino Fletes'!$A$1:$C$11</definedName>
    <definedName name="destinos">'[180]Destino Fletes'!$A$1:$C$29</definedName>
    <definedName name="detail" localSheetId="9">#REF!</definedName>
    <definedName name="detail">#REF!</definedName>
    <definedName name="detail2">#REF!</definedName>
    <definedName name="DETALLE" localSheetId="9">#REF!</definedName>
    <definedName name="DETALLE">#REF!</definedName>
    <definedName name="Detalle_de_Bienes_de_Uso_" localSheetId="9">'[181]Detalle de Ref.'!$A$1:$D$111</definedName>
    <definedName name="Detalle_de_Bienes_de_Uso_">'[182]Detalle de Ref.'!$A$1:$D$111</definedName>
    <definedName name="DETCONRESCHILE">#REF!</definedName>
    <definedName name="DETCONSCHILE">#REF!</definedName>
    <definedName name="DEUD_PROD_FIN">#REF!</definedName>
    <definedName name="DEUDA">#REF!</definedName>
    <definedName name="DEUDAS_CON_SOCIEDADES_ART.33">#REF!</definedName>
    <definedName name="DEUDAS_FISCALES">#REF!</definedName>
    <definedName name="deuxfp" localSheetId="9">#REF!</definedName>
    <definedName name="deuxfp">#REF!</definedName>
    <definedName name="devengado">#REF!</definedName>
    <definedName name="dExpectedExt">'[101]Planning Extension'!$L$33</definedName>
    <definedName name="dExpectedInit">[101]Planning!$L$33</definedName>
    <definedName name="DEZ" localSheetId="9">'[7]Datos ADESA'!#REF!</definedName>
    <definedName name="DEZ">'[7]Datos ADESA'!#REF!</definedName>
    <definedName name="Dezembro" localSheetId="9">#REF!</definedName>
    <definedName name="Dezembro">#REF!</definedName>
    <definedName name="df" localSheetId="9">#REF!</definedName>
    <definedName name="df">#REF!</definedName>
    <definedName name="dfbsefg" localSheetId="9">[138]Setup!$C$19:$C$36</definedName>
    <definedName name="dfbsefg">[139]Setup!$C$19:$C$36</definedName>
    <definedName name="DFD" localSheetId="9" hidden="1">{#N/A,#N/A,FALSE,"Aging Summary";#N/A,#N/A,FALSE,"Ratio Analysis";#N/A,#N/A,FALSE,"Test 120 Day Accts";#N/A,#N/A,FALSE,"Tickmarks"}</definedName>
    <definedName name="DFD" hidden="1">{#N/A,#N/A,FALSE,"Aging Summary";#N/A,#N/A,FALSE,"Ratio Analysis";#N/A,#N/A,FALSE,"Test 120 Day Accts";#N/A,#N/A,FALSE,"Tickmarks"}</definedName>
    <definedName name="DFDF" localSheetId="9" hidden="1">{#N/A,#N/A,FALSE,"Aging Summary";#N/A,#N/A,FALSE,"Ratio Analysis";#N/A,#N/A,FALSE,"Test 120 Day Accts";#N/A,#N/A,FALSE,"Tickmarks"}</definedName>
    <definedName name="DFDF" hidden="1">{#N/A,#N/A,FALSE,"Aging Summary";#N/A,#N/A,FALSE,"Ratio Analysis";#N/A,#N/A,FALSE,"Test 120 Day Accts";#N/A,#N/A,FALSE,"Tickmarks"}</definedName>
    <definedName name="DFDFDF" localSheetId="9"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gdf">#REF!</definedName>
    <definedName name="dfh" localSheetId="9">#REF!</definedName>
    <definedName name="dfh">#REF!</definedName>
    <definedName name="dfs">[183]Sheet1!$B$1</definedName>
    <definedName name="dfsd" localSheetId="9" hidden="1">{#N/A,#N/A,FALSE,"Aging Summary";#N/A,#N/A,FALSE,"Ratio Analysis";#N/A,#N/A,FALSE,"Test 120 Day Accts";#N/A,#N/A,FALSE,"Tickmarks"}</definedName>
    <definedName name="dfsd" hidden="1">{#N/A,#N/A,FALSE,"Aging Summary";#N/A,#N/A,FALSE,"Ratio Analysis";#N/A,#N/A,FALSE,"Test 120 Day Accts";#N/A,#N/A,FALSE,"Tickmarks"}</definedName>
    <definedName name="dfsewd">#REF!</definedName>
    <definedName name="dfsf">#REF!</definedName>
    <definedName name="dg" localSheetId="9" hidden="1">'[184]Posición Neta del IVA'!#REF!</definedName>
    <definedName name="dg" hidden="1">'[184]Posición Neta del IVA'!#REF!</definedName>
    <definedName name="DGDGG" localSheetId="9" hidden="1">{#N/A,#N/A,FALSE,"Aging Summary";#N/A,#N/A,FALSE,"Ratio Analysis";#N/A,#N/A,FALSE,"Test 120 Day Accts";#N/A,#N/A,FALSE,"Tickmarks"}</definedName>
    <definedName name="DGDGG" hidden="1">{#N/A,#N/A,FALSE,"Aging Summary";#N/A,#N/A,FALSE,"Ratio Analysis";#N/A,#N/A,FALSE,"Test 120 Day Accts";#N/A,#N/A,FALSE,"Tickmarks"}</definedName>
    <definedName name="dgdhg">#REF!</definedName>
    <definedName name="DIAS">[185]TRM!$B$8:$B$38</definedName>
    <definedName name="DiaVista">'[79]Vista Diaria'!$B$3</definedName>
    <definedName name="Dic">#REF!</definedName>
    <definedName name="diciembre20133" localSheetId="9">[186]Settings!#REF!</definedName>
    <definedName name="diciembre20133">[187]Settings!#REF!</definedName>
    <definedName name="diciembre2013essentrasa" localSheetId="9">[186]Settings!#REF!</definedName>
    <definedName name="diciembre2013essentrasa">[187]Settings!#REF!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'[55]Calculo del Exceso'!#REF!</definedName>
    <definedName name="digitalchannels" localSheetId="9">'[73]atc e dtc'!$L$4:$AD$152</definedName>
    <definedName name="digitalchannels">'[74]atc e dtc'!$L$4:$AD$152</definedName>
    <definedName name="dIndSigValue">'[101]Individually Significant Items'!$E$6</definedName>
    <definedName name="Dipo.Venta">#REF!</definedName>
    <definedName name="Disagg_AR_Balance">#REF!</definedName>
    <definedName name="Disaggregations">'[55]Calculo del Exceso'!$B$4</definedName>
    <definedName name="Disaggregations_SRD">#REF!</definedName>
    <definedName name="Disc_Allowance">#REF!</definedName>
    <definedName name="DiscountFactor">#REF!</definedName>
    <definedName name="DiscountFactor1">#REF!</definedName>
    <definedName name="DiscountFactor2">#REF!</definedName>
    <definedName name="DiscountFactor3">#REF!</definedName>
    <definedName name="DiscountFactor4">#REF!</definedName>
    <definedName name="DiscountRate">#REF!</definedName>
    <definedName name="DiscountRate1">'[90]IGU NPV 3'!$A$29</definedName>
    <definedName name="DiscountRate2">'[90]IGU NPV 3'!$A$30</definedName>
    <definedName name="DiscountRate3">'[90]IGU NPV 3'!$A$31</definedName>
    <definedName name="DiscountRate4">'[90]IGU NPV 3'!$A$32</definedName>
    <definedName name="DiscountRateBase">#REF!</definedName>
    <definedName name="disp">#REF!</definedName>
    <definedName name="DISP_DEUD_PROD_FIN">#REF!</definedName>
    <definedName name="DISPDT">#REF!</definedName>
    <definedName name="DisplayUnitOptions">[76]Data!$C$266:$C$275</definedName>
    <definedName name="DISPONIBLE_1">'[65]Comparativo BG'!$F$6</definedName>
    <definedName name="DISPONIBLE_2">'[65]Comparativo BG'!$H$6</definedName>
    <definedName name="disposal_until_Feb_06">#REF!</definedName>
    <definedName name="Disposição" localSheetId="9">[138]Setup!$C$13:$C$16</definedName>
    <definedName name="Disposição">[139]Setup!$C$13:$C$16</definedName>
    <definedName name="Disposição.Adotada" localSheetId="9">#REF!</definedName>
    <definedName name="Disposição.Adotada">#REF!</definedName>
    <definedName name="DIST.EXP" localSheetId="9">#REF!</definedName>
    <definedName name="DIST.EXP">#REF!</definedName>
    <definedName name="DIST.NAC" localSheetId="9">#REF!</definedName>
    <definedName name="DIST.NAC">#REF!</definedName>
    <definedName name="Dist_Cons" localSheetId="9">#REF!</definedName>
    <definedName name="Dist_Cons">#REF!</definedName>
    <definedName name="Dist_Finc">#REF!</definedName>
    <definedName name="distab">'[188]listado para prorrateos'!#REF!</definedName>
    <definedName name="Distnov">'[189]listado para prorrateos'!#REF!</definedName>
    <definedName name="DISTRIBUCION">#REF!</definedName>
    <definedName name="Distribución_Sueldos" localSheetId="9">'[160]WP CUADRO 1'!$U$5:$AA$46</definedName>
    <definedName name="Distribución_Sueldos">'[161]WP CUADRO 1'!$U$5:$AA$46</definedName>
    <definedName name="DISTRIBUIDORAS" localSheetId="9">#REF!</definedName>
    <definedName name="DISTRIBUIDORAS">#REF!</definedName>
    <definedName name="djdj" localSheetId="9">#REF!</definedName>
    <definedName name="djdj">#REF!</definedName>
    <definedName name="DKJKJ" localSheetId="9">#REF!</definedName>
    <definedName name="DKJKJ">#REF!</definedName>
    <definedName name="dkk" localSheetId="9" hidden="1">{#N/A,#N/A,FALSE,"PRECIO FULL";#N/A,#N/A,FALSE,"LARA";#N/A,#N/A,FALSE,"CARACAS";#N/A,#N/A,FALSE,"DISBRACENTRO";#N/A,#N/A,FALSE,"ANDES";#N/A,#N/A,FALSE,"MAR CARIBE";#N/A,#N/A,FALSE,"RIO BEER";#N/A,#N/A,FALSE,"DISBRAH"}</definedName>
    <definedName name="dkk" hidden="1">{#N/A,#N/A,FALSE,"PRECIO FULL";#N/A,#N/A,FALSE,"LARA";#N/A,#N/A,FALSE,"CARACAS";#N/A,#N/A,FALSE,"DISBRACENTRO";#N/A,#N/A,FALSE,"ANDES";#N/A,#N/A,FALSE,"MAR CARIBE";#N/A,#N/A,FALSE,"RIO BEER";#N/A,#N/A,FALSE,"DISBRAH"}</definedName>
    <definedName name="DKSÇP" localSheetId="9">#REF!</definedName>
    <definedName name="DKSÇP">#REF!</definedName>
    <definedName name="DLDLDÇ" localSheetId="9">#REF!</definedName>
    <definedName name="DLDLDÇ">#REF!</definedName>
    <definedName name="dldldl" localSheetId="9" hidden="1">{#N/A,#N/A,FALSE,"Aging Summary";#N/A,#N/A,FALSE,"Ratio Analysis";#N/A,#N/A,FALSE,"Test 120 Day Accts";#N/A,#N/A,FALSE,"Tickmarks"}</definedName>
    <definedName name="dldldl" hidden="1">{#N/A,#N/A,FALSE,"Aging Summary";#N/A,#N/A,FALSE,"Ratio Analysis";#N/A,#N/A,FALSE,"Test 120 Day Accts";#N/A,#N/A,FALSE,"Tickmarks"}</definedName>
    <definedName name="DLDLDL2" localSheetId="9" hidden="1">{#N/A,#N/A,FALSE,"Aging Summary";#N/A,#N/A,FALSE,"Ratio Analysis";#N/A,#N/A,FALSE,"Test 120 Day Accts";#N/A,#N/A,FALSE,"Tickmarks"}</definedName>
    <definedName name="DLDLDL2" hidden="1">{#N/A,#N/A,FALSE,"Aging Summary";#N/A,#N/A,FALSE,"Ratio Analysis";#N/A,#N/A,FALSE,"Test 120 Day Accts";#N/A,#N/A,FALSE,"Tickmarks"}</definedName>
    <definedName name="DLDPEP" localSheetId="9">#REF!</definedName>
    <definedName name="DLDPEP">#REF!</definedName>
    <definedName name="dlleu">#REF!</definedName>
    <definedName name="DLLEUR">#REF!</definedName>
    <definedName name="dLowerSampleValue">'[101]Population Characteristics'!$C$10</definedName>
    <definedName name="dlsaldaskjoeqeq">#REF!</definedName>
    <definedName name="dMostEfficient">[101]Planning!$H$34</definedName>
    <definedName name="DOC" localSheetId="9">#REF!</definedName>
    <definedName name="DOC">#REF!</definedName>
    <definedName name="DODLDO" localSheetId="9" hidden="1">{#N/A,#N/A,FALSE,"Aging Summary";#N/A,#N/A,FALSE,"Ratio Analysis";#N/A,#N/A,FALSE,"Test 120 Day Accts";#N/A,#N/A,FALSE,"Tickmarks"}</definedName>
    <definedName name="DODLDO" hidden="1">{#N/A,#N/A,FALSE,"Aging Summary";#N/A,#N/A,FALSE,"Ratio Analysis";#N/A,#N/A,FALSE,"Test 120 Day Accts";#N/A,#N/A,FALSE,"Tickmarks"}</definedName>
    <definedName name="DOIS">'[7]Datos ADESA'!#REF!</definedName>
    <definedName name="dol" localSheetId="9">#REF!</definedName>
    <definedName name="dol">#REF!</definedName>
    <definedName name="DOLAR" localSheetId="9">#REF!</definedName>
    <definedName name="DOLAR">#REF!</definedName>
    <definedName name="DOLAR_88">#REF!</definedName>
    <definedName name="DOLAR_89">#REF!</definedName>
    <definedName name="DOLAR_90">#REF!</definedName>
    <definedName name="DOLAR_91">#REF!</definedName>
    <definedName name="DOLAR_92">#REF!</definedName>
    <definedName name="DOLAR_93">#REF!</definedName>
    <definedName name="DOLAR_94">#REF!</definedName>
    <definedName name="dolar1">[190]Custos!$O$3</definedName>
    <definedName name="dolar2" localSheetId="9">[191]CVsku!$O$4</definedName>
    <definedName name="dolar2">[192]CVsku!$O$4</definedName>
    <definedName name="dolar22">[190]Custos!$O$4</definedName>
    <definedName name="dolares" localSheetId="9">#REF!</definedName>
    <definedName name="dolares">#REF!</definedName>
    <definedName name="doldodo" localSheetId="9">#REF!</definedName>
    <definedName name="doldodo">#REF!</definedName>
    <definedName name="Dollar_Threshold">#REF!</definedName>
    <definedName name="Dollars_Threshold">#REF!</definedName>
    <definedName name="DONATION">#REF!</definedName>
    <definedName name="dos">[69]MOBILIARIO!#REF!</definedName>
    <definedName name="dOverstatementsExt">'[101]Audit Results Lower Stratum Ext'!$Q$4</definedName>
    <definedName name="dOverstatementsInit">'[101]Audit Results Lower Stratum'!$Q$4</definedName>
    <definedName name="DOZE" localSheetId="9">'[7]Datos ADESA'!#REF!</definedName>
    <definedName name="DOZE">'[7]Datos ADESA'!#REF!</definedName>
    <definedName name="DPEPDL" localSheetId="9" hidden="1">{#N/A,#N/A,FALSE,"Aging Summary";#N/A,#N/A,FALSE,"Ratio Analysis";#N/A,#N/A,FALSE,"Test 120 Day Accts";#N/A,#N/A,FALSE,"Tickmarks"}</definedName>
    <definedName name="DPEPDL" hidden="1">{#N/A,#N/A,FALSE,"Aging Summary";#N/A,#N/A,FALSE,"Ratio Analysis";#N/A,#N/A,FALSE,"Test 120 Day Accts";#N/A,#N/A,FALSE,"Tickmarks"}</definedName>
    <definedName name="dPMExtension">'[101]Planning Extension'!$H$29</definedName>
    <definedName name="dPMInit">[101]Planning!$H$29</definedName>
    <definedName name="dPopSampleValue">'[101]Population Characteristics'!$C$7</definedName>
    <definedName name="dPopSubjectToSampling">'[101]Population Characteristics'!$C$11</definedName>
    <definedName name="dPopTotValue">'[101]Population Characteristics'!$C$5</definedName>
    <definedName name="DRAW" localSheetId="9">'[7]Datos ADESA'!#REF!</definedName>
    <definedName name="DRAW">'[7]Datos ADESA'!#REF!</definedName>
    <definedName name="drkemfmd" localSheetId="9">#REF!</definedName>
    <definedName name="drkemfmd">#REF!</definedName>
    <definedName name="ds" localSheetId="9" hidden="1">{#N/A,#N/A,FALSE,"RELATÓRIO";#N/A,#N/A,FALSE,"RELATÓRIO"}</definedName>
    <definedName name="ds" hidden="1">{#N/A,#N/A,FALSE,"RELATÓRIO";#N/A,#N/A,FALSE,"RELATÓRIO"}</definedName>
    <definedName name="dsa">#REF!</definedName>
    <definedName name="dsadmsalfndsjlfgndgs">'[53]Dados Org'!#REF!</definedName>
    <definedName name="dsads" localSheetId="9" hidden="1">{#N/A,#N/A,FALSE,"Aging Summary";#N/A,#N/A,FALSE,"Ratio Analysis";#N/A,#N/A,FALSE,"Test 120 Day Accts";#N/A,#N/A,FALSE,"Tickmarks"}</definedName>
    <definedName name="dsads" hidden="1">{#N/A,#N/A,FALSE,"Aging Summary";#N/A,#N/A,FALSE,"Ratio Analysis";#N/A,#N/A,FALSE,"Test 120 Day Accts";#N/A,#N/A,FALSE,"Tickmarks"}</definedName>
    <definedName name="dSampleBV">'[101]Audit Results Lower Stratum'!$Q$2</definedName>
    <definedName name="dSampleBVExt">'[101]Audit Results Lower Stratum Ext'!$Q$2</definedName>
    <definedName name="dSampleBVUpper">'[101]Audit Results Upper Stratum'!$Q$2</definedName>
    <definedName name="dSampleBVUpperExt">'[101]Audit Results Upper Stratum Ext'!$Q$2</definedName>
    <definedName name="DSD" localSheetId="9" hidden="1">{#N/A,#N/A,FALSE,"Aging Summary";#N/A,#N/A,FALSE,"Ratio Analysis";#N/A,#N/A,FALSE,"Test 120 Day Accts";#N/A,#N/A,FALSE,"Tickmarks"}</definedName>
    <definedName name="DSD" hidden="1">{#N/A,#N/A,FALSE,"Aging Summary";#N/A,#N/A,FALSE,"Ratio Analysis";#N/A,#N/A,FALSE,"Test 120 Day Accts";#N/A,#N/A,FALSE,"Tickmarks"}</definedName>
    <definedName name="dse" localSheetId="9">#REF!</definedName>
    <definedName name="dse">#REF!</definedName>
    <definedName name="DSHJDFS" localSheetId="9">#REF!</definedName>
    <definedName name="DSHJDFS">#REF!</definedName>
    <definedName name="DSS" localSheetId="9" hidden="1">{#N/A,#N/A,FALSE,"Aging Summary";#N/A,#N/A,FALSE,"Ratio Analysis";#N/A,#N/A,FALSE,"Test 120 Day Accts";#N/A,#N/A,FALSE,"Tickmarks"}</definedName>
    <definedName name="DSS" hidden="1">{#N/A,#N/A,FALSE,"Aging Summary";#N/A,#N/A,FALSE,"Ratio Analysis";#N/A,#N/A,FALSE,"Test 120 Day Accts";#N/A,#N/A,FALSE,"Tickmarks"}</definedName>
    <definedName name="dSSF">[101]Planning!$H$27</definedName>
    <definedName name="dSSFExtension">'[101]Planning Extension'!$H$27</definedName>
    <definedName name="DT" localSheetId="9">#REF!</definedName>
    <definedName name="DT">#REF!</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nderstatementsExt">'[101]Audit Results Lower Stratum Ext'!$Q$5</definedName>
    <definedName name="dUnderstatementsInit">'[101]Audit Results Lower Stratum'!$Q$5</definedName>
    <definedName name="DUPONT_1" localSheetId="9">#REF!</definedName>
    <definedName name="DUPONT_1">#REF!</definedName>
    <definedName name="dUpperSampleValue">'[101]Population Characteristics'!$C$9</definedName>
    <definedName name="Duration">#REF!</definedName>
    <definedName name="DV">#REF!</definedName>
    <definedName name="dxfs">#REF!</definedName>
    <definedName name="ÐYNDropdown" hidden="1">#REF!</definedName>
    <definedName name="d土地租赁预付款_土地使用权">#REF!</definedName>
    <definedName name="E">'[193]TIPO DE CAMBIO'!$A$2:$C$370</definedName>
    <definedName name="E_" localSheetId="9">'[194]BG Armado'!#REF!</definedName>
    <definedName name="E_">'[195]BG Armado'!#REF!</definedName>
    <definedName name="E3_" localSheetId="9">'[194]BG Armado'!#REF!</definedName>
    <definedName name="E3_">'[195]BG Armado'!#REF!</definedName>
    <definedName name="E644A1">#REF!</definedName>
    <definedName name="EA_BU_AA">#REF!</definedName>
    <definedName name="EA_BU_VO">#REF!</definedName>
    <definedName name="EA_SALDOS">#REF!</definedName>
    <definedName name="eaaa" localSheetId="9" hidden="1">{#N/A,#N/A,FALSE,"Aging Summary";#N/A,#N/A,FALSE,"Ratio Analysis";#N/A,#N/A,FALSE,"Test 120 Day Accts";#N/A,#N/A,FALSE,"Tickmarks"}</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 localSheetId="9">#REF!</definedName>
    <definedName name="eçeé">#REF!</definedName>
    <definedName name="eçep" localSheetId="9" hidden="1">{#N/A,#N/A,FALSE,"Aging Summary";#N/A,#N/A,FALSE,"Ratio Analysis";#N/A,#N/A,FALSE,"Test 120 Day Accts";#N/A,#N/A,FALSE,"Tickmarks"}</definedName>
    <definedName name="eçep" hidden="1">{#N/A,#N/A,FALSE,"Aging Summary";#N/A,#N/A,FALSE,"Ratio Analysis";#N/A,#N/A,FALSE,"Test 120 Day Accts";#N/A,#N/A,FALSE,"Tickmarks"}</definedName>
    <definedName name="Economic_Site">[196]Assumptions!$G$9</definedName>
    <definedName name="Economical_Site">#REF!</definedName>
    <definedName name="ed" localSheetId="9" hidden="1">{#N/A,#N/A,FALSE,"Aging Summary";#N/A,#N/A,FALSE,"Ratio Analysis";#N/A,#N/A,FALSE,"Test 120 Day Accts";#N/A,#N/A,FALSE,"Tickmarks"}</definedName>
    <definedName name="ed" hidden="1">{#N/A,#N/A,FALSE,"Aging Summary";#N/A,#N/A,FALSE,"Ratio Analysis";#N/A,#N/A,FALSE,"Test 120 Day Accts";#N/A,#N/A,FALSE,"Tickmarks"}</definedName>
    <definedName name="EDÇÇ" localSheetId="9">#REF!</definedName>
    <definedName name="EDÇÇ">#REF!</definedName>
    <definedName name="EDD" localSheetId="9" hidden="1">{#N/A,#N/A,FALSE,"Aging Summary";#N/A,#N/A,FALSE,"Ratio Analysis";#N/A,#N/A,FALSE,"Test 120 Day Accts";#N/A,#N/A,FALSE,"Tickmarks"}</definedName>
    <definedName name="EDD" hidden="1">{#N/A,#N/A,FALSE,"Aging Summary";#N/A,#N/A,FALSE,"Ratio Analysis";#N/A,#N/A,FALSE,"Test 120 Day Accts";#N/A,#N/A,FALSE,"Tickmarks"}</definedName>
    <definedName name="eddd" localSheetId="9" hidden="1">{#N/A,#N/A,FALSE,"Aging Summary";#N/A,#N/A,FALSE,"Ratio Analysis";#N/A,#N/A,FALSE,"Test 120 Day Accts";#N/A,#N/A,FALSE,"Tickmarks"}</definedName>
    <definedName name="eddd" hidden="1">{#N/A,#N/A,FALSE,"Aging Summary";#N/A,#N/A,FALSE,"Ratio Analysis";#N/A,#N/A,FALSE,"Test 120 Day Accts";#N/A,#N/A,FALSE,"Tickmarks"}</definedName>
    <definedName name="edfr">#REF!</definedName>
    <definedName name="EDIF" localSheetId="9">#REF!</definedName>
    <definedName name="EDIF">#REF!</definedName>
    <definedName name="EDIF2" localSheetId="9">#REF!</definedName>
    <definedName name="EDIF2">#REF!</definedName>
    <definedName name="ee" localSheetId="9" hidden="1">{#N/A,#N/A,FALSE,"Aging Summary";#N/A,#N/A,FALSE,"Ratio Analysis";#N/A,#N/A,FALSE,"Test 120 Day Accts";#N/A,#N/A,FALSE,"Tickmarks"}</definedName>
    <definedName name="ee" hidden="1">{#N/A,#N/A,FALSE,"Aging Summary";#N/A,#N/A,FALSE,"Ratio Analysis";#N/A,#N/A,FALSE,"Test 120 Day Accts";#N/A,#N/A,FALSE,"Tickmarks"}</definedName>
    <definedName name="eedwe" localSheetId="9" hidden="1">{#N/A,#N/A,FALSE,"Aging Summary";#N/A,#N/A,FALSE,"Ratio Analysis";#N/A,#N/A,FALSE,"Test 120 Day Accts";#N/A,#N/A,FALSE,"Tickmarks"}</definedName>
    <definedName name="eedwe" hidden="1">{#N/A,#N/A,FALSE,"Aging Summary";#N/A,#N/A,FALSE,"Ratio Analysis";#N/A,#N/A,FALSE,"Test 120 Day Accts";#N/A,#N/A,FALSE,"Tickmarks"}</definedName>
    <definedName name="eee" localSheetId="9">[197]Datos!$D$27</definedName>
    <definedName name="eee">[198]Datos!$D$27</definedName>
    <definedName name="eeeee" localSheetId="9" hidden="1">{#N/A,#N/A,FALSE,"Aging Summary";#N/A,#N/A,FALSE,"Ratio Analysis";#N/A,#N/A,FALSE,"Test 120 Day Accts";#N/A,#N/A,FALSE,"Tickmarks"}</definedName>
    <definedName name="eeeee" hidden="1">{#N/A,#N/A,FALSE,"Aging Summary";#N/A,#N/A,FALSE,"Ratio Analysis";#N/A,#N/A,FALSE,"Test 120 Day Accts";#N/A,#N/A,FALSE,"Tickmarks"}</definedName>
    <definedName name="EEEEEEEE" localSheetId="9">#REF!</definedName>
    <definedName name="EEEEEEEE">#REF!</definedName>
    <definedName name="eeeeeeeeeee" localSheetId="9" hidden="1">{#N/A,#N/A,FALSE,"Aging Summary";#N/A,#N/A,FALSE,"Ratio Analysis";#N/A,#N/A,FALSE,"Test 120 Day Accts";#N/A,#N/A,FALSE,"Tickmarks"}</definedName>
    <definedName name="eeeeeeeeeee" hidden="1">{#N/A,#N/A,FALSE,"Aging Summary";#N/A,#N/A,FALSE,"Ratio Analysis";#N/A,#N/A,FALSE,"Test 120 Day Accts";#N/A,#N/A,FALSE,"Tickmarks"}</definedName>
    <definedName name="eeeeeeeeeeee" localSheetId="9" hidden="1">{#N/A,#N/A,FALSE,"Aging Summary";#N/A,#N/A,FALSE,"Ratio Analysis";#N/A,#N/A,FALSE,"Test 120 Day Accts";#N/A,#N/A,FALSE,"Tickmarks"}</definedName>
    <definedName name="eeeeeeeeeeee" hidden="1">{#N/A,#N/A,FALSE,"Aging Summary";#N/A,#N/A,FALSE,"Ratio Analysis";#N/A,#N/A,FALSE,"Test 120 Day Accts";#N/A,#N/A,FALSE,"Tickmarks"}</definedName>
    <definedName name="eeeeeeeeeeeee" localSheetId="9"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localSheetId="9"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'[36]TC Resumen'!$B$4</definedName>
    <definedName name="EEERER" localSheetId="9" hidden="1">{#N/A,#N/A,FALSE,"Aging Summary";#N/A,#N/A,FALSE,"Ratio Analysis";#N/A,#N/A,FALSE,"Test 120 Day Accts";#N/A,#N/A,FALSE,"Tickmarks"}</definedName>
    <definedName name="EEERER" hidden="1">{#N/A,#N/A,FALSE,"Aging Summary";#N/A,#N/A,FALSE,"Ratio Analysis";#N/A,#N/A,FALSE,"Test 120 Day Accts";#N/A,#N/A,FALSE,"Tickmarks"}</definedName>
    <definedName name="eer" localSheetId="9" hidden="1">{#N/A,#N/A,FALSE,"Aging Summary";#N/A,#N/A,FALSE,"Ratio Analysis";#N/A,#N/A,FALSE,"Test 120 Day Accts";#N/A,#N/A,FALSE,"Tickmarks"}</definedName>
    <definedName name="eer" hidden="1">{#N/A,#N/A,FALSE,"Aging Summary";#N/A,#N/A,FALSE,"Ratio Analysis";#N/A,#N/A,FALSE,"Test 120 Day Accts";#N/A,#N/A,FALSE,"Tickmarks"}</definedName>
    <definedName name="EERR" localSheetId="9"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localSheetId="9" hidden="1">{#N/A,#N/A,FALSE,"Aging Summary";#N/A,#N/A,FALSE,"Ratio Analysis";#N/A,#N/A,FALSE,"Test 120 Day Accts";#N/A,#N/A,FALSE,"Tickmarks"}</definedName>
    <definedName name="efdd" hidden="1">{#N/A,#N/A,FALSE,"Aging Summary";#N/A,#N/A,FALSE,"Ratio Analysis";#N/A,#N/A,FALSE,"Test 120 Day Accts";#N/A,#N/A,FALSE,"Tickmarks"}</definedName>
    <definedName name="Efectivo">#REF!</definedName>
    <definedName name="efecto_neto_prev_1">'[65]Comparativo ER'!$F$66</definedName>
    <definedName name="efecto_neto_prev_2">'[65]Comparativo ER'!$H$66</definedName>
    <definedName name="EFETIVO" localSheetId="9">#REF!</definedName>
    <definedName name="EFETIVO">#REF!</definedName>
    <definedName name="efetivo1" localSheetId="9">#REF!</definedName>
    <definedName name="efetivo1">#REF!</definedName>
    <definedName name="effective_date">'[199]Interface Hub'!#REF!</definedName>
    <definedName name="Effective_Tax_Rate">#REF!</definedName>
    <definedName name="EfTrim">#REF!</definedName>
    <definedName name="EFTRIM698">#REF!</definedName>
    <definedName name="eftrimprov">#REF!</definedName>
    <definedName name="egr" localSheetId="9" hidden="1">{#N/A,#N/A,FALSE,"Aging Summary";#N/A,#N/A,FALSE,"Ratio Analysis";#N/A,#N/A,FALSE,"Test 120 Day Accts";#N/A,#N/A,FALSE,"Tickmarks"}</definedName>
    <definedName name="egr" hidden="1">{#N/A,#N/A,FALSE,"Aging Summary";#N/A,#N/A,FALSE,"Ratio Analysis";#N/A,#N/A,FALSE,"Test 120 Day Accts";#N/A,#N/A,FALSE,"Tickmarks"}</definedName>
    <definedName name="egtrim698prov">#REF!</definedName>
    <definedName name="Egypt">#REF!</definedName>
    <definedName name="eidf3" localSheetId="9">#REF!</definedName>
    <definedName name="eidf3">#REF!</definedName>
    <definedName name="ekeme" localSheetId="9" hidden="1">{#N/A,#N/A,FALSE,"Aging Summary";#N/A,#N/A,FALSE,"Ratio Analysis";#N/A,#N/A,FALSE,"Test 120 Day Accts";#N/A,#N/A,FALSE,"Tickmarks"}</definedName>
    <definedName name="ekeme" hidden="1">{#N/A,#N/A,FALSE,"Aging Summary";#N/A,#N/A,FALSE,"Ratio Analysis";#N/A,#N/A,FALSE,"Test 120 Day Accts";#N/A,#N/A,FALSE,"Tickmarks"}</definedName>
    <definedName name="elasmjsdlkfjsdf" localSheetId="9">#REF!</definedName>
    <definedName name="elasmjsdlkfjsdf">#REF!</definedName>
    <definedName name="eleoir" localSheetId="9">#REF!</definedName>
    <definedName name="eleoir">#REF!</definedName>
    <definedName name="eleor" localSheetId="9">#REF!</definedName>
    <definedName name="eleor">#REF!</definedName>
    <definedName name="eleoro" localSheetId="9">#REF!</definedName>
    <definedName name="eleoro">#REF!</definedName>
    <definedName name="Eliezer">'[200]FD&amp;FI_M'!$A$1:$D$1429</definedName>
    <definedName name="Eliezer2">[95]Regions!$B$3:$C$12</definedName>
    <definedName name="Eliezer3">[95]Regions!$B$16:$C$25</definedName>
    <definedName name="Eliezer4">[95]Regions!$B$28:$C$39</definedName>
    <definedName name="Eliezer5">[201]contents!$C$1</definedName>
    <definedName name="eliminaciones" localSheetId="9">[202]VARIACIONES!#REF!</definedName>
    <definedName name="eliminaciones">[202]VARIACIONES!#REF!</definedName>
    <definedName name="Emb.Cerv" localSheetId="9">[138]Setup!$C$39:$C$57</definedName>
    <definedName name="Emb.Cerv">[139]Setup!$C$39:$C$57</definedName>
    <definedName name="Emb.Nanc" localSheetId="9">[138]Setup!$C$19:$C$36</definedName>
    <definedName name="Emb.Nanc">[139]Setup!$C$19:$C$36</definedName>
    <definedName name="Embalagens" localSheetId="9">#REF!</definedName>
    <definedName name="Embalagens">#REF!</definedName>
    <definedName name="empene">'[203]listado para prorrateos'!#REF!</definedName>
    <definedName name="empeva">#REF!</definedName>
    <definedName name="Employs">#REF!</definedName>
    <definedName name="empmay">'[204]listado para prorrateos'!#REF!</definedName>
    <definedName name="EMPRESA" localSheetId="9">[205]analisis!$A$1</definedName>
    <definedName name="EMPRESA">[206]analisis!$A$1</definedName>
    <definedName name="EMPRESA_AÑO_VISTA">#REF!</definedName>
    <definedName name="EMPRESA_CIF">#REF!</definedName>
    <definedName name="EMPRESA_NOMBRE">#REF!</definedName>
    <definedName name="EMPRESA_SECTOR">#REF!</definedName>
    <definedName name="End_Bal">#REF!</definedName>
    <definedName name="End_of_3rd._Year">#REF!</definedName>
    <definedName name="End_Time">#REF!</definedName>
    <definedName name="Energia" localSheetId="9">#REF!</definedName>
    <definedName name="Energia">#REF!</definedName>
    <definedName name="Ent_Delay">#REF!</definedName>
    <definedName name="ENTERTAINMENT">#REF!</definedName>
    <definedName name="Entities_MDM">#REF!</definedName>
    <definedName name="Entrada" localSheetId="9">'[207]Planilha resultados'!$C$8:$K$10,'[207]Planilha resultados'!$C$23:$K$26,'[207]Planilha resultados'!$C$20:$K$21,'[207]Planilha resultados'!$C$12:$G$17,'[207]Planilha resultados'!$H$12:$K$17</definedName>
    <definedName name="Entrada">'[208]Planilha resultados'!$C$8:$K$10,'[208]Planilha resultados'!$C$23:$K$26,'[208]Planilha resultados'!$C$20:$K$21,'[208]Planilha resultados'!$C$12:$G$17,'[208]Planilha resultados'!$H$12:$K$17</definedName>
    <definedName name="ENVA" localSheetId="9">#REF!</definedName>
    <definedName name="ENVA">#REF!</definedName>
    <definedName name="eoaf" localSheetId="9">#REF!</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[209]EOAF!#REF!</definedName>
    <definedName name="eoafh" localSheetId="9">#REF!</definedName>
    <definedName name="eoafh">#REF!</definedName>
    <definedName name="eoafn">#REF!</definedName>
    <definedName name="eoafs">#REF!</definedName>
    <definedName name="eodod" localSheetId="9" hidden="1">{#N/A,#N/A,FALSE,"Aging Summary";#N/A,#N/A,FALSE,"Ratio Analysis";#N/A,#N/A,FALSE,"Test 120 Day Accts";#N/A,#N/A,FALSE,"Tickmarks"}</definedName>
    <definedName name="eodod" hidden="1">{#N/A,#N/A,FALSE,"Aging Summary";#N/A,#N/A,FALSE,"Ratio Analysis";#N/A,#N/A,FALSE,"Test 120 Day Accts";#N/A,#N/A,FALSE,"Tickmarks"}</definedName>
    <definedName name="EOEKRELD" localSheetId="9">#REF!</definedName>
    <definedName name="EOEKRELD">#REF!</definedName>
    <definedName name="eoeldl" localSheetId="9">#REF!</definedName>
    <definedName name="eoeldl">#REF!</definedName>
    <definedName name="eolt" localSheetId="9">#REF!</definedName>
    <definedName name="eolt">#REF!</definedName>
    <definedName name="eouk" localSheetId="9">#REF!</definedName>
    <definedName name="eouk">#REF!</definedName>
    <definedName name="epçeror" localSheetId="9">#REF!</definedName>
    <definedName name="epçeror">#REF!</definedName>
    <definedName name="epeel" localSheetId="9">#REF!</definedName>
    <definedName name="epeel">#REF!</definedName>
    <definedName name="epelrjur" localSheetId="9">#REF!</definedName>
    <definedName name="epelrjur">#REF!</definedName>
    <definedName name="epelro" localSheetId="9">#REF!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N" localSheetId="9">#REF!</definedName>
    <definedName name="EPN">#REF!</definedName>
    <definedName name="EPROP" localSheetId="9">#REF!</definedName>
    <definedName name="EPROP">#REF!</definedName>
    <definedName name="EPROP2" localSheetId="9">#REF!</definedName>
    <definedName name="EPROP2">#REF!</definedName>
    <definedName name="epror" localSheetId="9">#REF!</definedName>
    <definedName name="epror">#REF!</definedName>
    <definedName name="EQ" localSheetId="9">[60]Volumes!$B$13:$CG$13</definedName>
    <definedName name="EQ">[61]Volumes!$B$13:$CG$13</definedName>
    <definedName name="EQCOMP" localSheetId="9">#REF!</definedName>
    <definedName name="EQCOMP">#REF!</definedName>
    <definedName name="EQCOMP2" localSheetId="9">#REF!</definedName>
    <definedName name="EQCOMP2">#REF!</definedName>
    <definedName name="EQUIPOS_COMP.">#REF!</definedName>
    <definedName name="EQUIPOS_COMP.1">#REF!</definedName>
    <definedName name="EquityTable">#REF!</definedName>
    <definedName name="EquityValueLocal">#REF!</definedName>
    <definedName name="EquityValueUSD">#REF!</definedName>
    <definedName name="er" localSheetId="9" hidden="1">{#N/A,#N/A,FALSE,"Aging Summary";#N/A,#N/A,FALSE,"Ratio Analysis";#N/A,#N/A,FALSE,"Test 120 Day Accts";#N/A,#N/A,FALSE,"Tickmarks"}</definedName>
    <definedName name="er" hidden="1">{#N/A,#N/A,FALSE,"Aging Summary";#N/A,#N/A,FALSE,"Ratio Analysis";#N/A,#N/A,FALSE,"Test 120 Day Accts";#N/A,#N/A,FALSE,"Tickmarks"}</definedName>
    <definedName name="ER20122011">[210]Datos!#REF!</definedName>
    <definedName name="ER20122011V2">[210]Datos!#REF!</definedName>
    <definedName name="ERE" localSheetId="9">#REF!</definedName>
    <definedName name="ERE">#REF!</definedName>
    <definedName name="EREEREE">#REF!</definedName>
    <definedName name="erer" localSheetId="9" hidden="1">{#N/A,#N/A,FALSE,"Aging Summary";#N/A,#N/A,FALSE,"Ratio Analysis";#N/A,#N/A,FALSE,"Test 120 Day Accts";#N/A,#N/A,FALSE,"Tickmarks"}</definedName>
    <definedName name="erer" hidden="1">{#N/A,#N/A,FALSE,"Aging Summary";#N/A,#N/A,FALSE,"Ratio Analysis";#N/A,#N/A,FALSE,"Test 120 Day Accts";#N/A,#N/A,FALSE,"Tickmarks"}</definedName>
    <definedName name="ERER2" localSheetId="9" hidden="1">{#N/A,#N/A,FALSE,"Hoja1";#N/A,#N/A,FALSE,"Hoja2"}</definedName>
    <definedName name="ERER2" hidden="1">{#N/A,#N/A,FALSE,"Hoja1";#N/A,#N/A,FALSE,"Hoja2"}</definedName>
    <definedName name="ERERE" localSheetId="9" hidden="1">{#N/A,#N/A,FALSE,"Aging Summary";#N/A,#N/A,FALSE,"Ratio Analysis";#N/A,#N/A,FALSE,"Test 120 Day Accts";#N/A,#N/A,FALSE,"Tickmarks"}</definedName>
    <definedName name="ERERE" hidden="1">{#N/A,#N/A,FALSE,"Aging Summary";#N/A,#N/A,FALSE,"Ratio Analysis";#N/A,#N/A,FALSE,"Test 120 Day Accts";#N/A,#N/A,FALSE,"Tickmarks"}</definedName>
    <definedName name="ERERER" localSheetId="9" hidden="1">{#N/A,#N/A,FALSE,"Aging Summary";#N/A,#N/A,FALSE,"Ratio Analysis";#N/A,#N/A,FALSE,"Test 120 Day Accts";#N/A,#N/A,FALSE,"Tickmarks"}</definedName>
    <definedName name="ERERER" hidden="1">{#N/A,#N/A,FALSE,"Aging Summary";#N/A,#N/A,FALSE,"Ratio Analysis";#N/A,#N/A,FALSE,"Test 120 Day Accts";#N/A,#N/A,FALSE,"Tickmarks"}</definedName>
    <definedName name="ereret" localSheetId="9" hidden="1">{#N/A,#N/A,FALSE,"Aging Summary";#N/A,#N/A,FALSE,"Ratio Analysis";#N/A,#N/A,FALSE,"Test 120 Day Accts";#N/A,#N/A,FALSE,"Tickmarks"}</definedName>
    <definedName name="ereret" hidden="1">{#N/A,#N/A,FALSE,"Aging Summary";#N/A,#N/A,FALSE,"Ratio Analysis";#N/A,#N/A,FALSE,"Test 120 Day Accts";#N/A,#N/A,FALSE,"Tickmarks"}</definedName>
    <definedName name="ERERR" localSheetId="9"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localSheetId="9" hidden="1">{#N/A,#N/A,FALSE,"Aging Summary";#N/A,#N/A,FALSE,"Ratio Analysis";#N/A,#N/A,FALSE,"Test 120 Day Accts";#N/A,#N/A,FALSE,"Tickmarks"}</definedName>
    <definedName name="erfg" hidden="1">{#N/A,#N/A,FALSE,"Aging Summary";#N/A,#N/A,FALSE,"Ratio Analysis";#N/A,#N/A,FALSE,"Test 120 Day Accts";#N/A,#N/A,FALSE,"Tickmarks"}</definedName>
    <definedName name="ERO" localSheetId="9">#REF!</definedName>
    <definedName name="ERO">#REF!</definedName>
    <definedName name="erqww" localSheetId="9" hidden="1">{#N/A,#N/A,FALSE,"Aging Summary";#N/A,#N/A,FALSE,"Ratio Analysis";#N/A,#N/A,FALSE,"Test 120 Day Accts";#N/A,#N/A,FALSE,"Tickmarks"}</definedName>
    <definedName name="erqww" hidden="1">{#N/A,#N/A,FALSE,"Aging Summary";#N/A,#N/A,FALSE,"Ratio Analysis";#N/A,#N/A,FALSE,"Test 120 Day Accts";#N/A,#N/A,FALSE,"Tickmarks"}</definedName>
    <definedName name="err" localSheetId="9">#REF!</definedName>
    <definedName name="err">#REF!</definedName>
    <definedName name="Err_Box_AddSamp" localSheetId="9">'[211]Non-Statistical Sampling'!$AR$6</definedName>
    <definedName name="Err_Box_AddSamp">'[212]Non-Statistical Sampling'!$AR$6</definedName>
    <definedName name="Err_Box_Rej" localSheetId="9">'[211]Non-Statistical Sampling'!$AR$5</definedName>
    <definedName name="Err_Box_Rej">'[212]Non-Statistical Sampling'!$AR$5</definedName>
    <definedName name="Err_CellComments" localSheetId="9">'[211]Non-Statistical Sampling'!$AJ$13</definedName>
    <definedName name="Err_CellComments">'[212]Non-Statistical Sampling'!$AJ$13</definedName>
    <definedName name="Err_SampErr" localSheetId="9">'[211]Non-Statistical Sampling'!$AK$15</definedName>
    <definedName name="Err_SampErr">'[212]Non-Statistical Sampling'!$AK$15</definedName>
    <definedName name="erre" localSheetId="9">'[53]Dados Org'!#REF!</definedName>
    <definedName name="erre">'[53]Dados Org'!#REF!</definedName>
    <definedName name="ERRE2" localSheetId="9" hidden="1">{"CAP VOL",#N/A,FALSE,"CAPITAL";"CAP VAR",#N/A,FALSE,"CAPITAL";"CAP FIJ",#N/A,FALSE,"CAPITAL";"CAP CONS",#N/A,FALSE,"CAPITAL";"CAP DATA",#N/A,FALSE,"CAPITAL"}</definedName>
    <definedName name="ERRE2" hidden="1">{"CAP VOL",#N/A,FALSE,"CAPITAL";"CAP VAR",#N/A,FALSE,"CAPITAL";"CAP FIJ",#N/A,FALSE,"CAPITAL";"CAP CONS",#N/A,FALSE,"CAPITAL";"CAP DATA",#N/A,FALSE,"CAPITAL"}</definedName>
    <definedName name="ERRER" localSheetId="9">#REF!</definedName>
    <definedName name="ERRER">#REF!</definedName>
    <definedName name="ERREW" localSheetId="9" hidden="1">{#N/A,#N/A,FALSE,"Aging Summary";#N/A,#N/A,FALSE,"Ratio Analysis";#N/A,#N/A,FALSE,"Test 120 Day Accts";#N/A,#N/A,FALSE,"Tickmarks"}</definedName>
    <definedName name="ERREW" hidden="1">{#N/A,#N/A,FALSE,"Aging Summary";#N/A,#N/A,FALSE,"Ratio Analysis";#N/A,#N/A,FALSE,"Test 120 Day Accts";#N/A,#N/A,FALSE,"Tickmarks"}</definedName>
    <definedName name="erro" localSheetId="9">#REF!</definedName>
    <definedName name="erro">'[213]PARAM-22-12-1999'!$A$6:$DP$23</definedName>
    <definedName name="ERROR" localSheetId="9" hidden="1">{#N/A,#N/A,FALSE,"RELATÓRIO";#N/A,#N/A,FALSE,"RELATÓRIO"}</definedName>
    <definedName name="ERROR" hidden="1">{#N/A,#N/A,FALSE,"RELATÓRIO";#N/A,#N/A,FALSE,"RELATÓRIO"}</definedName>
    <definedName name="ERROR2" localSheetId="9" hidden="1">{#N/A,#N/A,FALSE,"RELATÓRIO";#N/A,#N/A,FALSE,"RELATÓRIO"}</definedName>
    <definedName name="ERROR2" hidden="1">{#N/A,#N/A,FALSE,"RELATÓRIO";#N/A,#N/A,FALSE,"RELATÓRIO"}</definedName>
    <definedName name="errr" localSheetId="9" hidden="1">{#N/A,#N/A,FALSE,"Aging Summary";#N/A,#N/A,FALSE,"Ratio Analysis";#N/A,#N/A,FALSE,"Test 120 Day Accts";#N/A,#N/A,FALSE,"Tickmarks"}</definedName>
    <definedName name="errr" hidden="1">{#N/A,#N/A,FALSE,"Aging Summary";#N/A,#N/A,FALSE,"Ratio Analysis";#N/A,#N/A,FALSE,"Test 120 Day Accts";#N/A,#N/A,FALSE,"Tickmarks"}</definedName>
    <definedName name="ERRRR" localSheetId="9" hidden="1">{#N/A,#N/A,FALSE,"Aging Summary";#N/A,#N/A,FALSE,"Ratio Analysis";#N/A,#N/A,FALSE,"Test 120 Day Accts";#N/A,#N/A,FALSE,"Tickmarks"}</definedName>
    <definedName name="ERRRR" hidden="1">{#N/A,#N/A,FALSE,"Aging Summary";#N/A,#N/A,FALSE,"Ratio Analysis";#N/A,#N/A,FALSE,"Test 120 Day Accts";#N/A,#N/A,FALSE,"Tickmarks"}</definedName>
    <definedName name="ERT" localSheetId="9" hidden="1">{#N/A,#N/A,FALSE,"Aging Summary";#N/A,#N/A,FALSE,"Ratio Analysis";#N/A,#N/A,FALSE,"Test 120 Day Accts";#N/A,#N/A,FALSE,"Tickmarks"}</definedName>
    <definedName name="ERT" hidden="1">{#N/A,#N/A,FALSE,"Aging Summary";#N/A,#N/A,FALSE,"Ratio Analysis";#N/A,#N/A,FALSE,"Test 120 Day Accts";#N/A,#N/A,FALSE,"Tickmarks"}</definedName>
    <definedName name="ERWER" localSheetId="9">#REF!</definedName>
    <definedName name="ERWER">#REF!</definedName>
    <definedName name="erye">#REF!</definedName>
    <definedName name="ES" localSheetId="9">[60]Volumes!$B$14:$CG$14</definedName>
    <definedName name="ES">[61]Volumes!$B$14:$CG$14</definedName>
    <definedName name="Esc" localSheetId="9">'[82]Tela Inicial'!$X$13</definedName>
    <definedName name="Esc">'[83]Tela Inicial'!$X$13</definedName>
    <definedName name="Escolhido" localSheetId="9">#REF!</definedName>
    <definedName name="Escolhido">#REF!</definedName>
    <definedName name="ESDS" localSheetId="9" hidden="1">{#N/A,#N/A,FALSE,"Aging Summary";#N/A,#N/A,FALSE,"Ratio Analysis";#N/A,#N/A,FALSE,"Test 120 Day Accts";#N/A,#N/A,FALSE,"Tickmarks"}</definedName>
    <definedName name="ESDS" hidden="1">{#N/A,#N/A,FALSE,"Aging Summary";#N/A,#N/A,FALSE,"Ratio Analysis";#N/A,#N/A,FALSE,"Test 120 Day Accts";#N/A,#N/A,FALSE,"Tickmarks"}</definedName>
    <definedName name="ese" localSheetId="9">#REF!</definedName>
    <definedName name="ese">#REF!</definedName>
    <definedName name="ESOS">#REF!</definedName>
    <definedName name="ESP" localSheetId="9">#N/A</definedName>
    <definedName name="ESP">#REF!</definedName>
    <definedName name="Especialidades" localSheetId="9">[60]SetUp!$B$34:$B$37</definedName>
    <definedName name="Especialidades">[61]SetUp!$B$34:$B$37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TOQUES" localSheetId="9">'[7]Datos ADESA'!#REF!</definedName>
    <definedName name="ESTOQUES">'[7]Datos ADESA'!#REF!</definedName>
    <definedName name="ESUTE">[125]PUC!#REF!</definedName>
    <definedName name="ET" localSheetId="9" hidden="1">{#N/A,#N/A,FALSE,"Aging Summary";#N/A,#N/A,FALSE,"Ratio Analysis";#N/A,#N/A,FALSE,"Test 120 Day Accts";#N/A,#N/A,FALSE,"Tickmarks"}</definedName>
    <definedName name="ET" hidden="1">{#N/A,#N/A,FALSE,"Aging Summary";#N/A,#N/A,FALSE,"Ratio Analysis";#N/A,#N/A,FALSE,"Test 120 Day Accts";#N/A,#N/A,FALSE,"Tickmarks"}</definedName>
    <definedName name="Etapa.do.Processo" localSheetId="9">#REF!</definedName>
    <definedName name="Etapa.do.Processo">#REF!</definedName>
    <definedName name="Etapas.Cerv" localSheetId="9">[138]Setup!$C$60:$C$63</definedName>
    <definedName name="Etapas.Cerv">[139]Setup!$C$60:$C$63</definedName>
    <definedName name="Etapas.Refri" localSheetId="9">[138]Setup!$C$66:$C$68</definedName>
    <definedName name="Etapas.Refri">[139]Setup!$C$66:$C$68</definedName>
    <definedName name="ETET" localSheetId="9" hidden="1">{#N/A,#N/A,FALSE,"Aging Summary";#N/A,#N/A,FALSE,"Ratio Analysis";#N/A,#N/A,FALSE,"Test 120 Day Accts";#N/A,#N/A,FALSE,"Tickmarks"}</definedName>
    <definedName name="ETET" hidden="1">{#N/A,#N/A,FALSE,"Aging Summary";#N/A,#N/A,FALSE,"Ratio Analysis";#N/A,#N/A,FALSE,"Test 120 Day Accts";#N/A,#N/A,FALSE,"Tickmarks"}</definedName>
    <definedName name="etre">#REF!</definedName>
    <definedName name="ETYH" localSheetId="9" hidden="1">{#N/A,#N/A,FALSE,"Aging Summary";#N/A,#N/A,FALSE,"Ratio Analysis";#N/A,#N/A,FALSE,"Test 120 Day Accts";#N/A,#N/A,FALSE,"Tickmarks"}</definedName>
    <definedName name="ETYH" hidden="1">{#N/A,#N/A,FALSE,"Aging Summary";#N/A,#N/A,FALSE,"Ratio Analysis";#N/A,#N/A,FALSE,"Test 120 Day Accts";#N/A,#N/A,FALSE,"Tickmarks"}</definedName>
    <definedName name="EUR" localSheetId="9">#REF!</definedName>
    <definedName name="EUR">#REF!</definedName>
    <definedName name="evajunio">#REF!</definedName>
    <definedName name="Eval_btn_Ans" localSheetId="9">'[211]Non-Statistical Sampling'!$AR$12</definedName>
    <definedName name="Eval_btn_Ans">'[212]Non-Statistical Sampling'!$AR$12</definedName>
    <definedName name="Eval_MR" localSheetId="9">'[211]Non-Statistical Sampling'!$Y$20</definedName>
    <definedName name="Eval_MR">'[212]Non-Statistical Sampling'!$Y$20</definedName>
    <definedName name="EVOFIN1">#REF!</definedName>
    <definedName name="EVOFIN2">#REF!</definedName>
    <definedName name="EW" localSheetId="9" hidden="1">{#N/A,#N/A,FALSE,"Aging Summary";#N/A,#N/A,FALSE,"Ratio Analysis";#N/A,#N/A,FALSE,"Test 120 Day Accts";#N/A,#N/A,FALSE,"Tickmarks"}</definedName>
    <definedName name="EW" hidden="1">{#N/A,#N/A,FALSE,"Aging Summary";#N/A,#N/A,FALSE,"Ratio Analysis";#N/A,#N/A,FALSE,"Test 120 Day Accts";#N/A,#N/A,FALSE,"Tickmarks"}</definedName>
    <definedName name="ewe" localSheetId="9" hidden="1">{#N/A,#N/A,FALSE,"Aging Summary";#N/A,#N/A,FALSE,"Ratio Analysis";#N/A,#N/A,FALSE,"Test 120 Day Accts";#N/A,#N/A,FALSE,"Tickmarks"}</definedName>
    <definedName name="ewe" hidden="1">{#N/A,#N/A,FALSE,"Aging Summary";#N/A,#N/A,FALSE,"Ratio Analysis";#N/A,#N/A,FALSE,"Test 120 Day Accts";#N/A,#N/A,FALSE,"Tickmarks"}</definedName>
    <definedName name="ewee" localSheetId="9" hidden="1">{#N/A,#N/A,FALSE,"Aging Summary";#N/A,#N/A,FALSE,"Ratio Analysis";#N/A,#N/A,FALSE,"Test 120 Day Accts";#N/A,#N/A,FALSE,"Tickmarks"}</definedName>
    <definedName name="ewee" hidden="1">{#N/A,#N/A,FALSE,"Aging Summary";#N/A,#N/A,FALSE,"Ratio Analysis";#N/A,#N/A,FALSE,"Test 120 Day Accts";#N/A,#N/A,FALSE,"Tickmarks"}</definedName>
    <definedName name="EWPLDLPWE" localSheetId="9">#REF!</definedName>
    <definedName name="EWPLDLPWE">#REF!</definedName>
    <definedName name="ewqd">#REF!</definedName>
    <definedName name="ewr">#REF!</definedName>
    <definedName name="ewre" hidden="1">[214]Notas!#REF!</definedName>
    <definedName name="EWRWR" localSheetId="9" hidden="1">{#N/A,#N/A,FALSE,"Aging Summary";#N/A,#N/A,FALSE,"Ratio Analysis";#N/A,#N/A,FALSE,"Test 120 Day Accts";#N/A,#N/A,FALSE,"Tickmarks"}</definedName>
    <definedName name="EWRWR" hidden="1">{#N/A,#N/A,FALSE,"Aging Summary";#N/A,#N/A,FALSE,"Ratio Analysis";#N/A,#N/A,FALSE,"Test 120 Day Accts";#N/A,#N/A,FALSE,"Tickmarks"}</definedName>
    <definedName name="ewwe">'[53]Dados Org'!#REF!</definedName>
    <definedName name="EX___Operarios">[215]Software!#REF!</definedName>
    <definedName name="ex_Evangelista_Roberto">[215]Software!#REF!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1">"$#REF!.$A$1:$L$182"</definedName>
    <definedName name="Excel_BuiltIn_Print_Area_1_1">#REF!</definedName>
    <definedName name="Excel_BuiltIn_Print_Area_1_1_1">#REF!</definedName>
    <definedName name="Excel_BuiltIn_Print_Area_1_1_1_1">#REF!</definedName>
    <definedName name="Excel_BuiltIn_Print_Area_1_1_1_1_1">"$#REF!.$A$1:$H$247"</definedName>
    <definedName name="Excel_BuiltIn_Print_Area_1_1_1_1_1_1">"$#REF!.$A$1:$H$52"</definedName>
    <definedName name="Excel_BuiltIn_Print_Area_1_1_1_1_1_1_1">"$#REF!.$A$1:$H$41"</definedName>
    <definedName name="Excel_BuiltIn_Print_Area_1_1_1_1_1_1_1_1">"$#REF!.$A$1:$IU$41"</definedName>
    <definedName name="Excel_BuiltIn_Print_Area_1_1_1_1_1_1_1_1_1">"$#REF!.$A$1:$H$548"</definedName>
    <definedName name="Excel_BuiltIn_Print_Area_1_1_1_1_1_1_1_1_1_1">"$#REF!.$A$4:$H$548"</definedName>
    <definedName name="Excel_BuiltIn_Print_Area_1_1_1_1_1_1_1_1_1_1_1">"$#REF!.$A$4:$I$548"</definedName>
    <definedName name="Excel_BuiltIn_Print_Area_1_1_1_1_1_1_1_1_1_1_1_1">"$#REF!.$A$4:$I$586"</definedName>
    <definedName name="Excel_BuiltIn_Print_Area_1_1_1_1_1_1_1_1_1_1_1_1_1">"$#REF!.$A$4:$I$587"</definedName>
    <definedName name="Excel_BuiltIn_Print_Area_1_1_1_1_1_1_1_1_1_1_1_1_1_1">"$#REF!.$A$4:$I$586"</definedName>
    <definedName name="Excel_BuiltIn_Print_Area_1_1_1_1_1_1_1_1_1_1_1_1_1_1_1">"$#REF!.$A$4:$I$586"</definedName>
    <definedName name="Excel_BuiltIn_Print_Area_1_1_1_1_1_1_1_1_1_1_1_1_1_1_1_1">"$#REF!.$A$4:$I$586"</definedName>
    <definedName name="Excel_BuiltIn_Print_Area_1_1_1_1_1_1_1_1_1_1_1_1_1_1_1_1_1">"$#REF!.$A$4:$I$578"</definedName>
    <definedName name="Excel_BuiltIn_Print_Area_1_1_1_1_1_1_1_1_1_1_1_1_1_1_1_1_1_1">"$#REF!.$A$4:$I$578"</definedName>
    <definedName name="Excel_BuiltIn_Print_Area_1_1_1_1_1_1_1_1_1_1_1_1_1_1_1_1_1_1_1">"$#REF!.$A$4:$I$579"</definedName>
    <definedName name="Excel_BuiltIn_Print_Area_1_1_1_1_1_1_1_1_1_1_1_1_1_1_1_1_1_1_1_1">"$#REF!.$A$4:$I$581"</definedName>
    <definedName name="Excel_BuiltIn_Print_Area_1_1_1_1_1_1_1_1_1_1_1_1_1_1_1_1_1_1_1_1_1">"$#REF!.$A$4:$I$578"</definedName>
    <definedName name="Excel_BuiltIn_Print_Area_1_1_1_1_1_1_1_1_1_1_1_1_1_1_1_1_1_1_1_1_1_1">"$#REF!.$A$4:$I$574"</definedName>
    <definedName name="Excel_BuiltIn_Print_Area_1_1_1_1_1_1_1_1_1_1_1_1_1_1_1_1_1_1_1_1_1_1_1">"$#REF!.$A$4:$I$577"</definedName>
    <definedName name="Excel_BuiltIn_Print_Area_1_1_1_1_1_1_1_1_1_1_1_1_1_1_1_1_1_1_1_1_1_1_1_1">"$#REF!.$A$4:$I$575"</definedName>
    <definedName name="Excel_BuiltIn_Print_Area_1_1_1_1_1_1_1_1_1_1_1_1_1_1_1_1_1_1_1_1_1_1_1_1_1">"$#REF!.$A$4:$I$576"</definedName>
    <definedName name="Excel_BuiltIn_Print_Area_1_1_1_1_1_1_1_1_1_1_1_1_1_1_1_1_1_1_1_1_1_1_1_1_1_1">"$#REF!.$A$4:$I$577"</definedName>
    <definedName name="Excel_BuiltIn_Print_Area_1_1_1_1_1_1_1_1_1_1_1_1_1_1_1_1_1_1_1_1_1_1_1_1_1_1_1">"$#REF!.$A$4:$I$403"</definedName>
    <definedName name="Excel_BuiltIn_Print_Area_1_1_1_1_1_1_1_1_1_1_1_1_1_1_1_1_1_1_1_1_1_1_1_1_1_1_1_1">"$#REF!.$A$4:$I$403"</definedName>
    <definedName name="Excel_BuiltIn_Print_Area_1_1_1_1_1_1_1_1_1_1_1_1_1_1_1_1_1_1_1_1_1_1_1_1_1_1_1_1_1">"$#REF!.$A$4:$I$403"</definedName>
    <definedName name="Excel_BuiltIn_Print_Area_1_1_1_1_1_1_1_1_1_1_1_1_1_1_1_1_1_1_1_1_1_1_1_1_1_1_1_1_1_1">"$#REF!.$A$4:$I$403"</definedName>
    <definedName name="Excel_BuiltIn_Print_Area_1_1_1_1_1_1_1_1_1_1_1_1_1_1_1_1_1_1_1_1_1_1_1_1_1_1_1_1_1_1_1">"$#REF!.$A$4:$I$403"</definedName>
    <definedName name="Excel_BuiltIn_Print_Area_1_1_1_1_1_1_1_1_1_1_1_1_1_1_1_1_1_1_1_1_1_1_1_1_1_1_1_1_1_1_1_1">"$#REF!.$A$4:$I$403"</definedName>
    <definedName name="Excel_BuiltIn_Print_Area_1_1_1_1_1_1_1_1_1_1_1_1_1_1_1_1_1_1_1_1_1_1_1_1_1_1_1_1_1_1_1_1_1">"$#REF!.$A$1:$B$1270"</definedName>
    <definedName name="Excel_BuiltIn_Print_Area_1_1_1_1_1_1_1_1_1_1_1_1_1_1_1_1_1_1_1_1_1_1_1_1_1_1_1_1_1_1_1_1_1_1">"$#REF!.$A$1:$B$1202"</definedName>
    <definedName name="Excel_BuiltIn_Print_Area_1_1_1_1_1_1_1_1_1_1_1_1_1_1_1_1_1_1_1_1_1_1_1_1_1_1_1_1_1_1_1_1_1_1_1">"$#REF!.$A$1:$B$1201"</definedName>
    <definedName name="Excel_BuiltIn_Print_Area_1_1_1_1_1_1_1_1_1_1_1_1_1_1_1_1_1_1_1_1_1_1_1_1_1_1_1_1_1_1_1_1_1_1_1_1">"$#REF!.$A$1:$B$1297"</definedName>
    <definedName name="Excel_BuiltIn_Print_Area_1_1_1_1_1_1_1_1_1_1_1_1_1_1_1_1_1_1_1_1_1_1_1_1_1_1_1_1_1_1_1_1_1_1_1_1_1">"$#REF!.$A$1:$B$1296"</definedName>
    <definedName name="Excel_BuiltIn_Print_Area_1_1_1_1_1_1_1_1_1_1_1_1_1_1_1_1_1_1_1_1_1_1_1_1_1_1_1_1_1_1_1_1_1_1_1_1_1_1">"$#REF!.$A$1:$B$1246"</definedName>
    <definedName name="Excel_BuiltIn_Print_Area_1_1_1_1_1_1_1_1_1_1_1_1_1_1_1_1_1_1_1_1_1_1_1_1_1_1_1_1_1_1_1_1_1_1_1_1_1_1_1">"$#REF!.$B$1:$J$637"</definedName>
    <definedName name="Excel_BuiltIn_Print_Area_1_1_1_1_1_1_1_1_1_1_1_1_1_1_1_1_1_1_1_1_1_1_1_1_1_1_1_1_1_1_1_1_1_1_1_1_1_1_1_1">"$#REF!.$B$1:$J$637"</definedName>
    <definedName name="Excel_BuiltIn_Print_Area_10">#REF!</definedName>
    <definedName name="Excel_BuiltIn_Print_Area_10_1">"$#REF!.$A$1:$H$18"</definedName>
    <definedName name="Excel_BuiltIn_Print_Area_10_1_1">"$#REF!.$A$1:$H$265"</definedName>
    <definedName name="Excel_BuiltIn_Print_Area_10_1_1_1">"$#REF!.$A$1:$J$51"</definedName>
    <definedName name="Excel_BuiltIn_Print_Area_10_1_1_1_1">"$#REF!.$A$1:$H$7"</definedName>
    <definedName name="Excel_BuiltIn_Print_Area_11">#REF!</definedName>
    <definedName name="Excel_BuiltIn_Print_Area_11_1">#REF!</definedName>
    <definedName name="Excel_BuiltIn_Print_Area_11_1_1">"$#REF!.$A$8:$G$398"</definedName>
    <definedName name="Excel_BuiltIn_Print_Area_11_1_1_1">"$#REF!.$A$46:$G$316"</definedName>
    <definedName name="Excel_BuiltIn_Print_Area_11_1_1_1_1">"$#REF!.$A$8:$G$399"</definedName>
    <definedName name="Excel_BuiltIn_Print_Area_11_1_1_1_1_1">"$#REF!.$A$1:$G$80"</definedName>
    <definedName name="Excel_BuiltIn_Print_Area_11_1_1_1_1_1_1">#REF!</definedName>
    <definedName name="Excel_BuiltIn_Print_Area_11_1_1_1_1_1_1_1">"$#REF!.$A$1:$H$380"</definedName>
    <definedName name="Excel_BuiltIn_Print_Area_11_1_1_1_1_1_1_1_1">"$#REF!.$A$1:$H$563"</definedName>
    <definedName name="Excel_BuiltIn_Print_Area_11_1_1_1_1_1_1_1_1_1">"$#REF!.$A$1:$H$80"</definedName>
    <definedName name="Excel_BuiltIn_Print_Area_11_1_1_1_1_1_1_1_1_1_1">"$#REF!.$A$1:$H$7"</definedName>
    <definedName name="Excel_BuiltIn_Print_Area_11_1_1_1_1_1_1_1_1_1_1_1">"$#REF!.$A$3:$H$348"</definedName>
    <definedName name="Excel_BuiltIn_Print_Area_12_1">"$#REF!.$A$1:$H$27"</definedName>
    <definedName name="Excel_BuiltIn_Print_Area_12_1_1">"$#REF!.$A$1:$H$304"</definedName>
    <definedName name="Excel_BuiltIn_Print_Area_12_1_1_1">"$#REF!.$A$1:$H$12"</definedName>
    <definedName name="Excel_BuiltIn_Print_Area_12_1_1_1_1">"$#REF!.$A$1:$H$12"</definedName>
    <definedName name="Excel_BuiltIn_Print_Area_13_1">"$#REF!.$A$1:$H$266"</definedName>
    <definedName name="Excel_BuiltIn_Print_Area_13_1_1">"$#REF!.$A$1:$H$12"</definedName>
    <definedName name="Excel_BuiltIn_Print_Area_13_1_1_1">"$#REF!.$A$1:$H$208"</definedName>
    <definedName name="Excel_BuiltIn_Print_Area_14_1">#REF!</definedName>
    <definedName name="Excel_BuiltIn_Print_Area_14_1_1">"$#REF!.$A$1:$H$208"</definedName>
    <definedName name="Excel_BuiltIn_Print_Area_15_1">"$#REF!.$A$1:$H$208"</definedName>
    <definedName name="Excel_BuiltIn_Print_Area_17_1">"$#REF!.$A$1:$G$293"</definedName>
    <definedName name="Excel_BuiltIn_Print_Area_18_1">"$#REF!.$A$1:$G$289"</definedName>
    <definedName name="Excel_BuiltIn_Print_Area_18_1_1">"$#REF!.$A$1:$G$470"</definedName>
    <definedName name="Excel_BuiltIn_Print_Area_2">#REF!</definedName>
    <definedName name="Excel_BuiltIn_Print_Area_2_1" localSheetId="9">#REF!</definedName>
    <definedName name="Excel_BuiltIn_Print_Area_2_1">#REF!</definedName>
    <definedName name="Excel_BuiltIn_Print_Area_2_1_1">#REF!</definedName>
    <definedName name="Excel_BuiltIn_Print_Area_2_1_1_1" localSheetId="9">'[216]Correlatividad de FC'!#REF!</definedName>
    <definedName name="Excel_BuiltIn_Print_Area_2_1_1_1">#REF!</definedName>
    <definedName name="Excel_BuiltIn_Print_Area_2_1_1_1_1" localSheetId="9">"$#REF!.$A$1:$H$441"</definedName>
    <definedName name="Excel_BuiltIn_Print_Area_2_1_1_1_1">#REF!</definedName>
    <definedName name="Excel_BuiltIn_Print_Area_2_1_1_1_1_1" localSheetId="9">"$#REF!.$A$1:$H$374"</definedName>
    <definedName name="Excel_BuiltIn_Print_Area_2_1_1_1_1_1">#REF!</definedName>
    <definedName name="Excel_BuiltIn_Print_Area_2_1_1_1_1_1_1" localSheetId="9">"$#REF!.$A$1:$H$217"</definedName>
    <definedName name="Excel_BuiltIn_Print_Area_2_1_1_1_1_1_1">#REF!</definedName>
    <definedName name="Excel_BuiltIn_Print_Area_2_1_1_1_1_1_1_1">"$#REF!.$A$1:$H$216"</definedName>
    <definedName name="Excel_BuiltIn_Print_Area_2_1_1_1_1_1_1_1_1">"$#REF!.$A$1:$H$222"</definedName>
    <definedName name="Excel_BuiltIn_Print_Area_2_1_1_1_1_1_1_1_1_1">"$#REF!.$A$1:$H$217"</definedName>
    <definedName name="Excel_BuiltIn_Print_Area_2_1_1_1_1_1_1_1_1_1_1">"$#REF!.$A$1:$H$1781"</definedName>
    <definedName name="Excel_BuiltIn_Print_Area_2_1_1_1_1_1_1_1_1_1_1_1">"$#REF!.$A$1:$H$1783"</definedName>
    <definedName name="Excel_BuiltIn_Print_Area_2_1_1_1_1_1_1_1_1_1_1_1_1">"$#REF!.$A$1:$J$7"</definedName>
    <definedName name="Excel_BuiltIn_Print_Area_2_1_1_1_1_1_1_1_1_1_1_1_1_1">"$#REF!.$A$1:$H$1782"</definedName>
    <definedName name="Excel_BuiltIn_Print_Area_2_1_1_1_1_1_1_1_1_1_1_1_1_1_1">"$#REF!.$A$1:$H$14"</definedName>
    <definedName name="Excel_BuiltIn_Print_Area_2_1_1_1_1_1_1_1_1_1_1_1_1_1_1_1">"$#REF!.$A$1:$B$1268"</definedName>
    <definedName name="Excel_BuiltIn_Print_Area_2_1_1_1_1_1_1_1_1_1_1_1_1_1_1_1_1">"$#REF!.$A$1:$B$1271"</definedName>
    <definedName name="Excel_BuiltIn_Print_Area_2_1_1_1_1_1_1_1_1_1_1_1_1_1_1_1_1_1">"$#REF!.$A$1:$B$1269"</definedName>
    <definedName name="Excel_BuiltIn_Print_Area_2_1_1_1_1_1_1_1_1_1_1_1_1_1_1_1_1_1_1">"$#REF!.$A$1:$B$1447"</definedName>
    <definedName name="Excel_BuiltIn_Print_Area_2_1_1_1_1_1_1_1_1_1_1_1_1_1_1_1_1_1_1_1">"$#REF!.$A$1:$B$1446"</definedName>
    <definedName name="Excel_BuiltIn_Print_Area_2_1_1_1_1_1_1_1_1_1_1_1_1_1_1_1_1_1_1_1_1">"$#REF!.$A$1:$B$1482"</definedName>
    <definedName name="Excel_BuiltIn_Print_Area_2_1_1_1_1_1_1_1_1_1_1_1_1_1_1_1_1_1_1_1_1_1">"$#REF!.$A$1:$B$1538"</definedName>
    <definedName name="Excel_BuiltIn_Print_Area_2_1_1_1_1_1_1_1_1_1_1_1_1_1_1_1_1_1_1_1_1_1_1">"$#REF!.$A$1:$B$1537"</definedName>
    <definedName name="Excel_BuiltIn_Print_Area_2_1_1_1_1_1_1_1_1_1_1_1_1_1_1_1_1_1_1_1_1_1_1_1">"$#REF!.$A$1:$B$1462"</definedName>
    <definedName name="Excel_BuiltIn_Print_Area_2_1_1_1_1_1_1_1_1_1_1_1_1_1_1_1_1_1_1_1_1_1_1_1_1">"$#REF!.$A$1:$B$1416"</definedName>
    <definedName name="Excel_BuiltIn_Print_Area_2_1_1_1_1_1_1_1_1_1_1_1_1_1_1_1_1_1_1_1_1_1_1_1_1_1">"$#REF!.$A$1:$B$1391"</definedName>
    <definedName name="Excel_BuiltIn_Print_Area_2_1_1_1_1_1_1_1_1_1_1_1_1_1_1_1_1_1_1_1_1_1_1_1_1_1_1">"$#REF!.$A$1:$B$1390"</definedName>
    <definedName name="Excel_BuiltIn_Print_Area_2_1_1_1_1_1_1_1_1_1_1_1_1_1_1_1_1_1_1_1_1_1_1_1_1_1_1_1">"$#REF!.$A$1:$B$1279"</definedName>
    <definedName name="Excel_BuiltIn_Print_Area_2_1_1_1_1_1_1_1_1_1_1_1_1_1_1_1_1_1_1_1_1_1_1_1_1_1_1_1_1">"$#REF!.$A$1:$B$1276"</definedName>
    <definedName name="Excel_BuiltIn_Print_Area_2_1_1_1_1_1_1_1_1_1_1_1_1_1_1_1_1_1_1_1_1_1_1_1_1_1_1_1_1_1">"$#REF!.$A$1:$B$1266"</definedName>
    <definedName name="Excel_BuiltIn_Print_Area_2_1_1_1_1_1_1_1_1_1_1_1_1_1_1_1_1_1_1_1_1_1_1_1_1_1_1_1_1_1_1">"$#REF!.$A$1:$B$1138"</definedName>
    <definedName name="Excel_BuiltIn_Print_Area_2_1_1_1_1_1_1_1_1_1_1_1_1_1_1_1_1_1_1_1_1_1_1_1_1_1_1_1_1_1_1_1">"$#REF!.$A$1:$B$1172"</definedName>
    <definedName name="Excel_BuiltIn_Print_Area_2_1_1_1_1_1_1_1_1_1_1_1_1_1_1_1_1_1_1_1_1_1_1_1_1_1_1_1_1_1_1_1_1">"$#REF!.$A$1:$B$1173"</definedName>
    <definedName name="Excel_BuiltIn_Print_Area_2_1_1_1_1_1_1_1_1_1_1_1_1_1_1_1_1_1_1_1_1_1_1_1_1_1_1_1_1_1_1_1_1_1">"$#REF!.$A$1:$B$1186"</definedName>
    <definedName name="Excel_BuiltIn_Print_Area_2_1_1_1_1_1_1_1_1_1_1_1_1_1_1_1_1_1_1_1_1_1_1_1_1_1_1_1_1_1_1_1_1_1_1">"$#REF!.$A$1:$B$1285"</definedName>
    <definedName name="Excel_BuiltIn_Print_Area_2_1_1_1_1_1_1_1_1_1_1_1_1_1_1_1_1_1_1_1_1_1_1_1_1_1_1_1_1_1_1_1_1_1_1_1">"$#REF!.$A$1:$B$1286"</definedName>
    <definedName name="Excel_BuiltIn_Print_Area_2_1_1_1_1_1_1_1_1_1_1_1_1_1_1_1_1_1_1_1_1_1_1_1_1_1_1_1_1_1_1_1_1_1_1_1_1">"$#REF!.$A$1:$B$1267"</definedName>
    <definedName name="Excel_BuiltIn_Print_Area_2_1_1_1_1_1_1_1_1_1_1_1_1_1_1_1_1_1_1_1_1_1_1_1_1_1_1_1_1_1_1_1_1_1_1_1_1_1">"$#REF!.$A$4:$H$305"</definedName>
    <definedName name="Excel_BuiltIn_Print_Area_2_1_1_1_1_1_1_1_1_1_1_1_1_1_1_1_1_1_1_1_1_1_1_1_1_1_1_1_1_1_1_1_1_1_1_1_1_1_1">"$#REF!.$A$4:$H$397"</definedName>
    <definedName name="Excel_BuiltIn_Print_Area_2_1_1_1_1_1_1_1_1_1_1_1_1_1_1_1_1_1_1_1_1_1_1_1_1_1_1_1_1_1_1_1_1_1_1_1_1_1_1_1">"$#REF!.$A$4:$H$407"</definedName>
    <definedName name="Excel_BuiltIn_Print_Area_2_1_1_1_1_1_1_1_1_1_1_1_1_1_1_1_1_1_1_1_1_1_1_1_1_1_1_1_1_1_1_1_1_1_1_1_1_1_1_1_1">"$#REF!.$A$4:$H$409"</definedName>
    <definedName name="Excel_BuiltIn_Print_Area_2_1_1_1_1_1_1_1_1_1_1_1_1_1_1_1_1_1_1_1_1_1_1_1_1_1_1_1_1_1_1_1_1_1_1_1_1_1_1_1_1_1">"$#REF!.$A$1:$B$31"</definedName>
    <definedName name="Excel_BuiltIn_Print_Area_2_1_1_1_1_1_1_1_1_1_1_1_1_1_1_1_1_1_1_1_1_1_1_1_1_1_1_1_1_1_1_1_1_1_1_1_1_1_1_1_1_1_1">"$#REF!.$A$1:$B$31"</definedName>
    <definedName name="Excel_BuiltIn_Print_Area_2_1_1_1_1_1_1_1_1_1_1_1_1_1_1_1_1_1_1_1_1_1_1_1_1_1_1_1_1_1_1_1_1_1_1_1_1_1_1_1_1_1_1_1">"$#REF!.$A$1:$B$31"</definedName>
    <definedName name="Excel_BuiltIn_Print_Area_3">#REF!</definedName>
    <definedName name="Excel_BuiltIn_Print_Area_3_1">#REF!</definedName>
    <definedName name="Excel_BuiltIn_Print_Area_3_1_1">#REF!</definedName>
    <definedName name="Excel_BuiltIn_Print_Area_3_1_1_1" localSheetId="9">"$#REF!.$A$1:$G$233"</definedName>
    <definedName name="Excel_BuiltIn_Print_Area_3_1_1_1">#REF!</definedName>
    <definedName name="Excel_BuiltIn_Print_Area_3_1_1_1_1">"$#REF!.$A$1:$H$1788"</definedName>
    <definedName name="Excel_BuiltIn_Print_Area_3_1_1_1_1_1">"$#REF!.$A$1:$H$393"</definedName>
    <definedName name="Excel_BuiltIn_Print_Area_3_1_1_1_1_1_1">"$#REF!.$A$1:$G$16"</definedName>
    <definedName name="Excel_BuiltIn_Print_Area_3_1_1_1_1_1_1_1">"$#REF!.$A$4:$H$421"</definedName>
    <definedName name="Excel_BuiltIn_Print_Area_3_1_1_1_1_1_1_1_1">"$#REF!.$A$4:$H$403"</definedName>
    <definedName name="Excel_BuiltIn_Print_Area_3_1_1_1_1_1_1_1_1_1">"$#REF!.$A$4:$H$401"</definedName>
    <definedName name="Excel_BuiltIn_Print_Area_3_1_1_1_1_1_1_1_1_1_1">"$#REF!.$A$4:$H$400"</definedName>
    <definedName name="Excel_BuiltIn_Print_Area_3_1_1_1_1_1_1_1_1_1_1_1">"$#REF!.$A$4:$H$391"</definedName>
    <definedName name="Excel_BuiltIn_Print_Area_3_1_1_1_1_1_1_1_1_1_1_1_1">"$#REF!.$A$4:$H$352"</definedName>
    <definedName name="Excel_BuiltIn_Print_Area_3_1_1_1_1_1_1_1_1_1_1_1_1_1">"$#REF!.$A$4:$H$346"</definedName>
    <definedName name="Excel_BuiltIn_Print_Area_3_1_1_1_1_1_1_1_1_1_1_1_1_1_1">"$#REF!.$A$4:$H$352"</definedName>
    <definedName name="Excel_BuiltIn_Print_Area_3_1_1_1_1_1_1_1_1_1_1_1_1_1_1_1">"$#REF!.$A$4:$H$392"</definedName>
    <definedName name="Excel_BuiltIn_Print_Area_3_1_1_1_1_1_1_1_1_1_1_1_1_1_1_1_1">"$#REF!.$A$4:$H$325"</definedName>
    <definedName name="Excel_BuiltIn_Print_Area_3_1_1_1_1_1_1_1_1_1_1_1_1_1_1_1_1_1">"$#REF!.$A$4:$H$395"</definedName>
    <definedName name="Excel_BuiltIn_Print_Area_3_1_1_1_1_1_1_1_1_1_1_1_1_1_1_1_1_1_1">"$#REF!.$A$4:$H$396"</definedName>
    <definedName name="Excel_BuiltIn_Print_Area_3_1_1_1_1_1_1_1_1_1_1_1_1_1_1_1_1_1_1_1">"$#REF!.$A$4:$H$318"</definedName>
    <definedName name="Excel_BuiltIn_Print_Area_3_1_1_1_1_1_1_1_1_1_1_1_1_1_1_1_1_1_1_1_1">"$#REF!.$A$4:$H$318"</definedName>
    <definedName name="Excel_BuiltIn_Print_Area_3_1_1_1_1_1_1_1_1_1_1_1_1_1_1_1_1_1_1_1_1_1">"$#REF!.$A$4:$H$318"</definedName>
    <definedName name="Excel_BuiltIn_Print_Area_3_1_1_1_1_1_1_1_1_1_1_1_1_1_1_1_1_1_1_1_1_1_1">"$#REF!.$A$4:$H$345"</definedName>
    <definedName name="Excel_BuiltIn_Print_Area_3_1_1_1_1_1_1_1_1_1_1_1_1_1_1_1_1_1_1_1_1_1_1_1">"$#REF!.$A$4:$H$393"</definedName>
    <definedName name="Excel_BuiltIn_Print_Area_3_1_1_1_1_1_1_1_1_1_1_1_1_1_1_1_1_1_1_1_1_1_1_1_1">"$#REF!.$A$4:$H$345"</definedName>
    <definedName name="Excel_BuiltIn_Print_Area_3_1_1_1_1_1_1_1_1_1_1_1_1_1_1_1_1_1_1_1_1_1_1_1_1_1">"$#REF!.$A$4:$H$408"</definedName>
    <definedName name="Excel_BuiltIn_Print_Area_3_1_1_1_1_1_1_1_1_1_1_1_1_1_1_1_1_1_1_1_1_1_1_1_1_1_1">"$#REF!.$A$4:$H$398"</definedName>
    <definedName name="Excel_BuiltIn_Print_Area_3_1_1_1_1_1_1_1_1_1_1_1_1_1_1_1_1_1_1_1_1_1_1_1_1_1_1_1">"$#REF!.$A$4:$H$309"</definedName>
    <definedName name="Excel_BuiltIn_Print_Area_3_1_1_1_1_1_1_1_1_1_1_1_1_1_1_1_1_1_1_1_1_1_1_1_1_1_1_1_1">"$#REF!.$A$4:$H$309"</definedName>
    <definedName name="Excel_BuiltIn_Print_Area_3_1_1_1_1_1_1_1_1_1_1_1_1_1_1_1_1_1_1_1_1_1_1_1_1_1_1_1_1_1">"$#REF!.$A$4:$H$399"</definedName>
    <definedName name="Excel_BuiltIn_Print_Area_3_1_1_1_1_1_1_1_1_1_1_1_1_1_1_1_1_1_1_1_1_1_1_1_1_1_1_1_1_1_1">"$#REF!.$A$4:$H$406"</definedName>
    <definedName name="Excel_BuiltIn_Print_Area_3_1_1_1_1_1_1_1_1_1_1_1_1_1_1_1_1_1_1_1_1_1_1_1_1_1_1_1_1_1_1_1">"$#REF!.$A$4:$H$410"</definedName>
    <definedName name="Excel_BuiltIn_Print_Area_3_1_1_1_1_1_1_1_1_1_1_1_1_1_1_1_1_1_1_1_1_1_1_1_1_1_1_1_1_1_1_1_1">"$#REF!.$A$4:$H$430"</definedName>
    <definedName name="Excel_BuiltIn_Print_Area_3_1_1_1_1_1_1_1_1_1_1_1_1_1_1_1_1_1_1_1_1_1_1_1_1_1_1_1_1_1_1_1_1_1">"$#REF!.$A$4:$H$428"</definedName>
    <definedName name="Excel_BuiltIn_Print_Area_3_1_1_1_1_1_1_1_1_1_1_1_1_1_1_1_1_1_1_1_1_1_1_1_1_1_1_1_1_1_1_1_1_1_1">"$#REF!.$A$4:$H$438"</definedName>
    <definedName name="Excel_BuiltIn_Print_Area_3_1_1_1_1_1_1_1_1_1_1_1_1_1_1_1_1_1_1_1_1_1_1_1_1_1_1_1_1_1_1_1_1_1_1_1">"$#REF!.$A$4:$H$419"</definedName>
    <definedName name="Excel_BuiltIn_Print_Area_3_1_1_1_1_1_1_1_1_1_1_1_1_1_1_1_1_1_1_1_1_1_1_1_1_1_1_1_1_1_1_1_1_1_1_1_1">"$#REF!.$A$4:$H$305"</definedName>
    <definedName name="Excel_BuiltIn_Print_Area_3_1_1_1_1_1_1_1_1_1_1_1_1_1_1_1_1_1_1_1_1_1_1_1_1_1_1_1_1_1_1_1_1_1_1_1_1_1">"$#REF!.$A$4:$H$305"</definedName>
    <definedName name="Excel_BuiltIn_Print_Area_4">#REF!</definedName>
    <definedName name="Excel_BuiltIn_Print_Area_4_1">#REF!</definedName>
    <definedName name="Excel_BuiltIn_Print_Area_4_1_1">"$#REF!.$A$1171:$G$1252"</definedName>
    <definedName name="Excel_BuiltIn_Print_Area_4_1_1_1">"$#REF!.$A$1:$H$165"</definedName>
    <definedName name="Excel_BuiltIn_Print_Area_4_1_1_1_1">"$#REF!.$A$1:$H$390"</definedName>
    <definedName name="Excel_BuiltIn_Print_Area_4_1_1_1_1_1">"$#REF!.$A$1:$H$392"</definedName>
    <definedName name="Excel_BuiltIn_Print_Area_4_1_1_1_1_1_1">#REF!</definedName>
    <definedName name="Excel_BuiltIn_Print_Area_4_1_1_1_1_1_1_1">#REF!</definedName>
    <definedName name="Excel_BuiltIn_Print_Area_4_1_1_1_1_1_1_1_1">"$#REF!.$A$1:$B$705"</definedName>
    <definedName name="Excel_BuiltIn_Print_Area_4_1_1_1_1_1_1_1_1_1">"$#REF!.$A$1:$B$704"</definedName>
    <definedName name="Excel_BuiltIn_Print_Area_4_1_1_1_1_1_1_1_1_1_1">"$#REF!.$A$1:$B$703"</definedName>
    <definedName name="Excel_BuiltIn_Print_Area_4_1_1_1_1_1_1_1_1_1_1_1">"$#REF!.$A$1:$B$618"</definedName>
    <definedName name="Excel_BuiltIn_Print_Area_4_1_1_1_1_1_1_1_1_1_1_1_1">"$#REF!.$A$1:$B$617"</definedName>
    <definedName name="Excel_BuiltIn_Print_Area_4_1_1_1_1_1_1_1_1_1_1_1_1_1">"$#REF!.$A$1:$B$617"</definedName>
    <definedName name="Excel_BuiltIn_Print_Area_4_1_1_1_1_1_1_1_1_1_1_1_1_1_1">"$#REF!.$A$1:$B$618"</definedName>
    <definedName name="Excel_BuiltIn_Print_Area_4_1_1_1_1_1_1_1_1_1_1_1_1_1_1_1">"$#REF!.$A$1:$B$618"</definedName>
    <definedName name="Excel_BuiltIn_Print_Area_4_1_1_1_1_1_1_1_1_1_1_1_1_1_1_1_1">"$#REF!.$A$1:$B$613"</definedName>
    <definedName name="Excel_BuiltIn_Print_Area_4_1_1_1_1_1_1_1_1_1_1_1_1_1_1_1_1_1">"$#REF!.$A$1:$B$620"</definedName>
    <definedName name="Excel_BuiltIn_Print_Area_4_1_1_1_1_1_1_1_1_1_1_1_1_1_1_1_1_1_1">"$#REF!.$A$1:$B$618"</definedName>
    <definedName name="Excel_BuiltIn_Print_Area_4_1_1_1_1_1_1_1_1_1_1_1_1_1_1_1_1_1_1_1">"$#REF!.$A$1:$B$467"</definedName>
    <definedName name="Excel_BuiltIn_Print_Area_4_1_1_1_1_1_1_1_1_1_1_1_1_1_1_1_1_1_1_1_1">"$#REF!.$A$1:$B$467"</definedName>
    <definedName name="Excel_BuiltIn_Print_Area_4_1_1_1_1_1_1_1_1_1_1_1_1_1_1_1_1_1_1_1_1_1">"$#REF!.$A$1:$B$435"</definedName>
    <definedName name="Excel_BuiltIn_Print_Area_4_1_1_1_1_1_1_1_1_1_1_1_1_1_1_1_1_1_1_1_1_1_1">"$#REF!.$A$1:$B$431"</definedName>
    <definedName name="Excel_BuiltIn_Print_Area_4_1_1_1_1_1_1_1_1_1_1_1_1_1_1_1_1_1_1_1_1_1_1_1">"$#REF!.$A$1:$B$406"</definedName>
    <definedName name="Excel_BuiltIn_Print_Area_4_1_1_1_1_1_1_1_1_1_1_1_1_1_1_1_1_1_1_1_1_1_1_1_1">"$#REF!.$A$1:$B$424"</definedName>
    <definedName name="Excel_BuiltIn_Print_Area_4_1_1_1_1_1_1_1_1_1_1_1_1_1_1_1_1_1_1_1_1_1_1_1_1_1">"$#REF!.$A$1:$B$406"</definedName>
    <definedName name="Excel_BuiltIn_Print_Area_4_1_1_1_1_1_1_1_1_1_1_1_1_1_1_1_1_1_1_1_1_1_1_1_1_1_1">"$#REF!.$A$1:$B$467"</definedName>
    <definedName name="Excel_BuiltIn_Print_Area_4_1_1_1_1_1_1_1_1_1_1_1_1_1_1_1_1_1_1_1_1_1_1_1_1_1_1_1">"$#REF!.$A$1:$B$552"</definedName>
    <definedName name="Excel_BuiltIn_Print_Area_4_1_1_1_1_1_1_1_1_1_1_1_1_1_1_1_1_1_1_1_1_1_1_1_1_1_1_1_1">"$#REF!.$A$1:$B$406"</definedName>
    <definedName name="Excel_BuiltIn_Print_Area_4_1_1_1_1_1_1_1_1_1_1_1_1_1_1_1_1_1_1_1_1_1_1_1_1_1_1_1_1_1">"$#REF!.$A$1:$B$406"</definedName>
    <definedName name="Excel_BuiltIn_Print_Area_4_1_1_1_1_1_1_1_1_1_1_1_1_1_1_1_1_1_1_1_1_1_1_1_1_1_1_1_1_1_1">"$#REF!.$A$1:$B$406"</definedName>
    <definedName name="Excel_BuiltIn_Print_Area_4_1_1_1_1_1_1_1_1_1_1_1_1_1_1_1_1_1_1_1_1_1_1_1_1_1_1_1_1_1_1_1">"$#REF!.$A$1:$B$31"</definedName>
    <definedName name="Excel_BuiltIn_Print_Area_4_1_1_1_1_1_1_1_1_1_1_1_1_1_1_1_1_1_1_1_1_1_1_1_1_1_1_1_1_1_1_1_1">"$#REF!.$A$1:$B$31"</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"$#REF!.$A$8:$G$1252"</definedName>
    <definedName name="Excel_BuiltIn_Print_Area_5_1_1_1_1_1_1">"$#REF!.$A$1:$G$370"</definedName>
    <definedName name="Excel_BuiltIn_Print_Area_5_1_1_1_1_1_1_1">"$#REF!.$A$1:$H$360"</definedName>
    <definedName name="Excel_BuiltIn_Print_Area_5_1_1_1_1_1_1_1_1">"$#REF!.$A$1:$N$12"</definedName>
    <definedName name="Excel_BuiltIn_Print_Area_5_1_1_1_1_1_1_1_1_1">#REF!</definedName>
    <definedName name="Excel_BuiltIn_Print_Area_5_1_1_1_1_1_1_1_1_1_1">#REF!</definedName>
    <definedName name="Excel_BuiltIn_Print_Area_5_1_1_1_1_1_1_1_1_1_1_1">#REF!</definedName>
    <definedName name="Excel_BuiltIn_Print_Area_5_1_1_1_1_1_1_1_1_1_1_1_1">#REF!</definedName>
    <definedName name="Excel_BuiltIn_Print_Area_5_1_1_1_1_1_1_1_1_1_1_1_1_1">"$#REF!.$A$1:$B$31"</definedName>
    <definedName name="Excel_BuiltIn_Print_Area_6">[217]BALANCE!#REF!</definedName>
    <definedName name="Excel_BuiltIn_Print_Area_6_1">#REF!</definedName>
    <definedName name="Excel_BuiltIn_Print_Area_6_1_1">#REF!</definedName>
    <definedName name="Excel_BuiltIn_Print_Area_6_1_1_1">#REF!</definedName>
    <definedName name="Excel_BuiltIn_Print_Area_6_1_1_1_1">"$#REF!.$A$1:$B$31"</definedName>
    <definedName name="Excel_BuiltIn_Print_Area_6_1_1_1_1_1">"$#REF!.$A$1:$B$31"</definedName>
    <definedName name="Excel_BuiltIn_Print_Area_6_1_1_1_1_1_1">"$#REF!.$A$1:$B$31"</definedName>
    <definedName name="Excel_BuiltIn_Print_Area_6_1_1_1_1_1_1_1">"$#REF!.$A$1:$B$31"</definedName>
    <definedName name="Excel_BuiltIn_Print_Area_6_1_1_1_1_1_1_1_1">"$#REF!.$A$1:$B$31"</definedName>
    <definedName name="Excel_BuiltIn_Print_Area_6_1_1_1_1_1_1_1_1_1">"$#REF!.$A$1:$B$31"</definedName>
    <definedName name="Excel_BuiltIn_Print_Area_6_1_1_1_1_1_1_1_1_1_1">"$#REF!.$A$1:$B$31"</definedName>
    <definedName name="Excel_BuiltIn_Print_Area_6_1_1_1_1_1_1_1_1_1_1_1">"$#REF!.$A$1:$B$31"</definedName>
    <definedName name="Excel_BuiltIn_Print_Area_6_1_1_1_1_1_1_1_1_1_1_1_1">"$#REF!.$A$1:$B$31"</definedName>
    <definedName name="Excel_BuiltIn_Print_Area_6_1_1_1_1_1_1_1_1_1_1_1_1_1">"$#REF!.$A$1:$B$31"</definedName>
    <definedName name="Excel_BuiltIn_Print_Area_6_1_1_1_1_1_1_1_1_1_1_1_1_1_1">"$#REF!.$A$1:$B$31"</definedName>
    <definedName name="Excel_BuiltIn_Print_Area_6_1_1_1_1_1_1_1_1_1_1_1_1_1_1_1">"$#REF!.$A$1:$B$31"</definedName>
    <definedName name="Excel_BuiltIn_Print_Area_6_1_1_1_1_1_1_1_1_1_1_1_1_1_1_1_1">"$#REF!.$A$1:$B$31"</definedName>
    <definedName name="Excel_BuiltIn_Print_Area_6_1_1_1_1_1_1_1_1_1_1_1_1_1_1_1_1_1">"$#REF!.$A$1:$B$373"</definedName>
    <definedName name="Excel_BuiltIn_Print_Area_6_1_1_1_1_1_1_1_1_1_1_1_1_1_1_1_1_1_1">"$#REF!.$A$1:$B$370"</definedName>
    <definedName name="Excel_BuiltIn_Print_Area_6_1_1_1_1_1_1_1_1_1_1_1_1_1_1_1_1_1_1_1">"$#REF!.$A$1:$B$31"</definedName>
    <definedName name="Excel_BuiltIn_Print_Area_6_1_1_1_1_1_1_1_1_1_1_1_1_1_1_1_1_1_1_1_1">"$#REF!.$A$1:$B$31"</definedName>
    <definedName name="Excel_BuiltIn_Print_Area_6_1_1_1_1_1_1_1_1_1_1_1_1_1_1_1_1_1_1_1_1_1">"$#REF!.$A$1:$B$31"</definedName>
    <definedName name="Excel_BuiltIn_Print_Area_6_1_1_1_1_1_1_1_1_1_1_1_1_1_1_1_1_1_1_1_1_1_1">"$#REF!.$A$1:$B$724"</definedName>
    <definedName name="Excel_BuiltIn_Print_Area_7">"$#REF!.$A$1:$Q$213"</definedName>
    <definedName name="Excel_BuiltIn_Print_Area_7_1">#REF!</definedName>
    <definedName name="Excel_BuiltIn_Print_Area_7_1_1">"$#REF!.$A$1:$H$7"</definedName>
    <definedName name="Excel_BuiltIn_Print_Area_7_1_1_1">"$#REF!.$A$1:$J$7"</definedName>
    <definedName name="Excel_BuiltIn_Print_Area_7_1_1_1_1">"$#REF!.$A$1:$J$7"</definedName>
    <definedName name="Excel_BuiltIn_Print_Area_7_1_1_1_1_1">"$#REF!.$A$1:$J$7"</definedName>
    <definedName name="Excel_BuiltIn_Print_Area_8_1">#REF!</definedName>
    <definedName name="Excel_BuiltIn_Print_Area_8_1_1">"$#REF!.$A$1:$H$359"</definedName>
    <definedName name="Excel_BuiltIn_Print_Area_8_1_1_1">"$#REF!.$A$1:$H$63"</definedName>
    <definedName name="Excel_BuiltIn_Print_Area_8_1_1_1_1">"$#REF!.$A$1:$H$185"</definedName>
    <definedName name="Excel_BuiltIn_Print_Area_8_1_1_1_1_1">"$#REF!.$A$1:$H$727"</definedName>
    <definedName name="Excel_BuiltIn_Print_Area_8_1_1_1_1_1_1">"$#REF!.$#REF!$#REF!:$#REF!$#REF!"</definedName>
    <definedName name="Excel_BuiltIn_Print_Area_8_1_1_1_1_1_1_1">"$#REF!.$A$1:$H$729"</definedName>
    <definedName name="Excel_BuiltIn_Print_Area_8_1_1_1_1_1_1_1_1">"$#REF!.$A$4:$J$37"</definedName>
    <definedName name="Excel_BuiltIn_Print_Area_8_1_1_1_1_1_1_1_1_1">"$#REF!.$A$4:$J$37"</definedName>
    <definedName name="Excel_BuiltIn_Print_Area_8_1_1_1_1_1_1_1_1_1_1">"$#REF!.$A$4:$J$37"</definedName>
    <definedName name="Excel_BuiltIn_Print_Area_8_1_1_1_1_1_1_1_1_1_1_1">"$#REF!.$A$4:$J$37"</definedName>
    <definedName name="Excel_BuiltIn_Print_Area_9">#REF!</definedName>
    <definedName name="Excel_BuiltIn_Print_Area_9_1">"$#REF!.$A$1:$H$537"</definedName>
    <definedName name="Excel_BuiltIn_Print_Area_9_1_1">"$#REF!.$A$1:$H$561"</definedName>
    <definedName name="Excel_BuiltIn_Print_Area_9_1_1_1">"$#REF!.$A$1:$J$51"</definedName>
    <definedName name="Excel_BuiltIn_Print_Area_9_1_1_1_1">"$#REF!.$A$1:$J$37"</definedName>
    <definedName name="Excel_BuiltIn_Print_Area_9_1_1_1_1_1">"$#REF!.$A$1:$H$728"</definedName>
    <definedName name="Excel_BuiltIn_Print_Area_9_1_1_1_1_1_1">"$#REF!.$A$4:$J$37"</definedName>
    <definedName name="Excel_BuiltIn_Print_Area_9_1_1_1_1_1_1_1">"$#REF!.$A$4:$J$37"</definedName>
    <definedName name="Excel_BuiltIn_Print_Titles_1">"$#REF!.$A$1:$IV$9"</definedName>
    <definedName name="Excel_BuiltIn_Print_Titles_1_1">"$#REF!.$A$1:$IO$4"</definedName>
    <definedName name="Excel_BuiltIn_Print_Titles_1_1_1">"$#REF!.$B$1:$IV$5"</definedName>
    <definedName name="Excel_BuiltIn_Print_Titles_11_1">"$#REF!.$A$1:$AMJ$1"</definedName>
    <definedName name="Excel_BuiltIn_Print_Titles_11_1_1">"$#REF!.$A$1:$IN$1"</definedName>
    <definedName name="Excel_BuiltIn_Print_Titles_2">"$#REF!.$A$1:$AMJ$7"</definedName>
    <definedName name="Excel_BuiltIn_Print_Titles_2_1" localSheetId="9">"$#REF!.$A$1:$AMJ$1"</definedName>
    <definedName name="Excel_BuiltIn_Print_Titles_2_1">#REF!</definedName>
    <definedName name="Excel_BuiltIn_Print_Titles_2_1_1">"$#REF!.$A$1:$AMJ$7"</definedName>
    <definedName name="Excel_BuiltIn_Print_Titles_2_1_1_1">"$#REF!.$A$1:$IO$1"</definedName>
    <definedName name="Excel_BuiltIn_Print_Titles_3">"$#REF!.$A$1:$IU$7"</definedName>
    <definedName name="Excel_BuiltIn_Print_Titles_5_1">"$#REF!.$A$1:$AMJ$6"</definedName>
    <definedName name="Excel_BuiltIn_Print_Titles_6_1">"$#REF!.$A$1:$IO$4"</definedName>
    <definedName name="Excel_BuiltIn_Print_Titles_7">"$#REF!.$A$1:$AMJ$6"</definedName>
    <definedName name="Excel_BuiltIn_Print_Titles_9">#REF!</definedName>
    <definedName name="Excel_BuiltIn_Print_Titles_9_1">"$#REF!.$A$1:$IN$7"</definedName>
    <definedName name="Excepts">#REF!</definedName>
    <definedName name="excess_count">#REF!</definedName>
    <definedName name="ExchangeRate">[90]Lists!$A$24</definedName>
    <definedName name="ExchangeRateEntered">#REF!</definedName>
    <definedName name="ExchangeRateLastYear">[90]Lists!$A$27</definedName>
    <definedName name="ExchangeRateLastYearEntered">'[90]IGU NPV 4'!$B$11</definedName>
    <definedName name="EXIT">'[218]jun-03'!$A$7:$E$7</definedName>
    <definedName name="Exit_Graphs">[219]!Exit_Graphs</definedName>
    <definedName name="exito" localSheetId="9">#REF!</definedName>
    <definedName name="exito">#REF!</definedName>
    <definedName name="EXP" localSheetId="9">#REF!</definedName>
    <definedName name="EXP">#REF!</definedName>
    <definedName name="Expected_balance">'[55]Calculo del Exceso'!#REF!</definedName>
    <definedName name="Expected_Error_Rate">#REF!</definedName>
    <definedName name="EXPENSE_DATA">#REF!</definedName>
    <definedName name="Extra_Pay">#REF!</definedName>
    <definedName name="Extracción_IM" localSheetId="9">#REF!</definedName>
    <definedName name="Extracción_IM">#REF!</definedName>
    <definedName name="_xlnm.Extract" localSheetId="9">#REF!</definedName>
    <definedName name="_xlnm.Extract">#REF!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 localSheetId="9">#REF!</definedName>
    <definedName name="Fábrica">#REF!</definedName>
    <definedName name="Factor">#REF!</definedName>
    <definedName name="FACTOR97">#REF!</definedName>
    <definedName name="FactorA">'[64]Input &amp; Summary'!#REF!</definedName>
    <definedName name="FactorF">'[64]Input &amp; Summary'!#REF!</definedName>
    <definedName name="FactorH">'[64]Input &amp; Summary'!#REF!</definedName>
    <definedName name="FactorJ">'[64]Input &amp; Summary'!#REF!</definedName>
    <definedName name="factura">#REF!</definedName>
    <definedName name="fase" localSheetId="9">#REF!</definedName>
    <definedName name="fase">#REF!</definedName>
    <definedName name="FÇFÇF" localSheetId="9" hidden="1">{#N/A,#N/A,FALSE,"Aging Summary";#N/A,#N/A,FALSE,"Ratio Analysis";#N/A,#N/A,FALSE,"Test 120 Day Accts";#N/A,#N/A,FALSE,"Tickmarks"}</definedName>
    <definedName name="FÇFÇF" hidden="1">{#N/A,#N/A,FALSE,"Aging Summary";#N/A,#N/A,FALSE,"Ratio Analysis";#N/A,#N/A,FALSE,"Test 120 Day Accts";#N/A,#N/A,FALSE,"Tickmarks"}</definedName>
    <definedName name="FÇLÇ" localSheetId="9" hidden="1">{#N/A,#N/A,FALSE,"Aging Summary";#N/A,#N/A,FALSE,"Ratio Analysis";#N/A,#N/A,FALSE,"Test 120 Day Accts";#N/A,#N/A,FALSE,"Tickmarks"}</definedName>
    <definedName name="FÇLÇ" hidden="1">{#N/A,#N/A,FALSE,"Aging Summary";#N/A,#N/A,FALSE,"Ratio Analysis";#N/A,#N/A,FALSE,"Test 120 Day Accts";#N/A,#N/A,FALSE,"Tickmarks"}</definedName>
    <definedName name="fd" hidden="1">'[184]Posición Neta del IVA'!#REF!</definedName>
    <definedName name="fdb" localSheetId="9">#REF!</definedName>
    <definedName name="fdb">#REF!</definedName>
    <definedName name="fdf" localSheetId="9">#REF!</definedName>
    <definedName name="fdf">#REF!</definedName>
    <definedName name="fdsg" localSheetId="9">#REF!</definedName>
    <definedName name="fdsg">#REF!</definedName>
    <definedName name="fe">[69]MOBILIARIO!#REF!</definedName>
    <definedName name="fe_ant_" localSheetId="9">[77]Datos!#REF!</definedName>
    <definedName name="fe_ant_">[78]Datos!#REF!</definedName>
    <definedName name="fe_ant_2" localSheetId="9">[220]Datos!$E$13</definedName>
    <definedName name="fe_ant_2">[221]Datos!$E$13</definedName>
    <definedName name="fe_ant_ESP" localSheetId="9">[77]Datos!#REF!</definedName>
    <definedName name="fe_ant_ESP">[78]Datos!#REF!</definedName>
    <definedName name="fe_cierre" localSheetId="9">[77]Datos!$D$7</definedName>
    <definedName name="fe_cierre">[78]Datos!$D$7</definedName>
    <definedName name="fe_inf" localSheetId="9">[77]Datos!$D$9</definedName>
    <definedName name="fe_inf">[78]Datos!$D$9</definedName>
    <definedName name="fe_inf_" localSheetId="9">[77]Datos!$D$13</definedName>
    <definedName name="fe_inf_">[78]Datos!$D$13</definedName>
    <definedName name="FEC_ADQ">[69]MOBILIARIO!#REF!</definedName>
    <definedName name="FECHA" localSheetId="9">#REF!</definedName>
    <definedName name="FECHA">#REF!</definedName>
    <definedName name="fecha_actual">'[222]DBK ESPAÑA'!$K$5</definedName>
    <definedName name="FechaAnualCom" localSheetId="9">'[223]Datos del Balance'!$B$9</definedName>
    <definedName name="FechaAnualCom">'[224]Datos del Balance'!$B$9</definedName>
    <definedName name="FechaBalance" localSheetId="9">'[223]Datos del Balance'!$B$7</definedName>
    <definedName name="FechaBalance">'[224]Datos del Balance'!$B$7</definedName>
    <definedName name="FechaComparativo" localSheetId="9">'[223]Datos del Balance'!$B$8</definedName>
    <definedName name="FechaComparativo">'[224]Datos del Balance'!$B$8</definedName>
    <definedName name="FechaLitComp" localSheetId="9">'[225]Datos del Balance'!$C$9</definedName>
    <definedName name="FechaLitComp">'[226]Datos del Balance'!$C$9</definedName>
    <definedName name="FechaLiteral" localSheetId="9">'[223]Datos del Balance'!$C$7</definedName>
    <definedName name="FechaLiteral">'[224]Datos del Balance'!$C$7</definedName>
    <definedName name="Fer" localSheetId="9">[131]Feriados!$B$3:$B$100</definedName>
    <definedName name="Fer">[132]Feriados!$B$3:$B$100</definedName>
    <definedName name="feriados" localSheetId="9">[227]Feriados!$B$3:$B$89</definedName>
    <definedName name="feriados">[228]Feriados!$B$3:$B$89</definedName>
    <definedName name="FERMZN" localSheetId="9">#REF!</definedName>
    <definedName name="FERMZN">#REF!</definedName>
    <definedName name="fermzo">#REF!</definedName>
    <definedName name="ferna">[229]resumen_comisiones!#REF!</definedName>
    <definedName name="fertsj1" localSheetId="9">#REF!</definedName>
    <definedName name="fertsj1">#REF!</definedName>
    <definedName name="fertsj2">#REF!</definedName>
    <definedName name="FERTTRN">#REF!</definedName>
    <definedName name="Fevereiro" localSheetId="9">#REF!</definedName>
    <definedName name="Fevereiro">#REF!</definedName>
    <definedName name="ff" localSheetId="9">#REF!</definedName>
    <definedName name="ff">'[172]IRSA HIST'!#REF!</definedName>
    <definedName name="FF10_">#REF!</definedName>
    <definedName name="FF12_">#REF!</definedName>
    <definedName name="FF14_">#REF!</definedName>
    <definedName name="FF16_">#REF!</definedName>
    <definedName name="FF40_">#REF!</definedName>
    <definedName name="FF8_">#REF!</definedName>
    <definedName name="fff" localSheetId="9" hidden="1">{#N/A,#N/A,FALSE,"Aging Summary";#N/A,#N/A,FALSE,"Ratio Analysis";#N/A,#N/A,FALSE,"Test 120 Day Accts";#N/A,#N/A,FALSE,"Tickmarks"}</definedName>
    <definedName name="fff" hidden="1">{#N/A,#N/A,FALSE,"Aging Summary";#N/A,#N/A,FALSE,"Ratio Analysis";#N/A,#N/A,FALSE,"Test 120 Day Accts";#N/A,#N/A,FALSE,"Tickmarks"}</definedName>
    <definedName name="ffff" localSheetId="9" hidden="1">{#N/A,#N/A,FALSE,"Aging Summary";#N/A,#N/A,FALSE,"Ratio Analysis";#N/A,#N/A,FALSE,"Test 120 Day Accts";#N/A,#N/A,FALSE,"Tickmarks"}</definedName>
    <definedName name="ffff" hidden="1">{#N/A,#N/A,FALSE,"Aging Summary";#N/A,#N/A,FALSE,"Ratio Analysis";#N/A,#N/A,FALSE,"Test 120 Day Accts";#N/A,#N/A,FALSE,"Tickmarks"}</definedName>
    <definedName name="fffff" localSheetId="9">#REF!</definedName>
    <definedName name="fffff">#REF!</definedName>
    <definedName name="ffffff" hidden="1">#REF!</definedName>
    <definedName name="FFFFFFFF" localSheetId="9">'[230]Dados Org'!#REF!</definedName>
    <definedName name="FFFFFFFF">'[231]Dados Org'!#REF!</definedName>
    <definedName name="FFFFFFFFF">'[36]TC Resumen'!$B$3</definedName>
    <definedName name="FFFFFFFFFF">'[36]TC Resumen'!$B$4</definedName>
    <definedName name="FFFFFFFFFFF" localSheetId="9">[232]!novaanalise</definedName>
    <definedName name="FFFFFFFFFFF">[233]!novaanalise</definedName>
    <definedName name="FFFFFFFFFFFF" localSheetId="9">#REF!</definedName>
    <definedName name="FFFFFFFFFFFF">#REF!</definedName>
    <definedName name="fffffffffffff" localSheetId="9" hidden="1">{#N/A,#N/A,FALSE,"Aging Summary";#N/A,#N/A,FALSE,"Ratio Analysis";#N/A,#N/A,FALSE,"Test 120 Day Accts";#N/A,#N/A,FALSE,"Tickmarks"}</definedName>
    <definedName name="fffffffffffff" hidden="1">{#N/A,#N/A,FALSE,"Aging Summary";#N/A,#N/A,FALSE,"Ratio Analysis";#N/A,#N/A,FALSE,"Test 120 Day Accts";#N/A,#N/A,FALSE,"Tickmarks"}</definedName>
    <definedName name="FFFFFFFFFFFFFF">'[36]TC Resumen'!$B$3</definedName>
    <definedName name="fffffffffffffff" localSheetId="9">[232]!novaanalise</definedName>
    <definedName name="fffffffffffffff">[233]!novaanalise</definedName>
    <definedName name="ffffffffffffffff" localSheetId="9">'[230]Dados Org'!#REF!</definedName>
    <definedName name="ffffffffffffffff">'[231]Dados Org'!#REF!</definedName>
    <definedName name="fffffffffffffffff" localSheetId="9" hidden="1">{#N/A,#N/A,FALSE,"Aging Summary";#N/A,#N/A,FALSE,"Ratio Analysis";#N/A,#N/A,FALSE,"Test 120 Day Accts";#N/A,#N/A,FALSE,"Tickmarks"}</definedName>
    <definedName name="fffffffffffffffff" hidden="1">{#N/A,#N/A,FALSE,"Aging Summary";#N/A,#N/A,FALSE,"Ratio Analysis";#N/A,#N/A,FALSE,"Test 120 Day Accts";#N/A,#N/A,FALSE,"Tickmarks"}</definedName>
    <definedName name="FFFFFFFFFFFFFFFFFFF">'[36]TC Resumen'!$B$2</definedName>
    <definedName name="FFFFFFFFFFFFFFFFFFFFFF">'[36]TC Resumen'!$B$1</definedName>
    <definedName name="FFGH" localSheetId="9" hidden="1">{#N/A,#N/A,FALSE,"Aging Summary";#N/A,#N/A,FALSE,"Ratio Analysis";#N/A,#N/A,FALSE,"Test 120 Day Accts";#N/A,#N/A,FALSE,"Tickmarks"}</definedName>
    <definedName name="FFGH" hidden="1">{#N/A,#N/A,FALSE,"Aging Summary";#N/A,#N/A,FALSE,"Ratio Analysis";#N/A,#N/A,FALSE,"Test 120 Day Accts";#N/A,#N/A,FALSE,"Tickmarks"}</definedName>
    <definedName name="ffinej">+[234]Inicio!$F$23</definedName>
    <definedName name="FGFF" localSheetId="9">#REF!</definedName>
    <definedName name="FGFF">#REF!</definedName>
    <definedName name="FGFG" localSheetId="9">#REF!</definedName>
    <definedName name="FGFG">#REF!</definedName>
    <definedName name="FGFGF" localSheetId="9">#REF!</definedName>
    <definedName name="FGFGF">#REF!</definedName>
    <definedName name="FGFGFG" localSheetId="9" hidden="1">{#N/A,#N/A,FALSE,"Aging Summary";#N/A,#N/A,FALSE,"Ratio Analysis";#N/A,#N/A,FALSE,"Test 120 Day Accts";#N/A,#N/A,FALSE,"Tickmarks"}</definedName>
    <definedName name="FGFGFG" hidden="1">{#N/A,#N/A,FALSE,"Aging Summary";#N/A,#N/A,FALSE,"Ratio Analysis";#N/A,#N/A,FALSE,"Test 120 Day Accts";#N/A,#N/A,FALSE,"Tickmarks"}</definedName>
    <definedName name="FGFGG" localSheetId="9" hidden="1">{#N/A,#N/A,FALSE,"Aging Summary";#N/A,#N/A,FALSE,"Ratio Analysis";#N/A,#N/A,FALSE,"Test 120 Day Accts";#N/A,#N/A,FALSE,"Tickmarks"}</definedName>
    <definedName name="FGFGG" hidden="1">{#N/A,#N/A,FALSE,"Aging Summary";#N/A,#N/A,FALSE,"Ratio Analysis";#N/A,#N/A,FALSE,"Test 120 Day Accts";#N/A,#N/A,FALSE,"Tickmarks"}</definedName>
    <definedName name="FGFGGD" localSheetId="9" hidden="1">{#N/A,#N/A,FALSE,"Aging Summary";#N/A,#N/A,FALSE,"Ratio Analysis";#N/A,#N/A,FALSE,"Test 120 Day Accts";#N/A,#N/A,FALSE,"Tickmarks"}</definedName>
    <definedName name="FGFGGD" hidden="1">{#N/A,#N/A,FALSE,"Aging Summary";#N/A,#N/A,FALSE,"Ratio Analysis";#N/A,#N/A,FALSE,"Test 120 Day Accts";#N/A,#N/A,FALSE,"Tickmarks"}</definedName>
    <definedName name="fggd" localSheetId="9" hidden="1">{#N/A,#N/A,FALSE,"Aging Summary";#N/A,#N/A,FALSE,"Ratio Analysis";#N/A,#N/A,FALSE,"Test 120 Day Accts";#N/A,#N/A,FALSE,"Tickmarks"}</definedName>
    <definedName name="fggd" hidden="1">{#N/A,#N/A,FALSE,"Aging Summary";#N/A,#N/A,FALSE,"Ratio Analysis";#N/A,#N/A,FALSE,"Test 120 Day Accts";#N/A,#N/A,FALSE,"Tickmarks"}</definedName>
    <definedName name="FGGG" localSheetId="9" hidden="1">{#N/A,#N/A,FALSE,"Aging Summary";#N/A,#N/A,FALSE,"Ratio Analysis";#N/A,#N/A,FALSE,"Test 120 Day Accts";#N/A,#N/A,FALSE,"Tickmarks"}</definedName>
    <definedName name="FGGG" hidden="1">{#N/A,#N/A,FALSE,"Aging Summary";#N/A,#N/A,FALSE,"Ratio Analysis";#N/A,#N/A,FALSE,"Test 120 Day Accts";#N/A,#N/A,FALSE,"Tickmarks"}</definedName>
    <definedName name="FGGH" localSheetId="9" hidden="1">{#N/A,#N/A,FALSE,"Aging Summary";#N/A,#N/A,FALSE,"Ratio Analysis";#N/A,#N/A,FALSE,"Test 120 Day Accts";#N/A,#N/A,FALSE,"Tickmarks"}</definedName>
    <definedName name="FGGH" hidden="1">{#N/A,#N/A,FALSE,"Aging Summary";#N/A,#N/A,FALSE,"Ratio Analysis";#N/A,#N/A,FALSE,"Test 120 Day Accts";#N/A,#N/A,FALSE,"Tickmarks"}</definedName>
    <definedName name="FGV" localSheetId="9" hidden="1">{#N/A,#N/A,FALSE,"Aging Summary";#N/A,#N/A,FALSE,"Ratio Analysis";#N/A,#N/A,FALSE,"Test 120 Day Accts";#N/A,#N/A,FALSE,"Tickmarks"}</definedName>
    <definedName name="FGV" hidden="1">{#N/A,#N/A,FALSE,"Aging Summary";#N/A,#N/A,FALSE,"Ratio Analysis";#N/A,#N/A,FALSE,"Test 120 Day Accts";#N/A,#N/A,FALSE,"Tickmarks"}</definedName>
    <definedName name="FHH" localSheetId="9" hidden="1">{#N/A,#N/A,FALSE,"Aging Summary";#N/A,#N/A,FALSE,"Ratio Analysis";#N/A,#N/A,FALSE,"Test 120 Day Accts";#N/A,#N/A,FALSE,"Tickmarks"}</definedName>
    <definedName name="FHH" hidden="1">{#N/A,#N/A,FALSE,"Aging Summary";#N/A,#N/A,FALSE,"Ratio Analysis";#N/A,#N/A,FALSE,"Test 120 Day Accts";#N/A,#N/A,FALSE,"Tickmarks"}</definedName>
    <definedName name="FHJ" localSheetId="9">#REF!</definedName>
    <definedName name="FHJ">#REF!</definedName>
    <definedName name="fi_商誉">#REF!</definedName>
    <definedName name="fichasfeb">#REF!</definedName>
    <definedName name="fichasmzo">'[235]emp mzo04'!#REF!</definedName>
    <definedName name="fii_负商誉">#REF!</definedName>
    <definedName name="fiii_研究及开发费用">#REF!</definedName>
    <definedName name="file_iqy" localSheetId="9">[236]Control!#REF!</definedName>
    <definedName name="file_iqy">[237]Control!#REF!</definedName>
    <definedName name="FillArea">'[76]KBI Input'!$A$5:$B$89</definedName>
    <definedName name="FillData">'[238]KBI Input'!$B$5:$Y$131</definedName>
    <definedName name="Filtra_mensal" localSheetId="9">#REF!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localSheetId="9" hidden="1">{#N/A,#N/A,FALSE,"Aging Summary";#N/A,#N/A,FALSE,"Ratio Analysis";#N/A,#N/A,FALSE,"Test 120 Day Accts";#N/A,#N/A,FALSE,"Tickmarks"}</definedName>
    <definedName name="FJJ" hidden="1">{#N/A,#N/A,FALSE,"Aging Summary";#N/A,#N/A,FALSE,"Ratio Analysis";#N/A,#N/A,FALSE,"Test 120 Day Accts";#N/A,#N/A,FALSE,"Tickmarks"}</definedName>
    <definedName name="fkfkfkkf">'[36]TC Resumen'!$B$3</definedName>
    <definedName name="fkljaeroui" hidden="1">{#N/A,#N/A,FALSE,"Resumen de M&amp;R";#N/A,#N/A,FALSE,"Comp.con el P.G.";#N/A,#N/A,FALSE,"M&amp;R-Resumen"}</definedName>
    <definedName name="FLAVIA" localSheetId="9" hidden="1">{#N/A,#N/A,FALSE,"Aging Summary";#N/A,#N/A,FALSE,"Ratio Analysis";#N/A,#N/A,FALSE,"Test 120 Day Accts";#N/A,#N/A,FALSE,"Tickmarks"}</definedName>
    <definedName name="FLAVIA" hidden="1">{#N/A,#N/A,FALSE,"Aging Summary";#N/A,#N/A,FALSE,"Ratio Analysis";#N/A,#N/A,FALSE,"Test 120 Day Accts";#N/A,#N/A,FALSE,"Tickmarks"}</definedName>
    <definedName name="Flujo">[239]EF!#REF!</definedName>
    <definedName name="Flujo_Economico_Miles_de_dolares">#REF!</definedName>
    <definedName name="Fm">#REF!</definedName>
    <definedName name="FN">#REF!</definedName>
    <definedName name="FONPRO">#REF!</definedName>
    <definedName name="FONTOT">#REF!</definedName>
    <definedName name="Forex" localSheetId="9">[56]Options!$C$36</definedName>
    <definedName name="Forex">[57]Options!$C$36</definedName>
    <definedName name="Forex96" localSheetId="9">[56]Options!$C$38</definedName>
    <definedName name="Forex96">[57]Options!$C$38</definedName>
    <definedName name="Forex97" localSheetId="9">[56]Options!$C$37</definedName>
    <definedName name="Forex97">[57]Options!$C$37</definedName>
    <definedName name="Form_TratAgua" localSheetId="9">#REF!</definedName>
    <definedName name="Form_TratAgua">#REF!</definedName>
    <definedName name="FORMA_2DE2">'[240]713-9|1'!#REF!</definedName>
    <definedName name="Format">#REF!</definedName>
    <definedName name="formato">#REF!</definedName>
    <definedName name="Fornecedores" localSheetId="9">[93]Bco_Dados!$T$5:$T$35</definedName>
    <definedName name="Fornecedores">[94]Bco_Dados!$T$5:$T$35</definedName>
    <definedName name="Fornecedores2" localSheetId="9">[93]Bco_Dados!$T$5:$T$42</definedName>
    <definedName name="Fornecedores2">[94]Bco_Dados!$T$5:$T$42</definedName>
    <definedName name="Fra_Table" localSheetId="9">[67]FRA!$T$5:$AM$26</definedName>
    <definedName name="Fra_Table">[68]FRA!$T$5:$AM$26</definedName>
    <definedName name="Fra_table1" localSheetId="9">[67]FRA!$S$5:$AM$27</definedName>
    <definedName name="Fra_table1">[68]FRA!$S$5:$AM$27</definedName>
    <definedName name="FRA1_table" localSheetId="9">[67]COUPOM!$AA$4:$AB$2000</definedName>
    <definedName name="FRA1_table">[68]COUPOM!$AA$4:$AB$2000</definedName>
    <definedName name="frf" localSheetId="9">'[230]Dados Org'!#REF!</definedName>
    <definedName name="frf">'[231]Dados Org'!#REF!</definedName>
    <definedName name="FS">#REF!</definedName>
    <definedName name="Full_Print">#REF!</definedName>
    <definedName name="Fundo">[66]Lista!$H$3:$H$400</definedName>
    <definedName name="Futurewei">#REF!:#REF!</definedName>
    <definedName name="fv_后续支出">#REF!</definedName>
    <definedName name="fvgf" localSheetId="9" hidden="1">{#N/A,#N/A,FALSE,"Aging Summary";#N/A,#N/A,FALSE,"Ratio Analysis";#N/A,#N/A,FALSE,"Test 120 Day Accts";#N/A,#N/A,FALSE,"Tickmarks"}</definedName>
    <definedName name="fvgf" hidden="1">{#N/A,#N/A,FALSE,"Aging Summary";#N/A,#N/A,FALSE,"Ratio Analysis";#N/A,#N/A,FALSE,"Test 120 Day Accts";#N/A,#N/A,FALSE,"Tickmarks"}</definedName>
    <definedName name="fvi_摊销">#REF!</definedName>
    <definedName name="FW">#REF!</definedName>
    <definedName name="FX_Spot1">#REF!</definedName>
    <definedName name="FXPrices">[76]Instructions!$H$2:$J$31</definedName>
    <definedName name="fxrate">[118]INTRODUCTION!#REF!</definedName>
    <definedName name="FY">96</definedName>
    <definedName name="fyplanflex">#REF!</definedName>
    <definedName name="g" localSheetId="9" hidden="1">{#N/A,#N/A,FALSE,"Aging Summary";#N/A,#N/A,FALSE,"Ratio Analysis";#N/A,#N/A,FALSE,"Test 120 Day Accts";#N/A,#N/A,FALSE,"Tickmarks"}</definedName>
    <definedName name="g" hidden="1">{#N/A,#N/A,FALSE,"Aging Summary";#N/A,#N/A,FALSE,"Ratio Analysis";#N/A,#N/A,FALSE,"Test 120 Day Accts";#N/A,#N/A,FALSE,"Tickmarks"}</definedName>
    <definedName name="G_" localSheetId="9">'[194]BG Armado'!#REF!</definedName>
    <definedName name="G_">'[195]BG Armado'!#REF!</definedName>
    <definedName name="GA" localSheetId="9">#REF!</definedName>
    <definedName name="GA">#REF!</definedName>
    <definedName name="gald">#REF!</definedName>
    <definedName name="GALP" localSheetId="9">#REF!</definedName>
    <definedName name="GALP">#REF!</definedName>
    <definedName name="GALP2" localSheetId="9">#REF!</definedName>
    <definedName name="GALP2">#REF!</definedName>
    <definedName name="galpd" localSheetId="9">#REF!</definedName>
    <definedName name="galpd">#REF!</definedName>
    <definedName name="galpe" localSheetId="9">#REF!</definedName>
    <definedName name="galpe">#REF!</definedName>
    <definedName name="GANANCIAS">#REF!</definedName>
    <definedName name="GAPCS">#REF!</definedName>
    <definedName name="garantías" hidden="1">{"'Volumes (2)'!$A$8:$P$13"}</definedName>
    <definedName name="GastodeISLR">#REF!</definedName>
    <definedName name="GASTOS" localSheetId="9">#REF!</definedName>
    <definedName name="GASTOS">#REF!</definedName>
    <definedName name="GBB" localSheetId="9" hidden="1">{#N/A,#N/A,FALSE,"Aging Summary";#N/A,#N/A,FALSE,"Ratio Analysis";#N/A,#N/A,FALSE,"Test 120 Day Accts";#N/A,#N/A,FALSE,"Tickmarks"}</definedName>
    <definedName name="GBB" hidden="1">{#N/A,#N/A,FALSE,"Aging Summary";#N/A,#N/A,FALSE,"Ratio Analysis";#N/A,#N/A,FALSE,"Test 120 Day Accts";#N/A,#N/A,FALSE,"Tickmarks"}</definedName>
    <definedName name="GBP" localSheetId="9">#REF!</definedName>
    <definedName name="GBP">#REF!</definedName>
    <definedName name="GC" localSheetId="9" hidden="1">{#N/A,#N/A,TRUE,"MEMO";#N/A,#N/A,TRUE,"PARAMETROS";#N/A,#N/A,TRUE,"RLI ";#N/A,#N/A,TRUE,"IMPTO.DET.";#N/A,#N/A,TRUE,"FUT-FUNT";#N/A,#N/A,TRUE,"CPI-PATR.";#N/A,#N/A,TRUE,"CM CPI";#N/A,#N/A,TRUE,"PROV";#N/A,#N/A,TRUE,"A FIJO";#N/A,#N/A,TRUE,"LEASING";#N/A,#N/A,TRUE,"VPP";#N/A,#N/A,TRUE,"PPM";#N/A,#N/A,TRUE,"OTROS"}</definedName>
    <definedName name="GC">#REF!</definedName>
    <definedName name="GCA" localSheetId="9">#REF!</definedName>
    <definedName name="GCA">#REF!</definedName>
    <definedName name="GCC">#REF!</definedName>
    <definedName name="GCG">#REF!</definedName>
    <definedName name="gçgçg" localSheetId="9" hidden="1">{#N/A,#N/A,FALSE,"Aging Summary";#N/A,#N/A,FALSE,"Ratio Analysis";#N/A,#N/A,FALSE,"Test 120 Day Accts";#N/A,#N/A,FALSE,"Tickmarks"}</definedName>
    <definedName name="gçgçg" hidden="1">{#N/A,#N/A,FALSE,"Aging Summary";#N/A,#N/A,FALSE,"Ratio Analysis";#N/A,#N/A,FALSE,"Test 120 Day Accts";#N/A,#N/A,FALSE,"Tickmarks"}</definedName>
    <definedName name="GCGIR" localSheetId="9">#REF!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[241]Rosario!$A$1:$B$71</definedName>
    <definedName name="GD6.1">#REF!</definedName>
    <definedName name="GDFRD" localSheetId="9" hidden="1">{#N/A,#N/A,FALSE,"Aging Summary";#N/A,#N/A,FALSE,"Ratio Analysis";#N/A,#N/A,FALSE,"Test 120 Day Accts";#N/A,#N/A,FALSE,"Tickmarks"}</definedName>
    <definedName name="GDFRD" hidden="1">{#N/A,#N/A,FALSE,"Aging Summary";#N/A,#N/A,FALSE,"Ratio Analysis";#N/A,#N/A,FALSE,"Test 120 Day Accts";#N/A,#N/A,FALSE,"Tickmarks"}</definedName>
    <definedName name="GDG" localSheetId="9" hidden="1">{#N/A,#N/A,FALSE,"Aging Summary";#N/A,#N/A,FALSE,"Ratio Analysis";#N/A,#N/A,FALSE,"Test 120 Day Accts";#N/A,#N/A,FALSE,"Tickmarks"}</definedName>
    <definedName name="GDG">#REF!</definedName>
    <definedName name="GDGGG" localSheetId="9" hidden="1">{#N/A,#N/A,FALSE,"Aging Summary";#N/A,#N/A,FALSE,"Ratio Analysis";#N/A,#N/A,FALSE,"Test 120 Day Accts";#N/A,#N/A,FALSE,"Tickmarks"}</definedName>
    <definedName name="GDGGG" hidden="1">{#N/A,#N/A,FALSE,"Aging Summary";#N/A,#N/A,FALSE,"Ratio Analysis";#N/A,#N/A,FALSE,"Test 120 Day Accts";#N/A,#N/A,FALSE,"Tickmarks"}</definedName>
    <definedName name="GENTE" localSheetId="9">#REF!</definedName>
    <definedName name="GENTE">#REF!</definedName>
    <definedName name="Gerhw">#REF!:#REF!</definedName>
    <definedName name="gf" localSheetId="9" hidden="1">'[184]Posición Neta del IVA'!#REF!</definedName>
    <definedName name="gf" hidden="1">'[184]Posición Neta del IVA'!#REF!</definedName>
    <definedName name="GF_CRED_VEN">#REF!</definedName>
    <definedName name="GF_CRED_VIG_SF">#REF!</definedName>
    <definedName name="GF_CRED_VIG_SNF">#REF!</definedName>
    <definedName name="GF_RENT_VAL_PUB">#REF!</definedName>
    <definedName name="GF_VAL_ACT_PAS">#REF!</definedName>
    <definedName name="GFG" localSheetId="9" hidden="1">{#N/A,#N/A,FALSE,"Aging Summary";#N/A,#N/A,FALSE,"Ratio Analysis";#N/A,#N/A,FALSE,"Test 120 Day Accts";#N/A,#N/A,FALSE,"Tickmarks"}</definedName>
    <definedName name="GFG" hidden="1">{#N/A,#N/A,FALSE,"Aging Summary";#N/A,#N/A,FALSE,"Ratio Analysis";#N/A,#N/A,FALSE,"Test 120 Day Accts";#N/A,#N/A,FALSE,"Tickmarks"}</definedName>
    <definedName name="gfgfg" localSheetId="9" hidden="1">{#N/A,#N/A,FALSE,"Aging Summary";#N/A,#N/A,FALSE,"Ratio Analysis";#N/A,#N/A,FALSE,"Test 120 Day Accts";#N/A,#N/A,FALSE,"Tickmarks"}</definedName>
    <definedName name="gfgfg" hidden="1">{#N/A,#N/A,FALSE,"Aging Summary";#N/A,#N/A,FALSE,"Ratio Analysis";#N/A,#N/A,FALSE,"Test 120 Day Accts";#N/A,#N/A,FALSE,"Tickmarks"}</definedName>
    <definedName name="GFGG" localSheetId="9" hidden="1">{#N/A,#N/A,FALSE,"Aging Summary";#N/A,#N/A,FALSE,"Ratio Analysis";#N/A,#N/A,FALSE,"Test 120 Day Accts";#N/A,#N/A,FALSE,"Tickmarks"}</definedName>
    <definedName name="GFGG" hidden="1">{#N/A,#N/A,FALSE,"Aging Summary";#N/A,#N/A,FALSE,"Ratio Analysis";#N/A,#N/A,FALSE,"Test 120 Day Accts";#N/A,#N/A,FALSE,"Tickmarks"}</definedName>
    <definedName name="GFGGF" localSheetId="9">#REF!</definedName>
    <definedName name="GFGGF">#REF!</definedName>
    <definedName name="gg" localSheetId="9" hidden="1">{#N/A,#N/A,FALSE,"Aging Summary";#N/A,#N/A,FALSE,"Ratio Analysis";#N/A,#N/A,FALSE,"Test 120 Day Accts";#N/A,#N/A,FALSE,"Tickmarks"}</definedName>
    <definedName name="gg">#REF!</definedName>
    <definedName name="GGFG" localSheetId="9" hidden="1">{#N/A,#N/A,FALSE,"Aging Summary";#N/A,#N/A,FALSE,"Ratio Analysis";#N/A,#N/A,FALSE,"Test 120 Day Accts";#N/A,#N/A,FALSE,"Tickmarks"}</definedName>
    <definedName name="GGFG" hidden="1">{#N/A,#N/A,FALSE,"Aging Summary";#N/A,#N/A,FALSE,"Ratio Analysis";#N/A,#N/A,FALSE,"Test 120 Day Accts";#N/A,#N/A,FALSE,"Tickmarks"}</definedName>
    <definedName name="ggg" localSheetId="9" hidden="1">{#N/A,#N/A,FALSE,"Aging Summary";#N/A,#N/A,FALSE,"Ratio Analysis";#N/A,#N/A,FALSE,"Test 120 Day Accts";#N/A,#N/A,FALSE,"Tickmarks"}</definedName>
    <definedName name="ggg" hidden="1">{#N/A,#N/A,FALSE,"Aging Summary";#N/A,#N/A,FALSE,"Ratio Analysis";#N/A,#N/A,FALSE,"Test 120 Day Accts";#N/A,#N/A,FALSE,"Tickmarks"}</definedName>
    <definedName name="gggg" localSheetId="9" hidden="1">{#N/A,#N/A,FALSE,"Aging Summary";#N/A,#N/A,FALSE,"Ratio Analysis";#N/A,#N/A,FALSE,"Test 120 Day Accts";#N/A,#N/A,FALSE,"Tickmarks"}</definedName>
    <definedName name="gggg" hidden="1">{#N/A,#N/A,FALSE,"Aging Summary";#N/A,#N/A,FALSE,"Ratio Analysis";#N/A,#N/A,FALSE,"Test 120 Day Accts";#N/A,#N/A,FALSE,"Tickmarks"}</definedName>
    <definedName name="GGGGG" localSheetId="9" hidden="1">{#N/A,#N/A,FALSE,"Aging Summary";#N/A,#N/A,FALSE,"Ratio Analysis";#N/A,#N/A,FALSE,"Test 120 Day Accts";#N/A,#N/A,FALSE,"Tickmarks"}</definedName>
    <definedName name="GGGGG" hidden="1">{#N/A,#N/A,FALSE,"Aging Summary";#N/A,#N/A,FALSE,"Ratio Analysis";#N/A,#N/A,FALSE,"Test 120 Day Accts";#N/A,#N/A,FALSE,"Tickmarks"}</definedName>
    <definedName name="GGGGGG" localSheetId="9"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'[36]TC Resumen'!$B$5</definedName>
    <definedName name="GGGGGGGGGG" localSheetId="9" hidden="1">{#N/A,#N/A,FALSE,"Aging Summary";#N/A,#N/A,FALSE,"Ratio Analysis";#N/A,#N/A,FALSE,"Test 120 Day Accts";#N/A,#N/A,FALSE,"Tickmarks"}</definedName>
    <definedName name="GGGGGGGGGG" hidden="1">{#N/A,#N/A,FALSE,"Aging Summary";#N/A,#N/A,FALSE,"Ratio Analysis";#N/A,#N/A,FALSE,"Test 120 Day Accts";#N/A,#N/A,FALSE,"Tickmarks"}</definedName>
    <definedName name="GGGGGGGGGGG" localSheetId="9" hidden="1">{#N/A,#N/A,FALSE,"Aging Summary";#N/A,#N/A,FALSE,"Ratio Analysis";#N/A,#N/A,FALSE,"Test 120 Day Accts";#N/A,#N/A,FALSE,"Tickmarks"}</definedName>
    <definedName name="GGGGGGGGGGG" hidden="1">{#N/A,#N/A,FALSE,"Aging Summary";#N/A,#N/A,FALSE,"Ratio Analysis";#N/A,#N/A,FALSE,"Test 120 Day Accts";#N/A,#N/A,FALSE,"Tickmarks"}</definedName>
    <definedName name="gggggggggggggg" localSheetId="9"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'[36]TC Resumen'!$B$6</definedName>
    <definedName name="ggggggggggggggggg">'[36]TC Resumen'!$B$1</definedName>
    <definedName name="GGGGGGGGGGGGGGGGGGGGG">'[36]TC Resumen'!$B$7</definedName>
    <definedName name="gghgh" localSheetId="9" hidden="1">{#N/A,#N/A,FALSE,"Aging Summary";#N/A,#N/A,FALSE,"Ratio Analysis";#N/A,#N/A,FALSE,"Test 120 Day Accts";#N/A,#N/A,FALSE,"Tickmarks"}</definedName>
    <definedName name="gghgh" hidden="1">{#N/A,#N/A,FALSE,"Aging Summary";#N/A,#N/A,FALSE,"Ratio Analysis";#N/A,#N/A,FALSE,"Test 120 Day Accts";#N/A,#N/A,FALSE,"Tickmarks"}</definedName>
    <definedName name="GGHJK" localSheetId="9"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localSheetId="9" hidden="1">{#N/A,#N/A,FALSE,"Aging Summary";#N/A,#N/A,FALSE,"Ratio Analysis";#N/A,#N/A,FALSE,"Test 120 Day Accts";#N/A,#N/A,FALSE,"Tickmarks"}</definedName>
    <definedName name="GHG" hidden="1">{#N/A,#N/A,FALSE,"Aging Summary";#N/A,#N/A,FALSE,"Ratio Analysis";#N/A,#N/A,FALSE,"Test 120 Day Accts";#N/A,#N/A,FALSE,"Tickmarks"}</definedName>
    <definedName name="ghgh" localSheetId="9" hidden="1">{#N/A,#N/A,FALSE,"Aging Summary";#N/A,#N/A,FALSE,"Ratio Analysis";#N/A,#N/A,FALSE,"Test 120 Day Accts";#N/A,#N/A,FALSE,"Tickmarks"}</definedName>
    <definedName name="ghgh" hidden="1">{#N/A,#N/A,FALSE,"Aging Summary";#N/A,#N/A,FALSE,"Ratio Analysis";#N/A,#N/A,FALSE,"Test 120 Day Accts";#N/A,#N/A,FALSE,"Tickmarks"}</definedName>
    <definedName name="GHH" localSheetId="9" hidden="1">{#N/A,#N/A,FALSE,"Aging Summary";#N/A,#N/A,FALSE,"Ratio Analysis";#N/A,#N/A,FALSE,"Test 120 Day Accts";#N/A,#N/A,FALSE,"Tickmarks"}</definedName>
    <definedName name="GHH" hidden="1">{#N/A,#N/A,FALSE,"Aging Summary";#N/A,#N/A,FALSE,"Ratio Analysis";#N/A,#N/A,FALSE,"Test 120 Day Accts";#N/A,#N/A,FALSE,"Tickmarks"}</definedName>
    <definedName name="GHHG" localSheetId="9" hidden="1">{#N/A,#N/A,FALSE,"Aging Summary";#N/A,#N/A,FALSE,"Ratio Analysis";#N/A,#N/A,FALSE,"Test 120 Day Accts";#N/A,#N/A,FALSE,"Tickmarks"}</definedName>
    <definedName name="GHHG" hidden="1">{#N/A,#N/A,FALSE,"Aging Summary";#N/A,#N/A,FALSE,"Ratio Analysis";#N/A,#N/A,FALSE,"Test 120 Day Accts";#N/A,#N/A,FALSE,"Tickmarks"}</definedName>
    <definedName name="ghhgh" localSheetId="9" hidden="1">{#N/A,#N/A,FALSE,"Aging Summary";#N/A,#N/A,FALSE,"Ratio Analysis";#N/A,#N/A,FALSE,"Test 120 Day Accts";#N/A,#N/A,FALSE,"Tickmarks"}</definedName>
    <definedName name="ghhgh" hidden="1">{#N/A,#N/A,FALSE,"Aging Summary";#N/A,#N/A,FALSE,"Ratio Analysis";#N/A,#N/A,FALSE,"Test 120 Day Accts";#N/A,#N/A,FALSE,"Tickmarks"}</definedName>
    <definedName name="GHJ" localSheetId="9" hidden="1">{#N/A,#N/A,FALSE,"Aging Summary";#N/A,#N/A,FALSE,"Ratio Analysis";#N/A,#N/A,FALSE,"Test 120 Day Accts";#N/A,#N/A,FALSE,"Tickmarks"}</definedName>
    <definedName name="GHJ" hidden="1">{#N/A,#N/A,FALSE,"Aging Summary";#N/A,#N/A,FALSE,"Ratio Analysis";#N/A,#N/A,FALSE,"Test 120 Day Accts";#N/A,#N/A,FALSE,"Tickmarks"}</definedName>
    <definedName name="GIRASOL" localSheetId="9">#REF!</definedName>
    <definedName name="GIRASOL">#REF!</definedName>
    <definedName name="GJA" localSheetId="9">'[7]Datos ADESA'!#REF!</definedName>
    <definedName name="GJA">'[7]Datos ADESA'!#REF!</definedName>
    <definedName name="gjkh" localSheetId="9" hidden="1">{#N/A,#N/A,FALSE,"Aging Summary";#N/A,#N/A,FALSE,"Ratio Analysis";#N/A,#N/A,FALSE,"Test 120 Day Accts";#N/A,#N/A,FALSE,"Tickmarks"}</definedName>
    <definedName name="gjkh" hidden="1">{#N/A,#N/A,FALSE,"Aging Summary";#N/A,#N/A,FALSE,"Ratio Analysis";#N/A,#N/A,FALSE,"Test 120 Day Accts";#N/A,#N/A,FALSE,"Tickmarks"}</definedName>
    <definedName name="GM" localSheetId="9">'[242]Trading HC by Reg &amp; Platf'!#REF!</definedName>
    <definedName name="GM">'[243]Trading HC by Reg &amp; Platf'!#REF!</definedName>
    <definedName name="GO" localSheetId="9">[60]Volumes!$B$15:$CG$15</definedName>
    <definedName name="GO">[61]Volumes!$B$15:$CG$15</definedName>
    <definedName name="GoldProportion">#REF!</definedName>
    <definedName name="gr" localSheetId="9" hidden="1">{#N/A,#N/A,FALSE,"Aging Summary";#N/A,#N/A,FALSE,"Ratio Analysis";#N/A,#N/A,FALSE,"Test 120 Day Accts";#N/A,#N/A,FALSE,"Tickmarks"}</definedName>
    <definedName name="gr" hidden="1">{#N/A,#N/A,FALSE,"Aging Summary";#N/A,#N/A,FALSE,"Ratio Analysis";#N/A,#N/A,FALSE,"Test 120 Day Accts";#N/A,#N/A,FALSE,"Tickmarks"}</definedName>
    <definedName name="GRF">#N/A</definedName>
    <definedName name="grupos">#REF!,#REF!,#REF!,#REF!,#REF!,#REF!,#REF!,#REF!,#REF!</definedName>
    <definedName name="gt">#REF!</definedName>
    <definedName name="gtflkrp" localSheetId="9">#REF!</definedName>
    <definedName name="gtflkrp">#REF!</definedName>
    <definedName name="GTOS.DEV." localSheetId="9">#REF!</definedName>
    <definedName name="GTOS.DEV.">#REF!</definedName>
    <definedName name="gtosfuncionarios" localSheetId="9">#REF!</definedName>
    <definedName name="gtosfuncionarios">#REF!</definedName>
    <definedName name="gtree" localSheetId="9" hidden="1">{#N/A,#N/A,FALSE,"Aging Summary";#N/A,#N/A,FALSE,"Ratio Analysis";#N/A,#N/A,FALSE,"Test 120 Day Accts";#N/A,#N/A,FALSE,"Tickmarks"}</definedName>
    <definedName name="gtree" hidden="1">{#N/A,#N/A,FALSE,"Aging Summary";#N/A,#N/A,FALSE,"Ratio Analysis";#N/A,#N/A,FALSE,"Test 120 Day Accts";#N/A,#N/A,FALSE,"Tickmarks"}</definedName>
    <definedName name="GTRTG" localSheetId="9" hidden="1">{#N/A,#N/A,FALSE,"Aging Summary";#N/A,#N/A,FALSE,"Ratio Analysis";#N/A,#N/A,FALSE,"Test 120 Day Accts";#N/A,#N/A,FALSE,"Tickmarks"}</definedName>
    <definedName name="GTRTG" hidden="1">{#N/A,#N/A,FALSE,"Aging Summary";#N/A,#N/A,FALSE,"Ratio Analysis";#N/A,#N/A,FALSE,"Test 120 Day Accts";#N/A,#N/A,FALSE,"Tickmarks"}</definedName>
    <definedName name="GU" localSheetId="9">[60]Volumes!$B$16:$CG$16</definedName>
    <definedName name="GU">[61]Volumes!$B$16:$CG$16</definedName>
    <definedName name="GUARDIAN" localSheetId="9">#REF!</definedName>
    <definedName name="GUARDIAN">#REF!</definedName>
    <definedName name="GVBF" localSheetId="9" hidden="1">{#N/A,#N/A,FALSE,"Aging Summary";#N/A,#N/A,FALSE,"Ratio Analysis";#N/A,#N/A,FALSE,"Test 120 Day Accts";#N/A,#N/A,FALSE,"Tickmarks"}</definedName>
    <definedName name="GVBF" hidden="1">{#N/A,#N/A,FALSE,"Aging Summary";#N/A,#N/A,FALSE,"Ratio Analysis";#N/A,#N/A,FALSE,"Test 120 Day Accts";#N/A,#N/A,FALSE,"Tickmarks"}</definedName>
    <definedName name="GYPFIN1">#REF!</definedName>
    <definedName name="GYPFIN2">#REF!</definedName>
    <definedName name="GYPSIR">#REF!</definedName>
    <definedName name="g证券投资">#REF!</definedName>
    <definedName name="h" localSheetId="9">'[36]TC Resumen'!$B$3</definedName>
    <definedName name="h">#REF!</definedName>
    <definedName name="H_" localSheetId="9">#REF!</definedName>
    <definedName name="H_">#REF!</definedName>
    <definedName name="H100000000">#REF!</definedName>
    <definedName name="Haake">[215]Software!#REF!</definedName>
    <definedName name="Half_Year">[244]db!#REF!</definedName>
    <definedName name="Half_Year_Print">#REF!</definedName>
    <definedName name="Handset">#REF!</definedName>
    <definedName name="hard">#REF!</definedName>
    <definedName name="HBGY" localSheetId="9">#REF!</definedName>
    <definedName name="HBGY">#REF!</definedName>
    <definedName name="HD_1" localSheetId="9">[236]Tables!#REF!</definedName>
    <definedName name="HD_1">[237]Tables!#REF!</definedName>
    <definedName name="HD_name_1" localSheetId="9">[236]Tables!#REF!</definedName>
    <definedName name="HD_name_1">[237]Tables!#REF!</definedName>
    <definedName name="he" hidden="1">#REF!</definedName>
    <definedName name="Hea" localSheetId="9">#REF!</definedName>
    <definedName name="Hea">#REF!</definedName>
    <definedName name="Head" localSheetId="9">#REF!</definedName>
    <definedName name="Head">#REF!</definedName>
    <definedName name="Header">#REF!</definedName>
    <definedName name="Header_Row">ROW(#REF!)</definedName>
    <definedName name="Headings">#REF!</definedName>
    <definedName name="Heineken">#REF!</definedName>
    <definedName name="hel" hidden="1">#REF!</definedName>
    <definedName name="HERR" localSheetId="9">#REF!</definedName>
    <definedName name="HERR">#REF!</definedName>
    <definedName name="HERR2" localSheetId="9">#REF!</definedName>
    <definedName name="HERR2">#REF!</definedName>
    <definedName name="hg">#REF!</definedName>
    <definedName name="hgfh" localSheetId="9">'[245]Schroder Small Caps'!#REF!</definedName>
    <definedName name="hgfh">'[246]Schroder Small Caps'!#REF!</definedName>
    <definedName name="hggg" localSheetId="9" hidden="1">{#N/A,#N/A,FALSE,"Aging Summary";#N/A,#N/A,FALSE,"Ratio Analysis";#N/A,#N/A,FALSE,"Test 120 Day Accts";#N/A,#N/A,FALSE,"Tickmarks"}</definedName>
    <definedName name="hggg" hidden="1">{#N/A,#N/A,FALSE,"Aging Summary";#N/A,#N/A,FALSE,"Ratio Analysis";#N/A,#N/A,FALSE,"Test 120 Day Accts";#N/A,#N/A,FALSE,"Tickmarks"}</definedName>
    <definedName name="hgh" localSheetId="9" hidden="1">{#N/A,#N/A,FALSE,"Aging Summary";#N/A,#N/A,FALSE,"Ratio Analysis";#N/A,#N/A,FALSE,"Test 120 Day Accts";#N/A,#N/A,FALSE,"Tickmarks"}</definedName>
    <definedName name="hgh" hidden="1">{#N/A,#N/A,FALSE,"Aging Summary";#N/A,#N/A,FALSE,"Ratio Analysis";#N/A,#N/A,FALSE,"Test 120 Day Accts";#N/A,#N/A,FALSE,"Tickmarks"}</definedName>
    <definedName name="HGHG" localSheetId="9">#REF!</definedName>
    <definedName name="HGHG">#REF!</definedName>
    <definedName name="hghgh" localSheetId="9" hidden="1">{#N/A,#N/A,FALSE,"Aging Summary";#N/A,#N/A,FALSE,"Ratio Analysis";#N/A,#N/A,FALSE,"Test 120 Day Accts";#N/A,#N/A,FALSE,"Tickmarks"}</definedName>
    <definedName name="hghgh" hidden="1">{#N/A,#N/A,FALSE,"Aging Summary";#N/A,#N/A,FALSE,"Ratio Analysis";#N/A,#N/A,FALSE,"Test 120 Day Accts";#N/A,#N/A,FALSE,"Tickmarks"}</definedName>
    <definedName name="HGHHG" localSheetId="9">#REF!</definedName>
    <definedName name="HGHHG">#REF!</definedName>
    <definedName name="HGHYH" localSheetId="9" hidden="1">{#N/A,#N/A,FALSE,"Aging Summary";#N/A,#N/A,FALSE,"Ratio Analysis";#N/A,#N/A,FALSE,"Test 120 Day Accts";#N/A,#N/A,FALSE,"Tickmarks"}</definedName>
    <definedName name="HGHYH" hidden="1">{#N/A,#N/A,FALSE,"Aging Summary";#N/A,#N/A,FALSE,"Ratio Analysis";#N/A,#N/A,FALSE,"Test 120 Day Accts";#N/A,#N/A,FALSE,"Tickmarks"}</definedName>
    <definedName name="hh" localSheetId="9" hidden="1">{#N/A,#N/A,FALSE,"Aging Summary";#N/A,#N/A,FALSE,"Ratio Analysis";#N/A,#N/A,FALSE,"Test 120 Day Accts";#N/A,#N/A,FALSE,"Tickmarks"}</definedName>
    <definedName name="hh">'[172]IRSA HIST'!#REF!</definedName>
    <definedName name="hhf">#REF!</definedName>
    <definedName name="hhgg" localSheetId="9" hidden="1">{#N/A,#N/A,FALSE,"Aging Summary";#N/A,#N/A,FALSE,"Ratio Analysis";#N/A,#N/A,FALSE,"Test 120 Day Accts";#N/A,#N/A,FALSE,"Tickmarks"}</definedName>
    <definedName name="hhgg" hidden="1">{#N/A,#N/A,FALSE,"Aging Summary";#N/A,#N/A,FALSE,"Ratio Analysis";#N/A,#N/A,FALSE,"Test 120 Day Accts";#N/A,#N/A,FALSE,"Tickmarks"}</definedName>
    <definedName name="hhh" localSheetId="9"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'[36]TC Resumen'!$B$5</definedName>
    <definedName name="HHHHHHHH" localSheetId="9">#REF!</definedName>
    <definedName name="HHHHHHHH">#REF!</definedName>
    <definedName name="HHHHHHHHHH" localSheetId="9">#REF!</definedName>
    <definedName name="HHHHHHHHHH">#REF!</definedName>
    <definedName name="hhhhhhhhhhh">'[36]TC Resumen'!$B$1</definedName>
    <definedName name="hhhhhhhhhhhhh" localSheetId="9" hidden="1">{#N/A,#N/A,FALSE,"Aging Summary";#N/A,#N/A,FALSE,"Ratio Analysis";#N/A,#N/A,FALSE,"Test 120 Day Accts";#N/A,#N/A,FALSE,"Tickmarks"}</definedName>
    <definedName name="hhhhhhhhhhhhh" hidden="1">{#N/A,#N/A,FALSE,"Aging Summary";#N/A,#N/A,FALSE,"Ratio Analysis";#N/A,#N/A,FALSE,"Test 120 Day Accts";#N/A,#N/A,FALSE,"Tickmarks"}</definedName>
    <definedName name="HHHHHHHHHHHHHH" localSheetId="9"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'[36]TC Resumen'!$B$3</definedName>
    <definedName name="hhhhhhhhhhhhhhhhh">'[36]TC Resumen'!$B$2</definedName>
    <definedName name="hhhhhhhhhhhhhhhhhhh">'[36]TC Resumen'!$B$4</definedName>
    <definedName name="hhhhhhhhhhhhhhhhhhhh" localSheetId="9" hidden="1">{#N/A,#N/A,FALSE,"Aging Summary";#N/A,#N/A,FALSE,"Ratio Analysis";#N/A,#N/A,FALSE,"Test 120 Day Accts";#N/A,#N/A,FALSE,"Tickmarks"}</definedName>
    <definedName name="hhhhhhhhhhhhhhhhhhhh" hidden="1">{#N/A,#N/A,FALSE,"Aging Summary";#N/A,#N/A,FALSE,"Ratio Analysis";#N/A,#N/A,FALSE,"Test 120 Day Accts";#N/A,#N/A,FALSE,"Tickmarks"}</definedName>
    <definedName name="HHJJ" localSheetId="9" hidden="1">{#N/A,#N/A,FALSE,"Aging Summary";#N/A,#N/A,FALSE,"Ratio Analysis";#N/A,#N/A,FALSE,"Test 120 Day Accts";#N/A,#N/A,FALSE,"Tickmarks"}</definedName>
    <definedName name="HHJJ" hidden="1">{#N/A,#N/A,FALSE,"Aging Summary";#N/A,#N/A,FALSE,"Ratio Analysis";#N/A,#N/A,FALSE,"Test 120 Day Accts";#N/A,#N/A,FALSE,"Tickmarks"}</definedName>
    <definedName name="hi" localSheetId="9">'[171]IRSA HIST'!#REF!</definedName>
    <definedName name="hi">'[172]IRSA HIST'!#REF!</definedName>
    <definedName name="historicosstradcodigo" localSheetId="9">#REF!</definedName>
    <definedName name="historicosstradcodigo">#REF!</definedName>
    <definedName name="historicostrad">#REF!</definedName>
    <definedName name="hjdsaiewoajdk">#REF!</definedName>
    <definedName name="HJFH" localSheetId="9">#REF!</definedName>
    <definedName name="HJFH">#REF!</definedName>
    <definedName name="HJJY" localSheetId="9">#REF!</definedName>
    <definedName name="HJJY">#REF!</definedName>
    <definedName name="hjk">#REF!</definedName>
    <definedName name="hkh" localSheetId="9" hidden="1">{#N/A,#N/A,FALSE,"Aging Summary";#N/A,#N/A,FALSE,"Ratio Analysis";#N/A,#N/A,FALSE,"Test 120 Day Accts";#N/A,#N/A,FALSE,"Tickmarks"}</definedName>
    <definedName name="hkh" hidden="1">{#N/A,#N/A,FALSE,"Aging Summary";#N/A,#N/A,FALSE,"Ratio Analysis";#N/A,#N/A,FALSE,"Test 120 Day Accts";#N/A,#N/A,FALSE,"Tickmarks"}</definedName>
    <definedName name="HKHW">#REF!</definedName>
    <definedName name="hkjhk" localSheetId="9" hidden="1">{#N/A,#N/A,FALSE,"Aging Summary";#N/A,#N/A,FALSE,"Ratio Analysis";#N/A,#N/A,FALSE,"Test 120 Day Accts";#N/A,#N/A,FALSE,"Tickmarks"}</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'[247]04-06-01'!#REF!</definedName>
    <definedName name="Hoja15">[209]N2!#REF!</definedName>
    <definedName name="Hoja16">#REF!</definedName>
    <definedName name="Hoja17">#REF!</definedName>
    <definedName name="Hoja19">#REF!</definedName>
    <definedName name="HOJA2">#REF!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#REF!</definedName>
    <definedName name="Hoja40">#REF!</definedName>
    <definedName name="Hoja41">#REF!</definedName>
    <definedName name="HOJA5">#REF!</definedName>
    <definedName name="Hoja6">#REF!</definedName>
    <definedName name="hoja7no">'[247]04-06-01'!#REF!</definedName>
    <definedName name="Hoja9">#REF!</definedName>
    <definedName name="HojaMacro2" localSheetId="9">#REF!</definedName>
    <definedName name="HojaMacro2">#REF!</definedName>
    <definedName name="HojaMacro3">#REF!</definedName>
    <definedName name="HojaMacro4">#REF!</definedName>
    <definedName name="hojamacro5">#REF!</definedName>
    <definedName name="hojamacro5ing">#REF!</definedName>
    <definedName name="HOLA" hidden="1">[248]XREF!#REF!</definedName>
    <definedName name="Home">#REF!</definedName>
    <definedName name="HORARIO">[66]Lista!$R$3:$R$4</definedName>
    <definedName name="HORAS_MES_L1" localSheetId="9">'[82]#¡REF'!$S$2</definedName>
    <definedName name="HORAS_MES_L1">'[83]#¡REF'!$S$2</definedName>
    <definedName name="HORAS_MES_L2" localSheetId="9">'[82]#¡REF'!$S$3</definedName>
    <definedName name="HORAS_MES_L2">'[83]#¡REF'!$S$3</definedName>
    <definedName name="Hostwins">[215]Software!#REF!</definedName>
    <definedName name="HPCA">#REF!</definedName>
    <definedName name="HR" localSheetId="9">[1]Tartan!#REF!</definedName>
    <definedName name="HR">[1]Tartan!#REF!</definedName>
    <definedName name="HSG">#REF!</definedName>
    <definedName name="HTML_CodePage" hidden="1">1252</definedName>
    <definedName name="HTML_Control" localSheetId="9" hidden="1">{"'TOTAL'!$A$9:$F$798"}</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undred">#REF!</definedName>
    <definedName name="HW" hidden="1">#REF!</definedName>
    <definedName name="HW02HKG0124">#REF!</definedName>
    <definedName name="hy">#REF!</definedName>
    <definedName name="HYHHY" localSheetId="9" hidden="1">{#N/A,#N/A,FALSE,"Aging Summary";#N/A,#N/A,FALSE,"Ratio Analysis";#N/A,#N/A,FALSE,"Test 120 Day Accts";#N/A,#N/A,FALSE,"Tickmarks"}</definedName>
    <definedName name="HYHHY" hidden="1">{#N/A,#N/A,FALSE,"Aging Summary";#N/A,#N/A,FALSE,"Ratio Analysis";#N/A,#N/A,FALSE,"Test 120 Day Accts";#N/A,#N/A,FALSE,"Tickmarks"}</definedName>
    <definedName name="hzdrfg" localSheetId="9"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 localSheetId="9">{#N/A,#N/A,FALSE,"om bs ias";#N/A,#N/A,FALSE,"om p&amp;l ias";#N/A,#N/A,FALSE,"om cf ias";#N/A,#N/A,FALSE,"om bs vengaap";#N/A,#N/A,FALSE,"om cf vengaap";#N/A,#N/A,FALSE,"loans";#N/A,#N/A,FALSE,"Intereses";#N/A,#N/A,FALSE,"committ";#N/A,#N/A,FALSE,"lto";#N/A,#N/A,FALSE,"ancillaries"}</definedName>
    <definedName name="I">#REF!</definedName>
    <definedName name="I_" localSheetId="9">#REF!</definedName>
    <definedName name="I_">#REF!</definedName>
    <definedName name="I_AMORLLAVE">[72]Datos!#REF!</definedName>
    <definedName name="I_AMORLLAVEA">[72]Datos!#REF!</definedName>
    <definedName name="I_AMORT">[72]Datos!#REF!</definedName>
    <definedName name="I_BUSO">[72]Datos!#REF!</definedName>
    <definedName name="I_BUSOA">[72]Datos!#REF!</definedName>
    <definedName name="I_COSTO">#REF!</definedName>
    <definedName name="I_COSTOA">#REF!</definedName>
    <definedName name="I_ERBP">#REF!</definedName>
    <definedName name="I_ERBPA">#REF!</definedName>
    <definedName name="I_FECHA">[72]Datos!#REF!</definedName>
    <definedName name="I_FECHAA">[72]Datos!#REF!</definedName>
    <definedName name="I_IB">#REF!</definedName>
    <definedName name="I_IBA">#REF!</definedName>
    <definedName name="I_MOV1">[72]Datos!#REF!</definedName>
    <definedName name="I_MOV1A">[72]Datos!#REF!</definedName>
    <definedName name="I_MOV2">[72]Datos!#REF!</definedName>
    <definedName name="I_MOV2A">[72]Datos!#REF!</definedName>
    <definedName name="I_MOV3">[72]Datos!#REF!</definedName>
    <definedName name="I_MOV3A">[72]Datos!#REF!</definedName>
    <definedName name="I_SALDOS">#REF!</definedName>
    <definedName name="I_SALDOSA">#REF!</definedName>
    <definedName name="I_STOCK">#REF!</definedName>
    <definedName name="I_STOCKA">#REF!</definedName>
    <definedName name="I_VER">[72]Datos!#REF!</definedName>
    <definedName name="iae">[249]Act.Fijo!#REF!</definedName>
    <definedName name="IBOVESPA" localSheetId="9">[250]Master!#REF!</definedName>
    <definedName name="IBOVESPA">[251]Master!#REF!</definedName>
    <definedName name="IBSA_AC" localSheetId="9">#REF!</definedName>
    <definedName name="IBSA_AC">#REF!</definedName>
    <definedName name="IBSA_MES">#REF!</definedName>
    <definedName name="IC" localSheetId="9">'[105]Nota 8'!$F$30</definedName>
    <definedName name="IC">'[106]Nota 8'!$F$30</definedName>
    <definedName name="ICP">[252]ICP!$A:$A</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Expected">[101]Planning!$L$25</definedName>
    <definedName name="iExpectedExt">'[101]Planning Extension'!$L$25</definedName>
    <definedName name="IFPC" localSheetId="9">#REF!</definedName>
    <definedName name="IFPC">#REF!</definedName>
    <definedName name="IFPC2" localSheetId="9">#REF!</definedName>
    <definedName name="IFPC2">#REF!</definedName>
    <definedName name="IGíndices">[253]!IGíndices</definedName>
    <definedName name="IGP" localSheetId="9">#REF!</definedName>
    <definedName name="IGP">#REF!</definedName>
    <definedName name="IGParadas">[253]!IGParadas</definedName>
    <definedName name="ii">#REF!</definedName>
    <definedName name="IIÇÇ" localSheetId="9" hidden="1">{#N/A,#N/A,FALSE,"Aging Summary";#N/A,#N/A,FALSE,"Ratio Analysis";#N/A,#N/A,FALSE,"Test 120 Day Accts";#N/A,#N/A,FALSE,"Tickmarks"}</definedName>
    <definedName name="IIÇÇ" hidden="1">{#N/A,#N/A,FALSE,"Aging Summary";#N/A,#N/A,FALSE,"Ratio Analysis";#N/A,#N/A,FALSE,"Test 120 Day Accts";#N/A,#N/A,FALSE,"Tickmarks"}</definedName>
    <definedName name="IIII" localSheetId="9" hidden="1">{#N/A,#N/A,FALSE,"Aging Summary";#N/A,#N/A,FALSE,"Ratio Analysis";#N/A,#N/A,FALSE,"Test 120 Day Accts";#N/A,#N/A,FALSE,"Tickmarks"}</definedName>
    <definedName name="IIII" hidden="1">{#N/A,#N/A,FALSE,"Aging Summary";#N/A,#N/A,FALSE,"Ratio Analysis";#N/A,#N/A,FALSE,"Test 120 Day Accts";#N/A,#N/A,FALSE,"Tickmarks"}</definedName>
    <definedName name="IIIII" localSheetId="9" hidden="1">{#N/A,#N/A,FALSE,"Aging Summary";#N/A,#N/A,FALSE,"Ratio Analysis";#N/A,#N/A,FALSE,"Test 120 Day Accts";#N/A,#N/A,FALSE,"Tickmarks"}</definedName>
    <definedName name="IIIII" hidden="1">{#N/A,#N/A,FALSE,"Aging Summary";#N/A,#N/A,FALSE,"Ratio Analysis";#N/A,#N/A,FALSE,"Test 120 Day Accts";#N/A,#N/A,FALSE,"Tickmarks"}</definedName>
    <definedName name="IIIIIIII" localSheetId="9">#REF!</definedName>
    <definedName name="IIIIIIII">#REF!</definedName>
    <definedName name="IIIIIIIII" localSheetId="9" hidden="1">{#N/A,#N/A,FALSE,"Aging Summary";#N/A,#N/A,FALSE,"Ratio Analysis";#N/A,#N/A,FALSE,"Test 120 Day Accts";#N/A,#N/A,FALSE,"Tickmarks"}</definedName>
    <definedName name="IIIIIIIII" hidden="1">{#N/A,#N/A,FALSE,"Aging Summary";#N/A,#N/A,FALSE,"Ratio Analysis";#N/A,#N/A,FALSE,"Test 120 Day Accts";#N/A,#N/A,FALSE,"Tickmarks"}</definedName>
    <definedName name="IIIIIIIIIIII" localSheetId="9">#REF!</definedName>
    <definedName name="IIIIIIIIIIII">#REF!</definedName>
    <definedName name="IIIIIIIIIIIII" localSheetId="9" hidden="1">{#N/A,#N/A,FALSE,"Aging Summary";#N/A,#N/A,FALSE,"Ratio Analysis";#N/A,#N/A,FALSE,"Test 120 Day Accts";#N/A,#N/A,FALSE,"Tickmarks"}</definedName>
    <definedName name="IIIIIIIIIIIII" hidden="1">{#N/A,#N/A,FALSE,"Aging Summary";#N/A,#N/A,FALSE,"Ratio Analysis";#N/A,#N/A,FALSE,"Test 120 Day Accts";#N/A,#N/A,FALSE,"Tickmarks"}</definedName>
    <definedName name="IIIIIIIIIIIIII" localSheetId="9" hidden="1">{#N/A,#N/A,FALSE,"Aging Summary";#N/A,#N/A,FALSE,"Ratio Analysis";#N/A,#N/A,FALSE,"Test 120 Day Accts";#N/A,#N/A,FALSE,"Tickmarks"}</definedName>
    <definedName name="IIIIIIIIIIIIII" hidden="1">{#N/A,#N/A,FALSE,"Aging Summary";#N/A,#N/A,FALSE,"Ratio Analysis";#N/A,#N/A,FALSE,"Test 120 Day Accts";#N/A,#N/A,FALSE,"Tickmarks"}</definedName>
    <definedName name="IIIOOL" localSheetId="9"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localSheetId="9" hidden="1">{#N/A,#N/A,FALSE,"Aging Summary";#N/A,#N/A,FALSE,"Ratio Analysis";#N/A,#N/A,FALSE,"Test 120 Day Accts";#N/A,#N/A,FALSE,"Tickmarks"}</definedName>
    <definedName name="iiki" hidden="1">{#N/A,#N/A,FALSE,"Aging Summary";#N/A,#N/A,FALSE,"Ratio Analysis";#N/A,#N/A,FALSE,"Test 120 Day Accts";#N/A,#N/A,FALSE,"Tickmarks"}</definedName>
    <definedName name="IIKK" localSheetId="9" hidden="1">{#N/A,#N/A,FALSE,"Aging Summary";#N/A,#N/A,FALSE,"Ratio Analysis";#N/A,#N/A,FALSE,"Test 120 Day Accts";#N/A,#N/A,FALSE,"Tickmarks"}</definedName>
    <definedName name="IIKK" hidden="1">{#N/A,#N/A,FALSE,"Aging Summary";#N/A,#N/A,FALSE,"Ratio Analysis";#N/A,#N/A,FALSE,"Test 120 Day Accts";#N/A,#N/A,FALSE,"Tickmarks"}</definedName>
    <definedName name="IIKKI" localSheetId="9" hidden="1">{#N/A,#N/A,FALSE,"Aging Summary";#N/A,#N/A,FALSE,"Ratio Analysis";#N/A,#N/A,FALSE,"Test 120 Day Accts";#N/A,#N/A,FALSE,"Tickmarks"}</definedName>
    <definedName name="IIKKI" hidden="1">{#N/A,#N/A,FALSE,"Aging Summary";#N/A,#N/A,FALSE,"Ratio Analysis";#N/A,#N/A,FALSE,"Test 120 Day Accts";#N/A,#N/A,FALSE,"Tickmarks"}</definedName>
    <definedName name="IIOLL" localSheetId="9" hidden="1">{#N/A,#N/A,FALSE,"Aging Summary";#N/A,#N/A,FALSE,"Ratio Analysis";#N/A,#N/A,FALSE,"Test 120 Day Accts";#N/A,#N/A,FALSE,"Tickmarks"}</definedName>
    <definedName name="IIOLL" hidden="1">{#N/A,#N/A,FALSE,"Aging Summary";#N/A,#N/A,FALSE,"Ratio Analysis";#N/A,#N/A,FALSE,"Test 120 Day Accts";#N/A,#N/A,FALSE,"Tickmarks"}</definedName>
    <definedName name="IIOP" localSheetId="9" hidden="1">{#N/A,#N/A,FALSE,"Aging Summary";#N/A,#N/A,FALSE,"Ratio Analysis";#N/A,#N/A,FALSE,"Test 120 Day Accts";#N/A,#N/A,FALSE,"Tickmarks"}</definedName>
    <definedName name="IIOP" hidden="1">{#N/A,#N/A,FALSE,"Aging Summary";#N/A,#N/A,FALSE,"Ratio Analysis";#N/A,#N/A,FALSE,"Test 120 Day Accts";#N/A,#N/A,FALSE,"Tickmarks"}</definedName>
    <definedName name="IIU" localSheetId="9" hidden="1">{#N/A,#N/A,FALSE,"Aging Summary";#N/A,#N/A,FALSE,"Ratio Analysis";#N/A,#N/A,FALSE,"Test 120 Day Accts";#N/A,#N/A,FALSE,"Tickmarks"}</definedName>
    <definedName name="IIU" hidden="1">{#N/A,#N/A,FALSE,"Aging Summary";#N/A,#N/A,FALSE,"Ratio Analysis";#N/A,#N/A,FALSE,"Test 120 Day Accts";#N/A,#N/A,FALSE,"Tickmarks"}</definedName>
    <definedName name="iiuk" localSheetId="9"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localSheetId="9" hidden="1">{#N/A,#N/A,FALSE,"Aging Summary";#N/A,#N/A,FALSE,"Ratio Analysis";#N/A,#N/A,FALSE,"Test 120 Day Accts";#N/A,#N/A,FALSE,"Tickmarks"}</definedName>
    <definedName name="IJHJH" hidden="1">{#N/A,#N/A,FALSE,"Aging Summary";#N/A,#N/A,FALSE,"Ratio Analysis";#N/A,#N/A,FALSE,"Test 120 Day Accts";#N/A,#N/A,FALSE,"Tickmarks"}</definedName>
    <definedName name="IKJ" localSheetId="9" hidden="1">{#N/A,#N/A,FALSE,"Aging Summary";#N/A,#N/A,FALSE,"Ratio Analysis";#N/A,#N/A,FALSE,"Test 120 Day Accts";#N/A,#N/A,FALSE,"Tickmarks"}</definedName>
    <definedName name="IKJ" hidden="1">{#N/A,#N/A,FALSE,"Aging Summary";#N/A,#N/A,FALSE,"Ratio Analysis";#N/A,#N/A,FALSE,"Test 120 Day Accts";#N/A,#N/A,FALSE,"Tickmarks"}</definedName>
    <definedName name="ikkk" localSheetId="9" hidden="1">{#N/A,#N/A,FALSE,"Aging Summary";#N/A,#N/A,FALSE,"Ratio Analysis";#N/A,#N/A,FALSE,"Test 120 Day Accts";#N/A,#N/A,FALSE,"Tickmarks"}</definedName>
    <definedName name="ikkk" hidden="1">{#N/A,#N/A,FALSE,"Aging Summary";#N/A,#N/A,FALSE,"Ratio Analysis";#N/A,#N/A,FALSE,"Test 120 Day Accts";#N/A,#N/A,FALSE,"Tickmarks"}</definedName>
    <definedName name="ilkk" localSheetId="9" hidden="1">{#N/A,#N/A,FALSE,"Aging Summary";#N/A,#N/A,FALSE,"Ratio Analysis";#N/A,#N/A,FALSE,"Test 120 Day Accts";#N/A,#N/A,FALSE,"Tickmarks"}</definedName>
    <definedName name="ilkk" hidden="1">{#N/A,#N/A,FALSE,"Aging Summary";#N/A,#N/A,FALSE,"Ratio Analysis";#N/A,#N/A,FALSE,"Test 120 Day Accts";#N/A,#N/A,FALSE,"Tickmarks"}</definedName>
    <definedName name="IMP">[22]FINANCIERO!#REF!</definedName>
    <definedName name="imp_PyL">'[222]datos P_L'!$C$1</definedName>
    <definedName name="IMP_RENTA">#REF!</definedName>
    <definedName name="IMPIIBB2">#REF!</definedName>
    <definedName name="IMPLANT.2" localSheetId="9">#REF!</definedName>
    <definedName name="IMPLANT.2">#REF!</definedName>
    <definedName name="IMPLANTACION" localSheetId="9">#REF!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 localSheetId="9">'[254]ANEXO A'!#REF!</definedName>
    <definedName name="Impresión_Anexo_A">'[255]ANEXO A'!#REF!</definedName>
    <definedName name="Impresión_Anexo_E" localSheetId="9">#REF!</definedName>
    <definedName name="Impresión_Anexo_E">#REF!</definedName>
    <definedName name="Impresión_Anexo_H">#REF!</definedName>
    <definedName name="IMPRESION_BAL" localSheetId="9">#REF!,#REF!</definedName>
    <definedName name="IMPRESION_BAL">#REF!,#REF!</definedName>
    <definedName name="IMPRESION_BOARD" localSheetId="9">#REF!,#REF!</definedName>
    <definedName name="IMPRESION_BOARD">#REF!,#REF!</definedName>
    <definedName name="Impresión_de_EEPN" localSheetId="9">#REF!</definedName>
    <definedName name="Impresión_de_EEPN">#REF!</definedName>
    <definedName name="Impto_a_la_renta_08">'[63]BG al 30.09.08'!#REF!</definedName>
    <definedName name="IMPUESTO_SOBRE_LOS_INGRESOS_BRUTOS">#REF!</definedName>
    <definedName name="Impuestodiferido">#REF!</definedName>
    <definedName name="impuestorenta">#REF!</definedName>
    <definedName name="in">#REF!</definedName>
    <definedName name="INC" localSheetId="9">'[105]Nota 8'!$F$36</definedName>
    <definedName name="INC">'[106]Nota 8'!$F$36</definedName>
    <definedName name="INCOME_MANAGEMENT" localSheetId="9">#REF!</definedName>
    <definedName name="INCOME_MANAGEMENT">#REF!</definedName>
    <definedName name="IncomeGeneratingUnit">[90]Lists!$A$21</definedName>
    <definedName name="IncomeGeneratingUnitEntered">#REF!</definedName>
    <definedName name="IncomeGeneratingUnitFullName">[90]Lists!$A$20</definedName>
    <definedName name="INDEXAC_CAPITAL">#REF!</definedName>
    <definedName name="India">#REF!:#REF!</definedName>
    <definedName name="INDIC" localSheetId="9">#REF!</definedName>
    <definedName name="INDIC">#REF!</definedName>
    <definedName name="INDICE" localSheetId="9">#REF!</definedName>
    <definedName name="INDICE">#REF!</definedName>
    <definedName name="INDICES" localSheetId="9">#REF!</definedName>
    <definedName name="INDICES">#REF!</definedName>
    <definedName name="INF" localSheetId="9">#REF!</definedName>
    <definedName name="INF">#REF!</definedName>
    <definedName name="INFA" localSheetId="9">#REF!</definedName>
    <definedName name="INFA">#REF!</definedName>
    <definedName name="INFAA" localSheetId="9">#REF!</definedName>
    <definedName name="INFAA">#REF!</definedName>
    <definedName name="Inflación">'[256]MATERIA PRIMA'!$N$7</definedName>
    <definedName name="Inflation_factor">#REF!</definedName>
    <definedName name="informe" localSheetId="9">#REF!,#REF!,#REF!</definedName>
    <definedName name="informe">#REF!,#REF!,#REF!</definedName>
    <definedName name="IngEgr">#REF!</definedName>
    <definedName name="ingl" localSheetId="9">#REF!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'[64]Enfoque BCP'!$E$59</definedName>
    <definedName name="INGRESOS_FINANCIEROS_NETOS_1">'[65]Comparativo ER'!$F$20</definedName>
    <definedName name="INGRESOS_FINANCIEROS_NETOS_2">'[63]Comparativo ER'!#REF!</definedName>
    <definedName name="INGSJ1" localSheetId="9">#REF!</definedName>
    <definedName name="INGSJ1">#REF!</definedName>
    <definedName name="INGSJ2">#REF!</definedName>
    <definedName name="INGSJ3">#REF!</definedName>
    <definedName name="IngTLDA">'[257]tlda '!#REF!</definedName>
    <definedName name="INGTR1" localSheetId="9">#REF!</definedName>
    <definedName name="INGTR1">#REF!</definedName>
    <definedName name="INGTR2">#REF!</definedName>
    <definedName name="INGTR3">#REF!</definedName>
    <definedName name="INI">#REF!</definedName>
    <definedName name="input">#REF!</definedName>
    <definedName name="Input_Mth">'[258]Main Menu'!#REF!</definedName>
    <definedName name="input2">#REF!</definedName>
    <definedName name="INST">#REF!</definedName>
    <definedName name="INSTALACIONES">#REF!</definedName>
    <definedName name="Insumos" localSheetId="9">[93]Bco_Dados!#REF!</definedName>
    <definedName name="Insumos">[94]Bco_Dados!#REF!</definedName>
    <definedName name="Insumos1" localSheetId="9">[93]Bco_Dados!$G$5:$G$39</definedName>
    <definedName name="Insumos1">[94]Bco_Dados!$G$5:$G$39</definedName>
    <definedName name="Insumos2" localSheetId="9">[93]Bco_Dados!$G$5:$G$47</definedName>
    <definedName name="Insumos2">[94]Bco_Dados!$G$5:$G$47</definedName>
    <definedName name="Int" localSheetId="9">#REF!</definedName>
    <definedName name="INT">#REF!</definedName>
    <definedName name="intangcomb">#REF!</definedName>
    <definedName name="intanghold">#REF!</definedName>
    <definedName name="intangnorte">#REF!</definedName>
    <definedName name="intangsur">#REF!</definedName>
    <definedName name="INTEGRACAO" localSheetId="9">#REF!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'[104]Threshold Table'!$I$11:$K$23</definedName>
    <definedName name="Interv" localSheetId="9">#REF!</definedName>
    <definedName name="Interv">#REF!</definedName>
    <definedName name="Interv3" localSheetId="9">#REF!</definedName>
    <definedName name="Interv3">#REF!</definedName>
    <definedName name="Interval">#REF!</definedName>
    <definedName name="Interval_cutoff">'[259]Prev. Incobrables'!#REF!</definedName>
    <definedName name="Intervalo" localSheetId="9">[260]BASEMATRIZ!$B:$V</definedName>
    <definedName name="Intervalo">[261]BASEMATRIZ!$B:$V</definedName>
    <definedName name="INV_BIEN_ADJUD">#REF!</definedName>
    <definedName name="INV_OTRAS_INV">#REF!</definedName>
    <definedName name="INV_PREV">#REF!</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[262]Conciliacion!$T$818</definedName>
    <definedName name="Inventarios">#REF!</definedName>
    <definedName name="Inversión_Activo_Fijo">#REF!</definedName>
    <definedName name="inversiones">#REF!</definedName>
    <definedName name="InvertExchangeRate">[90]Lists!$A$30</definedName>
    <definedName name="invnorte" localSheetId="9">[58]INVERSIONES!#REF!</definedName>
    <definedName name="invnorte">[59]INVERSIONES!#REF!</definedName>
    <definedName name="invsur" localSheetId="9">[58]INVERSIONES!#REF!</definedName>
    <definedName name="invsur">[59]INVERSIONES!#REF!</definedName>
    <definedName name="io">'[263]401130dic ene feb'!#REF!</definedName>
    <definedName name="ioio" localSheetId="9" hidden="1">{#N/A,#N/A,FALSE,"Aging Summary";#N/A,#N/A,FALSE,"Ratio Analysis";#N/A,#N/A,FALSE,"Test 120 Day Accts";#N/A,#N/A,FALSE,"Tickmarks"}</definedName>
    <definedName name="ioio" hidden="1">{#N/A,#N/A,FALSE,"Aging Summary";#N/A,#N/A,FALSE,"Ratio Analysis";#N/A,#N/A,FALSE,"Test 120 Day Accts";#N/A,#N/A,FALSE,"Tickmarks"}</definedName>
    <definedName name="IOIUO" localSheetId="9">#REF!</definedName>
    <definedName name="IOIUO">#REF!</definedName>
    <definedName name="IOLL" localSheetId="9" hidden="1">{#N/A,#N/A,FALSE,"Aging Summary";#N/A,#N/A,FALSE,"Ratio Analysis";#N/A,#N/A,FALSE,"Test 120 Day Accts";#N/A,#N/A,FALSE,"Tickmarks"}</definedName>
    <definedName name="IOLL" hidden="1">{#N/A,#N/A,FALSE,"Aging Summary";#N/A,#N/A,FALSE,"Ratio Analysis";#N/A,#N/A,FALSE,"Test 120 Day Accts";#N/A,#N/A,FALSE,"Tickmarks"}</definedName>
    <definedName name="IOLO" localSheetId="9" hidden="1">{#N/A,#N/A,FALSE,"Aging Summary";#N/A,#N/A,FALSE,"Ratio Analysis";#N/A,#N/A,FALSE,"Test 120 Day Accts";#N/A,#N/A,FALSE,"Tickmarks"}</definedName>
    <definedName name="IOLO" hidden="1">{#N/A,#N/A,FALSE,"Aging Summary";#N/A,#N/A,FALSE,"Ratio Analysis";#N/A,#N/A,FALSE,"Test 120 Day Accts";#N/A,#N/A,FALSE,"Tickmarks"}</definedName>
    <definedName name="IOLOI" localSheetId="9" hidden="1">{#N/A,#N/A,FALSE,"Aging Summary";#N/A,#N/A,FALSE,"Ratio Analysis";#N/A,#N/A,FALSE,"Test 120 Day Accts";#N/A,#N/A,FALSE,"Tickmarks"}</definedName>
    <definedName name="IOLOI" hidden="1">{#N/A,#N/A,FALSE,"Aging Summary";#N/A,#N/A,FALSE,"Ratio Analysis";#N/A,#N/A,FALSE,"Test 120 Day Accts";#N/A,#N/A,FALSE,"Tickmarks"}</definedName>
    <definedName name="IOO" localSheetId="9" hidden="1">{#N/A,#N/A,FALSE,"Aging Summary";#N/A,#N/A,FALSE,"Ratio Analysis";#N/A,#N/A,FALSE,"Test 120 Day Accts";#N/A,#N/A,FALSE,"Tickmarks"}</definedName>
    <definedName name="IOO" hidden="1">{#N/A,#N/A,FALSE,"Aging Summary";#N/A,#N/A,FALSE,"Ratio Analysis";#N/A,#N/A,FALSE,"Test 120 Day Accts";#N/A,#N/A,FALSE,"Tickmarks"}</definedName>
    <definedName name="iooii" localSheetId="9" hidden="1">{#N/A,#N/A,FALSE,"Aging Summary";#N/A,#N/A,FALSE,"Ratio Analysis";#N/A,#N/A,FALSE,"Test 120 Day Accts";#N/A,#N/A,FALSE,"Tickmarks"}</definedName>
    <definedName name="iooii" hidden="1">{#N/A,#N/A,FALSE,"Aging Summary";#N/A,#N/A,FALSE,"Ratio Analysis";#N/A,#N/A,FALSE,"Test 120 Day Accts";#N/A,#N/A,FALSE,"Tickmarks"}</definedName>
    <definedName name="iooio" localSheetId="9" hidden="1">{#N/A,#N/A,FALSE,"Aging Summary";#N/A,#N/A,FALSE,"Ratio Analysis";#N/A,#N/A,FALSE,"Test 120 Day Accts";#N/A,#N/A,FALSE,"Tickmarks"}</definedName>
    <definedName name="iooio" hidden="1">{#N/A,#N/A,FALSE,"Aging Summary";#N/A,#N/A,FALSE,"Ratio Analysis";#N/A,#N/A,FALSE,"Test 120 Day Accts";#N/A,#N/A,FALSE,"Tickmarks"}</definedName>
    <definedName name="IOOOI" localSheetId="9" hidden="1">{#N/A,#N/A,FALSE,"Aging Summary";#N/A,#N/A,FALSE,"Ratio Analysis";#N/A,#N/A,FALSE,"Test 120 Day Accts";#N/A,#N/A,FALSE,"Tickmarks"}</definedName>
    <definedName name="IOOOI" hidden="1">{#N/A,#N/A,FALSE,"Aging Summary";#N/A,#N/A,FALSE,"Ratio Analysis";#N/A,#N/A,FALSE,"Test 120 Day Accts";#N/A,#N/A,FALSE,"Tickmarks"}</definedName>
    <definedName name="IOOOJ" localSheetId="9" hidden="1">{#N/A,#N/A,FALSE,"Aging Summary";#N/A,#N/A,FALSE,"Ratio Analysis";#N/A,#N/A,FALSE,"Test 120 Day Accts";#N/A,#N/A,FALSE,"Tickmarks"}</definedName>
    <definedName name="IOOOJ" hidden="1">{#N/A,#N/A,FALSE,"Aging Summary";#N/A,#N/A,FALSE,"Ratio Analysis";#N/A,#N/A,FALSE,"Test 120 Day Accts";#N/A,#N/A,FALSE,"Tickmarks"}</definedName>
    <definedName name="IOOOO" localSheetId="9"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[23]tabla!#REF!</definedName>
    <definedName name="ipc00">[264]ipc!$B$620</definedName>
    <definedName name="IPCD03">[265]TABLAIPC!$B$655</definedName>
    <definedName name="IPCDIC01">[266]IPC!$B$632</definedName>
    <definedName name="IPCDIC03">[265]TABLAIPC!$B$655</definedName>
    <definedName name="IPCDIC1999">#REF!</definedName>
    <definedName name="IPCDIC2001">[267]TABLAIPC!$B$629</definedName>
    <definedName name="ipcdic2002">[268]ipc!$B$637</definedName>
    <definedName name="ipcdic2003">[269]ipc!$B$649</definedName>
    <definedName name="ipcdic2004">[270]IPC!$B$663</definedName>
    <definedName name="IPCDIC2005">[271]TABLAIPC!$B$679</definedName>
    <definedName name="IPCDIC98">[272]ipc!#REF!</definedName>
    <definedName name="ipcdic99">'[273]Auxiliar oficina'!$B$1533</definedName>
    <definedName name="IPCMAR98">#REF!</definedName>
    <definedName name="ipcmarz2000">[274]IPC!#REF!</definedName>
    <definedName name="ipcmarz2001">[274]IPC!#REF!</definedName>
    <definedName name="ipcmarz2003">[274]IPC!#REF!</definedName>
    <definedName name="ipcnov2002">'[275]IPC '!$B$636</definedName>
    <definedName name="ipcnov2003">'[275]IPC '!$B$648</definedName>
    <definedName name="IPCSEP2000">#REF!</definedName>
    <definedName name="IPCSEP2001">#REF!</definedName>
    <definedName name="IPCSEP2003">[276]IPC!$B$648</definedName>
    <definedName name="ipoi">#REF!</definedName>
    <definedName name="IPPN" localSheetId="9">#REF!</definedName>
    <definedName name="IPPN">#REF!</definedName>
    <definedName name="IPR" localSheetId="9">#REF!</definedName>
    <definedName name="IPR">#REF!</definedName>
    <definedName name="ir">#REF!</definedName>
    <definedName name="IR_detalle_ac" localSheetId="9">#REF!</definedName>
    <definedName name="IR_detalle_ac">#REF!</definedName>
    <definedName name="IR_Resumen_ac">#REF!</definedName>
    <definedName name="IR_Resumen_mes">#REF!</definedName>
    <definedName name="iririir">'[36]TC Resumen'!$B$4</definedName>
    <definedName name="IRSA_AC" localSheetId="9">#REF!</definedName>
    <definedName name="IRSA_AC">#REF!</definedName>
    <definedName name="IRSA_MES">#REF!</definedName>
    <definedName name="ISLR_CAUSADO">[262]Conciliacion!$D$50</definedName>
    <definedName name="ispi" localSheetId="9" hidden="1">{#N/A,#N/A,FALSE,"RGD$";#N/A,#N/A,FALSE,"BG$";#N/A,#N/A,FALSE,"FC$"}</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 localSheetId="9">#REF!</definedName>
    <definedName name="Item">#REF!</definedName>
    <definedName name="ITEM_ID" localSheetId="9">'[277]GLP 2001'!$A$7:$C$522</definedName>
    <definedName name="ITEM_ID">'[162]GLP 2001'!$A$7:$C$522</definedName>
    <definedName name="Item_Prod" localSheetId="9">#REF!</definedName>
    <definedName name="Item_Prod">#REF!</definedName>
    <definedName name="ItemdeControle" localSheetId="9">'[60]Visão Item'!$D$2</definedName>
    <definedName name="ItemdeControle">'[61]Visão Item'!$D$2</definedName>
    <definedName name="Itens">'[278]Plano de Ação - Escore'!$T$3:$T$21</definedName>
    <definedName name="iu">#REF!</definedName>
    <definedName name="IUII" localSheetId="9" hidden="1">{#N/A,#N/A,FALSE,"Aging Summary";#N/A,#N/A,FALSE,"Ratio Analysis";#N/A,#N/A,FALSE,"Test 120 Day Accts";#N/A,#N/A,FALSE,"Tickmarks"}</definedName>
    <definedName name="IUII" hidden="1">{#N/A,#N/A,FALSE,"Aging Summary";#N/A,#N/A,FALSE,"Ratio Analysis";#N/A,#N/A,FALSE,"Test 120 Day Accts";#N/A,#N/A,FALSE,"Tickmarks"}</definedName>
    <definedName name="IUIOI" localSheetId="9">#REF!</definedName>
    <definedName name="IUIOI">#REF!</definedName>
    <definedName name="IUJJK" localSheetId="9" hidden="1">{#N/A,#N/A,FALSE,"Aging Summary";#N/A,#N/A,FALSE,"Ratio Analysis";#N/A,#N/A,FALSE,"Test 120 Day Accts";#N/A,#N/A,FALSE,"Tickmarks"}</definedName>
    <definedName name="IUJJK" hidden="1">{#N/A,#N/A,FALSE,"Aging Summary";#N/A,#N/A,FALSE,"Ratio Analysis";#N/A,#N/A,FALSE,"Test 120 Day Accts";#N/A,#N/A,FALSE,"Tickmarks"}</definedName>
    <definedName name="IUSA">[279]IUSA!$A$1:$B$236</definedName>
    <definedName name="IUUI" localSheetId="9" hidden="1">{#N/A,#N/A,FALSE,"Aging Summary";#N/A,#N/A,FALSE,"Ratio Analysis";#N/A,#N/A,FALSE,"Test 120 Day Accts";#N/A,#N/A,FALSE,"Tickmarks"}</definedName>
    <definedName name="IUUI" hidden="1">{#N/A,#N/A,FALSE,"Aging Summary";#N/A,#N/A,FALSE,"Ratio Analysis";#N/A,#N/A,FALSE,"Test 120 Day Accts";#N/A,#N/A,FALSE,"Tickmarks"}</definedName>
    <definedName name="iuyiuyi" localSheetId="9"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localSheetId="9" hidden="1">{#N/A,#N/A,FALSE,"Aging Summary";#N/A,#N/A,FALSE,"Ratio Analysis";#N/A,#N/A,FALSE,"Test 120 Day Accts";#N/A,#N/A,FALSE,"Tickmarks"}</definedName>
    <definedName name="IY" hidden="1">{#N/A,#N/A,FALSE,"Aging Summary";#N/A,#N/A,FALSE,"Ratio Analysis";#N/A,#N/A,FALSE,"Test 120 Day Accts";#N/A,#N/A,FALSE,"Tickmarks"}</definedName>
    <definedName name="iyiyi" localSheetId="9" hidden="1">{#N/A,#N/A,FALSE,"Aging Summary";#N/A,#N/A,FALSE,"Ratio Analysis";#N/A,#N/A,FALSE,"Test 120 Day Accts";#N/A,#N/A,FALSE,"Tickmarks"}</definedName>
    <definedName name="iyiyi" hidden="1">{#N/A,#N/A,FALSE,"Aging Summary";#N/A,#N/A,FALSE,"Ratio Analysis";#N/A,#N/A,FALSE,"Test 120 Day Accts";#N/A,#N/A,FALSE,"Tickmarks"}</definedName>
    <definedName name="IYOIO" localSheetId="9" hidden="1">{#N/A,#N/A,FALSE,"Aging Summary";#N/A,#N/A,FALSE,"Ratio Analysis";#N/A,#N/A,FALSE,"Test 120 Day Accts";#N/A,#N/A,FALSE,"Tickmarks"}</definedName>
    <definedName name="IYOIO" hidden="1">{#N/A,#N/A,FALSE,"Aging Summary";#N/A,#N/A,FALSE,"Ratio Analysis";#N/A,#N/A,FALSE,"Test 120 Day Accts";#N/A,#N/A,FALSE,"Tickmarks"}</definedName>
    <definedName name="iyuyuyt" localSheetId="9"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 localSheetId="9">#REF!</definedName>
    <definedName name="j">'[36]TC Resumen'!$B$4</definedName>
    <definedName name="J_" localSheetId="9">#REF!</definedName>
    <definedName name="J_">#REF!</definedName>
    <definedName name="J_cutoff">'[259]Prev. Incobrables'!#REF!</definedName>
    <definedName name="J_WT" hidden="1">#REF!</definedName>
    <definedName name="JAC" localSheetId="9">[60]Volumes!$B$17:$CG$17</definedName>
    <definedName name="JAC">[61]Volumes!$B$17:$CG$17</definedName>
    <definedName name="JAG" localSheetId="9">[60]Volumes!$B$18:$CG$18</definedName>
    <definedName name="JAG">[61]Volumes!$B$18:$CG$18</definedName>
    <definedName name="Janeiro" localSheetId="9">#REF!</definedName>
    <definedName name="Janeiro">#REF!</definedName>
    <definedName name="JARUI">#REF!</definedName>
    <definedName name="JC" localSheetId="9">[60]Volumes!$B$19:$CG$19</definedName>
    <definedName name="JC">[61]Volumes!$B$19:$CG$19</definedName>
    <definedName name="jds">#REF!</definedName>
    <definedName name="JGY" localSheetId="9" hidden="1">{#N/A,#N/A,FALSE,"Aging Summary";#N/A,#N/A,FALSE,"Ratio Analysis";#N/A,#N/A,FALSE,"Test 120 Day Accts";#N/A,#N/A,FALSE,"Tickmarks"}</definedName>
    <definedName name="JGY" hidden="1">{#N/A,#N/A,FALSE,"Aging Summary";#N/A,#N/A,FALSE,"Ratio Analysis";#N/A,#N/A,FALSE,"Test 120 Day Accts";#N/A,#N/A,FALSE,"Tickmarks"}</definedName>
    <definedName name="JHGFFGV" localSheetId="9">#REF!</definedName>
    <definedName name="JHGFFGV">#REF!</definedName>
    <definedName name="JHHHHHHHHHHHHHH" localSheetId="9" hidden="1">{#N/A,#N/A,FALSE,"Aging Summary";#N/A,#N/A,FALSE,"Ratio Analysis";#N/A,#N/A,FALSE,"Test 120 Day Accts";#N/A,#N/A,FALSE,"Tickmarks"}</definedName>
    <definedName name="JHHHHHHHHHHHHHH" hidden="1">{#N/A,#N/A,FALSE,"Aging Summary";#N/A,#N/A,FALSE,"Ratio Analysis";#N/A,#N/A,FALSE,"Test 120 Day Accts";#N/A,#N/A,FALSE,"Tickmarks"}</definedName>
    <definedName name="JHJ" localSheetId="9" hidden="1">{#N/A,#N/A,FALSE,"Aging Summary";#N/A,#N/A,FALSE,"Ratio Analysis";#N/A,#N/A,FALSE,"Test 120 Day Accts";#N/A,#N/A,FALSE,"Tickmarks"}</definedName>
    <definedName name="JHJ" hidden="1">{#N/A,#N/A,FALSE,"Aging Summary";#N/A,#N/A,FALSE,"Ratio Analysis";#N/A,#N/A,FALSE,"Test 120 Day Accts";#N/A,#N/A,FALSE,"Tickmarks"}</definedName>
    <definedName name="jhjh" localSheetId="9">#REF!</definedName>
    <definedName name="jhjh">#REF!</definedName>
    <definedName name="JHJHHJ" localSheetId="9" hidden="1">{#N/A,#N/A,FALSE,"Aging Summary";#N/A,#N/A,FALSE,"Ratio Analysis";#N/A,#N/A,FALSE,"Test 120 Day Accts";#N/A,#N/A,FALSE,"Tickmarks"}</definedName>
    <definedName name="JHJHHJ" hidden="1">{#N/A,#N/A,FALSE,"Aging Summary";#N/A,#N/A,FALSE,"Ratio Analysis";#N/A,#N/A,FALSE,"Test 120 Day Accts";#N/A,#N/A,FALSE,"Tickmarks"}</definedName>
    <definedName name="JHJJ" localSheetId="9" hidden="1">{#N/A,#N/A,FALSE,"Aging Summary";#N/A,#N/A,FALSE,"Ratio Analysis";#N/A,#N/A,FALSE,"Test 120 Day Accts";#N/A,#N/A,FALSE,"Tickmarks"}</definedName>
    <definedName name="JHJJ" hidden="1">{#N/A,#N/A,FALSE,"Aging Summary";#N/A,#N/A,FALSE,"Ratio Analysis";#N/A,#N/A,FALSE,"Test 120 Day Accts";#N/A,#N/A,FALSE,"Tickmarks"}</definedName>
    <definedName name="jhjk" localSheetId="9" hidden="1">{#N/A,#N/A,FALSE,"Aging Summary";#N/A,#N/A,FALSE,"Ratio Analysis";#N/A,#N/A,FALSE,"Test 120 Day Accts";#N/A,#N/A,FALSE,"Tickmarks"}</definedName>
    <definedName name="jhjk" hidden="1">{#N/A,#N/A,FALSE,"Aging Summary";#N/A,#N/A,FALSE,"Ratio Analysis";#N/A,#N/A,FALSE,"Test 120 Day Accts";#N/A,#N/A,FALSE,"Tickmarks"}</definedName>
    <definedName name="JHJNYU" localSheetId="9">#REF!</definedName>
    <definedName name="JHJNYU">#REF!</definedName>
    <definedName name="JHJTJ" localSheetId="9">#REF!</definedName>
    <definedName name="JHJTJ">#REF!</definedName>
    <definedName name="ji_可收回价值的计算">#REF!</definedName>
    <definedName name="jii_减值损失的拨回">#REF!</definedName>
    <definedName name="JJ" localSheetId="9" hidden="1">{#N/A,#N/A,FALSE,"Aging Summary";#N/A,#N/A,FALSE,"Ratio Analysis";#N/A,#N/A,FALSE,"Test 120 Day Accts";#N/A,#N/A,FALSE,"Tickmarks"}</definedName>
    <definedName name="jj">'[172]IRSA HIST'!#REF!</definedName>
    <definedName name="jjj" localSheetId="9" hidden="1">{#N/A,#N/A,FALSE,"Aging Summary";#N/A,#N/A,FALSE,"Ratio Analysis";#N/A,#N/A,FALSE,"Test 120 Day Accts";#N/A,#N/A,FALSE,"Tickmarks"}</definedName>
    <definedName name="jjj" hidden="1">{#N/A,#N/A,FALSE,"Aging Summary";#N/A,#N/A,FALSE,"Ratio Analysis";#N/A,#N/A,FALSE,"Test 120 Day Accts";#N/A,#N/A,FALSE,"Tickmarks"}</definedName>
    <definedName name="JJJJ" localSheetId="9" hidden="1">{#N/A,#N/A,FALSE,"Aging Summary";#N/A,#N/A,FALSE,"Ratio Analysis";#N/A,#N/A,FALSE,"Test 120 Day Accts";#N/A,#N/A,FALSE,"Tickmarks"}</definedName>
    <definedName name="JJJJ" hidden="1">{#N/A,#N/A,FALSE,"Aging Summary";#N/A,#N/A,FALSE,"Ratio Analysis";#N/A,#N/A,FALSE,"Test 120 Day Accts";#N/A,#N/A,FALSE,"Tickmarks"}</definedName>
    <definedName name="JJJJJJJJ" localSheetId="9">#REF!</definedName>
    <definedName name="JJJJJJJJ">#REF!</definedName>
    <definedName name="JJJJJJJJJJJ" localSheetId="9">#REF!</definedName>
    <definedName name="JJJJJJJJJJJ">#REF!</definedName>
    <definedName name="JJJJJJJJJJJJJ" localSheetId="9" hidden="1">{#N/A,#N/A,FALSE,"Aging Summary";#N/A,#N/A,FALSE,"Ratio Analysis";#N/A,#N/A,FALSE,"Test 120 Day Accts";#N/A,#N/A,FALSE,"Tickmarks"}</definedName>
    <definedName name="JJJJJJJJJJJJJ" hidden="1">{#N/A,#N/A,FALSE,"Aging Summary";#N/A,#N/A,FALSE,"Ratio Analysis";#N/A,#N/A,FALSE,"Test 120 Day Accts";#N/A,#N/A,FALSE,"Tickmarks"}</definedName>
    <definedName name="JJJJJJJJJJJJJJ" localSheetId="9"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'[36]TC Resumen'!$B$5</definedName>
    <definedName name="jjjjjjjjjjjjjjjjjjjj" localSheetId="9" hidden="1">{#N/A,#N/A,FALSE,"Aging Summary";#N/A,#N/A,FALSE,"Ratio Analysis";#N/A,#N/A,FALSE,"Test 120 Day Accts";#N/A,#N/A,FALSE,"Tickmarks"}</definedName>
    <definedName name="jjjjjjjjjjjjjjjjjjjj" hidden="1">{#N/A,#N/A,FALSE,"Aging Summary";#N/A,#N/A,FALSE,"Ratio Analysis";#N/A,#N/A,FALSE,"Test 120 Day Accts";#N/A,#N/A,FALSE,"Tickmarks"}</definedName>
    <definedName name="JJJJLJ" localSheetId="9" hidden="1">{#N/A,#N/A,FALSE,"Aging Summary";#N/A,#N/A,FALSE,"Ratio Analysis";#N/A,#N/A,FALSE,"Test 120 Day Accts";#N/A,#N/A,FALSE,"Tickmarks"}</definedName>
    <definedName name="JJJJLJ" hidden="1">{#N/A,#N/A,FALSE,"Aging Summary";#N/A,#N/A,FALSE,"Ratio Analysis";#N/A,#N/A,FALSE,"Test 120 Day Accts";#N/A,#N/A,FALSE,"Tickmarks"}</definedName>
    <definedName name="jjjkj" localSheetId="9" hidden="1">{#N/A,#N/A,FALSE,"Aging Summary";#N/A,#N/A,FALSE,"Ratio Analysis";#N/A,#N/A,FALSE,"Test 120 Day Accts";#N/A,#N/A,FALSE,"Tickmarks"}</definedName>
    <definedName name="jjjkj" hidden="1">{#N/A,#N/A,FALSE,"Aging Summary";#N/A,#N/A,FALSE,"Ratio Analysis";#N/A,#N/A,FALSE,"Test 120 Day Accts";#N/A,#N/A,FALSE,"Tickmarks"}</definedName>
    <definedName name="jjm" localSheetId="9" hidden="1">{#N/A,#N/A,FALSE,"Aging Summary";#N/A,#N/A,FALSE,"Ratio Analysis";#N/A,#N/A,FALSE,"Test 120 Day Accts";#N/A,#N/A,FALSE,"Tickmarks"}</definedName>
    <definedName name="jjm" hidden="1">{#N/A,#N/A,FALSE,"Aging Summary";#N/A,#N/A,FALSE,"Ratio Analysis";#N/A,#N/A,FALSE,"Test 120 Day Accts";#N/A,#N/A,FALSE,"Tickmarks"}</definedName>
    <definedName name="JKH" localSheetId="9" hidden="1">{#N/A,#N/A,FALSE,"Aging Summary";#N/A,#N/A,FALSE,"Ratio Analysis";#N/A,#N/A,FALSE,"Test 120 Day Accts";#N/A,#N/A,FALSE,"Tickmarks"}</definedName>
    <definedName name="JKH" hidden="1">{#N/A,#N/A,FALSE,"Aging Summary";#N/A,#N/A,FALSE,"Ratio Analysis";#N/A,#N/A,FALSE,"Test 120 Day Accts";#N/A,#N/A,FALSE,"Tickmarks"}</definedName>
    <definedName name="JKHH" localSheetId="9" hidden="1">{#N/A,#N/A,FALSE,"Aging Summary";#N/A,#N/A,FALSE,"Ratio Analysis";#N/A,#N/A,FALSE,"Test 120 Day Accts";#N/A,#N/A,FALSE,"Tickmarks"}</definedName>
    <definedName name="JKHH" hidden="1">{#N/A,#N/A,FALSE,"Aging Summary";#N/A,#N/A,FALSE,"Ratio Analysis";#N/A,#N/A,FALSE,"Test 120 Day Accts";#N/A,#N/A,FALSE,"Tickmarks"}</definedName>
    <definedName name="jkjk" localSheetId="9" hidden="1">{#N/A,#N/A,FALSE,"Aging Summary";#N/A,#N/A,FALSE,"Ratio Analysis";#N/A,#N/A,FALSE,"Test 120 Day Accts";#N/A,#N/A,FALSE,"Tickmarks"}</definedName>
    <definedName name="jkjk" hidden="1">{#N/A,#N/A,FALSE,"Aging Summary";#N/A,#N/A,FALSE,"Ratio Analysis";#N/A,#N/A,FALSE,"Test 120 Day Accts";#N/A,#N/A,FALSE,"Tickmarks"}</definedName>
    <definedName name="jkk" localSheetId="9" hidden="1">{#N/A,#N/A,FALSE,"Aging Summary";#N/A,#N/A,FALSE,"Ratio Analysis";#N/A,#N/A,FALSE,"Test 120 Day Accts";#N/A,#N/A,FALSE,"Tickmarks"}</definedName>
    <definedName name="jkk" hidden="1">{#N/A,#N/A,FALSE,"Aging Summary";#N/A,#N/A,FALSE,"Ratio Analysis";#N/A,#N/A,FALSE,"Test 120 Day Accts";#N/A,#N/A,FALSE,"Tickmarks"}</definedName>
    <definedName name="jkkkkkfkf">'[36]TC Resumen'!$B$2</definedName>
    <definedName name="JKL" localSheetId="9" hidden="1">{#N/A,#N/A,FALSE,"Aging Summary";#N/A,#N/A,FALSE,"Ratio Analysis";#N/A,#N/A,FALSE,"Test 120 Day Accts";#N/A,#N/A,FALSE,"Tickmarks"}</definedName>
    <definedName name="JKL" hidden="1">{#N/A,#N/A,FALSE,"Aging Summary";#N/A,#N/A,FALSE,"Ratio Analysis";#N/A,#N/A,FALSE,"Test 120 Day Accts";#N/A,#N/A,FALSE,"Tickmarks"}</definedName>
    <definedName name="JKMKJ" localSheetId="9" hidden="1">{#N/A,#N/A,FALSE,"Aging Summary";#N/A,#N/A,FALSE,"Ratio Analysis";#N/A,#N/A,FALSE,"Test 120 Day Accts";#N/A,#N/A,FALSE,"Tickmarks"}</definedName>
    <definedName name="JKMKJ" hidden="1">{#N/A,#N/A,FALSE,"Aging Summary";#N/A,#N/A,FALSE,"Ratio Analysis";#N/A,#N/A,FALSE,"Test 120 Day Accts";#N/A,#N/A,FALSE,"Tickmarks"}</definedName>
    <definedName name="JobTitle">#REF!</definedName>
    <definedName name="JOHN">#REF!</definedName>
    <definedName name="JP" localSheetId="9">[60]Volumes!$B$20:$CG$20</definedName>
    <definedName name="JP">[61]Volumes!$B$20:$CG$20</definedName>
    <definedName name="JS"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[147]IPC!$A$4:$B$651</definedName>
    <definedName name="Julho" localSheetId="9">#REF!</definedName>
    <definedName name="Julho">#REF!</definedName>
    <definedName name="July_15__1997">#REF!</definedName>
    <definedName name="Junho" localSheetId="9">#REF!</definedName>
    <definedName name="Junho">#REF!</definedName>
    <definedName name="junio" localSheetId="9">#REF!</definedName>
    <definedName name="junio">#REF!</definedName>
    <definedName name="JUYJ" localSheetId="9">#REF!</definedName>
    <definedName name="JUYJ">#REF!</definedName>
    <definedName name="jy">#REF!</definedName>
    <definedName name="K" localSheetId="9">#REF!</definedName>
    <definedName name="K">#REF!</definedName>
    <definedName name="K_">#REF!</definedName>
    <definedName name="KARDEX" localSheetId="9">#REF!</definedName>
    <definedName name="KARDEX">#REF!</definedName>
    <definedName name="KARDEXEMBAL" localSheetId="9">'[7]Datos ADESA'!#REF!</definedName>
    <definedName name="KARDEXEMBAL">'[7]Datos ADESA'!#REF!</definedName>
    <definedName name="kb">[71]Datos!#REF!</definedName>
    <definedName name="KBENITEZ">OFFSET([280]TipoBienes!$A$2,0,0,COUNTA([280]TipoBienes!$A:$A)-1,1)</definedName>
    <definedName name="KBENITEZB">OFFSET([281]TipoBienes!$A$2,0,0,COUNTA([281]TipoBienes!$A:$A)-1,1)</definedName>
    <definedName name="KBIStart">'[76]KBI Input'!$A$5</definedName>
    <definedName name="kd" hidden="1">{"C.M.",#N/A,FALSE,"Cta x Prod."}</definedName>
    <definedName name="kdjdhd" localSheetId="9">#REF!</definedName>
    <definedName name="kdjdhd">#REF!</definedName>
    <definedName name="KDLDLDL" localSheetId="9">#REF!</definedName>
    <definedName name="KDLDLDL">#REF!</definedName>
    <definedName name="KDOD" localSheetId="9">#REF!</definedName>
    <definedName name="KDOD">#REF!</definedName>
    <definedName name="Key_Line">[244]db!#REF!</definedName>
    <definedName name="Key_Line_Items">#REF!</definedName>
    <definedName name="KFGKGFIJO" localSheetId="9" hidden="1">{#N/A,#N/A,FALSE,"Aging Summary";#N/A,#N/A,FALSE,"Ratio Analysis";#N/A,#N/A,FALSE,"Test 120 Day Accts";#N/A,#N/A,FALSE,"Tickmarks"}</definedName>
    <definedName name="KFGKGFIJO" hidden="1">{#N/A,#N/A,FALSE,"Aging Summary";#N/A,#N/A,FALSE,"Ratio Analysis";#N/A,#N/A,FALSE,"Test 120 Day Accts";#N/A,#N/A,FALSE,"Tickmarks"}</definedName>
    <definedName name="kfieuyyg" localSheetId="9" hidden="1">#REF!</definedName>
    <definedName name="kfieuyyg" hidden="1">#REF!</definedName>
    <definedName name="KHK" localSheetId="9" hidden="1">{#N/A,#N/A,FALSE,"Aging Summary";#N/A,#N/A,FALSE,"Ratio Analysis";#N/A,#N/A,FALSE,"Test 120 Day Accts";#N/A,#N/A,FALSE,"Tickmarks"}</definedName>
    <definedName name="KHK" hidden="1">{#N/A,#N/A,FALSE,"Aging Summary";#N/A,#N/A,FALSE,"Ratio Analysis";#N/A,#N/A,FALSE,"Test 120 Day Accts";#N/A,#N/A,FALSE,"Tickmarks"}</definedName>
    <definedName name="KHNHH" localSheetId="9" hidden="1">{#N/A,#N/A,FALSE,"Aging Summary";#N/A,#N/A,FALSE,"Ratio Analysis";#N/A,#N/A,FALSE,"Test 120 Day Accts";#N/A,#N/A,FALSE,"Tickmarks"}</definedName>
    <definedName name="KHNHH" hidden="1">{#N/A,#N/A,FALSE,"Aging Summary";#N/A,#N/A,FALSE,"Ratio Analysis";#N/A,#N/A,FALSE,"Test 120 Day Accts";#N/A,#N/A,FALSE,"Tickmarks"}</definedName>
    <definedName name="kil" localSheetId="9" hidden="1">{"RESUMEN",#N/A,FALSE,"RESUMEN";"RESUMEN_MARG",#N/A,FALSE,"RESUMEN"}</definedName>
    <definedName name="kil" hidden="1">{"RESUMEN",#N/A,FALSE,"RESUMEN";"RESUMEN_MARG",#N/A,FALSE,"RESUMEN"}</definedName>
    <definedName name="Kilogramos" localSheetId="9">#REF!</definedName>
    <definedName name="Kilogramos">#REF!</definedName>
    <definedName name="KIOO" localSheetId="9" hidden="1">{#N/A,#N/A,FALSE,"Aging Summary";#N/A,#N/A,FALSE,"Ratio Analysis";#N/A,#N/A,FALSE,"Test 120 Day Accts";#N/A,#N/A,FALSE,"Tickmarks"}</definedName>
    <definedName name="KIOO" hidden="1">{#N/A,#N/A,FALSE,"Aging Summary";#N/A,#N/A,FALSE,"Ratio Analysis";#N/A,#N/A,FALSE,"Test 120 Day Accts";#N/A,#N/A,FALSE,"Tickmarks"}</definedName>
    <definedName name="KJ" localSheetId="9">#REF!</definedName>
    <definedName name="KJ">#REF!</definedName>
    <definedName name="kjdjdj" localSheetId="9">#REF!</definedName>
    <definedName name="kjdjdj">#REF!</definedName>
    <definedName name="KJH" localSheetId="9" hidden="1">{#N/A,#N/A,FALSE,"Aging Summary";#N/A,#N/A,FALSE,"Ratio Analysis";#N/A,#N/A,FALSE,"Test 120 Day Accts";#N/A,#N/A,FALSE,"Tickmarks"}</definedName>
    <definedName name="KJH" hidden="1">{#N/A,#N/A,FALSE,"Aging Summary";#N/A,#N/A,FALSE,"Ratio Analysis";#N/A,#N/A,FALSE,"Test 120 Day Accts";#N/A,#N/A,FALSE,"Tickmarks"}</definedName>
    <definedName name="KJIUUYJH" localSheetId="9">#REF!</definedName>
    <definedName name="KJIUUYJH">#REF!</definedName>
    <definedName name="kjjj" localSheetId="9" hidden="1">{#N/A,#N/A,FALSE,"Aging Summary";#N/A,#N/A,FALSE,"Ratio Analysis";#N/A,#N/A,FALSE,"Test 120 Day Accts";#N/A,#N/A,FALSE,"Tickmarks"}</definedName>
    <definedName name="kjjj" hidden="1">{#N/A,#N/A,FALSE,"Aging Summary";#N/A,#N/A,FALSE,"Ratio Analysis";#N/A,#N/A,FALSE,"Test 120 Day Accts";#N/A,#N/A,FALSE,"Tickmarks"}</definedName>
    <definedName name="KJJKK" localSheetId="9" hidden="1">{#N/A,#N/A,FALSE,"Aging Summary";#N/A,#N/A,FALSE,"Ratio Analysis";#N/A,#N/A,FALSE,"Test 120 Day Accts";#N/A,#N/A,FALSE,"Tickmarks"}</definedName>
    <definedName name="KJJKK" hidden="1">{#N/A,#N/A,FALSE,"Aging Summary";#N/A,#N/A,FALSE,"Ratio Analysis";#N/A,#N/A,FALSE,"Test 120 Day Accts";#N/A,#N/A,FALSE,"Tickmarks"}</definedName>
    <definedName name="KJK" localSheetId="9" hidden="1">{#N/A,#N/A,FALSE,"Aging Summary";#N/A,#N/A,FALSE,"Ratio Analysis";#N/A,#N/A,FALSE,"Test 120 Day Accts";#N/A,#N/A,FALSE,"Tickmarks"}</definedName>
    <definedName name="KJK" hidden="1">{#N/A,#N/A,FALSE,"Aging Summary";#N/A,#N/A,FALSE,"Ratio Analysis";#N/A,#N/A,FALSE,"Test 120 Day Accts";#N/A,#N/A,FALSE,"Tickmarks"}</definedName>
    <definedName name="KJKJ" localSheetId="9">#REF!</definedName>
    <definedName name="KJKJ">#REF!</definedName>
    <definedName name="KJKJKJK" localSheetId="9" hidden="1">{#N/A,#N/A,FALSE,"Aging Summary";#N/A,#N/A,FALSE,"Ratio Analysis";#N/A,#N/A,FALSE,"Test 120 Day Accts";#N/A,#N/A,FALSE,"Tickmarks"}</definedName>
    <definedName name="KJKJKJK" hidden="1">{#N/A,#N/A,FALSE,"Aging Summary";#N/A,#N/A,FALSE,"Ratio Analysis";#N/A,#N/A,FALSE,"Test 120 Day Accts";#N/A,#N/A,FALSE,"Tickmarks"}</definedName>
    <definedName name="KJKKJ" localSheetId="9" hidden="1">{#N/A,#N/A,FALSE,"Aging Summary";#N/A,#N/A,FALSE,"Ratio Analysis";#N/A,#N/A,FALSE,"Test 120 Day Accts";#N/A,#N/A,FALSE,"Tickmarks"}</definedName>
    <definedName name="KJKKJ" hidden="1">{#N/A,#N/A,FALSE,"Aging Summary";#N/A,#N/A,FALSE,"Ratio Analysis";#N/A,#N/A,FALSE,"Test 120 Day Accts";#N/A,#N/A,FALSE,"Tickmarks"}</definedName>
    <definedName name="kjl" localSheetId="9" hidden="1">{#N/A,#N/A,FALSE,"Aging Summary";#N/A,#N/A,FALSE,"Ratio Analysis";#N/A,#N/A,FALSE,"Test 120 Day Accts";#N/A,#N/A,FALSE,"Tickmarks"}</definedName>
    <definedName name="kjl" hidden="1">{#N/A,#N/A,FALSE,"Aging Summary";#N/A,#N/A,FALSE,"Ratio Analysis";#N/A,#N/A,FALSE,"Test 120 Day Accts";#N/A,#N/A,FALSE,"Tickmarks"}</definedName>
    <definedName name="kjlk" localSheetId="9" hidden="1">{#N/A,#N/A,FALSE,"PRECIO FULL";#N/A,#N/A,FALSE,"LARA";#N/A,#N/A,FALSE,"CARACAS";#N/A,#N/A,FALSE,"DISBRACENTRO";#N/A,#N/A,FALSE,"ANDES";#N/A,#N/A,FALSE,"MAR CARIBE";#N/A,#N/A,FALSE,"RIO BEER";#N/A,#N/A,FALSE,"DISBRAH"}</definedName>
    <definedName name="kjlk" hidden="1">{#N/A,#N/A,FALSE,"PRECIO FULL";#N/A,#N/A,FALSE,"LARA";#N/A,#N/A,FALSE,"CARACAS";#N/A,#N/A,FALSE,"DISBRACENTRO";#N/A,#N/A,FALSE,"ANDES";#N/A,#N/A,FALSE,"MAR CARIBE";#N/A,#N/A,FALSE,"RIO BEER";#N/A,#N/A,FALSE,"DISBRAH"}</definedName>
    <definedName name="KK" localSheetId="9" hidden="1">{#N/A,#N/A,FALSE,"Aging Summary";#N/A,#N/A,FALSE,"Ratio Analysis";#N/A,#N/A,FALSE,"Test 120 Day Accts";#N/A,#N/A,FALSE,"Tickmarks"}</definedName>
    <definedName name="KK" hidden="1">{#N/A,#N/A,FALSE,"Aging Summary";#N/A,#N/A,FALSE,"Ratio Analysis";#N/A,#N/A,FALSE,"Test 120 Day Accts";#N/A,#N/A,FALSE,"Tickmarks"}</definedName>
    <definedName name="KKIKI" localSheetId="9" hidden="1">{#N/A,#N/A,FALSE,"Aging Summary";#N/A,#N/A,FALSE,"Ratio Analysis";#N/A,#N/A,FALSE,"Test 120 Day Accts";#N/A,#N/A,FALSE,"Tickmarks"}</definedName>
    <definedName name="KKIKI" hidden="1">{#N/A,#N/A,FALSE,"Aging Summary";#N/A,#N/A,FALSE,"Ratio Analysis";#N/A,#N/A,FALSE,"Test 120 Day Accts";#N/A,#N/A,FALSE,"Tickmarks"}</definedName>
    <definedName name="KKJ" localSheetId="9" hidden="1">{#N/A,#N/A,FALSE,"Aging Summary";#N/A,#N/A,FALSE,"Ratio Analysis";#N/A,#N/A,FALSE,"Test 120 Day Accts";#N/A,#N/A,FALSE,"Tickmarks"}</definedName>
    <definedName name="KKJ" hidden="1">{#N/A,#N/A,FALSE,"Aging Summary";#N/A,#N/A,FALSE,"Ratio Analysis";#N/A,#N/A,FALSE,"Test 120 Day Accts";#N/A,#N/A,FALSE,"Tickmarks"}</definedName>
    <definedName name="KKJJ" localSheetId="9" hidden="1">{#N/A,#N/A,FALSE,"Aging Summary";#N/A,#N/A,FALSE,"Ratio Analysis";#N/A,#N/A,FALSE,"Test 120 Day Accts";#N/A,#N/A,FALSE,"Tickmarks"}</definedName>
    <definedName name="KKJJ" hidden="1">{#N/A,#N/A,FALSE,"Aging Summary";#N/A,#N/A,FALSE,"Ratio Analysis";#N/A,#N/A,FALSE,"Test 120 Day Accts";#N/A,#N/A,FALSE,"Tickmarks"}</definedName>
    <definedName name="KKJKJ" localSheetId="9" hidden="1">{#N/A,#N/A,FALSE,"Aging Summary";#N/A,#N/A,FALSE,"Ratio Analysis";#N/A,#N/A,FALSE,"Test 120 Day Accts";#N/A,#N/A,FALSE,"Tickmarks"}</definedName>
    <definedName name="KKJKJ" hidden="1">{#N/A,#N/A,FALSE,"Aging Summary";#N/A,#N/A,FALSE,"Ratio Analysis";#N/A,#N/A,FALSE,"Test 120 Day Accts";#N/A,#N/A,FALSE,"Tickmarks"}</definedName>
    <definedName name="kkk">#REF!</definedName>
    <definedName name="KKKH" localSheetId="9">#REF!</definedName>
    <definedName name="KKKH">#REF!</definedName>
    <definedName name="KKKJ" localSheetId="9" hidden="1">{#N/A,#N/A,FALSE,"Aging Summary";#N/A,#N/A,FALSE,"Ratio Analysis";#N/A,#N/A,FALSE,"Test 120 Day Accts";#N/A,#N/A,FALSE,"Tickmarks"}</definedName>
    <definedName name="KKKJ" hidden="1">{#N/A,#N/A,FALSE,"Aging Summary";#N/A,#N/A,FALSE,"Ratio Analysis";#N/A,#N/A,FALSE,"Test 120 Day Accts";#N/A,#N/A,FALSE,"Tickmarks"}</definedName>
    <definedName name="KKKJJK" localSheetId="9">#REF!</definedName>
    <definedName name="KKKJJK">#REF!</definedName>
    <definedName name="KKKK" localSheetId="9" hidden="1">{#N/A,#N/A,FALSE,"Aging Summary";#N/A,#N/A,FALSE,"Ratio Analysis";#N/A,#N/A,FALSE,"Test 120 Day Accts";#N/A,#N/A,FALSE,"Tickmarks"}</definedName>
    <definedName name="KKKK" hidden="1">{#N/A,#N/A,FALSE,"Aging Summary";#N/A,#N/A,FALSE,"Ratio Analysis";#N/A,#N/A,FALSE,"Test 120 Day Accts";#N/A,#N/A,FALSE,"Tickmarks"}</definedName>
    <definedName name="KKKKK" localSheetId="9">#REF!</definedName>
    <definedName name="KKKKK">#REF!</definedName>
    <definedName name="KKKKKKKKKKK" localSheetId="9" hidden="1">{#N/A,#N/A,FALSE,"Aging Summary";#N/A,#N/A,FALSE,"Ratio Analysis";#N/A,#N/A,FALSE,"Test 120 Day Accts";#N/A,#N/A,FALSE,"Tickmarks"}</definedName>
    <definedName name="KKKKKKKKKKK" hidden="1">{#N/A,#N/A,FALSE,"Aging Summary";#N/A,#N/A,FALSE,"Ratio Analysis";#N/A,#N/A,FALSE,"Test 120 Day Accts";#N/A,#N/A,FALSE,"Tickmarks"}</definedName>
    <definedName name="KKKKKKKKKKKKK" localSheetId="9"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localSheetId="9"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localSheetId="9"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'[36]TC Resumen'!$B$6</definedName>
    <definedName name="KL" localSheetId="9" hidden="1">{#N/A,#N/A,FALSE,"RGD$";#N/A,#N/A,FALSE,"BG$";#N/A,#N/A,FALSE,"FC$"}</definedName>
    <definedName name="KL" hidden="1">{#N/A,#N/A,FALSE,"RGD$";#N/A,#N/A,FALSE,"BG$";#N/A,#N/A,FALSE,"FC$"}</definedName>
    <definedName name="klasdk">#REF!</definedName>
    <definedName name="kljhk" localSheetId="9" hidden="1">{#N/A,#N/A,FALSE,"Aging Summary";#N/A,#N/A,FALSE,"Ratio Analysis";#N/A,#N/A,FALSE,"Test 120 Day Accts";#N/A,#N/A,FALSE,"Tickmarks"}</definedName>
    <definedName name="kljhk" hidden="1">{#N/A,#N/A,FALSE,"Aging Summary";#N/A,#N/A,FALSE,"Ratio Analysis";#N/A,#N/A,FALSE,"Test 120 Day Accts";#N/A,#N/A,FALSE,"Tickmarks"}</definedName>
    <definedName name="klk" localSheetId="9">#REF!</definedName>
    <definedName name="klk">#REF!</definedName>
    <definedName name="KLL" localSheetId="9">#REF!</definedName>
    <definedName name="KLL">#REF!</definedName>
    <definedName name="KLLL" localSheetId="9" hidden="1">{#N/A,#N/A,FALSE,"Aging Summary";#N/A,#N/A,FALSE,"Ratio Analysis";#N/A,#N/A,FALSE,"Test 120 Day Accts";#N/A,#N/A,FALSE,"Tickmarks"}</definedName>
    <definedName name="KLLL" hidden="1">{#N/A,#N/A,FALSE,"Aging Summary";#N/A,#N/A,FALSE,"Ratio Analysis";#N/A,#N/A,FALSE,"Test 120 Day Accts";#N/A,#N/A,FALSE,"Tickmarks"}</definedName>
    <definedName name="KMDM">#REF!</definedName>
    <definedName name="kms"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localSheetId="9" hidden="1">{#N/A,#N/A,FALSE,"Aging Summary";#N/A,#N/A,FALSE,"Ratio Analysis";#N/A,#N/A,FALSE,"Test 120 Day Accts";#N/A,#N/A,FALSE,"Tickmarks"}</definedName>
    <definedName name="KNK" hidden="1">{#N/A,#N/A,FALSE,"Aging Summary";#N/A,#N/A,FALSE,"Ratio Analysis";#N/A,#N/A,FALSE,"Test 120 Day Accts";#N/A,#N/A,FALSE,"Tickmarks"}</definedName>
    <definedName name="kop" localSheetId="9">#REF!</definedName>
    <definedName name="kop">#REF!</definedName>
    <definedName name="kpmg">#REF!</definedName>
    <definedName name="ksjfa" localSheetId="9" hidden="1">#REF!</definedName>
    <definedName name="ksjfa" hidden="1">#REF!</definedName>
    <definedName name="kskhsybv" localSheetId="9">#REF!</definedName>
    <definedName name="kskhsybv">#REF!</definedName>
    <definedName name="KUHHH" localSheetId="9" hidden="1">{#N/A,#N/A,FALSE,"Aging Summary";#N/A,#N/A,FALSE,"Ratio Analysis";#N/A,#N/A,FALSE,"Test 120 Day Accts";#N/A,#N/A,FALSE,"Tickmarks"}</definedName>
    <definedName name="KUHHH" hidden="1">{#N/A,#N/A,FALSE,"Aging Summary";#N/A,#N/A,FALSE,"Ratio Analysis";#N/A,#N/A,FALSE,"Test 120 Day Accts";#N/A,#N/A,FALSE,"Tickmarks"}</definedName>
    <definedName name="k股利分配">#REF!</definedName>
    <definedName name="l" localSheetId="9">#REF!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 localSheetId="9">'[194]BG Armado'!#REF!</definedName>
    <definedName name="L_23">'[195]BG Armado'!#REF!</definedName>
    <definedName name="L_24" localSheetId="9">'[194]BG Armado'!#REF!</definedName>
    <definedName name="L_24">'[195]BG Armado'!#REF!</definedName>
    <definedName name="L_Adjust" localSheetId="9">[282]Links!$H:$H</definedName>
    <definedName name="L_Adjust">[283]Links!$H:$H</definedName>
    <definedName name="L_AJE_Tot" localSheetId="9">[282]Links!$G:$G</definedName>
    <definedName name="L_AJE_Tot">[283]Links!$G:$G</definedName>
    <definedName name="L_CY_Beg" localSheetId="9">[282]Links!$F:$F</definedName>
    <definedName name="L_CY_Beg">[283]Links!$F:$F</definedName>
    <definedName name="L_CY_End" localSheetId="9">[282]Links!$J:$J</definedName>
    <definedName name="L_CY_End">[283]Links!$J:$J</definedName>
    <definedName name="L_PY_End" localSheetId="9">[282]Links!$K:$K</definedName>
    <definedName name="L_PY_End">[283]Links!$K:$K</definedName>
    <definedName name="L_RJE_Tot" localSheetId="9">[282]Links!$I:$I</definedName>
    <definedName name="L_RJE_Tot">[283]Links!$I:$I</definedName>
    <definedName name="labgir" localSheetId="9">#REF!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ctPopSize">'[101]Population Characteristics'!$E$5</definedName>
    <definedName name="lADPTInit">[101]Planning!$H$31</definedName>
    <definedName name="LANCAMENTOS" localSheetId="9">#REF!</definedName>
    <definedName name="LANCAMENTOS">#REF!</definedName>
    <definedName name="Last_row">#REF!</definedName>
    <definedName name="LastPrice" localSheetId="9">[56]Options!$C$26</definedName>
    <definedName name="LastPrice">[57]Options!$C$26</definedName>
    <definedName name="LastQFX" localSheetId="9">[56]Options!$C$34</definedName>
    <definedName name="LastQFX">[57]Options!$C$34</definedName>
    <definedName name="LastQFX_Last_Year" localSheetId="9">[56]Options!$C$35</definedName>
    <definedName name="LastQFX_Last_Year">[57]Options!$C$35</definedName>
    <definedName name="LastYTDPLSummary">#REF!</definedName>
    <definedName name="ldfkfod" localSheetId="9">#REF!</definedName>
    <definedName name="ldfkfod">#REF!</definedName>
    <definedName name="ldld" localSheetId="9" hidden="1">{#N/A,#N/A,FALSE,"Aging Summary";#N/A,#N/A,FALSE,"Ratio Analysis";#N/A,#N/A,FALSE,"Test 120 Day Accts";#N/A,#N/A,FALSE,"Tickmarks"}</definedName>
    <definedName name="ldld" hidden="1">{#N/A,#N/A,FALSE,"Aging Summary";#N/A,#N/A,FALSE,"Ratio Analysis";#N/A,#N/A,FALSE,"Test 120 Day Accts";#N/A,#N/A,FALSE,"Tickmarks"}</definedName>
    <definedName name="LDLDOD" localSheetId="9">#REF!</definedName>
    <definedName name="LDLDOD">#REF!</definedName>
    <definedName name="LDPOEK" localSheetId="9" hidden="1">{#N/A,#N/A,FALSE,"Aging Summary";#N/A,#N/A,FALSE,"Ratio Analysis";#N/A,#N/A,FALSE,"Test 120 Day Accts";#N/A,#N/A,FALSE,"Tickmarks"}</definedName>
    <definedName name="LDPOEK" hidden="1">{#N/A,#N/A,FALSE,"Aging Summary";#N/A,#N/A,FALSE,"Ratio Analysis";#N/A,#N/A,FALSE,"Test 120 Day Accts";#N/A,#N/A,FALSE,"Tickmarks"}</definedName>
    <definedName name="LEGAL">#REF!</definedName>
    <definedName name="lel" localSheetId="9">#REF!</definedName>
    <definedName name="lel">#REF!</definedName>
    <definedName name="Levels">[284]Resources!$A$20:$A$23</definedName>
    <definedName name="lfksldfk">#REF!</definedName>
    <definedName name="LFLF" localSheetId="9">#REF!</definedName>
    <definedName name="LFLF">#REF!</definedName>
    <definedName name="li">#REF!</definedName>
    <definedName name="liad" localSheetId="9" hidden="1">{"Real",#N/A,FALSE,"CONSOLIDADO";"Real",#N/A,FALSE,"OCCIDENTE";"Real",#N/A,FALSE,"LARA";"Real",#N/A,FALSE,"CENTRO";"Real",#N/A,FALSE,"METROPOLITANA";"Real",#N/A,FALSE,"ORIENTE";"Real",#N/A,FALSE,"Pto.libre"}</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 localSheetId="9">#REF!</definedName>
    <definedName name="lij">#REF!</definedName>
    <definedName name="lil">[45]TABLAIPC!$B$608</definedName>
    <definedName name="lIndSigNumber">'[101]Individually Significant Items'!$E$7</definedName>
    <definedName name="LINEA" localSheetId="9">#REF!</definedName>
    <definedName name="LINEA">#REF!</definedName>
    <definedName name="LinhaMeses" localSheetId="9">'[60]Tabelas Escore'!$B$4:$B$21</definedName>
    <definedName name="LinhaMeses">'[61]Tabelas Escore'!$B$4:$B$21</definedName>
    <definedName name="LinhaUnidades" localSheetId="9">'[60]Tabelas Escore'!$C$3:$AD$3</definedName>
    <definedName name="LinhaUnidades">'[61]Tabelas Escore'!$C$3:$AD$3</definedName>
    <definedName name="LinhaVolumes" localSheetId="9">[60]Volumes!$A$1:$CG$1</definedName>
    <definedName name="LinhaVolumes">[61]Volumes!$A$1:$CG$1</definedName>
    <definedName name="Liq_FPC" localSheetId="9">[46]AP!#REF!,[46]AP!#REF!,[46]AP!#REF!,[46]AP!#REF!</definedName>
    <definedName name="Liq_FPC">[47]AP!#REF!,[47]AP!#REF!,[47]AP!#REF!,[47]AP!#REF!</definedName>
    <definedName name="List_ARPopulation" localSheetId="9">'[285]AR Drop Downs'!$I$5:$I$10</definedName>
    <definedName name="List_ARPopulation">'[286]AR Drop Downs'!$I$5:$I$10</definedName>
    <definedName name="List_Curr" localSheetId="9">[173]Currency!$B$9:$B$31</definedName>
    <definedName name="List_Curr">[174]Currency!$B$9:$B$31</definedName>
    <definedName name="List_ExpandedTesting" localSheetId="9">'[285]AR Drop Downs'!$E$5:$E$8</definedName>
    <definedName name="List_ExpandedTesting">'[286]AR Drop Downs'!$E$5:$E$8</definedName>
    <definedName name="List_Level_Assr" localSheetId="9">[211]DropDown!$B$1:$B$4</definedName>
    <definedName name="List_Level_Assr">[212]DropDown!$B$1:$B$4</definedName>
    <definedName name="List_LevelAssurance" localSheetId="9">'[285]AR Drop Downs'!$A$5:$A$8</definedName>
    <definedName name="List_LevelAssurance">'[286]AR Drop Downs'!$A$5:$A$8</definedName>
    <definedName name="List_Number_of_Exceptions_Identified" localSheetId="9">'[285]AR Drop Downs'!$K$5:$K$27</definedName>
    <definedName name="List_Number_of_Exceptions_Identified">'[286]AR Drop Downs'!$K$5:$K$27</definedName>
    <definedName name="List_NumberTolerableExceptions" localSheetId="9">'[285]AR Drop Downs'!$C$5:$C$8</definedName>
    <definedName name="List_NumberTolerableExceptions">'[286]AR Drop Downs'!$C$5:$C$8</definedName>
    <definedName name="List_Proj_Meth" localSheetId="9">[211]DropDown!$H$1:$H$2</definedName>
    <definedName name="List_Proj_Meth">[212]DropDown!$H$1:$H$2</definedName>
    <definedName name="List_Samp_Sel" localSheetId="9">[211]DropDown!$D$1:$D$4</definedName>
    <definedName name="List_Samp_Sel">[212]DropDown!$D$1:$D$4</definedName>
    <definedName name="List_SampleSelectionMethod" localSheetId="9">'[285]AR Drop Downs'!$G$5:$G$7</definedName>
    <definedName name="List_SampleSelectionMethod">'[286]AR Drop Downs'!$G$5:$G$7</definedName>
    <definedName name="lista1">[287]tabla!$K$2:$K$19</definedName>
    <definedName name="lista2">[287]tabla!$L$2:$L$19</definedName>
    <definedName name="ListaCR" localSheetId="9">#REF!</definedName>
    <definedName name="ListaCR">#REF!</definedName>
    <definedName name="ListaItens" localSheetId="9">[60]SetUp!$B$2:$B$21</definedName>
    <definedName name="ListaItens">[61]SetUp!$B$2:$B$21</definedName>
    <definedName name="ListaMes" localSheetId="9">[79]Datos!$R$2:$R$13</definedName>
    <definedName name="ListaMes">#REF!</definedName>
    <definedName name="ListaTipoBien" localSheetId="9">OFFSET([288]TipoBienes!$A$2,0,0,COUNTA([288]TipoBienes!$A:$A)-1,1)</definedName>
    <definedName name="ListaTipoBien">OFFSET([289]TipoBienes!$A$2,0,0,COUNTA([289]TipoBienes!$A:$A)-1,1)</definedName>
    <definedName name="LISTPRECO" localSheetId="9">'[7]Datos ADESA'!#REF!</definedName>
    <definedName name="LISTPRECO">'[7]Datos ADESA'!#REF!</definedName>
    <definedName name="LJKJKJ" localSheetId="9" hidden="1">{#N/A,#N/A,FALSE,"Aging Summary";#N/A,#N/A,FALSE,"Ratio Analysis";#N/A,#N/A,FALSE,"Test 120 Day Accts";#N/A,#N/A,FALSE,"Tickmarks"}</definedName>
    <definedName name="LJKJKJ" hidden="1">{#N/A,#N/A,FALSE,"Aging Summary";#N/A,#N/A,FALSE,"Ratio Analysis";#N/A,#N/A,FALSE,"Test 120 Day Accts";#N/A,#N/A,FALSE,"Tickmarks"}</definedName>
    <definedName name="lkj" localSheetId="9">#REF!</definedName>
    <definedName name="lkj">#REF!</definedName>
    <definedName name="LKKK" localSheetId="9" hidden="1">{#N/A,#N/A,FALSE,"Aging Summary";#N/A,#N/A,FALSE,"Ratio Analysis";#N/A,#N/A,FALSE,"Test 120 Day Accts";#N/A,#N/A,FALSE,"Tickmarks"}</definedName>
    <definedName name="LKKK" hidden="1">{#N/A,#N/A,FALSE,"Aging Summary";#N/A,#N/A,FALSE,"Ratio Analysis";#N/A,#N/A,FALSE,"Test 120 Day Accts";#N/A,#N/A,FALSE,"Tickmarks"}</definedName>
    <definedName name="lkkl" localSheetId="9" hidden="1">{#N/A,#N/A,FALSE,"Aging Summary";#N/A,#N/A,FALSE,"Ratio Analysis";#N/A,#N/A,FALSE,"Test 120 Day Accts";#N/A,#N/A,FALSE,"Tickmarks"}</definedName>
    <definedName name="lkkl" hidden="1">{#N/A,#N/A,FALSE,"Aging Summary";#N/A,#N/A,FALSE,"Ratio Analysis";#N/A,#N/A,FALSE,"Test 120 Day Accts";#N/A,#N/A,FALSE,"Tickmarks"}</definedName>
    <definedName name="lkl" localSheetId="9" hidden="1">{#N/A,#N/A,FALSE,"Aging Summary";#N/A,#N/A,FALSE,"Ratio Analysis";#N/A,#N/A,FALSE,"Test 120 Day Accts";#N/A,#N/A,FALSE,"Tickmarks"}</definedName>
    <definedName name="lkl" hidden="1">{#N/A,#N/A,FALSE,"Aging Summary";#N/A,#N/A,FALSE,"Ratio Analysis";#N/A,#N/A,FALSE,"Test 120 Day Accts";#N/A,#N/A,FALSE,"Tickmarks"}</definedName>
    <definedName name="lKnownOverExt">'[101]Projection Extended Sample'!$J$10</definedName>
    <definedName name="lKnownOverInit">[101]Projection!$J$10</definedName>
    <definedName name="ll" localSheetId="9" hidden="1">{#N/A,#N/A,FALSE,"Aging Summary";#N/A,#N/A,FALSE,"Ratio Analysis";#N/A,#N/A,FALSE,"Test 120 Day Accts";#N/A,#N/A,FALSE,"Tickmarks"}</definedName>
    <definedName name="ll" hidden="1">{#N/A,#N/A,FALSE,"Aging Summary";#N/A,#N/A,FALSE,"Ratio Analysis";#N/A,#N/A,FALSE,"Test 120 Day Accts";#N/A,#N/A,FALSE,"Tickmarks"}</definedName>
    <definedName name="LLÇOP" localSheetId="9" hidden="1">{#N/A,#N/A,FALSE,"Aging Summary";#N/A,#N/A,FALSE,"Ratio Analysis";#N/A,#N/A,FALSE,"Test 120 Day Accts";#N/A,#N/A,FALSE,"Tickmarks"}</definedName>
    <definedName name="LLÇOP" hidden="1">{#N/A,#N/A,FALSE,"Aging Summary";#N/A,#N/A,FALSE,"Ratio Analysis";#N/A,#N/A,FALSE,"Test 120 Day Accts";#N/A,#N/A,FALSE,"Tickmarks"}</definedName>
    <definedName name="lld" localSheetId="9" hidden="1">{#N/A,#N/A,FALSE,"Aging Summary";#N/A,#N/A,FALSE,"Ratio Analysis";#N/A,#N/A,FALSE,"Test 120 Day Accts";#N/A,#N/A,FALSE,"Tickmarks"}</definedName>
    <definedName name="lld" hidden="1">{#N/A,#N/A,FALSE,"Aging Summary";#N/A,#N/A,FALSE,"Ratio Analysis";#N/A,#N/A,FALSE,"Test 120 Day Accts";#N/A,#N/A,FALSE,"Tickmarks"}</definedName>
    <definedName name="lll" localSheetId="9" hidden="1">{#N/A,#N/A,FALSE,"Aging Summary";#N/A,#N/A,FALSE,"Ratio Analysis";#N/A,#N/A,FALSE,"Test 120 Day Accts";#N/A,#N/A,FALSE,"Tickmarks"}</definedName>
    <definedName name="lll" hidden="1">{#N/A,#N/A,FALSE,"Aging Summary";#N/A,#N/A,FALSE,"Ratio Analysis";#N/A,#N/A,FALSE,"Test 120 Day Accts";#N/A,#N/A,FALSE,"Tickmarks"}</definedName>
    <definedName name="lllajsujd" localSheetId="9" hidden="1">#REF!</definedName>
    <definedName name="lllajsujd" hidden="1">#REF!</definedName>
    <definedName name="lllç" localSheetId="9" hidden="1">{#N/A,#N/A,FALSE,"Aging Summary";#N/A,#N/A,FALSE,"Ratio Analysis";#N/A,#N/A,FALSE,"Test 120 Day Accts";#N/A,#N/A,FALSE,"Tickmarks"}</definedName>
    <definedName name="lllç" hidden="1">{#N/A,#N/A,FALSE,"Aging Summary";#N/A,#N/A,FALSE,"Ratio Analysis";#N/A,#N/A,FALSE,"Test 120 Day Accts";#N/A,#N/A,FALSE,"Tickmarks"}</definedName>
    <definedName name="LLLL" localSheetId="9" hidden="1">{#N/A,#N/A,FALSE,"Aging Summary";#N/A,#N/A,FALSE,"Ratio Analysis";#N/A,#N/A,FALSE,"Test 120 Day Accts";#N/A,#N/A,FALSE,"Tickmarks"}</definedName>
    <definedName name="LLLL" hidden="1">{#N/A,#N/A,FALSE,"Aging Summary";#N/A,#N/A,FALSE,"Ratio Analysis";#N/A,#N/A,FALSE,"Test 120 Day Accts";#N/A,#N/A,FALSE,"Tickmarks"}</definedName>
    <definedName name="lllll" localSheetId="9">[290]Prevision!$Q$2:$Q$12</definedName>
    <definedName name="lllll">[291]Prevision!$Q$2:$Q$12</definedName>
    <definedName name="LLLLLLLLLL" localSheetId="9">#REF!</definedName>
    <definedName name="LLLLLLLLLL">#REF!</definedName>
    <definedName name="LLLLLLLLLLL" localSheetId="9">#REF!</definedName>
    <definedName name="LLLLLLLLLLL">#REF!</definedName>
    <definedName name="LLLLLLLLLLLL" localSheetId="9" hidden="1">{#N/A,#N/A,FALSE,"Aging Summary";#N/A,#N/A,FALSE,"Ratio Analysis";#N/A,#N/A,FALSE,"Test 120 Day Accts";#N/A,#N/A,FALSE,"Tickmarks"}</definedName>
    <definedName name="LLLLLLLLLLLL" hidden="1">{#N/A,#N/A,FALSE,"Aging Summary";#N/A,#N/A,FALSE,"Ratio Analysis";#N/A,#N/A,FALSE,"Test 120 Day Accts";#N/A,#N/A,FALSE,"Tickmarks"}</definedName>
    <definedName name="LLLLLLLLLLLLL" localSheetId="9"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localSheetId="9"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localSheetId="9"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'[36]TC Resumen'!$B$7</definedName>
    <definedName name="llo">#REF!</definedName>
    <definedName name="lLowerNumber">'[101]Population Characteristics'!$E$10</definedName>
    <definedName name="lo">#REF!</definedName>
    <definedName name="LOAN">#REF!</definedName>
    <definedName name="Loan_Amount">#REF!</definedName>
    <definedName name="Loan_Start">#REF!</definedName>
    <definedName name="Loan_Years">#REF!</definedName>
    <definedName name="LOCAL">[292]RES!$B$2:$T$45,[292]RES!$B$105:$T$144,[292]RES!$B$150:$T$193,[292]RES!$B$199:$T$242</definedName>
    <definedName name="LocalCurrency">#REF!</definedName>
    <definedName name="LOG" localSheetId="9">[1]Tartan!#REF!</definedName>
    <definedName name="LOG">[1]Tartan!#REF!</definedName>
    <definedName name="lok" localSheetId="9">#REF!</definedName>
    <definedName name="lok">#REF!</definedName>
    <definedName name="LOLA">[147]IPC!$B$639</definedName>
    <definedName name="Lonas" localSheetId="9">[93]Bco_Dados!$P$5:$P$8</definedName>
    <definedName name="Lonas">[94]Bco_Dados!$P$5:$P$8</definedName>
    <definedName name="LowerAverageItem" localSheetId="9">dLowerSampleValue/lLowerNumber</definedName>
    <definedName name="LowerAverageItem">dLowerSampleValue/lLowerNumber</definedName>
    <definedName name="lPopNumber">'[101]Population Characteristics'!$E$7</definedName>
    <definedName name="lPotentialPopSize">'[101]Population Characteristics'!$C$28</definedName>
    <definedName name="LREago">[293]CFO!#REF!</definedName>
    <definedName name="LREsept">[294]CFO!#REF!</definedName>
    <definedName name="lSampleSizeExtendedLower">'[101]Planning Extension'!$F$39</definedName>
    <definedName name="lSampleSizeExtendedTotal">'[101]Planning Extension'!$L$40</definedName>
    <definedName name="lSampleSizeExtendedUpper">'[101]Planning Extension'!$F$38</definedName>
    <definedName name="lSampleSizeLower">'[101]Population Characteristics'!$C$18</definedName>
    <definedName name="lSampleSizeTotal">'[101]Population Characteristics'!$G$17</definedName>
    <definedName name="lSampleSizeUpper">'[101]Population Characteristics'!$C$17</definedName>
    <definedName name="lSFPMOverExt">'[101]Projection Extended Sample'!$J$19</definedName>
    <definedName name="lSFPMOverInit">[101]Projection!$J$19</definedName>
    <definedName name="lskd" localSheetId="9">#REF!</definedName>
    <definedName name="lskd">#REF!</definedName>
    <definedName name="lsl" localSheetId="9" hidden="1">{#N/A,#N/A,FALSE,"Aging Summary";#N/A,#N/A,FALSE,"Ratio Analysis";#N/A,#N/A,FALSE,"Test 120 Day Accts";#N/A,#N/A,FALSE,"Tickmarks"}</definedName>
    <definedName name="lsl" hidden="1">{#N/A,#N/A,FALSE,"Aging Summary";#N/A,#N/A,FALSE,"Ratio Analysis";#N/A,#N/A,FALSE,"Test 120 Day Accts";#N/A,#N/A,FALSE,"Tickmarks"}</definedName>
    <definedName name="LSLSJ" localSheetId="9">#REF!</definedName>
    <definedName name="LSLSJ">#REF!</definedName>
    <definedName name="lso" localSheetId="9">'[53]Dados Org'!#REF!</definedName>
    <definedName name="lso">'[53]Dados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[97]total!#REF!</definedName>
    <definedName name="lUpperNumber">'[101]Population Characteristics'!$E$9</definedName>
    <definedName name="lValidSampleExt">'[101]Audit Results Lower Stratum Ext'!$L$4</definedName>
    <definedName name="lValidSampleInit">'[101]Audit Results Lower Stratum'!$L$4</definedName>
    <definedName name="lValidSampleUpperExt">'[101]Audit Results Upper Stratum Ext'!$L$4</definedName>
    <definedName name="lValidSampleUpperInit">'[101]Audit Results Upper Stratum'!$L$4</definedName>
    <definedName name="l银行借款">#REF!</definedName>
    <definedName name="M" localSheetId="9">#REF!</definedName>
    <definedName name="M">#REF!</definedName>
    <definedName name="M_" localSheetId="9">#REF!</definedName>
    <definedName name="M_">#REF!</definedName>
    <definedName name="M12_">#REF!</definedName>
    <definedName name="MA" localSheetId="9">[60]Volumes!$B$21:$CG$21</definedName>
    <definedName name="MA">[61]Volumes!$B$21:$CG$21</definedName>
    <definedName name="Macro1" localSheetId="9">[295]!Macro1</definedName>
    <definedName name="Macro1">[296]!Macro1</definedName>
    <definedName name="Macro2" localSheetId="9">[295]!Macro2</definedName>
    <definedName name="Macro2">[296]!Macro2</definedName>
    <definedName name="Macro3">[297]!Macro3</definedName>
    <definedName name="MACROECONOMICAS" localSheetId="9">#REF!</definedName>
    <definedName name="MACROECONOMICAS">#REF!</definedName>
    <definedName name="MAD">#REF!</definedName>
    <definedName name="Maintenance">#REF!</definedName>
    <definedName name="maintenanceld">#REF!</definedName>
    <definedName name="MaintenancePCS">#REF!</definedName>
    <definedName name="Maio" localSheetId="9">#REF!</definedName>
    <definedName name="Maio">#REF!</definedName>
    <definedName name="makdr" localSheetId="9" hidden="1">'[298]Posición Neta del IVA'!#REF!</definedName>
    <definedName name="makdr" hidden="1">'[298]Posición Neta del IVA'!#REF!</definedName>
    <definedName name="Malaysia">#REF!</definedName>
    <definedName name="MANI">[69]MOBILIARIO!#REF!</definedName>
    <definedName name="map">#REF!</definedName>
    <definedName name="MAQ" localSheetId="9">#REF!</definedName>
    <definedName name="MAQ">#REF!</definedName>
    <definedName name="MAQU">#REF!</definedName>
    <definedName name="Março" localSheetId="9">#REF!</definedName>
    <definedName name="Março">#REF!</definedName>
    <definedName name="Marginal_Income_Tax_Rate">#REF!</definedName>
    <definedName name="mariocrack">#REF!</definedName>
    <definedName name="Market" localSheetId="9">[1]Tartan!#REF!</definedName>
    <definedName name="Market">[1]Tartan!#REF!</definedName>
    <definedName name="MAT" localSheetId="9">'[7]Datos ADESA'!#REF!</definedName>
    <definedName name="MAT">'[7]Datos ADESA'!#REF!</definedName>
    <definedName name="Materia_Prima">#REF!</definedName>
    <definedName name="Materiais" localSheetId="9">#REF!</definedName>
    <definedName name="Materiais">#REF!</definedName>
    <definedName name="Materialidad" localSheetId="9">#REF!</definedName>
    <definedName name="Materialidad">#REF!</definedName>
    <definedName name="MATROD" localSheetId="9">#REF!</definedName>
    <definedName name="MATROD">#REF!</definedName>
    <definedName name="MATROD_B" localSheetId="9">#REF!</definedName>
    <definedName name="MATROD_B">#REF!</definedName>
    <definedName name="MATROD2" localSheetId="9">#REF!</definedName>
    <definedName name="MATROD2">#REF!</definedName>
    <definedName name="MayorB" hidden="1">#REF!</definedName>
    <definedName name="mciejrh" localSheetId="9" hidden="1">'[298]Posición Neta del IVA'!#REF!</definedName>
    <definedName name="mciejrh" hidden="1">'[298]Posición Neta del IVA'!#REF!</definedName>
    <definedName name="MEASURES">#REF!</definedName>
    <definedName name="MEASURES2">'[200]FD&amp;FI_M'!$A$1:$D$1429</definedName>
    <definedName name="megarey" localSheetId="9">#REF!</definedName>
    <definedName name="megarey">#REF!</definedName>
    <definedName name="meh" localSheetId="9" hidden="1">'[298]Posición Neta del IVA'!#REF!</definedName>
    <definedName name="meh" hidden="1">'[298]Posición Neta del IVA'!#REF!</definedName>
    <definedName name="MEJORAS_TRANSF.">#REF!</definedName>
    <definedName name="MEJORAS_TRANSF.1">#REF!</definedName>
    <definedName name="mekf" localSheetId="9" hidden="1">#REF!</definedName>
    <definedName name="mekf" hidden="1">#REF!</definedName>
    <definedName name="Mem">'[299]Pagos II.BB.'!#REF!</definedName>
    <definedName name="menorte" localSheetId="9">[58]MON.EXTRANJERA!#REF!</definedName>
    <definedName name="menorte">[59]MON.EXTRANJERA!#REF!</definedName>
    <definedName name="MENSAJE" localSheetId="9">#REF!</definedName>
    <definedName name="MENSAJE">#REF!</definedName>
    <definedName name="Menu">[300]Cash!Menu</definedName>
    <definedName name="MENU1" localSheetId="9">#REF!</definedName>
    <definedName name="MENU1">#REF!</definedName>
    <definedName name="MENU10" localSheetId="9">#REF!</definedName>
    <definedName name="MENU10">#REF!</definedName>
    <definedName name="MENU11" localSheetId="9">#REF!</definedName>
    <definedName name="MENU11">#REF!</definedName>
    <definedName name="MENU2" localSheetId="9">#REF!</definedName>
    <definedName name="MENU2">#REF!</definedName>
    <definedName name="MENU3" localSheetId="9">#REF!</definedName>
    <definedName name="MENU3">#REF!</definedName>
    <definedName name="MENU4" localSheetId="9">#REF!</definedName>
    <definedName name="MENU4">#REF!</definedName>
    <definedName name="MENU5" localSheetId="9">#REF!</definedName>
    <definedName name="MENU5">#REF!</definedName>
    <definedName name="MENU6" localSheetId="9">#REF!</definedName>
    <definedName name="MENU6">#REF!</definedName>
    <definedName name="MENU7" localSheetId="9">#REF!</definedName>
    <definedName name="MENU7">#REF!</definedName>
    <definedName name="MENU8" localSheetId="9">#REF!</definedName>
    <definedName name="MENU8">#REF!</definedName>
    <definedName name="MENU9" localSheetId="9">#REF!</definedName>
    <definedName name="MENU9">#REF!</definedName>
    <definedName name="mercado" localSheetId="9">[134]Mercado!$B$4:$D$73</definedName>
    <definedName name="mercado">[135]Mercado!$B$4:$D$73</definedName>
    <definedName name="MES" localSheetId="9">'[301]I R Fiscal del  Mes'!$N$6:$O$18</definedName>
    <definedName name="Mes">#REF!</definedName>
    <definedName name="mês" localSheetId="9">'[82]Cálculo TMEF-TMR'!$C$21</definedName>
    <definedName name="mês">'[83]Cálculo TMEF-TMR'!$C$21</definedName>
    <definedName name="mes_actual" localSheetId="9">#REF!</definedName>
    <definedName name="mes_actual">#REF!</definedName>
    <definedName name="Mes_select">[302]Macros!$C$19</definedName>
    <definedName name="MesActual">'[79]Balance Mensual'!$CU$9</definedName>
    <definedName name="MesDiaVista">MONTH(DiaVista)</definedName>
    <definedName name="Meses">[66]Lista!$K$3:$K$54</definedName>
    <definedName name="meses_Esc" localSheetId="9">'[82]Tela Inicial'!$AA$13</definedName>
    <definedName name="meses_Esc">'[83]Tela Inicial'!$AA$13</definedName>
    <definedName name="meses_Vinc" localSheetId="9">'[82]Tela Inicial'!$AA$11</definedName>
    <definedName name="meses_Vinc">'[83]Tela Inicial'!$AA$11</definedName>
    <definedName name="MESFCSER" localSheetId="9">#REF!</definedName>
    <definedName name="MESFCSER">#REF!</definedName>
    <definedName name="MesGastos">[79]Datos!$C$385</definedName>
    <definedName name="mesvtaBC" localSheetId="9">#REF!</definedName>
    <definedName name="mesvtaBC">#REF!</definedName>
    <definedName name="MESVTABCPRE">#REF!</definedName>
    <definedName name="Mexico">#REF!</definedName>
    <definedName name="mfmfv" hidden="1">#REF!</definedName>
    <definedName name="MFOEK" localSheetId="9">#REF!</definedName>
    <definedName name="MFOEK">#REF!</definedName>
    <definedName name="MG" localSheetId="9">[60]Volumes!$B$22:$CG$22</definedName>
    <definedName name="MG">[61]Volumes!$B$22:$CG$22</definedName>
    <definedName name="MH" localSheetId="9" hidden="1">{#N/A,#N/A,FALSE,"Aging Summary";#N/A,#N/A,FALSE,"Ratio Analysis";#N/A,#N/A,FALSE,"Test 120 Day Accts";#N/A,#N/A,FALSE,"Tickmarks"}</definedName>
    <definedName name="MH" hidden="1">{#N/A,#N/A,FALSE,"Aging Summary";#N/A,#N/A,FALSE,"Ratio Analysis";#N/A,#N/A,FALSE,"Test 120 Day Accts";#N/A,#N/A,FALSE,"Tickmarks"}</definedName>
    <definedName name="MIL">'[303]0.3 Check list'!#REF!</definedName>
    <definedName name="Milho_BMF" localSheetId="9">[304]Lista!$B$3:$B$28</definedName>
    <definedName name="Milho_BMF">[305]Lista!$B$3:$B$28</definedName>
    <definedName name="MINGA" localSheetId="9">'[7]Datos ADESA'!#REF!</definedName>
    <definedName name="MINGA">'[7]Datos ADESA'!#REF!</definedName>
    <definedName name="mingakm16" localSheetId="9">'[7]Datos ADESA'!#REF!</definedName>
    <definedName name="mingakm16">'[7]Datos ADESA'!#REF!</definedName>
    <definedName name="mingakm28">'[7]Datos ADESA'!#REF!</definedName>
    <definedName name="Minoritario">#REF!</definedName>
    <definedName name="MJKKKKKKKKKKKKKKK" localSheetId="9" hidden="1">{#N/A,#N/A,FALSE,"Aging Summary";#N/A,#N/A,FALSE,"Ratio Analysis";#N/A,#N/A,FALSE,"Test 120 Day Accts";#N/A,#N/A,FALSE,"Tickmarks"}</definedName>
    <definedName name="MJKKKKKKKKKKKKKKK" hidden="1">{#N/A,#N/A,FALSE,"Aging Summary";#N/A,#N/A,FALSE,"Ratio Analysis";#N/A,#N/A,FALSE,"Test 120 Day Accts";#N/A,#N/A,FALSE,"Tickmarks"}</definedName>
    <definedName name="MJKLL" localSheetId="9" hidden="1">{#N/A,#N/A,FALSE,"Aging Summary";#N/A,#N/A,FALSE,"Ratio Analysis";#N/A,#N/A,FALSE,"Test 120 Day Accts";#N/A,#N/A,FALSE,"Tickmarks"}</definedName>
    <definedName name="MJKLL" hidden="1">{#N/A,#N/A,FALSE,"Aging Summary";#N/A,#N/A,FALSE,"Ratio Analysis";#N/A,#N/A,FALSE,"Test 120 Day Accts";#N/A,#N/A,FALSE,"Tickmarks"}</definedName>
    <definedName name="mkeiis" localSheetId="9">#REF!</definedName>
    <definedName name="mkeiis">#REF!</definedName>
    <definedName name="MKT" localSheetId="9">#REF!</definedName>
    <definedName name="MKT">#REF!</definedName>
    <definedName name="mktld">#REF!</definedName>
    <definedName name="MKTPCS">#REF!</definedName>
    <definedName name="ML" localSheetId="9">[306]emef300405!$I$7:$I$99</definedName>
    <definedName name="ML">[307]emef300405!$I$7:$I$99</definedName>
    <definedName name="mm">#REF!</definedName>
    <definedName name="mmmm" localSheetId="9">[290]Prevision!$P$2:$P$12</definedName>
    <definedName name="mmmm">[291]Prevision!$P$2:$P$12</definedName>
    <definedName name="MMMMM" localSheetId="9" hidden="1">{#N/A,#N/A,FALSE,"Aging Summary";#N/A,#N/A,FALSE,"Ratio Analysis";#N/A,#N/A,FALSE,"Test 120 Day Accts";#N/A,#N/A,FALSE,"Tickmarks"}</definedName>
    <definedName name="MMMMM" hidden="1">{#N/A,#N/A,FALSE,"Aging Summary";#N/A,#N/A,FALSE,"Ratio Analysis";#N/A,#N/A,FALSE,"Test 120 Day Accts";#N/A,#N/A,FALSE,"Tickmarks"}</definedName>
    <definedName name="MMMMMMMMMMM" localSheetId="9" hidden="1">{#N/A,#N/A,FALSE,"Aging Summary";#N/A,#N/A,FALSE,"Ratio Analysis";#N/A,#N/A,FALSE,"Test 120 Day Accts";#N/A,#N/A,FALSE,"Tickmarks"}</definedName>
    <definedName name="MMMMMMMMMMM" hidden="1">{#N/A,#N/A,FALSE,"Aging Summary";#N/A,#N/A,FALSE,"Ratio Analysis";#N/A,#N/A,FALSE,"Test 120 Day Accts";#N/A,#N/A,FALSE,"Tickmarks"}</definedName>
    <definedName name="MMMMMMMMMMMMM" localSheetId="9" hidden="1">{#N/A,#N/A,FALSE,"Aging Summary";#N/A,#N/A,FALSE,"Ratio Analysis";#N/A,#N/A,FALSE,"Test 120 Day Accts";#N/A,#N/A,FALSE,"Tickmarks"}</definedName>
    <definedName name="MMMMMMMMMMMMM" hidden="1">{#N/A,#N/A,FALSE,"Aging Summary";#N/A,#N/A,FALSE,"Ratio Analysis";#N/A,#N/A,FALSE,"Test 120 Day Accts";#N/A,#N/A,FALSE,"Tickmarks"}</definedName>
    <definedName name="MMMMMMMMMMMMMM" localSheetId="9">#REF!</definedName>
    <definedName name="MMMMMMMMMMMMMM">#REF!</definedName>
    <definedName name="MN" localSheetId="9">[60]Volumes!$B$23:$CG$23</definedName>
    <definedName name="MN">[61]Volumes!$B$23:$CG$23</definedName>
    <definedName name="MNJKLAAAAAW2EDCX" localSheetId="9">#REF!</definedName>
    <definedName name="MNJKLAAAAAW2EDCX">#REF!</definedName>
    <definedName name="mnmnn">'[241]UTES ARG'!$A$2:$AJ$281</definedName>
    <definedName name="MOD" localSheetId="9">#REF!</definedName>
    <definedName name="MOD">#REF!</definedName>
    <definedName name="MODEL_MGMT">#REF!</definedName>
    <definedName name="moderate_level">'[104]Threshold Table'!$E$11:$G$23</definedName>
    <definedName name="Modificar_celdas_Anexo_A" localSheetId="9">'[254]ANEXO A'!#REF!</definedName>
    <definedName name="Modificar_celdas_Anexo_A">'[255]ANEXO A'!#REF!</definedName>
    <definedName name="MONEDA" localSheetId="9">#REF!</definedName>
    <definedName name="MONEDA">#REF!</definedName>
    <definedName name="Monedas" localSheetId="9">#REF!</definedName>
    <definedName name="Monedas">#REF!</definedName>
    <definedName name="Monetary_Precision">'[259]Prev. Incobrables'!#REF!</definedName>
    <definedName name="Monetary_precisionA">'[64]Input &amp; Summary'!#REF!</definedName>
    <definedName name="Monetary_precisionF">'[64]Input &amp; Summary'!#REF!</definedName>
    <definedName name="Monetary_precisionH">'[64]Input &amp; Summary'!#REF!</definedName>
    <definedName name="Monetary_precisionJ">'[64]Input &amp; Summary'!#REF!</definedName>
    <definedName name="month">#REF!</definedName>
    <definedName name="Month_Days">#REF!</definedName>
    <definedName name="Month_End_Exchange_rate">#REF!</definedName>
    <definedName name="MonthEndClearArea">#REF!,#REF!</definedName>
    <definedName name="Monthly">'[76]Variance Comments'!$A$1:$F$52</definedName>
    <definedName name="MORENO">#REF!</definedName>
    <definedName name="MOSJD" localSheetId="9">#REF!</definedName>
    <definedName name="MOSJD">#REF!</definedName>
    <definedName name="MostRecentPeriod">'[150]Financial Statement Input'!$D$2</definedName>
    <definedName name="MOVIMENTACAO" localSheetId="9">'[7]Datos ADESA'!#REF!</definedName>
    <definedName name="MOVIMENTACAO">'[7]Datos ADESA'!#REF!</definedName>
    <definedName name="MOVIMIENTO" localSheetId="9">'[7]Datos ADESA'!#REF!</definedName>
    <definedName name="MOVIMIENTO">'[7]Datos ADESA'!#REF!</definedName>
    <definedName name="movimientos" localSheetId="9">[308]FEBMZO!$A$2:$H$75</definedName>
    <definedName name="movimientos">[309]FEBMZO!$A$2:$H$75</definedName>
    <definedName name="movwip">'[28]140103'!#REF!</definedName>
    <definedName name="MP">#REF!</definedName>
    <definedName name="MP_AR_Balance">#REF!</definedName>
    <definedName name="MP_SRD">#REF!</definedName>
    <definedName name="MPRI" localSheetId="9">#REF!</definedName>
    <definedName name="MPRI">#REF!</definedName>
    <definedName name="mRedes" localSheetId="9">[82]RESULTADOS!$F$37:$F$56</definedName>
    <definedName name="mRedes">[83]RESULTADOS!$F$37:$F$56</definedName>
    <definedName name="mRedes_Esc">[310]PM!$F$60</definedName>
    <definedName name="mRedes_Vínc" localSheetId="9">[82]RESULTADOS!$F$58</definedName>
    <definedName name="mRedes_Vínc">[83]RESULTADOS!$F$58</definedName>
    <definedName name="MRK" localSheetId="9">'[7]Datos ADESA'!#REF!</definedName>
    <definedName name="MRK">'[7]Datos ADESA'!#REF!</definedName>
    <definedName name="msdj" localSheetId="9">#REF!</definedName>
    <definedName name="msdj">#REF!</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TO" localSheetId="9">'[7]Datos ADESA'!#REF!</definedName>
    <definedName name="MTO">'[7]Datos ADESA'!#REF!</definedName>
    <definedName name="MUEB" localSheetId="9">#REF!</definedName>
    <definedName name="MUEB">#REF!</definedName>
    <definedName name="MUEB_B" localSheetId="9">#REF!</definedName>
    <definedName name="MUEB_B">#REF!</definedName>
    <definedName name="MUEB2" localSheetId="9">#REF!</definedName>
    <definedName name="MUEB2">#REF!</definedName>
    <definedName name="MUEBLES_Y_UTILES">#REF!</definedName>
    <definedName name="Muestra1">#REF!</definedName>
    <definedName name="Muestra2">#REF!</definedName>
    <definedName name="MUESTRAS">[311]SVL!#REF!</definedName>
    <definedName name="muestrasdos">[311]SVL!#REF!</definedName>
    <definedName name="Muestrini" hidden="1">3</definedName>
    <definedName name="Murphy">#REF!</definedName>
    <definedName name="MUSA_OMBUES" localSheetId="9">#REF!</definedName>
    <definedName name="MUSA_OMBUES">#REF!</definedName>
    <definedName name="mutuo" localSheetId="9">'[312]212405'!#REF!</definedName>
    <definedName name="mutuo">'[313]212405'!#REF!</definedName>
    <definedName name="MXP" localSheetId="9">#REF!</definedName>
    <definedName name="MXP">#REF!</definedName>
    <definedName name="MY_TAX_TOOL">#REF!</definedName>
    <definedName name="m质量保修准备">#REF!</definedName>
    <definedName name="N" localSheetId="9" hidden="1">{"RESUMEN",#N/A,FALSE,"RESUMEN";"RESUMEN_MARG",#N/A,FALSE,"RESUMEN"}</definedName>
    <definedName name="N" hidden="1">{"RESUMEN",#N/A,FALSE,"RESUMEN";"RESUMEN_MARG",#N/A,FALSE,"RESUMEN"}</definedName>
    <definedName name="N_" localSheetId="9">#REF!</definedName>
    <definedName name="N_">#REF!</definedName>
    <definedName name="NA" localSheetId="9">[60]Volumes!$B$24:$CG$24</definedName>
    <definedName name="NA">[61]Volumes!$B$24:$CG$24</definedName>
    <definedName name="nada" localSheetId="9">[314]otr_rio!#REF!</definedName>
    <definedName name="nada">[315]otr_rio!#REF!</definedName>
    <definedName name="NANI">[45]TABLAIPC!$A$9:$B$621</definedName>
    <definedName name="NAVB" localSheetId="9">#REF!</definedName>
    <definedName name="NAVB">#REF!</definedName>
    <definedName name="NBV">#N/A</definedName>
    <definedName name="nca_form_name">#REF!</definedName>
    <definedName name="NE" localSheetId="9">[60]Volumes!$B$25:$CG$25</definedName>
    <definedName name="NE">[61]Volumes!$B$25:$CG$25</definedName>
    <definedName name="NetDebtLocal">#REF!</definedName>
    <definedName name="NetDebtUSD">#REF!</definedName>
    <definedName name="NETO">[262]CtaT!$D$35</definedName>
    <definedName name="NETO_DIST">#REF!</definedName>
    <definedName name="Network">#REF!</definedName>
    <definedName name="networkld">#REF!</definedName>
    <definedName name="NetworkPCS">#REF!</definedName>
    <definedName name="NEW" localSheetId="9">'[80]Klabin S.A. '!$A$9:$N$38,'[80]Klabin S.A. '!$A$41:$N$68,'[80]Klabin S.A. '!$A$69:$N$84</definedName>
    <definedName name="NEW">'[81]Klabin S.A. '!$A$9:$N$38,'[81]Klabin S.A. '!$A$41:$N$68,'[81]Klabin S.A. '!$A$69:$N$84</definedName>
    <definedName name="newname" localSheetId="9">#REF!</definedName>
    <definedName name="newname">#REF!</definedName>
    <definedName name="NewTrades_PnL">#REF!</definedName>
    <definedName name="ngf" localSheetId="9">#REF!</definedName>
    <definedName name="ngf">#REF!</definedName>
    <definedName name="nh" localSheetId="9" hidden="1">{#N/A,#N/A,FALSE,"Aging Summary";#N/A,#N/A,FALSE,"Ratio Analysis";#N/A,#N/A,FALSE,"Test 120 Day Accts";#N/A,#N/A,FALSE,"Tickmarks"}</definedName>
    <definedName name="nh" hidden="1">{#N/A,#N/A,FALSE,"Aging Summary";#N/A,#N/A,FALSE,"Ratio Analysis";#N/A,#N/A,FALSE,"Test 120 Day Accts";#N/A,#N/A,FALSE,"Tickmarks"}</definedName>
    <definedName name="NHFHGMJ">#REF!</definedName>
    <definedName name="ni">[316]Dic.!#REF!</definedName>
    <definedName name="ni_产品销售和劳务提供">#REF!</definedName>
    <definedName name="nii_补贴收入">#REF!</definedName>
    <definedName name="niii_租赁收入">#REF!</definedName>
    <definedName name="NIÑOPOLLA122345">#REF!</definedName>
    <definedName name="niv_股利收入">#REF!</definedName>
    <definedName name="nj">#REF!</definedName>
    <definedName name="nmhj" localSheetId="9" hidden="1">{#N/A,#N/A,FALSE,"Aging Summary";#N/A,#N/A,FALSE,"Ratio Analysis";#N/A,#N/A,FALSE,"Test 120 Day Accts";#N/A,#N/A,FALSE,"Tickmarks"}</definedName>
    <definedName name="nmhj" hidden="1">{#N/A,#N/A,FALSE,"Aging Summary";#N/A,#N/A,FALSE,"Ratio Analysis";#N/A,#N/A,FALSE,"Test 120 Day Accts";#N/A,#N/A,FALSE,"Tickmarks"}</definedName>
    <definedName name="nmmm" localSheetId="9" hidden="1">{#N/A,#N/A,FALSE,"Aging Summary";#N/A,#N/A,FALSE,"Ratio Analysis";#N/A,#N/A,FALSE,"Test 120 Day Accts";#N/A,#N/A,FALSE,"Tickmarks"}</definedName>
    <definedName name="nmmm" hidden="1">{#N/A,#N/A,FALSE,"Aging Summary";#N/A,#N/A,FALSE,"Ratio Analysis";#N/A,#N/A,FALSE,"Test 120 Day Accts";#N/A,#N/A,FALSE,"Tickmarks"}</definedName>
    <definedName name="NMMMMMMMMMMMMMM" localSheetId="9"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localSheetId="9" hidden="1">{#N/A,#N/A,FALSE,"Aging Summary";#N/A,#N/A,FALSE,"Ratio Analysis";#N/A,#N/A,FALSE,"Test 120 Day Accts";#N/A,#N/A,FALSE,"Tickmarks"}</definedName>
    <definedName name="NNNH" hidden="1">{#N/A,#N/A,FALSE,"Aging Summary";#N/A,#N/A,FALSE,"Ratio Analysis";#N/A,#N/A,FALSE,"Test 120 Day Accts";#N/A,#N/A,FALSE,"Tickmarks"}</definedName>
    <definedName name="NNNHJ" localSheetId="9">#REF!</definedName>
    <definedName name="NNNHJ">#REF!</definedName>
    <definedName name="NNNNNNNNNNNN" localSheetId="9" hidden="1">{#N/A,#N/A,FALSE,"Aging Summary";#N/A,#N/A,FALSE,"Ratio Analysis";#N/A,#N/A,FALSE,"Test 120 Day Accts";#N/A,#N/A,FALSE,"Tickmarks"}</definedName>
    <definedName name="NNNNNNNNNNNN" hidden="1">{#N/A,#N/A,FALSE,"Aging Summary";#N/A,#N/A,FALSE,"Ratio Analysis";#N/A,#N/A,FALSE,"Test 120 Day Accts";#N/A,#N/A,FALSE,"Tickmarks"}</definedName>
    <definedName name="NNNNNNNNNNNNNNN" localSheetId="9" hidden="1">{#N/A,#N/A,FALSE,"Aging Summary";#N/A,#N/A,FALSE,"Ratio Analysis";#N/A,#N/A,FALSE,"Test 120 Day Accts";#N/A,#N/A,FALSE,"Tickmarks"}</definedName>
    <definedName name="NNNNNNNNNNNNNNN" hidden="1">{#N/A,#N/A,FALSE,"Aging Summary";#N/A,#N/A,FALSE,"Ratio Analysis";#N/A,#N/A,FALSE,"Test 120 Day Accts";#N/A,#N/A,FALSE,"Tickmarks"}</definedName>
    <definedName name="nnv" localSheetId="9"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 localSheetId="9">[317]MUG!$A$59</definedName>
    <definedName name="NomeDiaSemana">[318]MUG!$A$59</definedName>
    <definedName name="nomencla">#REF!</definedName>
    <definedName name="NonTop_Stratum_Value">#REF!</definedName>
    <definedName name="Nopagar">[97]total!#REF!</definedName>
    <definedName name="North">[244]db!#REF!</definedName>
    <definedName name="Nota_10" localSheetId="9">#REF!</definedName>
    <definedName name="Nota_10">#REF!</definedName>
    <definedName name="Nota_11">#REF!</definedName>
    <definedName name="Nota_8">#REF!</definedName>
    <definedName name="Nota_9">#REF!</definedName>
    <definedName name="Nota1">#REF!</definedName>
    <definedName name="Nota10">#REF!</definedName>
    <definedName name="nota108" localSheetId="9">'[319]LC-Original'!#REF!</definedName>
    <definedName name="nota108">'[320]LC-Original'!#REF!</definedName>
    <definedName name="nota10a">#REF!</definedName>
    <definedName name="nota10b">#REF!</definedName>
    <definedName name="nota10c">#REF!</definedName>
    <definedName name="nota10y11">#REF!</definedName>
    <definedName name="Nota12" localSheetId="9">#REF!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[209]N2!#REF!</definedName>
    <definedName name="Nota3" localSheetId="9">#REF!</definedName>
    <definedName name="Nota3">#REF!</definedName>
    <definedName name="Nota4">#REF!</definedName>
    <definedName name="nota5" localSheetId="9">[159]NOTAS!#REF!</definedName>
    <definedName name="Nota5">#REF!</definedName>
    <definedName name="nota5y6">#REF!</definedName>
    <definedName name="Nota6" localSheetId="9">#REF!</definedName>
    <definedName name="Nota6">#REF!</definedName>
    <definedName name="Nota7">#REF!</definedName>
    <definedName name="Nota8">#REF!</definedName>
    <definedName name="Nota9">#REF!</definedName>
    <definedName name="notas">#REF!</definedName>
    <definedName name="Notes">#REF!</definedName>
    <definedName name="nova" localSheetId="9">[321]!nova</definedName>
    <definedName name="nova">[322]!nova</definedName>
    <definedName name="Nova_Data" localSheetId="9">[323]Resumo!$O$1</definedName>
    <definedName name="Nova_Data">[324]Resumo!$O$1</definedName>
    <definedName name="novaanalise" localSheetId="9">[232]!novaanalise</definedName>
    <definedName name="novaanalise">[233]!novaanalise</definedName>
    <definedName name="NOVE" localSheetId="9">'[7]Datos ADESA'!#REF!</definedName>
    <definedName name="NOVE">'[7]Datos ADESA'!#REF!</definedName>
    <definedName name="Novembro" localSheetId="9">#REF!</definedName>
    <definedName name="Novembro">#REF!</definedName>
    <definedName name="NTdata">#REF!</definedName>
    <definedName name="NTP">#REF!</definedName>
    <definedName name="Nueva" localSheetId="9">#REF!</definedName>
    <definedName name="Nueva">#REF!</definedName>
    <definedName name="NUEVA_PALMIRA" localSheetId="9">#REF!</definedName>
    <definedName name="NUEVA_PALMIRA">#REF!</definedName>
    <definedName name="nueve">[69]MOBILIARIO!#REF!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localSheetId="9" hidden="1">{"RESUMEN",#N/A,FALSE,"RESUMEN";"RESUMEN_MARG",#N/A,FALSE,"RESUMEN"}</definedName>
    <definedName name="NYHT" hidden="1">{"RESUMEN",#N/A,FALSE,"RESUMEN";"RESUMEN_MARG",#N/A,FALSE,"RESUMEN"}</definedName>
    <definedName name="NZD" localSheetId="9">#REF!</definedName>
    <definedName name="NZD">#REF!</definedName>
    <definedName name="Ñ_">#REF!</definedName>
    <definedName name="ÑIHIF">#REF!</definedName>
    <definedName name="ÑL.">#REF!</definedName>
    <definedName name="ÑLHÑIYD">#REF!</definedName>
    <definedName name="ñññ">[325]IUSA!$A$1:$B$227</definedName>
    <definedName name="o">'[36]TC Resumen'!$B$6</definedName>
    <definedName name="O.EN_CURSO">#REF!</definedName>
    <definedName name="O_" localSheetId="9">#REF!</definedName>
    <definedName name="O_">#REF!</definedName>
    <definedName name="O2Dissolvido" localSheetId="9">'[60]Dados do Packaging'!$B$24:$AD$42</definedName>
    <definedName name="O2Dissolvido">'[61]Dados do Packaging'!$B$24:$AD$42</definedName>
    <definedName name="OBLIG_DIV_ACREED_SOC">#REF!</definedName>
    <definedName name="OBLIG_DIV_OTRAS">#REF!</definedName>
    <definedName name="OBLIG_DIVER">#REF!</definedName>
    <definedName name="Obra">#REF!</definedName>
    <definedName name="obras">#REF!</definedName>
    <definedName name="obras06">#REF!</definedName>
    <definedName name="obras2">#REF!</definedName>
    <definedName name="OBS" localSheetId="9">[326]GANANCIAS!#REF!</definedName>
    <definedName name="OBS">[327]GANANCIAS!#REF!</definedName>
    <definedName name="Observações" localSheetId="9">#REF!</definedName>
    <definedName name="Observações">#REF!</definedName>
    <definedName name="OBZ" localSheetId="9">#REF!</definedName>
    <definedName name="OBZ">#REF!</definedName>
    <definedName name="OBZGQ" localSheetId="9">#REF!</definedName>
    <definedName name="OBZGQ">#REF!</definedName>
    <definedName name="OC" localSheetId="9">[306]emef300405!$A$7:$A$99</definedName>
    <definedName name="OC">[307]emef300405!$A$7:$A$99</definedName>
    <definedName name="OCC" localSheetId="9">'[105]Nota 8'!$F$78</definedName>
    <definedName name="OCC">'[106]Nota 8'!$F$78</definedName>
    <definedName name="Occupancy_Rate">#REF!</definedName>
    <definedName name="ocho">[69]MOBILIARIO!#REF!</definedName>
    <definedName name="OCNC" localSheetId="9">'[105]Nota 8'!$F$87</definedName>
    <definedName name="OCNC">'[106]Nota 8'!$F$87</definedName>
    <definedName name="Ocorrência" localSheetId="9">#REF!</definedName>
    <definedName name="Ocorrência">#REF!</definedName>
    <definedName name="ocr">#REF!</definedName>
    <definedName name="Octres">#REF!</definedName>
    <definedName name="Octuber" localSheetId="9">[328]Macro1!#REF!</definedName>
    <definedName name="Octuber">[329]Macro1!#REF!</definedName>
    <definedName name="OCTUBRE">#REF!</definedName>
    <definedName name="OD_ACREED_FISC">#REF!</definedName>
    <definedName name="odActual" hidden="1">0</definedName>
    <definedName name="odBudget" hidden="1">1</definedName>
    <definedName name="odForecast" hidden="1">2</definedName>
    <definedName name="ºEDKÑADSF">#REF!</definedName>
    <definedName name="oeeoeld" localSheetId="9">#REF!</definedName>
    <definedName name="oeeoeld">#REF!</definedName>
    <definedName name="oele" localSheetId="9" hidden="1">{#N/A,#N/A,FALSE,"Aging Summary";#N/A,#N/A,FALSE,"Ratio Analysis";#N/A,#N/A,FALSE,"Test 120 Day Accts";#N/A,#N/A,FALSE,"Tickmarks"}</definedName>
    <definedName name="oele" hidden="1">{#N/A,#N/A,FALSE,"Aging Summary";#N/A,#N/A,FALSE,"Ratio Analysis";#N/A,#N/A,FALSE,"Test 120 Day Accts";#N/A,#N/A,FALSE,"Tickmarks"}</definedName>
    <definedName name="oeojrlrk" localSheetId="9">#REF!</definedName>
    <definedName name="oeojrlrk">#REF!</definedName>
    <definedName name="OEPDLD" localSheetId="9">#REF!</definedName>
    <definedName name="OEPDLD">#REF!</definedName>
    <definedName name="OGO_GAN_CRED_DIV">#REF!</definedName>
    <definedName name="OGO_REN_BIENES">#REF!</definedName>
    <definedName name="OGO_RES_OP_CAMB">#REF!</definedName>
    <definedName name="oi_经营性租赁支出">#REF!</definedName>
    <definedName name="OIHI" localSheetId="9">#REF!</definedName>
    <definedName name="OIHI">#REF!</definedName>
    <definedName name="oii_财务净费用">#REF!</definedName>
    <definedName name="OIL" localSheetId="9" hidden="1">{#N/A,#N/A,FALSE,"Aging Summary";#N/A,#N/A,FALSE,"Ratio Analysis";#N/A,#N/A,FALSE,"Test 120 Day Accts";#N/A,#N/A,FALSE,"Tickmarks"}</definedName>
    <definedName name="OIL" hidden="1">{#N/A,#N/A,FALSE,"Aging Summary";#N/A,#N/A,FALSE,"Ratio Analysis";#N/A,#N/A,FALSE,"Test 120 Day Accts";#N/A,#N/A,FALSE,"Tickmarks"}</definedName>
    <definedName name="oio" localSheetId="9" hidden="1">{#N/A,#N/A,FALSE,"Aging Summary";#N/A,#N/A,FALSE,"Ratio Analysis";#N/A,#N/A,FALSE,"Test 120 Day Accts";#N/A,#N/A,FALSE,"Tickmarks"}</definedName>
    <definedName name="oio" hidden="1">{#N/A,#N/A,FALSE,"Aging Summary";#N/A,#N/A,FALSE,"Ratio Analysis";#N/A,#N/A,FALSE,"Test 120 Day Accts";#N/A,#N/A,FALSE,"Tickmarks"}</definedName>
    <definedName name="oiok" localSheetId="9" hidden="1">{#N/A,#N/A,FALSE,"Aging Summary";#N/A,#N/A,FALSE,"Ratio Analysis";#N/A,#N/A,FALSE,"Test 120 Day Accts";#N/A,#N/A,FALSE,"Tickmarks"}</definedName>
    <definedName name="oiok" hidden="1">{#N/A,#N/A,FALSE,"Aging Summary";#N/A,#N/A,FALSE,"Ratio Analysis";#N/A,#N/A,FALSE,"Test 120 Day Accts";#N/A,#N/A,FALSE,"Tickmarks"}</definedName>
    <definedName name="OIOLKJ" localSheetId="9" hidden="1">{#N/A,#N/A,FALSE,"Aging Summary";#N/A,#N/A,FALSE,"Ratio Analysis";#N/A,#N/A,FALSE,"Test 120 Day Accts";#N/A,#N/A,FALSE,"Tickmarks"}</definedName>
    <definedName name="OIOLKJ" hidden="1">{#N/A,#N/A,FALSE,"Aging Summary";#N/A,#N/A,FALSE,"Ratio Analysis";#N/A,#N/A,FALSE,"Test 120 Day Accts";#N/A,#N/A,FALSE,"Tickmarks"}</definedName>
    <definedName name="OIOLLKFG" localSheetId="9" hidden="1">{#N/A,#N/A,FALSE,"Aging Summary";#N/A,#N/A,FALSE,"Ratio Analysis";#N/A,#N/A,FALSE,"Test 120 Day Accts";#N/A,#N/A,FALSE,"Tickmarks"}</definedName>
    <definedName name="OIOLLKFG" hidden="1">{#N/A,#N/A,FALSE,"Aging Summary";#N/A,#N/A,FALSE,"Ratio Analysis";#N/A,#N/A,FALSE,"Test 120 Day Accts";#N/A,#N/A,FALSE,"Tickmarks"}</definedName>
    <definedName name="oioo" localSheetId="9" hidden="1">{#N/A,#N/A,FALSE,"Aging Summary";#N/A,#N/A,FALSE,"Ratio Analysis";#N/A,#N/A,FALSE,"Test 120 Day Accts";#N/A,#N/A,FALSE,"Tickmarks"}</definedName>
    <definedName name="oioo" hidden="1">{#N/A,#N/A,FALSE,"Aging Summary";#N/A,#N/A,FALSE,"Ratio Analysis";#N/A,#N/A,FALSE,"Test 120 Day Accts";#N/A,#N/A,FALSE,"Tickmarks"}</definedName>
    <definedName name="OIOOO" localSheetId="9"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TO" localSheetId="9">'[7]Datos ADESA'!#REF!</definedName>
    <definedName name="OITO">'[7]Datos ADESA'!#REF!</definedName>
    <definedName name="oiup">#REF!</definedName>
    <definedName name="oiy" localSheetId="9" hidden="1">{#N/A,#N/A,FALSE,"Aging Summary";#N/A,#N/A,FALSE,"Ratio Analysis";#N/A,#N/A,FALSE,"Test 120 Day Accts";#N/A,#N/A,FALSE,"Tickmarks"}</definedName>
    <definedName name="oiy" hidden="1">{#N/A,#N/A,FALSE,"Aging Summary";#N/A,#N/A,FALSE,"Ratio Analysis";#N/A,#N/A,FALSE,"Test 120 Day Accts";#N/A,#N/A,FALSE,"Tickmarks"}</definedName>
    <definedName name="OJO">[22]FINANCIERO!#REF!</definedName>
    <definedName name="OKLLOK" localSheetId="9" hidden="1">{#N/A,#N/A,FALSE,"Aging Summary";#N/A,#N/A,FALSE,"Ratio Analysis";#N/A,#N/A,FALSE,"Test 120 Day Accts";#N/A,#N/A,FALSE,"Tickmarks"}</definedName>
    <definedName name="OKLLOK" hidden="1">{#N/A,#N/A,FALSE,"Aging Summary";#N/A,#N/A,FALSE,"Ratio Analysis";#N/A,#N/A,FALSE,"Test 120 Day Accts";#N/A,#N/A,FALSE,"Tickmarks"}</definedName>
    <definedName name="oko" localSheetId="9">'[230]Dados Org'!#REF!</definedName>
    <definedName name="oko">'[231]Dados Org'!#REF!</definedName>
    <definedName name="OKUII" localSheetId="9" hidden="1">{#N/A,#N/A,FALSE,"Aging Summary";#N/A,#N/A,FALSE,"Ratio Analysis";#N/A,#N/A,FALSE,"Test 120 Day Accts";#N/A,#N/A,FALSE,"Tickmarks"}</definedName>
    <definedName name="OKUII" hidden="1">{#N/A,#N/A,FALSE,"Aging Summary";#N/A,#N/A,FALSE,"Ratio Analysis";#N/A,#N/A,FALSE,"Test 120 Day Accts";#N/A,#N/A,FALSE,"Tickmarks"}</definedName>
    <definedName name="ol" localSheetId="9" hidden="1">{#N/A,#N/A,FALSE,"Aging Summary";#N/A,#N/A,FALSE,"Ratio Analysis";#N/A,#N/A,FALSE,"Test 120 Day Accts";#N/A,#N/A,FALSE,"Tickmarks"}</definedName>
    <definedName name="OL">#REF!</definedName>
    <definedName name="Olazabal_y_Volpe" localSheetId="9">#REF!</definedName>
    <definedName name="Olazabal_y_Volpe">#REF!</definedName>
    <definedName name="OLE_LINK31" localSheetId="9">#REF!</definedName>
    <definedName name="OLE_LINK31">#REF!</definedName>
    <definedName name="OLE_LINK32" localSheetId="9">#REF!</definedName>
    <definedName name="OLE_LINK32">#REF!</definedName>
    <definedName name="OLHOGO" localSheetId="9" hidden="1">{#N/A,#N/A,FALSE,"Aging Summary";#N/A,#N/A,FALSE,"Ratio Analysis";#N/A,#N/A,FALSE,"Test 120 Day Accts";#N/A,#N/A,FALSE,"Tickmarks"}</definedName>
    <definedName name="OLHOGO" hidden="1">{#N/A,#N/A,FALSE,"Aging Summary";#N/A,#N/A,FALSE,"Ratio Analysis";#N/A,#N/A,FALSE,"Test 120 Day Accts";#N/A,#N/A,FALSE,"Tickmarks"}</definedName>
    <definedName name="oll" localSheetId="9" hidden="1">{#N/A,#N/A,FALSE,"Aging Summary";#N/A,#N/A,FALSE,"Ratio Analysis";#N/A,#N/A,FALSE,"Test 120 Day Accts";#N/A,#N/A,FALSE,"Tickmarks"}</definedName>
    <definedName name="oll" hidden="1">{#N/A,#N/A,FALSE,"Aging Summary";#N/A,#N/A,FALSE,"Ratio Analysis";#N/A,#N/A,FALSE,"Test 120 Day Accts";#N/A,#N/A,FALSE,"Tickmarks"}</definedName>
    <definedName name="OLOO" localSheetId="9" hidden="1">{#N/A,#N/A,FALSE,"Aging Summary";#N/A,#N/A,FALSE,"Ratio Analysis";#N/A,#N/A,FALSE,"Test 120 Day Accts";#N/A,#N/A,FALSE,"Tickmarks"}</definedName>
    <definedName name="OLOO" hidden="1">{#N/A,#N/A,FALSE,"Aging Summary";#N/A,#N/A,FALSE,"Ratio Analysis";#N/A,#N/A,FALSE,"Test 120 Day Accts";#N/A,#N/A,FALSE,"Tickmarks"}</definedName>
    <definedName name="OLV">'[7]Datos ADESA'!#REF!</definedName>
    <definedName name="ombúessem" localSheetId="9">#REF!</definedName>
    <definedName name="ombúessem">#REF!</definedName>
    <definedName name="on">#REF!</definedName>
    <definedName name="OnewoldEntities">#REF!</definedName>
    <definedName name="OneYearHigh" localSheetId="9">[56]Options!$C$27</definedName>
    <definedName name="OneYearHigh">[57]Options!$C$27</definedName>
    <definedName name="OneYearLow" localSheetId="9">[56]Options!$C$28</definedName>
    <definedName name="OneYearLow">[57]Options!$C$28</definedName>
    <definedName name="ONZE" localSheetId="9">'[7]Datos ADESA'!#REF!</definedName>
    <definedName name="ONZE">'[7]Datos ADESA'!#REF!</definedName>
    <definedName name="OO" localSheetId="9">#REF!</definedName>
    <definedName name="oo">[330]EVP!#REF!</definedName>
    <definedName name="OOÇ" localSheetId="9" hidden="1">{#N/A,#N/A,FALSE,"Aging Summary";#N/A,#N/A,FALSE,"Ratio Analysis";#N/A,#N/A,FALSE,"Test 120 Day Accts";#N/A,#N/A,FALSE,"Tickmarks"}</definedName>
    <definedName name="OOÇ" hidden="1">{#N/A,#N/A,FALSE,"Aging Summary";#N/A,#N/A,FALSE,"Ratio Analysis";#N/A,#N/A,FALSE,"Test 120 Day Accts";#N/A,#N/A,FALSE,"Tickmarks"}</definedName>
    <definedName name="oofld">'[36]TC Resumen'!$B$7</definedName>
    <definedName name="OOII" localSheetId="9" hidden="1">{#N/A,#N/A,FALSE,"Aging Summary";#N/A,#N/A,FALSE,"Ratio Analysis";#N/A,#N/A,FALSE,"Test 120 Day Accts";#N/A,#N/A,FALSE,"Tickmarks"}</definedName>
    <definedName name="OOII" hidden="1">{#N/A,#N/A,FALSE,"Aging Summary";#N/A,#N/A,FALSE,"Ratio Analysis";#N/A,#N/A,FALSE,"Test 120 Day Accts";#N/A,#N/A,FALSE,"Tickmarks"}</definedName>
    <definedName name="OOITI" localSheetId="9" hidden="1">{#N/A,#N/A,FALSE,"Aging Summary";#N/A,#N/A,FALSE,"Ratio Analysis";#N/A,#N/A,FALSE,"Test 120 Day Accts";#N/A,#N/A,FALSE,"Tickmarks"}</definedName>
    <definedName name="OOITI" hidden="1">{#N/A,#N/A,FALSE,"Aging Summary";#N/A,#N/A,FALSE,"Ratio Analysis";#N/A,#N/A,FALSE,"Test 120 Day Accts";#N/A,#N/A,FALSE,"Tickmarks"}</definedName>
    <definedName name="ooiuj" localSheetId="9" hidden="1">{#N/A,#N/A,FALSE,"Aging Summary";#N/A,#N/A,FALSE,"Ratio Analysis";#N/A,#N/A,FALSE,"Test 120 Day Accts";#N/A,#N/A,FALSE,"Tickmarks"}</definedName>
    <definedName name="ooiuj" hidden="1">{#N/A,#N/A,FALSE,"Aging Summary";#N/A,#N/A,FALSE,"Ratio Analysis";#N/A,#N/A,FALSE,"Test 120 Day Accts";#N/A,#N/A,FALSE,"Tickmarks"}</definedName>
    <definedName name="OOL" localSheetId="9" hidden="1">{#N/A,#N/A,FALSE,"Aging Summary";#N/A,#N/A,FALSE,"Ratio Analysis";#N/A,#N/A,FALSE,"Test 120 Day Accts";#N/A,#N/A,FALSE,"Tickmarks"}</definedName>
    <definedName name="OOL" hidden="1">{#N/A,#N/A,FALSE,"Aging Summary";#N/A,#N/A,FALSE,"Ratio Analysis";#N/A,#N/A,FALSE,"Test 120 Day Accts";#N/A,#N/A,FALSE,"Tickmarks"}</definedName>
    <definedName name="OOLL" localSheetId="9" hidden="1">{#N/A,#N/A,FALSE,"Aging Summary";#N/A,#N/A,FALSE,"Ratio Analysis";#N/A,#N/A,FALSE,"Test 120 Day Accts";#N/A,#N/A,FALSE,"Tickmarks"}</definedName>
    <definedName name="OOLL" hidden="1">{#N/A,#N/A,FALSE,"Aging Summary";#N/A,#N/A,FALSE,"Ratio Analysis";#N/A,#N/A,FALSE,"Test 120 Day Accts";#N/A,#N/A,FALSE,"Tickmarks"}</definedName>
    <definedName name="ooo" localSheetId="9" hidden="1">{#N/A,#N/A,FALSE,"Aging Summary";#N/A,#N/A,FALSE,"Ratio Analysis";#N/A,#N/A,FALSE,"Test 120 Day Accts";#N/A,#N/A,FALSE,"Tickmarks"}</definedName>
    <definedName name="ooo" hidden="1">{#N/A,#N/A,FALSE,"Aging Summary";#N/A,#N/A,FALSE,"Ratio Analysis";#N/A,#N/A,FALSE,"Test 120 Day Accts";#N/A,#N/A,FALSE,"Tickmarks"}</definedName>
    <definedName name="oooei3e3eew">#REF!</definedName>
    <definedName name="oooo" localSheetId="9" hidden="1">{#N/A,#N/A,FALSE,"Aging Summary";#N/A,#N/A,FALSE,"Ratio Analysis";#N/A,#N/A,FALSE,"Test 120 Day Accts";#N/A,#N/A,FALSE,"Tickmarks"}</definedName>
    <definedName name="oooo" hidden="1">{#N/A,#N/A,FALSE,"Aging Summary";#N/A,#N/A,FALSE,"Ratio Analysis";#N/A,#N/A,FALSE,"Test 120 Day Accts";#N/A,#N/A,FALSE,"Tickmarks"}</definedName>
    <definedName name="OOOOOOO" localSheetId="9">#REF!</definedName>
    <definedName name="OOOOOOO">#REF!</definedName>
    <definedName name="OOOOOOOO" localSheetId="9">#REF!</definedName>
    <definedName name="OOOOOOOO">#REF!</definedName>
    <definedName name="OOOOOOOOO">'[36]TC Resumen'!$B$5</definedName>
    <definedName name="OOOOOOOOOOOO" localSheetId="9">#REF!</definedName>
    <definedName name="OOOOOOOOOOOO">#REF!</definedName>
    <definedName name="OOOOOOOOOOOOO" localSheetId="9" hidden="1">{#N/A,#N/A,FALSE,"Aging Summary";#N/A,#N/A,FALSE,"Ratio Analysis";#N/A,#N/A,FALSE,"Test 120 Day Accts";#N/A,#N/A,FALSE,"Tickmarks"}</definedName>
    <definedName name="OOOOOOOOOOOOO" hidden="1">{#N/A,#N/A,FALSE,"Aging Summary";#N/A,#N/A,FALSE,"Ratio Analysis";#N/A,#N/A,FALSE,"Test 120 Day Accts";#N/A,#N/A,FALSE,"Tickmarks"}</definedName>
    <definedName name="OOOOOOOOOOOOOO" localSheetId="9" hidden="1">{#N/A,#N/A,FALSE,"Aging Summary";#N/A,#N/A,FALSE,"Ratio Analysis";#N/A,#N/A,FALSE,"Test 120 Day Accts";#N/A,#N/A,FALSE,"Tickmarks"}</definedName>
    <definedName name="OOOOOOOOOOOOOO" hidden="1">{#N/A,#N/A,FALSE,"Aging Summary";#N/A,#N/A,FALSE,"Ratio Analysis";#N/A,#N/A,FALSE,"Test 120 Day Accts";#N/A,#N/A,FALSE,"Tickmarks"}</definedName>
    <definedName name="OOOP" localSheetId="9" hidden="1">{#N/A,#N/A,FALSE,"Aging Summary";#N/A,#N/A,FALSE,"Ratio Analysis";#N/A,#N/A,FALSE,"Test 120 Day Accts";#N/A,#N/A,FALSE,"Tickmarks"}</definedName>
    <definedName name="OOOP" hidden="1">{#N/A,#N/A,FALSE,"Aging Summary";#N/A,#N/A,FALSE,"Ratio Analysis";#N/A,#N/A,FALSE,"Test 120 Day Accts";#N/A,#N/A,FALSE,"Tickmarks"}</definedName>
    <definedName name="OPC" localSheetId="9">'[105]Nota 8'!$F$186</definedName>
    <definedName name="OPC">'[106]Nota 8'!$F$186</definedName>
    <definedName name="OPCostInp_M">'[76]Op Cost Variance Input'!$B$1:$H$79</definedName>
    <definedName name="OPCostInp_Q">'[76]Op Cost Variance Input'!#REF!</definedName>
    <definedName name="OpCosts">'[98]Query Op Costs'!$A$13:$N$49</definedName>
    <definedName name="OPCostVar_M">'[76]Op cost Variance Comments'!$A$1:$E$52</definedName>
    <definedName name="OPCostVar_Q">'[76]Op cost Variance Comments'!$I$1:$J$52</definedName>
    <definedName name="OPE">#REF!</definedName>
    <definedName name="OPEN">#REF!</definedName>
    <definedName name="opi">'[331]#¡REF'!$A:$B,'[331]#¡REF'!$1:$3</definedName>
    <definedName name="opip">[125]PUC!#REF!</definedName>
    <definedName name="opipo">#REF!</definedName>
    <definedName name="oplp" localSheetId="9">#REF!</definedName>
    <definedName name="oplp">#REF!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OÇÇÇ" localSheetId="9" hidden="1">{#N/A,#N/A,FALSE,"Aging Summary";#N/A,#N/A,FALSE,"Ratio Analysis";#N/A,#N/A,FALSE,"Test 120 Day Accts";#N/A,#N/A,FALSE,"Tickmarks"}</definedName>
    <definedName name="OPOÇÇÇ" hidden="1">{#N/A,#N/A,FALSE,"Aging Summary";#N/A,#N/A,FALSE,"Ratio Analysis";#N/A,#N/A,FALSE,"Test 120 Day Accts";#N/A,#N/A,FALSE,"Tickmarks"}</definedName>
    <definedName name="OPP" localSheetId="9" hidden="1">{#N/A,#N/A,FALSE,"Aging Summary";#N/A,#N/A,FALSE,"Ratio Analysis";#N/A,#N/A,FALSE,"Test 120 Day Accts";#N/A,#N/A,FALSE,"Tickmarks"}</definedName>
    <definedName name="OPP" hidden="1">{#N/A,#N/A,FALSE,"Aging Summary";#N/A,#N/A,FALSE,"Ratio Analysis";#N/A,#N/A,FALSE,"Test 120 Day Accts";#N/A,#N/A,FALSE,"Tickmarks"}</definedName>
    <definedName name="OptTerminalValueOnDividend">'[332]Input-Expected Case'!$AA$2649</definedName>
    <definedName name="ORDENAR">#REF!</definedName>
    <definedName name="ORIFUT" localSheetId="9">#REF!</definedName>
    <definedName name="ORIFUT">#REF!</definedName>
    <definedName name="ORISWAP" localSheetId="9">#REF!</definedName>
    <definedName name="ORISWAP">#REF!</definedName>
    <definedName name="orofopsd">'[36]TC Resumen'!$B$6</definedName>
    <definedName name="ORORO" localSheetId="9">#REF!</definedName>
    <definedName name="ORORO">#REF!</definedName>
    <definedName name="ororor">'[36]TC Resumen'!$B$5</definedName>
    <definedName name="OSF_ACREED_CARG_FIN">#REF!</definedName>
    <definedName name="OSF_CRED_DOC_DIF">#REF!</definedName>
    <definedName name="OSF_OTRAS_INST_FINAN">#REF!</definedName>
    <definedName name="OSF_PREST_ENT_FINAN">#REF!</definedName>
    <definedName name="OSLSK" localSheetId="9" hidden="1">{#N/A,#N/A,FALSE,"Aging Summary";#N/A,#N/A,FALSE,"Ratio Analysis";#N/A,#N/A,FALSE,"Test 120 Day Accts";#N/A,#N/A,FALSE,"Tickmarks"}</definedName>
    <definedName name="OSLSK" hidden="1">{#N/A,#N/A,FALSE,"Aging Summary";#N/A,#N/A,FALSE,"Ratio Analysis";#N/A,#N/A,FALSE,"Test 120 Day Accts";#N/A,#N/A,FALSE,"Tickmarks"}</definedName>
    <definedName name="OSNF_ACREED_CARG_FINAN">#REF!</definedName>
    <definedName name="OSNF_DEP_SEC_PRIV">#REF!</definedName>
    <definedName name="OSNF_DEP_SEC_PUB">#REF!</definedName>
    <definedName name="OSNF_REPO">#REF!</definedName>
    <definedName name="Others" localSheetId="9">#REF!</definedName>
    <definedName name="Others">#REF!</definedName>
    <definedName name="othersld">#REF!</definedName>
    <definedName name="OthersPCS">#REF!</definedName>
    <definedName name="otp">#REF!</definedName>
    <definedName name="OTRAS_INST_FINAN">#REF!</definedName>
    <definedName name="otrascuentasporpagar">#REF!</definedName>
    <definedName name="OtrasXpagar">#REF!</definedName>
    <definedName name="otro" localSheetId="9">'[333]Estoques PT'!$A$5:$K$50,'[333]Estoques PT'!$A$53:$K$70,'[333]Estoques PT'!$A$73:$K$105</definedName>
    <definedName name="otro">'[334]Estoques PT'!$A$5:$K$50,'[334]Estoques PT'!$A$53:$K$70,'[334]Estoques PT'!$A$73:$K$105</definedName>
    <definedName name="Otrosactivos">#REF!</definedName>
    <definedName name="OTROSCOSTOS" localSheetId="9">#REF!</definedName>
    <definedName name="OTROSCOSTOS">#REF!</definedName>
    <definedName name="ouiyu" localSheetId="9" hidden="1">{#N/A,#N/A,FALSE,"Aging Summary";#N/A,#N/A,FALSE,"Ratio Analysis";#N/A,#N/A,FALSE,"Test 120 Day Accts";#N/A,#N/A,FALSE,"Tickmarks"}</definedName>
    <definedName name="ouiyu" hidden="1">{#N/A,#N/A,FALSE,"Aging Summary";#N/A,#N/A,FALSE,"Ratio Analysis";#N/A,#N/A,FALSE,"Test 120 Day Accts";#N/A,#N/A,FALSE,"Tickmarks"}</definedName>
    <definedName name="ouku" localSheetId="9">#REF!</definedName>
    <definedName name="ouku">#REF!</definedName>
    <definedName name="OUOUO" localSheetId="9" hidden="1">{#N/A,#N/A,FALSE,"Aging Summary";#N/A,#N/A,FALSE,"Ratio Analysis";#N/A,#N/A,FALSE,"Test 120 Day Accts";#N/A,#N/A,FALSE,"Tickmarks"}</definedName>
    <definedName name="OUOUO" hidden="1">{#N/A,#N/A,FALSE,"Aging Summary";#N/A,#N/A,FALSE,"Ratio Analysis";#N/A,#N/A,FALSE,"Test 120 Day Accts";#N/A,#N/A,FALSE,"Tickmarks"}</definedName>
    <definedName name="output">#REF!</definedName>
    <definedName name="Outubro" localSheetId="9">#REF!</definedName>
    <definedName name="Outubro">#REF!</definedName>
    <definedName name="ouuk" localSheetId="9">#REF!</definedName>
    <definedName name="ouuk">#REF!</definedName>
    <definedName name="Overall">#REF!</definedName>
    <definedName name="Owners" localSheetId="9">[335]Conciliacion!#REF!</definedName>
    <definedName name="Owners">[336]Conciliacion!#REF!</definedName>
    <definedName name="OY" localSheetId="9">#REF!</definedName>
    <definedName name="OY">#REF!</definedName>
    <definedName name="oytyj" localSheetId="9" hidden="1">{#N/A,#N/A,FALSE,"Aging Summary";#N/A,#N/A,FALSE,"Ratio Analysis";#N/A,#N/A,FALSE,"Test 120 Day Accts";#N/A,#N/A,FALSE,"Tickmarks"}</definedName>
    <definedName name="oytyj" hidden="1">{#N/A,#N/A,FALSE,"Aging Summary";#N/A,#N/A,FALSE,"Ratio Analysis";#N/A,#N/A,FALSE,"Test 120 Day Accts";#N/A,#N/A,FALSE,"Tickmarks"}</definedName>
    <definedName name="p">'[36]TC Resumen'!$B$7</definedName>
    <definedName name="P_" localSheetId="9">#REF!</definedName>
    <definedName name="P_">#REF!</definedName>
    <definedName name="P_BUSO">#REF!</definedName>
    <definedName name="P_EEPN">#REF!</definedName>
    <definedName name="P_ER">#REF!</definedName>
    <definedName name="PA" localSheetId="9">#REF!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 localSheetId="9">#REF!</definedName>
    <definedName name="Pactual_Tab">#REF!</definedName>
    <definedName name="pagina2">#REF!</definedName>
    <definedName name="pagina35">#REF!</definedName>
    <definedName name="pago">#REF!</definedName>
    <definedName name="PAISES">#REF!</definedName>
    <definedName name="Pakistan">#REF!</definedName>
    <definedName name="palmira" localSheetId="9">#REF!</definedName>
    <definedName name="palmira">#REF!</definedName>
    <definedName name="PALMITAS" localSheetId="9">#REF!</definedName>
    <definedName name="PALMITAS">#REF!</definedName>
    <definedName name="PALOMA" localSheetId="9">'[7]Datos ADESA'!#REF!</definedName>
    <definedName name="PALOMA">'[7]Datos ADESA'!#REF!</definedName>
    <definedName name="PANEL" localSheetId="9">#REF!</definedName>
    <definedName name="PANEL">#REF!</definedName>
    <definedName name="PARCIALES">#REF!</definedName>
    <definedName name="ParentBeneficialInterest">#REF!</definedName>
    <definedName name="Part_excl_Deprec">#REF!</definedName>
    <definedName name="PAS_CORR_07">[63]Ratios!$C$7</definedName>
    <definedName name="pasivo">#REF!</definedName>
    <definedName name="PASIVO2" localSheetId="9">#REF!</definedName>
    <definedName name="PASIVO2">#REF!</definedName>
    <definedName name="pasivos">#REF!</definedName>
    <definedName name="pass">[219]!pass</definedName>
    <definedName name="PAT" localSheetId="9">#REF!</definedName>
    <definedName name="PAT">#REF!</definedName>
    <definedName name="PATACT">#REF!</definedName>
    <definedName name="Path_iqy" localSheetId="9">[236]Control!#REF!</definedName>
    <definedName name="Path_iqy">[237]Control!#REF!</definedName>
    <definedName name="patneto">#REF!</definedName>
    <definedName name="PATO">#REF!</definedName>
    <definedName name="Patrim.NUR">#REF!</definedName>
    <definedName name="patrimonial">#REF!</definedName>
    <definedName name="Patrimonio">[337]Patrimonio!$D$47</definedName>
    <definedName name="Patrimonio_Neto">'[64]Enfoque DTT'!$E$107</definedName>
    <definedName name="PATRIMONIO_NETO_1">'[65]Comparativo BG'!$F$140</definedName>
    <definedName name="PATRIMONIO_NETO_2">'[65]Comparativo BG'!$H$140</definedName>
    <definedName name="Pay_Date">#REF!</definedName>
    <definedName name="Pay_Num">#REF!</definedName>
    <definedName name="Payment_Date">DATE(YEAR(Loan_Start),MONTH(Loan_Start)+Payment_Number,DAY(Loan_Start))</definedName>
    <definedName name="PAYMENTS">[338]PPISR2000!#REF!</definedName>
    <definedName name="pbfb" localSheetId="9">#REF!</definedName>
    <definedName name="pbfb">#REF!</definedName>
    <definedName name="PBG">#REF!</definedName>
    <definedName name="pbgir">#REF!</definedName>
    <definedName name="PBGIRA">#REF!</definedName>
    <definedName name="PBGIRC">#REF!</definedName>
    <definedName name="pbmt" localSheetId="9">#REF!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localSheetId="9" hidden="1">{#N/A,#N/A,FALSE,"Aging Summary";#N/A,#N/A,FALSE,"Ratio Analysis";#N/A,#N/A,FALSE,"Test 120 Day Accts";#N/A,#N/A,FALSE,"Tickmarks"}</definedName>
    <definedName name="pççp" hidden="1">{#N/A,#N/A,FALSE,"Aging Summary";#N/A,#N/A,FALSE,"Ratio Analysis";#N/A,#N/A,FALSE,"Test 120 Day Accts";#N/A,#N/A,FALSE,"Tickmarks"}</definedName>
    <definedName name="PÇO" localSheetId="9" hidden="1">{#N/A,#N/A,FALSE,"Aging Summary";#N/A,#N/A,FALSE,"Ratio Analysis";#N/A,#N/A,FALSE,"Test 120 Day Accts";#N/A,#N/A,FALSE,"Tickmarks"}</definedName>
    <definedName name="PÇO" hidden="1">{#N/A,#N/A,FALSE,"Aging Summary";#N/A,#N/A,FALSE,"Ratio Analysis";#N/A,#N/A,FALSE,"Test 120 Day Accts";#N/A,#N/A,FALSE,"Tickmarks"}</definedName>
    <definedName name="pçp" localSheetId="9" hidden="1">{#N/A,#N/A,FALSE,"Aging Summary";#N/A,#N/A,FALSE,"Ratio Analysis";#N/A,#N/A,FALSE,"Test 120 Day Accts";#N/A,#N/A,FALSE,"Tickmarks"}</definedName>
    <definedName name="pçp" hidden="1">{#N/A,#N/A,FALSE,"Aging Summary";#N/A,#N/A,FALSE,"Ratio Analysis";#N/A,#N/A,FALSE,"Test 120 Day Accts";#N/A,#N/A,FALSE,"Tickmarks"}</definedName>
    <definedName name="pe">#REF!</definedName>
    <definedName name="pedidos" localSheetId="9">#REF!</definedName>
    <definedName name="pedidos">#REF!</definedName>
    <definedName name="peleo" localSheetId="9">#REF!</definedName>
    <definedName name="peleo">#REF!</definedName>
    <definedName name="peloelr" localSheetId="9">#REF!</definedName>
    <definedName name="peloelr">#REF!</definedName>
    <definedName name="pelor" localSheetId="9">#REF!</definedName>
    <definedName name="pelor">#REF!</definedName>
    <definedName name="peorr" localSheetId="9">#REF!</definedName>
    <definedName name="peorr">#REF!</definedName>
    <definedName name="pepe">[339]DISTBUSC!$A$1:$E$22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'[340]Tipo de Gtos.'!$A$1:$A$11</definedName>
    <definedName name="PEPROEOE">#REF!</definedName>
    <definedName name="PER" localSheetId="9">#REF!</definedName>
    <definedName name="PER">#REF!</definedName>
    <definedName name="Percent_Threshold">#REF!</definedName>
    <definedName name="Percentage_Threshold">#REF!</definedName>
    <definedName name="percepyreten">#REF!</definedName>
    <definedName name="perda" localSheetId="9">#REF!</definedName>
    <definedName name="perda">#REF!</definedName>
    <definedName name="perda1" localSheetId="9">#REF!</definedName>
    <definedName name="perda1">#REF!</definedName>
    <definedName name="Period">[341]Param!$C$5</definedName>
    <definedName name="PERIOD_END" localSheetId="9">[140]Básico!$D$4</definedName>
    <definedName name="PERIOD_END">[141]Básico!$D$4</definedName>
    <definedName name="PeriodName">#REF!</definedName>
    <definedName name="Periodo" localSheetId="9">#REF!</definedName>
    <definedName name="Periodo">#REF!</definedName>
    <definedName name="PESOS">[342]Limpio!#REF!</definedName>
    <definedName name="Pet_2" localSheetId="9">#REF!</definedName>
    <definedName name="Pet_2">#REF!</definedName>
    <definedName name="petl" localSheetId="9" hidden="1">#REF!</definedName>
    <definedName name="petl" hidden="1">#REF!</definedName>
    <definedName name="pf" localSheetId="9">#REF!</definedName>
    <definedName name="pf">#REF!</definedName>
    <definedName name="PF_OBLIG_SEC_FINAN">#REF!</definedName>
    <definedName name="PF_OBLIG_SEC_NF">#REF!</definedName>
    <definedName name="PGA" localSheetId="9">'[7]Datos ADESA'!#REF!</definedName>
    <definedName name="PGA">'[7]Datos ADESA'!#REF!</definedName>
    <definedName name="PGÇTPT" localSheetId="9" hidden="1">{#N/A,#N/A,FALSE,"Aging Summary";#N/A,#N/A,FALSE,"Ratio Analysis";#N/A,#N/A,FALSE,"Test 120 Day Accts";#N/A,#N/A,FALSE,"Tickmarks"}</definedName>
    <definedName name="PGÇTPT" hidden="1">{#N/A,#N/A,FALSE,"Aging Summary";#N/A,#N/A,FALSE,"Ratio Analysis";#N/A,#N/A,FALSE,"Test 120 Day Accts";#N/A,#N/A,FALSE,"Tickmarks"}</definedName>
    <definedName name="PGO">'[7]Datos ADESA'!#REF!</definedName>
    <definedName name="PGS" localSheetId="9">#REF!</definedName>
    <definedName name="PGS">#REF!</definedName>
    <definedName name="Physicals">'[98]Query Physicals'!$A$16:$N$60</definedName>
    <definedName name="pi">#REF!</definedName>
    <definedName name="pic">[45]TABLAIPC!$A$9:$B$621</definedName>
    <definedName name="PIKÑ">#REF!</definedName>
    <definedName name="PILIU" localSheetId="9" hidden="1">{#N/A,#N/A,FALSE,"Aging Summary";#N/A,#N/A,FALSE,"Ratio Analysis";#N/A,#N/A,FALSE,"Test 120 Day Accts";#N/A,#N/A,FALSE,"Tickmarks"}</definedName>
    <definedName name="PILIU" hidden="1">{#N/A,#N/A,FALSE,"Aging Summary";#N/A,#N/A,FALSE,"Ratio Analysis";#N/A,#N/A,FALSE,"Test 120 Day Accts";#N/A,#N/A,FALSE,"Tickmarks"}</definedName>
    <definedName name="PIR" localSheetId="9">#REF!</definedName>
    <definedName name="PIR">#REF!</definedName>
    <definedName name="Pivot1">#REF!</definedName>
    <definedName name="PK">#REF!</definedName>
    <definedName name="pki" localSheetId="9">#REF!</definedName>
    <definedName name="pki">#REF!</definedName>
    <definedName name="pl" localSheetId="9">#REF!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'[343]BS AXI'!#REF!</definedName>
    <definedName name="plan_year">#REF!</definedName>
    <definedName name="Plandecuenta" localSheetId="9">#REF!</definedName>
    <definedName name="Plandecuenta">#REF!</definedName>
    <definedName name="planextracont">#REF!</definedName>
    <definedName name="Planilhas">#REF!</definedName>
    <definedName name="PLANILLA" localSheetId="9">#REF!</definedName>
    <definedName name="PLANILLA">#REF!</definedName>
    <definedName name="Planilla_de_Ajustes" localSheetId="9">'[160]WP CUADRO 1'!$B$46:$I$86</definedName>
    <definedName name="Planilla_de_Ajustes">'[161]WP CUADRO 1'!$B$46:$I$86</definedName>
    <definedName name="PLANILLA_DE_PREPARACION" localSheetId="9">#REF!</definedName>
    <definedName name="PLANILLA_DE_PREPARACION">#REF!</definedName>
    <definedName name="PLANILLA_DE_TRANSFERENCIA">#REF!</definedName>
    <definedName name="Planning_Materiality">#REF!</definedName>
    <definedName name="Planning_MaterialityA">'[64]Input &amp; Summary'!#REF!</definedName>
    <definedName name="Planning_MaterialityF">'[64]Input &amp; Summary'!#REF!</definedName>
    <definedName name="Planning_MaterialityH">'[64]Input &amp; Summary'!#REF!</definedName>
    <definedName name="Planning_MaterialityJ">'[64]Input &amp; Summary'!#REF!</definedName>
    <definedName name="PLANTA__Abt_Juan">[215]Software!#REF!</definedName>
    <definedName name="PLCOMBINE">#REF!</definedName>
    <definedName name="PLO" localSheetId="9" hidden="1">{#N/A,#N/A,FALSE,"Aging Summary";#N/A,#N/A,FALSE,"Ratio Analysis";#N/A,#N/A,FALSE,"Test 120 Day Accts";#N/A,#N/A,FALSE,"Tickmarks"}</definedName>
    <definedName name="PLO" hidden="1">{#N/A,#N/A,FALSE,"Aging Summary";#N/A,#N/A,FALSE,"Ratio Analysis";#N/A,#N/A,FALSE,"Test 120 Day Accts";#N/A,#N/A,FALSE,"Tickmarks"}</definedName>
    <definedName name="ploi" localSheetId="9">#REF!</definedName>
    <definedName name="ploi">#REF!</definedName>
    <definedName name="plp" localSheetId="9" hidden="1">{#N/A,#N/A,FALSE,"Aging Summary";#N/A,#N/A,FALSE,"Ratio Analysis";#N/A,#N/A,FALSE,"Test 120 Day Accts";#N/A,#N/A,FALSE,"Tickmarks"}</definedName>
    <definedName name="plp" hidden="1">{#N/A,#N/A,FALSE,"Aging Summary";#N/A,#N/A,FALSE,"Ratio Analysis";#N/A,#N/A,FALSE,"Test 120 Day Accts";#N/A,#N/A,FALSE,"Tickmarks"}</definedName>
    <definedName name="plpl" localSheetId="9"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'[344]Package Bs'!#REF!</definedName>
    <definedName name="PMXDLL">'[345]Set RB'!$J$6</definedName>
    <definedName name="pn" localSheetId="9">#REF!</definedName>
    <definedName name="PN">'[106]Bce Patrim'!$H$23</definedName>
    <definedName name="po" localSheetId="9" hidden="1">{#N/A,#N/A,FALSE,"Aging Summary";#N/A,#N/A,FALSE,"Ratio Analysis";#N/A,#N/A,FALSE,"Test 120 Day Accts";#N/A,#N/A,FALSE,"Tickmarks"}</definedName>
    <definedName name="po" hidden="1">{#N/A,#N/A,FALSE,"Aging Summary";#N/A,#N/A,FALSE,"Ratio Analysis";#N/A,#N/A,FALSE,"Test 120 Day Accts";#N/A,#N/A,FALSE,"Tickmarks"}</definedName>
    <definedName name="PO.x.Mes">#REF!</definedName>
    <definedName name="POI" localSheetId="9"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 localSheetId="9">#REF!</definedName>
    <definedName name="pop">#REF!</definedName>
    <definedName name="Pop_Sig_T" localSheetId="9">'[211]Non-Statistical Sampling'!$F$26</definedName>
    <definedName name="Pop_Sig_T">'[212]Non-Statistical Sampling'!$F$26</definedName>
    <definedName name="POPO">[69]MOBILIARIO!#REF!</definedName>
    <definedName name="porcentaje" localSheetId="9">#REF!</definedName>
    <definedName name="porcentaje">#REF!</definedName>
    <definedName name="PORCION">#REF!</definedName>
    <definedName name="pos">'[28]270100'!#REF!</definedName>
    <definedName name="Post_tax_monetary_precision">#REF!</definedName>
    <definedName name="poszy">'[28]270100'!#REF!</definedName>
    <definedName name="pp" hidden="1">#REF!</definedName>
    <definedName name="PPÇLO" localSheetId="9" hidden="1">{#N/A,#N/A,FALSE,"Aging Summary";#N/A,#N/A,FALSE,"Ratio Analysis";#N/A,#N/A,FALSE,"Test 120 Day Accts";#N/A,#N/A,FALSE,"Tickmarks"}</definedName>
    <definedName name="PPÇLO" hidden="1">{#N/A,#N/A,FALSE,"Aging Summary";#N/A,#N/A,FALSE,"Ratio Analysis";#N/A,#N/A,FALSE,"Test 120 Day Accts";#N/A,#N/A,FALSE,"Tickmarks"}</definedName>
    <definedName name="PPE">#REF!</definedName>
    <definedName name="pplpl" localSheetId="9">#REF!</definedName>
    <definedName name="pplpl">#REF!</definedName>
    <definedName name="pplpo" localSheetId="9">#REF!</definedName>
    <definedName name="pplpo">#REF!</definedName>
    <definedName name="ppoi" localSheetId="9">[77]Datos!#REF!</definedName>
    <definedName name="ppoi">[86]Datos!#REF!</definedName>
    <definedName name="ppppp" localSheetId="9">[290]Prevision!#REF!</definedName>
    <definedName name="ppppp">[291]Prevision!#REF!</definedName>
    <definedName name="PPPPPPPPPPP">'[36]TC Resumen'!$B$4</definedName>
    <definedName name="PPPPPPPPPPPPP" localSheetId="9">#REF!</definedName>
    <definedName name="PPPPPPPPPPPPP">#REF!</definedName>
    <definedName name="PPPPPPPPPPPPPPPP" localSheetId="9" hidden="1">{#N/A,#N/A,FALSE,"Aging Summary";#N/A,#N/A,FALSE,"Ratio Analysis";#N/A,#N/A,FALSE,"Test 120 Day Accts";#N/A,#N/A,FALSE,"Tickmarks"}</definedName>
    <definedName name="PPPPPPPPPPPPPPPP" hidden="1">{#N/A,#N/A,FALSE,"Aging Summary";#N/A,#N/A,FALSE,"Ratio Analysis";#N/A,#N/A,FALSE,"Test 120 Day Accts";#N/A,#N/A,FALSE,"Tickmarks"}</definedName>
    <definedName name="pre">#REF!</definedName>
    <definedName name="Pre_tax_Materiality">#REF!</definedName>
    <definedName name="Precio1" localSheetId="9">#REF!</definedName>
    <definedName name="Precio1">#REF!</definedName>
    <definedName name="PRECIOS" localSheetId="9">#REF!</definedName>
    <definedName name="PRECIOS">#REF!</definedName>
    <definedName name="precos" localSheetId="9">[346]Registro!#REF!</definedName>
    <definedName name="precos">[346]Registro!#REF!</definedName>
    <definedName name="PREMISAS" localSheetId="9">#REF!</definedName>
    <definedName name="PREMISAS">#REF!</definedName>
    <definedName name="PREPARED_BY" localSheetId="9">[140]Básico!$J$3</definedName>
    <definedName name="PREPARED_BY">[141]Básico!$J$3</definedName>
    <definedName name="PREPARED_DATE" localSheetId="9">[140]Básico!$J$4</definedName>
    <definedName name="PREPARED_DATE">[141]Básico!$J$4</definedName>
    <definedName name="PreparedBy">#REF!</definedName>
    <definedName name="Pres_Res" localSheetId="9">#REF!</definedName>
    <definedName name="Pres_Res">#REF!</definedName>
    <definedName name="presentacion">#REF!</definedName>
    <definedName name="PRESO">#REF!</definedName>
    <definedName name="prestamo" localSheetId="9">'[53]Dados Org'!#REF!</definedName>
    <definedName name="prestamo">'[53]Dados Org'!#REF!</definedName>
    <definedName name="Préstamos">#REF!</definedName>
    <definedName name="PRESTAMOS_SF_1">'[65]Comparativo BG'!$F$27</definedName>
    <definedName name="PRESTAMOS_SF_2">'[65]Comparativo BG'!$H$27</definedName>
    <definedName name="PRESTAMOS_SNF_1">'[65]Comparativo BG'!$F$39</definedName>
    <definedName name="PRESTAMOS_SNF_2">'[65]Comparativo BG'!$H$39</definedName>
    <definedName name="PRESTAMOS_VENCIDOS_1">'[65]Comparativo BG'!$F$67</definedName>
    <definedName name="PRESTAMOS_VENCIDOS_2">'[65]Comparativo BG'!$H$67</definedName>
    <definedName name="prestamosbancarios">#REF!</definedName>
    <definedName name="Presupuesto" localSheetId="9">[46]AP!#REF!,[46]AP!#REF!,[46]AP!#REF!,[46]AP!#REF!</definedName>
    <definedName name="Presupuesto">[47]AP!#REF!,[47]AP!#REF!,[47]AP!#REF!,[47]AP!#REF!</definedName>
    <definedName name="PREV_CONST">#REF!</definedName>
    <definedName name="PREV_DESAF">#REF!</definedName>
    <definedName name="PREV_DISP">#REF!</definedName>
    <definedName name="prevnorte" localSheetId="9">[58]PREVISIONES!#REF!</definedName>
    <definedName name="prevnorte">[59]PREVISIONES!#REF!</definedName>
    <definedName name="prevsur" localSheetId="9">[58]PREVISIONES!#REF!</definedName>
    <definedName name="prevsur">[59]PREVISIONES!#REF!</definedName>
    <definedName name="PrimaryCommodity">'[90]IGU NPV 3'!$C$15</definedName>
    <definedName name="PrimaryCommodityPrice1">'[90]IGU NPV 3'!$F$15</definedName>
    <definedName name="PrimaryCommodityPrice2">'[90]IGU NPV 3'!$G$15</definedName>
    <definedName name="PrimaryCommodityPrice3">'[90]IGU NPV 3'!$H$15</definedName>
    <definedName name="PrimaryCommodityPrice4">'[90]IGU NPV 3'!$I$15</definedName>
    <definedName name="PrimaryCommodityPrice5">'[90]IGU NPV 3'!$J$15</definedName>
    <definedName name="PrimCoup_table" localSheetId="9">[67]COUPOM!$AN$27:$AW$1000</definedName>
    <definedName name="PrimCoup_table">[68]COUPOM!$AN$27:$AW$1000</definedName>
    <definedName name="PRIMERA">#REF!</definedName>
    <definedName name="PrimeraFechaCoeficiente">MIN([347]TablaCoeficientes!$A:$A)</definedName>
    <definedName name="Princ">#REF!</definedName>
    <definedName name="Principal">#REF!</definedName>
    <definedName name="PRINT">[348]ORDEN!PRINT</definedName>
    <definedName name="PRINT_AR01">#REF!</definedName>
    <definedName name="PRINT_AR02">#REF!</definedName>
    <definedName name="PRINT_AR03">#REF!</definedName>
    <definedName name="PRINT_AR04">[249]Provisión!#REF!</definedName>
    <definedName name="PRINT_AR06">#REF!</definedName>
    <definedName name="_xlnm.Print_Area" localSheetId="1">BG!$B$1:$I$67</definedName>
    <definedName name="_xlnm.Print_Area" localSheetId="4">EEPN!$A$1:$O$31</definedName>
    <definedName name="_xlnm.Print_Area" localSheetId="3">EFE!$A$1:$K$92</definedName>
    <definedName name="_xlnm.Print_Area" localSheetId="2">ER!$A$1:$H$70</definedName>
    <definedName name="_xlnm.Print_Area" localSheetId="5">Notas!$A$1:$M$399</definedName>
    <definedName name="_xlnm.Print_Area">#REF!</definedName>
    <definedName name="Print_Area_MI" localSheetId="9">#REF!</definedName>
    <definedName name="PRINT_AREA_MI">#REF!</definedName>
    <definedName name="Print_Area_MI___0">#REF!</definedName>
    <definedName name="Print_Area_MI___0___0">#REF!</definedName>
    <definedName name="Print_Area_MI___0___0___0">#REF!</definedName>
    <definedName name="Print_Area_Reset">OFFSET(Full_Print,0,0,[0]!Last_row)</definedName>
    <definedName name="print_area1">#REF!</definedName>
    <definedName name="print_test_1">'[349]Total Movement'!$A$1:$O$39</definedName>
    <definedName name="_xlnm.Print_Titles" localSheetId="2">ER!$1:$6</definedName>
    <definedName name="_xlnm.Print_Titles">#N/A</definedName>
    <definedName name="PRINT_TITLES_MI">#REF!</definedName>
    <definedName name="PRINTGILLETTE">#REF!</definedName>
    <definedName name="PRINTJAFRA">#REF!</definedName>
    <definedName name="Prior">#REF!</definedName>
    <definedName name="PRIOR_DT">'[350]Interface Hub'!$C$12</definedName>
    <definedName name="Prior_or_Last" localSheetId="9">[323]Resumo!$O$2</definedName>
    <definedName name="Prior_or_Last">[324]Resumo!$O$2</definedName>
    <definedName name="Proc" localSheetId="9">#REF!</definedName>
    <definedName name="Proc">#REF!</definedName>
    <definedName name="ProcessCosts">'[98]Query Process Costs'!$A$15:$Z$35</definedName>
    <definedName name="Procura" localSheetId="9">'[230]Dados Org'!#REF!</definedName>
    <definedName name="Procura">'[231]Dados Org'!#REF!</definedName>
    <definedName name="PROCURA1" localSheetId="9">'[230]Dados Org'!#REF!</definedName>
    <definedName name="PROCURA1">'[231]Dados Org'!#REF!</definedName>
    <definedName name="PROCURA12" localSheetId="9">'[230]Dados Org'!#REF!</definedName>
    <definedName name="PROCURA12">'[231]Dados Org'!#REF!</definedName>
    <definedName name="PROD" localSheetId="9">#REF!</definedName>
    <definedName name="PROD">#REF!</definedName>
    <definedName name="Prod_Hl" localSheetId="9">#REF!</definedName>
    <definedName name="Prod_Hl">#REF!</definedName>
    <definedName name="Prod_Term">#REF!</definedName>
    <definedName name="PRODUCAO" localSheetId="9">'[7]Datos ADESA'!#REF!</definedName>
    <definedName name="PRODUCAO">'[7]Datos ADESA'!#REF!</definedName>
    <definedName name="ProductGroupList">[90]Lists!$E$5:$E$36</definedName>
    <definedName name="PRODUTIVIDADE" localSheetId="9">#REF!</definedName>
    <definedName name="PRODUTIVIDADE">#REF!</definedName>
    <definedName name="PRODUTIVIDADEQA" localSheetId="9">#REF!</definedName>
    <definedName name="PRODUTIVIDADEQA">#REF!</definedName>
    <definedName name="Produto" localSheetId="9">#REF!</definedName>
    <definedName name="Produto">#REF!</definedName>
    <definedName name="Produtos" localSheetId="9">[60]SetUp!$I$2:$I$5</definedName>
    <definedName name="Produtos">[61]SetUp!$I$2:$I$5</definedName>
    <definedName name="Produtos.Cerv" localSheetId="9">[138]Setup!$G$3:$G$36</definedName>
    <definedName name="Produtos.Cerv">[139]Setup!$G$3:$G$36</definedName>
    <definedName name="Produtos.Nanc" localSheetId="9">[138]Setup!$E$3:$E$54</definedName>
    <definedName name="Produtos.Nanc">[139]Setup!$E$3:$E$54</definedName>
    <definedName name="Produtos1" localSheetId="9">[93]Bco_Dados!$A$5:$A$1518</definedName>
    <definedName name="Produtos1">[94]Bco_Dados!$A$5:$A$1518</definedName>
    <definedName name="Produtos2" localSheetId="9">[93]Bco_Dados!$A$4:$A$1549</definedName>
    <definedName name="Produtos2">[94]Bco_Dados!$A$4:$A$1549</definedName>
    <definedName name="PROFESSIONAL">#REF!</definedName>
    <definedName name="Profit">#REF!</definedName>
    <definedName name="PRORLKFL" localSheetId="9">#REF!</definedName>
    <definedName name="PRORLKFL">#REF!</definedName>
    <definedName name="PRORRATEO" localSheetId="9">#REF!</definedName>
    <definedName name="PRORRATEO">#REF!</definedName>
    <definedName name="Protegido">[234]Datos!#REF!</definedName>
    <definedName name="PROV">#REF!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 localSheetId="9" hidden="1">{#N/A,#N/A,FALSE,"Aging Summary";#N/A,#N/A,FALSE,"Ratio Analysis";#N/A,#N/A,FALSE,"Test 120 Day Accts";#N/A,#N/A,FALSE,"Tickmarks"}</definedName>
    <definedName name="prueba">#REF!</definedName>
    <definedName name="prueba2">#REF!</definedName>
    <definedName name="PT" localSheetId="9">'[333]Estoques PT'!$A$5:$K$36,'[333]Estoques PT'!$A$38:$K$70,'[333]Estoques PT'!$A$73:$K$105</definedName>
    <definedName name="PT">'[334]Estoques PT'!$A$5:$K$36,'[334]Estoques PT'!$A$38:$K$70,'[334]Estoques PT'!$A$73:$K$105</definedName>
    <definedName name="ptax_table" localSheetId="9">[129]dados!$I$5:$J$2782</definedName>
    <definedName name="ptax_table">[130]dados!$I$5:$J$2782</definedName>
    <definedName name="Pto.Paysandú" localSheetId="9">#REF!</definedName>
    <definedName name="Pto.Paysandú">#REF!</definedName>
    <definedName name="PUERTO">[351]juic!#REF!</definedName>
    <definedName name="PULUL" localSheetId="9" hidden="1">{#N/A,#N/A,FALSE,"Aging Summary";#N/A,#N/A,FALSE,"Ratio Analysis";#N/A,#N/A,FALSE,"Test 120 Day Accts";#N/A,#N/A,FALSE,"Tickmarks"}</definedName>
    <definedName name="PULUL" hidden="1">{#N/A,#N/A,FALSE,"Aging Summary";#N/A,#N/A,FALSE,"Ratio Analysis";#N/A,#N/A,FALSE,"Test 120 Day Accts";#N/A,#N/A,FALSE,"Tickmarks"}</definedName>
    <definedName name="PUS" localSheetId="9">#REF!</definedName>
    <definedName name="PUS">#REF!</definedName>
    <definedName name="pwp" localSheetId="9" hidden="1">{#N/A,#N/A,FALSE,"Aging Summary";#N/A,#N/A,FALSE,"Ratio Analysis";#N/A,#N/A,FALSE,"Test 120 Day Accts";#N/A,#N/A,FALSE,"Tickmarks"}</definedName>
    <definedName name="pwp" hidden="1">{#N/A,#N/A,FALSE,"Aging Summary";#N/A,#N/A,FALSE,"Ratio Analysis";#N/A,#N/A,FALSE,"Test 120 Day Accts";#N/A,#N/A,FALSE,"Tickmarks"}</definedName>
    <definedName name="PY_Accounts_Receivable" localSheetId="9">[19]Balance!$C$8</definedName>
    <definedName name="PY_Accounts_Receivable">[30]Balance!$C$8</definedName>
    <definedName name="PY_Administration">#REF!</definedName>
    <definedName name="PY_Cash" localSheetId="9">[19]Balance!$C$6</definedName>
    <definedName name="PY_Cash">[30]Balance!$C$6</definedName>
    <definedName name="PY_Cash_Div_Dec">[163]Estado_Resultados!#REF!</definedName>
    <definedName name="PY_CASH_DIVIDENDS_DECLARED__per_common_share">[163]Estado_Resultados!#REF!</definedName>
    <definedName name="PY_Common_Equity">#REF!</definedName>
    <definedName name="PY_Cost_of_Sales" localSheetId="9">'[19]Estado de Resultados'!$C$7</definedName>
    <definedName name="PY_Cost_of_Sales">'[30]Estado de Resultados'!$C$7</definedName>
    <definedName name="PY_Current_Liabilities" localSheetId="9">[19]Balance!$C$23</definedName>
    <definedName name="PY_Current_Liabilities">[30]Balance!$C$23</definedName>
    <definedName name="PY_Deposits">'[164]Financial Condition'!#REF!</definedName>
    <definedName name="PY_Depreciation">'[165]PG '!#REF!</definedName>
    <definedName name="PY_Disc_allow">#REF!</definedName>
    <definedName name="PY_Disc_mnth">#REF!</definedName>
    <definedName name="PY_Disc_pd">#REF!</definedName>
    <definedName name="PY_Discounts">#REF!</definedName>
    <definedName name="PY_Earnings_per_share">[163]Razones!#REF!</definedName>
    <definedName name="PY_Gross_Profit" localSheetId="9">'[19]Estado de Resultados'!$C$9</definedName>
    <definedName name="PY_Gross_Profit">'[30]Estado de Resultados'!$C$9</definedName>
    <definedName name="PY_Inc_Bef_Tax">'[165]PG '!#REF!</definedName>
    <definedName name="PY_Intangible_Assets">#REF!</definedName>
    <definedName name="PY_Interest_Expense" localSheetId="9">'[19]Estado de Resultados'!$C$18</definedName>
    <definedName name="PY_Interest_Expense">'[30]Estado de Resultados'!$C$18</definedName>
    <definedName name="PY_Inventory" localSheetId="9">[19]Balance!$C$12</definedName>
    <definedName name="PY_Inventory">[30]Balance!$C$12</definedName>
    <definedName name="PY_LIABIL_EQUITY">#REF!</definedName>
    <definedName name="PY_LT_Debt" localSheetId="9">[19]Balance!$C$24</definedName>
    <definedName name="PY_LT_Debt">[30]Balance!$C$24</definedName>
    <definedName name="PY_Market_Value_of_Equity">[163]Estado_Resultados!#REF!</definedName>
    <definedName name="PY_Marketable_Sec">#REF!</definedName>
    <definedName name="PY_NET_PROFIT" localSheetId="9">'[19]Estado de Resultados'!$C$24</definedName>
    <definedName name="PY_NET_PROFIT">'[30]Estado de Resultados'!$C$24</definedName>
    <definedName name="PY_Net_Revenue" localSheetId="9">'[19]Estado de Resultados'!$C$6</definedName>
    <definedName name="PY_Net_Revenue">'[30]Estado de Resultados'!$C$6</definedName>
    <definedName name="PY_Operating_Inc">'[165]PG '!#REF!</definedName>
    <definedName name="PY_Operating_Income" localSheetId="9">'[19]Estado de Resultados'!$C$16</definedName>
    <definedName name="PY_Operating_Income">'[30]Estado de Resultados'!$C$16</definedName>
    <definedName name="PY_Other_Curr_Assets">[166]BG!#REF!</definedName>
    <definedName name="PY_Other_Exp">'[165]PG '!#REF!</definedName>
    <definedName name="PY_Other_LT_Assets">#REF!</definedName>
    <definedName name="PY_Other_LT_Liabilities">#REF!</definedName>
    <definedName name="PY_Preferred_Stock">[166]BG!#REF!</definedName>
    <definedName name="PY_QUICK_ASSETS" localSheetId="9">[19]Balance!$C$10</definedName>
    <definedName name="PY_QUICK_ASSETS">[30]Balance!$C$10</definedName>
    <definedName name="PY_Ret_allow">#REF!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 localSheetId="9">'[19]Estado de Resultados'!$C$31</definedName>
    <definedName name="PY_Tangible_Net_Worth">'[30]Estado de Resultados'!$C$31</definedName>
    <definedName name="PY_Taxes">'[165]PG '!#REF!</definedName>
    <definedName name="PY_TOTAL_ASSETS" localSheetId="9">[19]Balance!$C$21</definedName>
    <definedName name="PY_TOTAL_ASSETS">[30]Balance!$C$21</definedName>
    <definedName name="PY_TOTAL_CURR_ASSETS" localSheetId="9">[19]Balance!$C$15</definedName>
    <definedName name="PY_TOTAL_CURR_ASSETS">[30]Balance!$C$15</definedName>
    <definedName name="PY_TOTAL_DEBT" localSheetId="9">[19]Balance!$C$27</definedName>
    <definedName name="PY_TOTAL_DEBT">[30]Balance!$C$27</definedName>
    <definedName name="PY_TOTAL_EQUITY" localSheetId="9">[19]Balance!$C$33</definedName>
    <definedName name="PY_TOTAL_EQUITY">[30]Balance!$C$33</definedName>
    <definedName name="PY_Weighted_Average">[163]Estado_Resultados!#REF!</definedName>
    <definedName name="PY_Working_Capital">[163]Estado_Resultados!#REF!</definedName>
    <definedName name="PY2_Accounts_Receivable" localSheetId="9">[19]Balance!$F$8</definedName>
    <definedName name="PY2_Accounts_Receivable">[30]Balance!$F$8</definedName>
    <definedName name="PY2_Administration">'[165]PG '!#REF!</definedName>
    <definedName name="PY2_Cash" localSheetId="9">[19]Balance!$F$6</definedName>
    <definedName name="PY2_Cash">[30]Balance!$F$6</definedName>
    <definedName name="PY2_Cash_Div_Dec">[163]Estado_Resultados!#REF!</definedName>
    <definedName name="PY2_CASH_DIVIDENDS_DECLARED__per_common_share">[163]Estado_Resultados!#REF!</definedName>
    <definedName name="PY2_Common_Equity">[166]BG!#REF!</definedName>
    <definedName name="PY2_Cost_of_Sales">'[165]PG '!#REF!</definedName>
    <definedName name="PY2_Current_Liabilities" localSheetId="9">[19]Balance!$F$23</definedName>
    <definedName name="PY2_Current_Liabilities">[30]Balance!$F$23</definedName>
    <definedName name="PY2_Depreciation">'[165]PG '!#REF!</definedName>
    <definedName name="PY2_Earnings_per_share">[163]Razones!#REF!</definedName>
    <definedName name="PY2_Gross_Profit" localSheetId="9">'[19]Estado de Resultados'!$F$9</definedName>
    <definedName name="PY2_Gross_Profit">'[30]Estado de Resultados'!$F$9</definedName>
    <definedName name="PY2_Inc_Bef_Tax">'[165]PG '!#REF!</definedName>
    <definedName name="PY2_Intangible_Assets">[166]BG!#REF!</definedName>
    <definedName name="PY2_Interest_Expense" localSheetId="9">'[19]Estado de Resultados'!$F$18</definedName>
    <definedName name="PY2_Interest_Expense">'[30]Estado de Resultados'!$F$18</definedName>
    <definedName name="PY2_Inventory" localSheetId="9">[19]Balance!$F$12</definedName>
    <definedName name="PY2_Inventory">[30]Balance!$F$12</definedName>
    <definedName name="PY2_LIABIL_EQUITY">[166]BG!#REF!</definedName>
    <definedName name="PY2_LT_Debt" localSheetId="9">[19]Balance!$F$24</definedName>
    <definedName name="PY2_LT_Debt">[30]Balance!$F$24</definedName>
    <definedName name="PY2_Market_Value_of_Equity">[163]Estado_Resultados!#REF!</definedName>
    <definedName name="PY2_Marketable_Sec">[166]BG!#REF!</definedName>
    <definedName name="PY2_NET_PROFIT" localSheetId="9">'[19]Estado de Resultados'!$F$24</definedName>
    <definedName name="PY2_NET_PROFIT">'[30]Estado de Resultados'!$F$24</definedName>
    <definedName name="PY2_Net_Revenue" localSheetId="9">'[19]Estado de Resultados'!$F$6</definedName>
    <definedName name="PY2_Net_Revenue">'[30]Estado de Resultados'!$F$6</definedName>
    <definedName name="PY2_Operating_Inc">'[165]PG '!#REF!</definedName>
    <definedName name="PY2_Operating_Income" localSheetId="9">'[19]Estado de Resultados'!$F$16</definedName>
    <definedName name="PY2_Operating_Income">'[30]Estado de Resultados'!$F$16</definedName>
    <definedName name="PY2_Other_Curr_Assets">[166]BG!#REF!</definedName>
    <definedName name="PY2_Other_Exp.">'[165]PG '!#REF!</definedName>
    <definedName name="PY2_Other_LT_Assets">[166]BG!#REF!</definedName>
    <definedName name="PY2_Other_LT_Liabilities">[166]BG!#REF!</definedName>
    <definedName name="PY2_Preferred_Stock">[166]BG!#REF!</definedName>
    <definedName name="PY2_QUICK_ASSETS" localSheetId="9">[19]Balance!$F$10</definedName>
    <definedName name="PY2_QUICK_ASSETS">[30]Balance!$F$10</definedName>
    <definedName name="PY2_Retained_Earnings">[166]BG!#REF!</definedName>
    <definedName name="PY2_Selling">'[165]PG '!#REF!</definedName>
    <definedName name="PY2_Tangible_Assets">[166]BG!#REF!</definedName>
    <definedName name="PY2_Tangible_Net_Worth" localSheetId="9">'[19]Estado de Resultados'!$F$31</definedName>
    <definedName name="PY2_Tangible_Net_Worth">'[30]Estado de Resultados'!$F$31</definedName>
    <definedName name="PY2_Taxes">'[165]PG '!#REF!</definedName>
    <definedName name="PY2_TOTAL_ASSETS" localSheetId="9">[19]Balance!$F$21</definedName>
    <definedName name="PY2_TOTAL_ASSETS">[30]Balance!$F$21</definedName>
    <definedName name="PY2_TOTAL_CURR_ASSETS" localSheetId="9">[19]Balance!$F$15</definedName>
    <definedName name="PY2_TOTAL_CURR_ASSETS">[30]Balance!$F$15</definedName>
    <definedName name="PY2_TOTAL_DEBT" localSheetId="9">[19]Balance!$F$27</definedName>
    <definedName name="PY2_TOTAL_DEBT">[30]Balance!$F$27</definedName>
    <definedName name="PY2_TOTAL_EQUITY" localSheetId="9">[19]Balance!$F$33</definedName>
    <definedName name="PY2_TOTAL_EQUITY">[30]Balance!$F$33</definedName>
    <definedName name="PY2_Weighted_Average">[163]Estado_Resultados!#REF!</definedName>
    <definedName name="PY2_Working_Capital">[163]Estado_Resultados!#REF!</definedName>
    <definedName name="p所得税">#REF!</definedName>
    <definedName name="q" localSheetId="9">'[352]21260011'!$F$7:$F$16</definedName>
    <definedName name="q">'[353]21260011'!$F$7:$F$16</definedName>
    <definedName name="Q_" localSheetId="9">#REF!</definedName>
    <definedName name="Q_">#REF!</definedName>
    <definedName name="Q_ConsTratAgua">#REF!</definedName>
    <definedName name="QA" localSheetId="9" hidden="1">{#N/A,#N/A,FALSE,"Aging Summary";#N/A,#N/A,FALSE,"Ratio Analysis";#N/A,#N/A,FALSE,"Test 120 Day Accts";#N/A,#N/A,FALSE,"Tickmarks"}</definedName>
    <definedName name="QA" hidden="1">{#N/A,#N/A,FALSE,"Aging Summary";#N/A,#N/A,FALSE,"Ratio Analysis";#N/A,#N/A,FALSE,"Test 120 Day Accts";#N/A,#N/A,FALSE,"Tickmarks"}</definedName>
    <definedName name="QAA" localSheetId="9" hidden="1">{#N/A,#N/A,FALSE,"Aging Summary";#N/A,#N/A,FALSE,"Ratio Analysis";#N/A,#N/A,FALSE,"Test 120 Day Accts";#N/A,#N/A,FALSE,"Tickmarks"}</definedName>
    <definedName name="QAA" hidden="1">{#N/A,#N/A,FALSE,"Aging Summary";#N/A,#N/A,FALSE,"Ratio Analysis";#N/A,#N/A,FALSE,"Test 120 Day Accts";#N/A,#N/A,FALSE,"Tickmarks"}</definedName>
    <definedName name="qaaa" localSheetId="9" hidden="1">{#N/A,#N/A,FALSE,"Aging Summary";#N/A,#N/A,FALSE,"Ratio Analysis";#N/A,#N/A,FALSE,"Test 120 Day Accts";#N/A,#N/A,FALSE,"Tickmarks"}</definedName>
    <definedName name="qaaa" hidden="1">{#N/A,#N/A,FALSE,"Aging Summary";#N/A,#N/A,FALSE,"Ratio Analysis";#N/A,#N/A,FALSE,"Test 120 Day Accts";#N/A,#N/A,FALSE,"Tickmarks"}</definedName>
    <definedName name="qaaq" localSheetId="9"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localSheetId="9" hidden="1">{#N/A,#N/A,FALSE,"Aging Summary";#N/A,#N/A,FALSE,"Ratio Analysis";#N/A,#N/A,FALSE,"Test 120 Day Accts";#N/A,#N/A,FALSE,"Tickmarks"}</definedName>
    <definedName name="qaqe" hidden="1">{#N/A,#N/A,FALSE,"Aging Summary";#N/A,#N/A,FALSE,"Ratio Analysis";#N/A,#N/A,FALSE,"Test 120 Day Accts";#N/A,#N/A,FALSE,"Tickmarks"}</definedName>
    <definedName name="qaqq" localSheetId="9" hidden="1">{#N/A,#N/A,FALSE,"Aging Summary";#N/A,#N/A,FALSE,"Ratio Analysis";#N/A,#N/A,FALSE,"Test 120 Day Accts";#N/A,#N/A,FALSE,"Tickmarks"}</definedName>
    <definedName name="qaqq" hidden="1">{#N/A,#N/A,FALSE,"Aging Summary";#N/A,#N/A,FALSE,"Ratio Analysis";#N/A,#N/A,FALSE,"Test 120 Day Accts";#N/A,#N/A,FALSE,"Tickmarks"}</definedName>
    <definedName name="qass" localSheetId="9" hidden="1">{#N/A,#N/A,FALSE,"Aging Summary";#N/A,#N/A,FALSE,"Ratio Analysis";#N/A,#N/A,FALSE,"Test 120 Day Accts";#N/A,#N/A,FALSE,"Tickmarks"}</definedName>
    <definedName name="qass" hidden="1">{#N/A,#N/A,FALSE,"Aging Summary";#N/A,#N/A,FALSE,"Ratio Analysis";#N/A,#N/A,FALSE,"Test 120 Day Accts";#N/A,#N/A,FALSE,"Tickmarks"}</definedName>
    <definedName name="QAW" localSheetId="9" hidden="1">{#N/A,#N/A,FALSE,"Aging Summary";#N/A,#N/A,FALSE,"Ratio Analysis";#N/A,#N/A,FALSE,"Test 120 Day Accts";#N/A,#N/A,FALSE,"Tickmarks"}</definedName>
    <definedName name="QAW" hidden="1">{#N/A,#N/A,FALSE,"Aging Summary";#N/A,#N/A,FALSE,"Ratio Analysis";#N/A,#N/A,FALSE,"Test 120 Day Accts";#N/A,#N/A,FALSE,"Tickmarks"}</definedName>
    <definedName name="qawss" localSheetId="9">#REF!</definedName>
    <definedName name="qawss">#REF!</definedName>
    <definedName name="QB">#REF!</definedName>
    <definedName name="qe">#REF!</definedName>
    <definedName name="qee">#REF!</definedName>
    <definedName name="qew" localSheetId="9" hidden="1">{#N/A,#N/A,FALSE,"Aging Summary";#N/A,#N/A,FALSE,"Ratio Analysis";#N/A,#N/A,FALSE,"Test 120 Day Accts";#N/A,#N/A,FALSE,"Tickmarks"}</definedName>
    <definedName name="qew" hidden="1">{#N/A,#N/A,FALSE,"Aging Summary";#N/A,#N/A,FALSE,"Ratio Analysis";#N/A,#N/A,FALSE,"Test 120 Day Accts";#N/A,#N/A,FALSE,"Tickmarks"}</definedName>
    <definedName name="QGPL_CLTESLB">#REF!</definedName>
    <definedName name="qingann">#REF!</definedName>
    <definedName name="qingann1">#REF!</definedName>
    <definedName name="qn">#REF!</definedName>
    <definedName name="qnde" hidden="1">'[184]Posición Neta del IVA'!#REF!</definedName>
    <definedName name="qp">#REF!</definedName>
    <definedName name="QQ" localSheetId="9">#REF!</definedName>
    <definedName name="QQ">#REF!</definedName>
    <definedName name="qqa" localSheetId="9" hidden="1">{#N/A,#N/A,FALSE,"Aging Summary";#N/A,#N/A,FALSE,"Ratio Analysis";#N/A,#N/A,FALSE,"Test 120 Day Accts";#N/A,#N/A,FALSE,"Tickmarks"}</definedName>
    <definedName name="qqa" hidden="1">{#N/A,#N/A,FALSE,"Aging Summary";#N/A,#N/A,FALSE,"Ratio Analysis";#N/A,#N/A,FALSE,"Test 120 Day Accts";#N/A,#N/A,FALSE,"Tickmarks"}</definedName>
    <definedName name="qqaaA" localSheetId="9" hidden="1">{#N/A,#N/A,FALSE,"Aging Summary";#N/A,#N/A,FALSE,"Ratio Analysis";#N/A,#N/A,FALSE,"Test 120 Day Accts";#N/A,#N/A,FALSE,"Tickmarks"}</definedName>
    <definedName name="qqaaA" hidden="1">{#N/A,#N/A,FALSE,"Aging Summary";#N/A,#N/A,FALSE,"Ratio Analysis";#N/A,#N/A,FALSE,"Test 120 Day Accts";#N/A,#N/A,FALSE,"Tickmarks"}</definedName>
    <definedName name="qqq" localSheetId="9" hidden="1">{#N/A,#N/A,FALSE,"Aging Summary";#N/A,#N/A,FALSE,"Ratio Analysis";#N/A,#N/A,FALSE,"Test 120 Day Accts";#N/A,#N/A,FALSE,"Tickmarks"}</definedName>
    <definedName name="qqq" hidden="1">{#N/A,#N/A,FALSE,"Aging Summary";#N/A,#N/A,FALSE,"Ratio Analysis";#N/A,#N/A,FALSE,"Test 120 Day Accts";#N/A,#N/A,FALSE,"Tickmarks"}</definedName>
    <definedName name="qqqqq" localSheetId="9" hidden="1">{#N/A,#N/A,FALSE,"Aging Summary";#N/A,#N/A,FALSE,"Ratio Analysis";#N/A,#N/A,FALSE,"Test 120 Day Accts";#N/A,#N/A,FALSE,"Tickmarks"}</definedName>
    <definedName name="qqqqq" hidden="1">{#N/A,#N/A,FALSE,"Aging Summary";#N/A,#N/A,FALSE,"Ratio Analysis";#N/A,#N/A,FALSE,"Test 120 Day Accts";#N/A,#N/A,FALSE,"Tickmarks"}</definedName>
    <definedName name="QQQQQQQQ" localSheetId="9" hidden="1">{#N/A,#N/A,FALSE,"Aging Summary";#N/A,#N/A,FALSE,"Ratio Analysis";#N/A,#N/A,FALSE,"Test 120 Day Accts";#N/A,#N/A,FALSE,"Tickmarks"}</definedName>
    <definedName name="QQQQQQQQ" hidden="1">{#N/A,#N/A,FALSE,"Aging Summary";#N/A,#N/A,FALSE,"Ratio Analysis";#N/A,#N/A,FALSE,"Test 120 Day Accts";#N/A,#N/A,FALSE,"Tickmarks"}</definedName>
    <definedName name="qqqqqqqqqqq" localSheetId="9" hidden="1">{#N/A,#N/A,FALSE,"Aging Summary";#N/A,#N/A,FALSE,"Ratio Analysis";#N/A,#N/A,FALSE,"Test 120 Day Accts";#N/A,#N/A,FALSE,"Tickmarks"}</definedName>
    <definedName name="qqqqqqqqqqq" hidden="1">{#N/A,#N/A,FALSE,"Aging Summary";#N/A,#N/A,FALSE,"Ratio Analysis";#N/A,#N/A,FALSE,"Test 120 Day Accts";#N/A,#N/A,FALSE,"Tickmarks"}</definedName>
    <definedName name="qqqqqqqqqqqq" localSheetId="9">#REF!</definedName>
    <definedName name="qqqqqqqqqqqq">#REF!</definedName>
    <definedName name="QQQQQQQQQQQQQQQ" localSheetId="9" hidden="1">{#N/A,#N/A,FALSE,"Aging Summary";#N/A,#N/A,FALSE,"Ratio Analysis";#N/A,#N/A,FALSE,"Test 120 Day Accts";#N/A,#N/A,FALSE,"Tickmarks"}</definedName>
    <definedName name="QQQQQQQQQQQQQQQ" hidden="1">{#N/A,#N/A,FALSE,"Aging Summary";#N/A,#N/A,FALSE,"Ratio Analysis";#N/A,#N/A,FALSE,"Test 120 Day Accts";#N/A,#N/A,FALSE,"Tickmarks"}</definedName>
    <definedName name="qqqqqqqqqqqqqqqq" localSheetId="9"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localSheetId="9" hidden="1">{#N/A,#N/A,FALSE,"Aging Summary";#N/A,#N/A,FALSE,"Ratio Analysis";#N/A,#N/A,FALSE,"Test 120 Day Accts";#N/A,#N/A,FALSE,"Tickmarks"}</definedName>
    <definedName name="QQQQQQQQQQQQQQQQQ" hidden="1">{#N/A,#N/A,FALSE,"Aging Summary";#N/A,#N/A,FALSE,"Ratio Analysis";#N/A,#N/A,FALSE,"Test 120 Day Accts";#N/A,#N/A,FALSE,"Tickmarks"}</definedName>
    <definedName name="qqswpoeo09349343844544">#REF!</definedName>
    <definedName name="QQWQ" localSheetId="9"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trly">'[76]Variance Comments'!$A$1:$J$52</definedName>
    <definedName name="qu">#REF!</definedName>
    <definedName name="QUALIDADADEQA" localSheetId="9">#REF!</definedName>
    <definedName name="QUALIDADADEQA">#REF!</definedName>
    <definedName name="QUALIDADE" localSheetId="9">#REF!</definedName>
    <definedName name="QUALIDADE">#REF!</definedName>
    <definedName name="QUATORZE" localSheetId="9">'[7]Datos ADESA'!#REF!</definedName>
    <definedName name="QUATORZE">'[7]Datos ADESA'!#REF!</definedName>
    <definedName name="QUATRO" localSheetId="9">'[7]Datos ADESA'!#REF!</definedName>
    <definedName name="QUATRO">'[7]Datos ADESA'!#REF!</definedName>
    <definedName name="QUEBRACHO" localSheetId="9">#REF!</definedName>
    <definedName name="QUEBRACHO">#REF!</definedName>
    <definedName name="QUÍMICA_ESTRELLA_S.A.">#REF!</definedName>
    <definedName name="QUINZE" localSheetId="9">'[7]Datos ADESA'!#REF!</definedName>
    <definedName name="QUINZE">'[7]Datos ADESA'!#REF!</definedName>
    <definedName name="quu">#REF!</definedName>
    <definedName name="qw">#REF!</definedName>
    <definedName name="qwass" localSheetId="9">#REF!</definedName>
    <definedName name="qwass">#REF!</definedName>
    <definedName name="QWASX" localSheetId="9">#REF!</definedName>
    <definedName name="QWASX">#REF!</definedName>
    <definedName name="QWQE" localSheetId="9" hidden="1">{#N/A,#N/A,FALSE,"Aging Summary";#N/A,#N/A,FALSE,"Ratio Analysis";#N/A,#N/A,FALSE,"Test 120 Day Accts";#N/A,#N/A,FALSE,"Tickmarks"}</definedName>
    <definedName name="QWQE" hidden="1">{#N/A,#N/A,FALSE,"Aging Summary";#N/A,#N/A,FALSE,"Ratio Analysis";#N/A,#N/A,FALSE,"Test 120 Day Accts";#N/A,#N/A,FALSE,"Tickmarks"}</definedName>
    <definedName name="QWQWW" localSheetId="9" hidden="1">{#N/A,#N/A,FALSE,"Aging Summary";#N/A,#N/A,FALSE,"Ratio Analysis";#N/A,#N/A,FALSE,"Test 120 Day Accts";#N/A,#N/A,FALSE,"Tickmarks"}</definedName>
    <definedName name="QWQWW" hidden="1">{#N/A,#N/A,FALSE,"Aging Summary";#N/A,#N/A,FALSE,"Ratio Analysis";#N/A,#N/A,FALSE,"Test 120 Day Accts";#N/A,#N/A,FALSE,"Tickmarks"}</definedName>
    <definedName name="qwss" localSheetId="9">#REF!</definedName>
    <definedName name="qwss">#REF!</definedName>
    <definedName name="QWW" localSheetId="9" hidden="1">{#N/A,#N/A,FALSE,"Aging Summary";#N/A,#N/A,FALSE,"Ratio Analysis";#N/A,#N/A,FALSE,"Test 120 Day Accts";#N/A,#N/A,FALSE,"Tickmarks"}</definedName>
    <definedName name="QWW" hidden="1">{#N/A,#N/A,FALSE,"Aging Summary";#N/A,#N/A,FALSE,"Ratio Analysis";#N/A,#N/A,FALSE,"Test 120 Day Accts";#N/A,#N/A,FALSE,"Tickmarks"}</definedName>
    <definedName name="qwwe" localSheetId="9" hidden="1">{#N/A,#N/A,FALSE,"Aging Summary";#N/A,#N/A,FALSE,"Ratio Analysis";#N/A,#N/A,FALSE,"Test 120 Day Accts";#N/A,#N/A,FALSE,"Tickmarks"}</definedName>
    <definedName name="qwwe" hidden="1">{#N/A,#N/A,FALSE,"Aging Summary";#N/A,#N/A,FALSE,"Ratio Analysis";#N/A,#N/A,FALSE,"Test 120 Day Accts";#N/A,#N/A,FALSE,"Tickmarks"}</definedName>
    <definedName name="QWWQW" localSheetId="9">#REF!</definedName>
    <definedName name="QWWQW">#REF!</definedName>
    <definedName name="qwww" localSheetId="9" hidden="1">{#N/A,#N/A,FALSE,"Aging Summary";#N/A,#N/A,FALSE,"Ratio Analysis";#N/A,#N/A,FALSE,"Test 120 Day Accts";#N/A,#N/A,FALSE,"Tickmarks"}</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#REF!</definedName>
    <definedName name="R_Factor_AR_Balance">#REF!</definedName>
    <definedName name="R_Factor_SRD">#REF!</definedName>
    <definedName name="range_A1_J3_">#REF!</definedName>
    <definedName name="RANGO">#REF!</definedName>
    <definedName name="RANGO1">#REF!</definedName>
    <definedName name="RANSWAP" localSheetId="9">#REF!</definedName>
    <definedName name="RANSWAP">#REF!</definedName>
    <definedName name="rate_for1">#REF!</definedName>
    <definedName name="RateINR">'[354]P&amp;L summary'!$A$1</definedName>
    <definedName name="RateRMB" localSheetId="9">'[355]P&amp;L summary'!$A$1</definedName>
    <definedName name="RateRMB">'[356]P&amp;L summary'!$A$1</definedName>
    <definedName name="rawdata" localSheetId="9">#REF!</definedName>
    <definedName name="rawdata">#REF!</definedName>
    <definedName name="rawdata2">#REF!</definedName>
    <definedName name="RawHeader">#REF!</definedName>
    <definedName name="RC_OROS">#REF!</definedName>
    <definedName name="RDCD" localSheetId="9" hidden="1">{#N/A,#N/A,FALSE,"Aging Summary";#N/A,#N/A,FALSE,"Ratio Analysis";#N/A,#N/A,FALSE,"Test 120 Day Accts";#N/A,#N/A,FALSE,"Tickmarks"}</definedName>
    <definedName name="RDCD" hidden="1">{#N/A,#N/A,FALSE,"Aging Summary";#N/A,#N/A,FALSE,"Ratio Analysis";#N/A,#N/A,FALSE,"Test 120 Day Accts";#N/A,#N/A,FALSE,"Tickmarks"}</definedName>
    <definedName name="RDFC" localSheetId="9" hidden="1">{#N/A,#N/A,FALSE,"Aging Summary";#N/A,#N/A,FALSE,"Ratio Analysis";#N/A,#N/A,FALSE,"Test 120 Day Accts";#N/A,#N/A,FALSE,"Tickmarks"}</definedName>
    <definedName name="RDFC" hidden="1">{#N/A,#N/A,FALSE,"Aging Summary";#N/A,#N/A,FALSE,"Ratio Analysis";#N/A,#N/A,FALSE,"Test 120 Day Accts";#N/A,#N/A,FALSE,"Tickmarks"}</definedName>
    <definedName name="Rdo_UTE">[209]VPP!#REF!</definedName>
    <definedName name="Rdo_VPP_Carriersat">[209]VPP!#REF!</definedName>
    <definedName name="Rdo_VPP_Telba">[209]VPP!#REF!</definedName>
    <definedName name="Rdo_VPP_Telecor">[209]VPP!#REF!</definedName>
    <definedName name="RDOHoja1">#REF!</definedName>
    <definedName name="RDOHoja2">#REF!</definedName>
    <definedName name="rdos" localSheetId="9">'[194]BG Armado'!#REF!</definedName>
    <definedName name="rdos">'[195]BG Armado'!#REF!</definedName>
    <definedName name="Rdos1203">#REF!</definedName>
    <definedName name="RE" localSheetId="9">[1]Tartan!#REF!</definedName>
    <definedName name="RE">[1]Tartan!#REF!</definedName>
    <definedName name="RE_GAN_EXTRAOR">#REF!</definedName>
    <definedName name="RE_PERD_EXTRAORD">#REF!</definedName>
    <definedName name="reasonableness">#REF!</definedName>
    <definedName name="RecComment1">'[90]IGU NPV 4'!$A$39</definedName>
    <definedName name="RecComment2">'[90]IGU NPV 4'!$A$40</definedName>
    <definedName name="RecComment3">'[90]IGU NPV 4'!$A$41</definedName>
    <definedName name="RecComment4">'[90]IGU NPV 4'!$A$42</definedName>
    <definedName name="RecComment5">'[90]IGU NPV 4'!$A$43</definedName>
    <definedName name="RecComment6">'[90]IGU NPV 4'!$A$44</definedName>
    <definedName name="RecComment7">'[90]IGU NPV 4'!$A$45</definedName>
    <definedName name="RecExt1Local">'[90]IGU NPV 4'!$D$16</definedName>
    <definedName name="RecExt1USD">'[90]IGU NPV 4'!$E$16</definedName>
    <definedName name="RecExt2Local">'[90]IGU NPV 4'!$D$17</definedName>
    <definedName name="RecExt2USD">'[90]IGU NPV 4'!$E$17</definedName>
    <definedName name="RecExt3Local">'[90]IGU NPV 4'!$D$18</definedName>
    <definedName name="RecExt3USD">'[90]IGU NPV 4'!$E$18</definedName>
    <definedName name="RecExt4Local">'[90]IGU NPV 4'!$D$19</definedName>
    <definedName name="RecExt4USD">'[90]IGU NPV 4'!$E$19</definedName>
    <definedName name="RecExt5Local">'[90]IGU NPV 4'!$D$20</definedName>
    <definedName name="RecExt5USD">'[90]IGU NPV 4'!$E$20</definedName>
    <definedName name="RecExt6Local">'[90]IGU NPV 4'!$D$22</definedName>
    <definedName name="RecExt6USD">'[90]IGU NPV 4'!$E$22</definedName>
    <definedName name="RecExt7Local">'[90]IGU NPV 4'!$D$21</definedName>
    <definedName name="RecExt7USD">'[90]IGU NPV 4'!$E$21</definedName>
    <definedName name="RecExtTotalLocal">'[90]IGU NPV 4'!$D$23</definedName>
    <definedName name="RecExtTotalUSD">'[90]IGU NPV 4'!$E$23</definedName>
    <definedName name="Reci">[97]total!#REF!</definedName>
    <definedName name="Recibidas">[97]total!#REF!</definedName>
    <definedName name="reclamante" localSheetId="9">#REF!</definedName>
    <definedName name="reclamante">#REF!</definedName>
    <definedName name="Reclass">#REF!</definedName>
    <definedName name="Reclavaya">#REF!</definedName>
    <definedName name="RecOp1Local">'[90]IGU NPV 4'!$D$28</definedName>
    <definedName name="RecOp1USD">'[90]IGU NPV 4'!$E$28</definedName>
    <definedName name="RecOp2Local">'[90]IGU NPV 4'!$D$29</definedName>
    <definedName name="RecOp2USD">'[90]IGU NPV 4'!$E$29</definedName>
    <definedName name="RecOp3Local">'[90]IGU NPV 4'!$D$30</definedName>
    <definedName name="RecOp3USD">'[90]IGU NPV 4'!$E$30</definedName>
    <definedName name="RecOp4Local">'[90]IGU NPV 4'!$D$31</definedName>
    <definedName name="RecOp4USD">'[90]IGU NPV 4'!$E$31</definedName>
    <definedName name="RecOpTotalLocal">'[90]IGU NPV 4'!$D$32</definedName>
    <definedName name="RecOpTotalUSD">'[90]IGU NPV 4'!$E$32</definedName>
    <definedName name="_xlnm.Recorder" localSheetId="9">[328]Macro1!#REF!</definedName>
    <definedName name="_xlnm.Recorder">[329]Macro1!#REF!</definedName>
    <definedName name="Recorderjl">#REF!</definedName>
    <definedName name="RecReasons">'[90]IGU NPV 4'!$A$39:$C$45</definedName>
    <definedName name="RecUnexplainedLocal">'[90]IGU NPV 4'!$D$34</definedName>
    <definedName name="RecUnexplainedUSD">'[90]IGU NPV 4'!$E$34</definedName>
    <definedName name="RecValue1">'[90]IGU NPV 4'!$E$39</definedName>
    <definedName name="RecValue2">'[90]IGU NPV 4'!$E$40</definedName>
    <definedName name="RecValue3">'[90]IGU NPV 4'!$E$41</definedName>
    <definedName name="RecValue4">'[90]IGU NPV 4'!$E$42</definedName>
    <definedName name="RecValue5">'[90]IGU NPV 4'!$E$43</definedName>
    <definedName name="RecValue6">'[90]IGU NPV 4'!$E$44</definedName>
    <definedName name="RecValue7">'[90]IGU NPV 4'!$E$45</definedName>
    <definedName name="RecValuesLocal">'[90]IGU NPV 4'!$D$39:$D$45</definedName>
    <definedName name="RecValuesUSD">'[90]IGU NPV 4'!$E$39:$E$45</definedName>
    <definedName name="redondear">#REF!</definedName>
    <definedName name="REER" localSheetId="9" hidden="1">{#N/A,#N/A,FALSE,"Aging Summary";#N/A,#N/A,FALSE,"Ratio Analysis";#N/A,#N/A,FALSE,"Test 120 Day Accts";#N/A,#N/A,FALSE,"Tickmarks"}</definedName>
    <definedName name="REER" hidden="1">{#N/A,#N/A,FALSE,"Aging Summary";#N/A,#N/A,FALSE,"Ratio Analysis";#N/A,#N/A,FALSE,"Test 120 Day Accts";#N/A,#N/A,FALSE,"Tickmarks"}</definedName>
    <definedName name="REERWRW" localSheetId="9"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'[357]Nota C'!#REF!</definedName>
    <definedName name="Ref_100">[358]Amort.!#REF!</definedName>
    <definedName name="Ref_101">[358]Amort.!#REF!</definedName>
    <definedName name="Ref_102">[358]Amort.!#REF!</definedName>
    <definedName name="Ref_11">'[357]Nota C'!#REF!</definedName>
    <definedName name="Ref_12">'[357]Nota C'!#REF!</definedName>
    <definedName name="Ref_13">'[357]Nota C'!#REF!</definedName>
    <definedName name="Ref_14">'[357]Nota C'!#REF!</definedName>
    <definedName name="Ref_15">'[357]Nota C'!#REF!</definedName>
    <definedName name="Ref_16">'[357]Nota C'!#REF!</definedName>
    <definedName name="Ref_17">'[359]1237 Partes Terminadas'!#REF!</definedName>
    <definedName name="Ref_18">'[357]Nota C'!#REF!</definedName>
    <definedName name="Ref_19">'[357]Nota C'!#REF!</definedName>
    <definedName name="Ref_2">#REF!</definedName>
    <definedName name="Ref_20">'[360]Muestreo Res.Gral. 2784'!#REF!</definedName>
    <definedName name="Ref_21">'[360]Muestreo Res.Gral. 2784'!#REF!</definedName>
    <definedName name="Ref_22">'[360]Muestreo Res.Gral. 2784'!#REF!</definedName>
    <definedName name="Ref_23">[361]DF!#REF!</definedName>
    <definedName name="Ref_24">#REF!</definedName>
    <definedName name="Ref_25">[361]DF!#REF!</definedName>
    <definedName name="Ref_26">[361]DF!#REF!</definedName>
    <definedName name="Ref_27">[361]DF!#REF!</definedName>
    <definedName name="Ref_28">[361]DF!#REF!</definedName>
    <definedName name="Ref_29">[361]DF!#REF!</definedName>
    <definedName name="Ref_3">#REF!</definedName>
    <definedName name="Ref_30">[361]DF!#REF!</definedName>
    <definedName name="Ref_31">[361]DF!#REF!</definedName>
    <definedName name="Ref_32">[361]DF!#REF!</definedName>
    <definedName name="Ref_33">[361]DF!#REF!</definedName>
    <definedName name="Ref_34">'[358]Neto Result.'!#REF!</definedName>
    <definedName name="Ref_35">'[358]Neto Result.'!#REF!</definedName>
    <definedName name="Ref_36">'[358]Neto Result.'!#REF!</definedName>
    <definedName name="Ref_37">'[358]Neto Result.'!#REF!</definedName>
    <definedName name="Ref_38">'[358]Neto Result.'!#REF!</definedName>
    <definedName name="Ref_39">'[358]Neto Result.'!#REF!</definedName>
    <definedName name="Ref_4">#REF!</definedName>
    <definedName name="Ref_40">'[358]Neto Result.'!#REF!</definedName>
    <definedName name="Ref_41">'[361]cf. mp'!#REF!</definedName>
    <definedName name="Ref_42">'[358]Neto Result.'!#REF!</definedName>
    <definedName name="Ref_43">'[358]Neto Result.'!#REF!</definedName>
    <definedName name="Ref_44">'[358]Neto Result.'!#REF!</definedName>
    <definedName name="Ref_45">'[358]Neto Result.'!#REF!</definedName>
    <definedName name="Ref_46">#REF!</definedName>
    <definedName name="Ref_47">#REF!</definedName>
    <definedName name="Ref_48">'[358]Neto Result.'!#REF!</definedName>
    <definedName name="Ref_49">'[358]Neto Result.'!#REF!</definedName>
    <definedName name="Ref_5">[362]INTELSAT!#REF!</definedName>
    <definedName name="Ref_50">'[358]Neto Result.'!#REF!</definedName>
    <definedName name="Ref_51">'[358]Neto Result.'!#REF!</definedName>
    <definedName name="Ref_52">#REF!</definedName>
    <definedName name="Ref_53">#REF!</definedName>
    <definedName name="Ref_54">#REF!</definedName>
    <definedName name="Ref_55">#REF!</definedName>
    <definedName name="Ref_58">#REF!</definedName>
    <definedName name="Ref_6">[362]INTELSAT!#REF!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'[358]Neto Result.'!#REF!</definedName>
    <definedName name="Ref_79">'[358]Neto Result.'!#REF!</definedName>
    <definedName name="Ref_8">[362]INTELSAT!#REF!</definedName>
    <definedName name="Ref_80">'[358]Neto Result.'!#REF!</definedName>
    <definedName name="Ref_81">'[358]Neto Result.'!#REF!</definedName>
    <definedName name="Ref_82">'[358]Neto Result.'!#REF!</definedName>
    <definedName name="Ref_83">'[358]Neto Result.'!#REF!</definedName>
    <definedName name="Ref_84">'[358]Neto Result.'!#REF!</definedName>
    <definedName name="Ref_85">'[358]Neto Result.'!#REF!</definedName>
    <definedName name="Ref_86">'[358]Neto Result.'!#REF!</definedName>
    <definedName name="Ref_87">'[358]Neto Result.'!#REF!</definedName>
    <definedName name="Ref_88">'[358]Neto Result.'!#REF!</definedName>
    <definedName name="Ref_89">'[358]Neto Result.'!#REF!</definedName>
    <definedName name="Ref_9">[362]INTELSAT!#REF!</definedName>
    <definedName name="Ref_90">'[358]Neto Result.'!#REF!</definedName>
    <definedName name="Ref_91">#REF!</definedName>
    <definedName name="Ref_95">[358]Amort.!#REF!</definedName>
    <definedName name="Ref_96">[358]Amort.!#REF!</definedName>
    <definedName name="Ref_97">[358]Amort.!#REF!</definedName>
    <definedName name="Ref_98">[358]Amort.!#REF!</definedName>
    <definedName name="Ref_99">[358]Amort.!#REF!</definedName>
    <definedName name="REFFD" localSheetId="9" hidden="1">{#N/A,#N/A,FALSE,"Aging Summary";#N/A,#N/A,FALSE,"Ratio Analysis";#N/A,#N/A,FALSE,"Test 120 Day Accts";#N/A,#N/A,FALSE,"Tickmarks"}</definedName>
    <definedName name="REFFD" hidden="1">{#N/A,#N/A,FALSE,"Aging Summary";#N/A,#N/A,FALSE,"Ratio Analysis";#N/A,#N/A,FALSE,"Test 120 Day Accts";#N/A,#N/A,FALSE,"Tickmarks"}</definedName>
    <definedName name="refg" localSheetId="9" hidden="1">{#N/A,#N/A,FALSE,"Aging Summary";#N/A,#N/A,FALSE,"Ratio Analysis";#N/A,#N/A,FALSE,"Test 120 Day Accts";#N/A,#N/A,FALSE,"Tickmarks"}</definedName>
    <definedName name="refg" hidden="1">{#N/A,#N/A,FALSE,"Aging Summary";#N/A,#N/A,FALSE,"Ratio Analysis";#N/A,#N/A,FALSE,"Test 120 Day Accts";#N/A,#N/A,FALSE,"Tickmarks"}</definedName>
    <definedName name="refr" localSheetId="9" hidden="1">{#N/A,#N/A,FALSE,"Aging Summary";#N/A,#N/A,FALSE,"Ratio Analysis";#N/A,#N/A,FALSE,"Test 120 Day Accts";#N/A,#N/A,FALSE,"Tickmarks"}</definedName>
    <definedName name="refr" hidden="1">{#N/A,#N/A,FALSE,"Aging Summary";#N/A,#N/A,FALSE,"Ratio Analysis";#N/A,#N/A,FALSE,"Test 120 Day Accts";#N/A,#N/A,FALSE,"Tickmarks"}</definedName>
    <definedName name="REFRIGERADOS">[292]RES!$B$344:$T$387,[292]RES!$B$392:$T$435</definedName>
    <definedName name="RefriLata" localSheetId="9">#REF!</definedName>
    <definedName name="RefriLata">#REF!</definedName>
    <definedName name="reg">[158]Geog!$L$2:$M$129</definedName>
    <definedName name="Region">#REF!</definedName>
    <definedName name="Region_code">#REF!</definedName>
    <definedName name="Region2">[95]Regions!$B$3:$C$12</definedName>
    <definedName name="REINVESTMENT">#REF!</definedName>
    <definedName name="REMODELACION_EDIFICIOS">#REF!</definedName>
    <definedName name="REMUNERACIONES_Y_CARGAS_SOCIALES">#REF!</definedName>
    <definedName name="RENDMAXTR" localSheetId="9">#REF!</definedName>
    <definedName name="RENDMAXTR">#REF!</definedName>
    <definedName name="RENDMEDTR">#REF!</definedName>
    <definedName name="RENDMINTR">#REF!</definedName>
    <definedName name="RENT">#REF!</definedName>
    <definedName name="RENT1">#REF!</definedName>
    <definedName name="RENT2">#REF!</definedName>
    <definedName name="RENTA">[125]PUC!#REF!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localSheetId="9" hidden="1">{#N/A,#N/A,FALSE,"Aging Summary";#N/A,#N/A,FALSE,"Ratio Analysis";#N/A,#N/A,FALSE,"Test 120 Day Accts";#N/A,#N/A,FALSE,"Tickmarks"}</definedName>
    <definedName name="RER" hidden="1">{#N/A,#N/A,FALSE,"Aging Summary";#N/A,#N/A,FALSE,"Ratio Analysis";#N/A,#N/A,FALSE,"Test 120 Day Accts";#N/A,#N/A,FALSE,"Tickmarks"}</definedName>
    <definedName name="RERF" localSheetId="9" hidden="1">{#N/A,#N/A,FALSE,"Aging Summary";#N/A,#N/A,FALSE,"Ratio Analysis";#N/A,#N/A,FALSE,"Test 120 Day Accts";#N/A,#N/A,FALSE,"Tickmarks"}</definedName>
    <definedName name="RERF" hidden="1">{#N/A,#N/A,FALSE,"Aging Summary";#N/A,#N/A,FALSE,"Ratio Analysis";#N/A,#N/A,FALSE,"Test 120 Day Accts";#N/A,#N/A,FALSE,"Tickmarks"}</definedName>
    <definedName name="rerr" localSheetId="9" hidden="1">{#N/A,#N/A,FALSE,"Aging Summary";#N/A,#N/A,FALSE,"Ratio Analysis";#N/A,#N/A,FALSE,"Test 120 Day Accts";#N/A,#N/A,FALSE,"Tickmarks"}</definedName>
    <definedName name="rerr" hidden="1">{#N/A,#N/A,FALSE,"Aging Summary";#N/A,#N/A,FALSE,"Ratio Analysis";#N/A,#N/A,FALSE,"Test 120 Day Accts";#N/A,#N/A,FALSE,"Tickmarks"}</definedName>
    <definedName name="RERRE" localSheetId="9" hidden="1">{#N/A,#N/A,FALSE,"Aging Summary";#N/A,#N/A,FALSE,"Ratio Analysis";#N/A,#N/A,FALSE,"Test 120 Day Accts";#N/A,#N/A,FALSE,"Tickmarks"}</definedName>
    <definedName name="RERRE" hidden="1">{#N/A,#N/A,FALSE,"Aging Summary";#N/A,#N/A,FALSE,"Ratio Analysis";#N/A,#N/A,FALSE,"Test 120 Day Accts";#N/A,#N/A,FALSE,"Tickmarks"}</definedName>
    <definedName name="RERRR" localSheetId="9">#REF!</definedName>
    <definedName name="RERRR">#REF!</definedName>
    <definedName name="RERT" localSheetId="9" hidden="1">{#N/A,#N/A,FALSE,"Aging Summary";#N/A,#N/A,FALSE,"Ratio Analysis";#N/A,#N/A,FALSE,"Test 120 Day Accts";#N/A,#N/A,FALSE,"Tickmarks"}</definedName>
    <definedName name="RERT" hidden="1">{#N/A,#N/A,FALSE,"Aging Summary";#N/A,#N/A,FALSE,"Ratio Analysis";#N/A,#N/A,FALSE,"Test 120 Day Accts";#N/A,#N/A,FALSE,"Tickmarks"}</definedName>
    <definedName name="RES">#REF!</definedName>
    <definedName name="Res_a_Impto">'[64]Enfoque BCP'!$D$59</definedName>
    <definedName name="RES_ANTES_DE_IMPUESTOS_2">'[65]Comparativo ER'!$H$56</definedName>
    <definedName name="RES_ANTES_IMPUESTOS_1">'[65]Comparativo ER'!$F$56</definedName>
    <definedName name="RESCONSCHILE">#REF!</definedName>
    <definedName name="rescoring" localSheetId="9">#REF!</definedName>
    <definedName name="rescoring">#REF!</definedName>
    <definedName name="RESERV_LEG">#REF!</definedName>
    <definedName name="RESERV_LEGAL">#REF!</definedName>
    <definedName name="Reserva" hidden="1">{"C.M.",#N/A,FALSE,"Cta x Prod."}</definedName>
    <definedName name="Reserves">#REF!</definedName>
    <definedName name="Residual_difference">'[55]Calculo del Exceso'!#REF!</definedName>
    <definedName name="Responsável" localSheetId="9">#REF!</definedName>
    <definedName name="Responsável">#REF!</definedName>
    <definedName name="RestatedValueLocal">'[90]IGU NPV 4'!$D$25</definedName>
    <definedName name="RestatedValueUSD">'[90]IGU NPV 4'!$E$25</definedName>
    <definedName name="restoXpagar">#REF!</definedName>
    <definedName name="resuartigas01" localSheetId="9">#REF!</definedName>
    <definedName name="resuartigas01">#REF!</definedName>
    <definedName name="resuartigas02" localSheetId="9">#REF!</definedName>
    <definedName name="resuartigas02">#REF!</definedName>
    <definedName name="resuartigas03" localSheetId="9">#REF!</definedName>
    <definedName name="resuartigas03">#REF!</definedName>
    <definedName name="resuartigas04" localSheetId="9">#REF!</definedName>
    <definedName name="resuartigas04">#REF!</definedName>
    <definedName name="resuartigas05" localSheetId="9">#REF!</definedName>
    <definedName name="resuartigas05">#REF!</definedName>
    <definedName name="resuartigas06" localSheetId="9">#REF!</definedName>
    <definedName name="resuartigas06">#REF!</definedName>
    <definedName name="resuartigas07" localSheetId="9">#REF!</definedName>
    <definedName name="resuartigas07">#REF!</definedName>
    <definedName name="resuartigas08" localSheetId="9">#REF!</definedName>
    <definedName name="resuartigas08">#REF!</definedName>
    <definedName name="resuartigas09" localSheetId="9">#REF!</definedName>
    <definedName name="resuartigas09">#REF!</definedName>
    <definedName name="resuartigas10" localSheetId="9">#REF!</definedName>
    <definedName name="resuartigas10">#REF!</definedName>
    <definedName name="resuartigas11" localSheetId="9">#REF!</definedName>
    <definedName name="resuartigas11">#REF!</definedName>
    <definedName name="resuartigas12" localSheetId="9">#REF!</definedName>
    <definedName name="resuartigas12">#REF!</definedName>
    <definedName name="resucalol01" localSheetId="9">#REF!</definedName>
    <definedName name="resucalol01">#REF!</definedName>
    <definedName name="resucalol02" localSheetId="9">#REF!</definedName>
    <definedName name="resucalol02">#REF!</definedName>
    <definedName name="resucalol03" localSheetId="9">#REF!</definedName>
    <definedName name="resucalol03">#REF!</definedName>
    <definedName name="resucalol04" localSheetId="9">#REF!</definedName>
    <definedName name="resucalol04">#REF!</definedName>
    <definedName name="resucalol05" localSheetId="9">#REF!</definedName>
    <definedName name="resucalol05">#REF!</definedName>
    <definedName name="resucalol09" localSheetId="9">#REF!</definedName>
    <definedName name="resucalol09">#REF!</definedName>
    <definedName name="resul">#REF!</definedName>
    <definedName name="RESUL_EJERC">#REF!</definedName>
    <definedName name="RESULT_ACUMUL">#REF!</definedName>
    <definedName name="resultado">#REF!</definedName>
    <definedName name="RESULTADO_DEL_EJERCICIO_1">'[65]Comparativo ER'!$F$60</definedName>
    <definedName name="RESULTADO_DEL_EJERCICIO_2">'[63]Comparativo ER'!#REF!</definedName>
    <definedName name="RESULTADO_OPERATIVO_1">'[65]Comparativo ER'!$F$38</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men_comisiones">[229]resumen_comisiones!#REF!</definedName>
    <definedName name="resuombues01" localSheetId="9">#REF!</definedName>
    <definedName name="resuombues01">#REF!</definedName>
    <definedName name="resuombues02" localSheetId="9">#REF!</definedName>
    <definedName name="resuombues02">#REF!</definedName>
    <definedName name="resuombues03" localSheetId="9">#REF!</definedName>
    <definedName name="resuombues03">#REF!</definedName>
    <definedName name="resuombues04" localSheetId="9">#REF!</definedName>
    <definedName name="resuombues04">#REF!</definedName>
    <definedName name="resuombues05" localSheetId="9">#REF!</definedName>
    <definedName name="resuombues05">#REF!</definedName>
    <definedName name="resuombues07" localSheetId="9">#REF!</definedName>
    <definedName name="resuombues07">#REF!</definedName>
    <definedName name="resuombues08" localSheetId="9">#REF!</definedName>
    <definedName name="resuombues08">#REF!</definedName>
    <definedName name="resuombues09" localSheetId="9">#REF!</definedName>
    <definedName name="resuombues09">#REF!</definedName>
    <definedName name="resuombues10" localSheetId="9">#REF!</definedName>
    <definedName name="resuombues10">#REF!</definedName>
    <definedName name="resuombues11" localSheetId="9">#REF!</definedName>
    <definedName name="resuombues11">#REF!</definedName>
    <definedName name="resuombues12" localSheetId="9">#REF!</definedName>
    <definedName name="resuombues12">#REF!</definedName>
    <definedName name="resuombues13" localSheetId="9">#REF!</definedName>
    <definedName name="resuombues13">#REF!</definedName>
    <definedName name="resuombues14" localSheetId="9">#REF!</definedName>
    <definedName name="resuombues14">#REF!</definedName>
    <definedName name="RESUOMBUES701" localSheetId="9">#REF!</definedName>
    <definedName name="RESUOMBUES701">#REF!</definedName>
    <definedName name="resuombues702" localSheetId="9">#REF!</definedName>
    <definedName name="resuombues702">#REF!</definedName>
    <definedName name="RESUOMBUES703" localSheetId="9">#REF!</definedName>
    <definedName name="RESUOMBUES703">#REF!</definedName>
    <definedName name="RESUQUEBRACHO01" localSheetId="9">#REF!</definedName>
    <definedName name="RESUQUEBRACHO01">#REF!</definedName>
    <definedName name="RESUQUEBRACHO03" localSheetId="9">#REF!</definedName>
    <definedName name="RESUQUEBRACHO03">#REF!</definedName>
    <definedName name="RESUQUEBRACHO05" localSheetId="9">#REF!</definedName>
    <definedName name="RESUQUEBRACHO05">#REF!</definedName>
    <definedName name="RESUQUEBRACHO06" localSheetId="9">#REF!</definedName>
    <definedName name="RESUQUEBRACHO06">#REF!</definedName>
    <definedName name="RESUQUEBRACHO07" localSheetId="9">#REF!</definedName>
    <definedName name="RESUQUEBRACHO07">#REF!</definedName>
    <definedName name="RESUQUEBRACHO08" localSheetId="9">#REF!</definedName>
    <definedName name="RESUQUEBRACHO08">#REF!</definedName>
    <definedName name="RESUQUEBRACHO10" localSheetId="9">#REF!</definedName>
    <definedName name="RESUQUEBRACHO10">#REF!</definedName>
    <definedName name="Ret_Allowance">#REF!</definedName>
    <definedName name="Retenciones_de_II.BB.">[363]RETENCIONES!#REF!</definedName>
    <definedName name="retyh" localSheetId="9" hidden="1">{#N/A,#N/A,FALSE,"Aging Summary";#N/A,#N/A,FALSE,"Ratio Analysis";#N/A,#N/A,FALSE,"Test 120 Day Accts";#N/A,#N/A,FALSE,"Tickmarks"}</definedName>
    <definedName name="retyh" hidden="1">{#N/A,#N/A,FALSE,"Aging Summary";#N/A,#N/A,FALSE,"Ratio Analysis";#N/A,#N/A,FALSE,"Test 120 Day Accts";#N/A,#N/A,FALSE,"Tickmarks"}</definedName>
    <definedName name="REV_IMPOSITIVO">#REF!</definedName>
    <definedName name="REVALUO" localSheetId="9">#REF!</definedName>
    <definedName name="REVALUO">#REF!</definedName>
    <definedName name="RevenueAct">'[98]Gross Revenue'!$A$3:$O$140</definedName>
    <definedName name="RevenueHC">'[98]Gross Revenue HC'!$A$6:$O$140</definedName>
    <definedName name="rew">#REF!</definedName>
    <definedName name="REWR" localSheetId="9" hidden="1">{#N/A,#N/A,FALSE,"Aging Summary";#N/A,#N/A,FALSE,"Ratio Analysis";#N/A,#N/A,FALSE,"Test 120 Day Accts";#N/A,#N/A,FALSE,"Tickmarks"}</definedName>
    <definedName name="REWR" hidden="1">{#N/A,#N/A,FALSE,"Aging Summary";#N/A,#N/A,FALSE,"Ratio Analysis";#N/A,#N/A,FALSE,"Test 120 Day Accts";#N/A,#N/A,FALSE,"Tickmarks"}</definedName>
    <definedName name="rf">'[53]Dados Org'!#REF!</definedName>
    <definedName name="rfd" localSheetId="9" hidden="1">{#N/A,#N/A,FALSE,"Aging Summary";#N/A,#N/A,FALSE,"Ratio Analysis";#N/A,#N/A,FALSE,"Test 120 Day Accts";#N/A,#N/A,FALSE,"Tickmarks"}</definedName>
    <definedName name="rfd" hidden="1">{#N/A,#N/A,FALSE,"Aging Summary";#N/A,#N/A,FALSE,"Ratio Analysis";#N/A,#N/A,FALSE,"Test 120 Day Accts";#N/A,#N/A,FALSE,"Tickmarks"}</definedName>
    <definedName name="RFF" localSheetId="9">#REF!</definedName>
    <definedName name="RFF">#REF!</definedName>
    <definedName name="RFFF" localSheetId="9" hidden="1">{#N/A,#N/A,FALSE,"Aging Summary";#N/A,#N/A,FALSE,"Ratio Analysis";#N/A,#N/A,FALSE,"Test 120 Day Accts";#N/A,#N/A,FALSE,"Tickmarks"}</definedName>
    <definedName name="RFFF" hidden="1">{#N/A,#N/A,FALSE,"Aging Summary";#N/A,#N/A,FALSE,"Ratio Analysis";#N/A,#N/A,FALSE,"Test 120 Day Accts";#N/A,#N/A,FALSE,"Tickmarks"}</definedName>
    <definedName name="RFYPT" localSheetId="9">'[105]Nota 8'!$F$202</definedName>
    <definedName name="RFYPT">'[106]Nota 8'!$F$202</definedName>
    <definedName name="RFYPTP" localSheetId="9">'[105]Nota 8'!$F$212</definedName>
    <definedName name="RFYPTP">'[106]Nota 8'!$F$212</definedName>
    <definedName name="ri" localSheetId="9">#REF!</definedName>
    <definedName name="ri">#REF!</definedName>
    <definedName name="RIO" localSheetId="9">[60]Volumes!$B$26:$CG$26</definedName>
    <definedName name="RIO">[61]Volumes!$B$26:$CG$26</definedName>
    <definedName name="rirjrkt" localSheetId="9">#REF!</definedName>
    <definedName name="rirjrkt">#REF!</definedName>
    <definedName name="Risco" localSheetId="9">#REF!</definedName>
    <definedName name="Risco">#REF!</definedName>
    <definedName name="Riscos" localSheetId="9">[138]Setup!$C$7:$C$10</definedName>
    <definedName name="Riscos">[139]Setup!$C$7:$C$10</definedName>
    <definedName name="RiskPLTemplate">#REF!</definedName>
    <definedName name="rituytm" localSheetId="9">#REF!</definedName>
    <definedName name="rituytm">#REF!</definedName>
    <definedName name="RIV" localSheetId="9">#REF!</definedName>
    <definedName name="RIV">#REF!</definedName>
    <definedName name="riw">#REF!</definedName>
    <definedName name="RMG" localSheetId="9">#REF!</definedName>
    <definedName name="RMG">#REF!</definedName>
    <definedName name="RMU" localSheetId="9">#REF!</definedName>
    <definedName name="RMU">#REF!</definedName>
    <definedName name="rngAuditDiffSignificant">'[101]Individually Significant Items'!$J$17:$J$216</definedName>
    <definedName name="RngDiscountRateValue">'[332]Input-Expected Case'!$D$122</definedName>
    <definedName name="rngFirstNumber">'[101]Population Characteristics'!$C$31:$C$230</definedName>
    <definedName name="rngLinesPerPage">'[101]Population Characteristics'!$E$31:$E$230</definedName>
    <definedName name="RngPlanningHorizonValue">'[332]Input-Expected Case'!$AA$54</definedName>
    <definedName name="rngSequenceID">'[101]Population Characteristics'!$B$31:$B$230</definedName>
    <definedName name="rngSequenceStart">'[101]Population Characteristics'!$H$31:$H$230</definedName>
    <definedName name="RO" localSheetId="9">#REF!</definedName>
    <definedName name="RO">#REF!</definedName>
    <definedName name="ROAGRO" localSheetId="9">#REF!</definedName>
    <definedName name="ROAGRO">#REF!</definedName>
    <definedName name="ROSARIO">[279]Rosario!$A$1:$B$170</definedName>
    <definedName name="round">1</definedName>
    <definedName name="RowDetails1">#REF!</definedName>
    <definedName name="RowDetails2">#REF!</definedName>
    <definedName name="RowDetails3">#REF!</definedName>
    <definedName name="RPTH" localSheetId="9">[364]EE.RR!#REF!</definedName>
    <definedName name="RPTH">[365]EE.RR!#REF!</definedName>
    <definedName name="rr" localSheetId="9" hidden="1">{#N/A,#N/A,FALSE,"Aging Summary";#N/A,#N/A,FALSE,"Ratio Analysis";#N/A,#N/A,FALSE,"Test 120 Day Accts";#N/A,#N/A,FALSE,"Tickmarks"}</definedName>
    <definedName name="rr">'[366] VTOS'!#REF!</definedName>
    <definedName name="rre" localSheetId="9" hidden="1">{#N/A,#N/A,FALSE,"Aging Summary";#N/A,#N/A,FALSE,"Ratio Analysis";#N/A,#N/A,FALSE,"Test 120 Day Accts";#N/A,#N/A,FALSE,"Tickmarks"}</definedName>
    <definedName name="rre" hidden="1">{#N/A,#N/A,FALSE,"Aging Summary";#N/A,#N/A,FALSE,"Ratio Analysis";#N/A,#N/A,FALSE,"Test 120 Day Accts";#N/A,#N/A,FALSE,"Tickmarks"}</definedName>
    <definedName name="rrer" localSheetId="9" hidden="1">{#N/A,#N/A,FALSE,"Aging Summary";#N/A,#N/A,FALSE,"Ratio Analysis";#N/A,#N/A,FALSE,"Test 120 Day Accts";#N/A,#N/A,FALSE,"Tickmarks"}</definedName>
    <definedName name="rrer" hidden="1">{#N/A,#N/A,FALSE,"Aging Summary";#N/A,#N/A,FALSE,"Ratio Analysis";#N/A,#N/A,FALSE,"Test 120 Day Accts";#N/A,#N/A,FALSE,"Tickmarks"}</definedName>
    <definedName name="RRF" localSheetId="9" hidden="1">{#N/A,#N/A,FALSE,"Aging Summary";#N/A,#N/A,FALSE,"Ratio Analysis";#N/A,#N/A,FALSE,"Test 120 Day Accts";#N/A,#N/A,FALSE,"Tickmarks"}</definedName>
    <definedName name="RRF" hidden="1">{#N/A,#N/A,FALSE,"Aging Summary";#N/A,#N/A,FALSE,"Ratio Analysis";#N/A,#N/A,FALSE,"Test 120 Day Accts";#N/A,#N/A,FALSE,"Tickmarks"}</definedName>
    <definedName name="RRFRF" localSheetId="9" hidden="1">{#N/A,#N/A,FALSE,"Aging Summary";#N/A,#N/A,FALSE,"Ratio Analysis";#N/A,#N/A,FALSE,"Test 120 Day Accts";#N/A,#N/A,FALSE,"Tickmarks"}</definedName>
    <definedName name="RRFRF" hidden="1">{#N/A,#N/A,FALSE,"Aging Summary";#N/A,#N/A,FALSE,"Ratio Analysis";#N/A,#N/A,FALSE,"Test 120 Day Accts";#N/A,#N/A,FALSE,"Tickmarks"}</definedName>
    <definedName name="rrr" localSheetId="9" hidden="1">{#N/A,#N/A,FALSE,"Aging Summary";#N/A,#N/A,FALSE,"Ratio Analysis";#N/A,#N/A,FALSE,"Test 120 Day Accts";#N/A,#N/A,FALSE,"Tickmarks"}</definedName>
    <definedName name="rrr" hidden="1">{#N/A,#N/A,FALSE,"Aging Summary";#N/A,#N/A,FALSE,"Ratio Analysis";#N/A,#N/A,FALSE,"Test 120 Day Accts";#N/A,#N/A,FALSE,"Tickmarks"}</definedName>
    <definedName name="rrrf" localSheetId="9" hidden="1">{#N/A,#N/A,FALSE,"Aging Summary";#N/A,#N/A,FALSE,"Ratio Analysis";#N/A,#N/A,FALSE,"Test 120 Day Accts";#N/A,#N/A,FALSE,"Tickmarks"}</definedName>
    <definedName name="rrrf" hidden="1">{#N/A,#N/A,FALSE,"Aging Summary";#N/A,#N/A,FALSE,"Ratio Analysis";#N/A,#N/A,FALSE,"Test 120 Day Accts";#N/A,#N/A,FALSE,"Tickmarks"}</definedName>
    <definedName name="rrrr" localSheetId="9" hidden="1">{#N/A,#N/A,FALSE,"Aging Summary";#N/A,#N/A,FALSE,"Ratio Analysis";#N/A,#N/A,FALSE,"Test 120 Day Accts";#N/A,#N/A,FALSE,"Tickmarks"}</definedName>
    <definedName name="rrrr" hidden="1">{#N/A,#N/A,FALSE,"Aging Summary";#N/A,#N/A,FALSE,"Ratio Analysis";#N/A,#N/A,FALSE,"Test 120 Day Accts";#N/A,#N/A,FALSE,"Tickmarks"}</definedName>
    <definedName name="rrrrrrr" localSheetId="9" hidden="1">{#N/A,#N/A,FALSE,"Aging Summary";#N/A,#N/A,FALSE,"Ratio Analysis";#N/A,#N/A,FALSE,"Test 120 Day Accts";#N/A,#N/A,FALSE,"Tickmarks"}</definedName>
    <definedName name="rrrrrrr" hidden="1">{#N/A,#N/A,FALSE,"Aging Summary";#N/A,#N/A,FALSE,"Ratio Analysis";#N/A,#N/A,FALSE,"Test 120 Day Accts";#N/A,#N/A,FALSE,"Tickmarks"}</definedName>
    <definedName name="rrrrrrrrrr" localSheetId="9" hidden="1">{#N/A,#N/A,FALSE,"Aging Summary";#N/A,#N/A,FALSE,"Ratio Analysis";#N/A,#N/A,FALSE,"Test 120 Day Accts";#N/A,#N/A,FALSE,"Tickmarks"}</definedName>
    <definedName name="rrrrrrrrrr" hidden="1">{#N/A,#N/A,FALSE,"Aging Summary";#N/A,#N/A,FALSE,"Ratio Analysis";#N/A,#N/A,FALSE,"Test 120 Day Accts";#N/A,#N/A,FALSE,"Tickmarks"}</definedName>
    <definedName name="rrrrrrrrrrrr" localSheetId="9" hidden="1">{#N/A,#N/A,FALSE,"Aging Summary";#N/A,#N/A,FALSE,"Ratio Analysis";#N/A,#N/A,FALSE,"Test 120 Day Accts";#N/A,#N/A,FALSE,"Tickmarks"}</definedName>
    <definedName name="rrrrrrrrrrrr" hidden="1">{#N/A,#N/A,FALSE,"Aging Summary";#N/A,#N/A,FALSE,"Ratio Analysis";#N/A,#N/A,FALSE,"Test 120 Day Accts";#N/A,#N/A,FALSE,"Tickmarks"}</definedName>
    <definedName name="RRRRRRRRRRRRR">'[36]TC Resumen'!$B$4</definedName>
    <definedName name="rrrrrrrrrrrrrrr" localSheetId="9" hidden="1">{#N/A,#N/A,FALSE,"Aging Summary";#N/A,#N/A,FALSE,"Ratio Analysis";#N/A,#N/A,FALSE,"Test 120 Day Accts";#N/A,#N/A,FALSE,"Tickmarks"}</definedName>
    <definedName name="rrrrrrrrrrrrrrr" hidden="1">{#N/A,#N/A,FALSE,"Aging Summary";#N/A,#N/A,FALSE,"Ratio Analysis";#N/A,#N/A,FALSE,"Test 120 Day Accts";#N/A,#N/A,FALSE,"Tickmarks"}</definedName>
    <definedName name="rrrrrrrrrrrrrrrr" localSheetId="9"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localSheetId="9"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localSheetId="9" hidden="1">{#N/A,#N/A,FALSE,"Aging Summary";#N/A,#N/A,FALSE,"Ratio Analysis";#N/A,#N/A,FALSE,"Test 120 Day Accts";#N/A,#N/A,FALSE,"Tickmarks"}</definedName>
    <definedName name="rrrrrrrrrrrrrrrrrrr" hidden="1">{#N/A,#N/A,FALSE,"Aging Summary";#N/A,#N/A,FALSE,"Ratio Analysis";#N/A,#N/A,FALSE,"Test 120 Day Accts";#N/A,#N/A,FALSE,"Tickmarks"}</definedName>
    <definedName name="RRT" localSheetId="9" hidden="1">{#N/A,#N/A,FALSE,"Aging Summary";#N/A,#N/A,FALSE,"Ratio Analysis";#N/A,#N/A,FALSE,"Test 120 Day Accts";#N/A,#N/A,FALSE,"Tickmarks"}</definedName>
    <definedName name="RRT" hidden="1">{#N/A,#N/A,FALSE,"Aging Summary";#N/A,#N/A,FALSE,"Ratio Analysis";#N/A,#N/A,FALSE,"Test 120 Day Accts";#N/A,#N/A,FALSE,"Tickmarks"}</definedName>
    <definedName name="rrtr" localSheetId="9" hidden="1">{#N/A,#N/A,FALSE,"Aging Summary";#N/A,#N/A,FALSE,"Ratio Analysis";#N/A,#N/A,FALSE,"Test 120 Day Accts";#N/A,#N/A,FALSE,"Tickmarks"}</definedName>
    <definedName name="rrtr" hidden="1">{#N/A,#N/A,FALSE,"Aging Summary";#N/A,#N/A,FALSE,"Ratio Analysis";#N/A,#N/A,FALSE,"Test 120 Day Accts";#N/A,#N/A,FALSE,"Tickmarks"}</definedName>
    <definedName name="RRWE" localSheetId="9" hidden="1">{#N/A,#N/A,FALSE,"Aging Summary";#N/A,#N/A,FALSE,"Ratio Analysis";#N/A,#N/A,FALSE,"Test 120 Day Accts";#N/A,#N/A,FALSE,"Tickmarks"}</definedName>
    <definedName name="RRWE" hidden="1">{#N/A,#N/A,FALSE,"Aging Summary";#N/A,#N/A,FALSE,"Ratio Analysis";#N/A,#N/A,FALSE,"Test 120 Day Accts";#N/A,#N/A,FALSE,"Tickmarks"}</definedName>
    <definedName name="RS_GANANC">#REF!</definedName>
    <definedName name="RS_PERDID">#REF!</definedName>
    <definedName name="rt">#REF!</definedName>
    <definedName name="RTA" localSheetId="9">#REF!</definedName>
    <definedName name="RTA">#REF!</definedName>
    <definedName name="rtado">#REF!</definedName>
    <definedName name="rtbvn" localSheetId="9" hidden="1">{#N/A,#N/A,FALSE,"Aging Summary";#N/A,#N/A,FALSE,"Ratio Analysis";#N/A,#N/A,FALSE,"Test 120 Day Accts";#N/A,#N/A,FALSE,"Tickmarks"}</definedName>
    <definedName name="rtbvn" hidden="1">{#N/A,#N/A,FALSE,"Aging Summary";#N/A,#N/A,FALSE,"Ratio Analysis";#N/A,#N/A,FALSE,"Test 120 Day Accts";#N/A,#N/A,FALSE,"Tickmarks"}</definedName>
    <definedName name="RTFV" localSheetId="9" hidden="1">{#N/A,#N/A,FALSE,"Aging Summary";#N/A,#N/A,FALSE,"Ratio Analysis";#N/A,#N/A,FALSE,"Test 120 Day Accts";#N/A,#N/A,FALSE,"Tickmarks"}</definedName>
    <definedName name="RTFV" hidden="1">{#N/A,#N/A,FALSE,"Aging Summary";#N/A,#N/A,FALSE,"Ratio Analysis";#N/A,#N/A,FALSE,"Test 120 Day Accts";#N/A,#N/A,FALSE,"Tickmarks"}</definedName>
    <definedName name="rtg" localSheetId="9">'[230]Dados Org'!#REF!</definedName>
    <definedName name="rtg">'[231]Dados Org'!#REF!</definedName>
    <definedName name="RTGRTTR" localSheetId="9">#REF!</definedName>
    <definedName name="RTGRTTR">#REF!</definedName>
    <definedName name="rtrr" localSheetId="9" hidden="1">{#N/A,#N/A,FALSE,"Aging Summary";#N/A,#N/A,FALSE,"Ratio Analysis";#N/A,#N/A,FALSE,"Test 120 Day Accts";#N/A,#N/A,FALSE,"Tickmarks"}</definedName>
    <definedName name="rtrr" hidden="1">{#N/A,#N/A,FALSE,"Aging Summary";#N/A,#N/A,FALSE,"Ratio Analysis";#N/A,#N/A,FALSE,"Test 120 Day Accts";#N/A,#N/A,FALSE,"Tickmarks"}</definedName>
    <definedName name="RTRT" localSheetId="9" hidden="1">{#N/A,#N/A,FALSE,"Aging Summary";#N/A,#N/A,FALSE,"Ratio Analysis";#N/A,#N/A,FALSE,"Test 120 Day Accts";#N/A,#N/A,FALSE,"Tickmarks"}</definedName>
    <definedName name="RTRT" hidden="1">{#N/A,#N/A,FALSE,"Aging Summary";#N/A,#N/A,FALSE,"Ratio Analysis";#N/A,#N/A,FALSE,"Test 120 Day Accts";#N/A,#N/A,FALSE,"Tickmarks"}</definedName>
    <definedName name="RTT" localSheetId="9" hidden="1">{#N/A,#N/A,FALSE,"Aging Summary";#N/A,#N/A,FALSE,"Ratio Analysis";#N/A,#N/A,FALSE,"Test 120 Day Accts";#N/A,#N/A,FALSE,"Tickmarks"}</definedName>
    <definedName name="RTT" hidden="1">{#N/A,#N/A,FALSE,"Aging Summary";#N/A,#N/A,FALSE,"Ratio Analysis";#N/A,#N/A,FALSE,"Test 120 Day Accts";#N/A,#N/A,FALSE,"Tickmarks"}</definedName>
    <definedName name="rtt5rt" localSheetId="9" hidden="1">{#N/A,#N/A,FALSE,"Aging Summary";#N/A,#N/A,FALSE,"Ratio Analysis";#N/A,#N/A,FALSE,"Test 120 Day Accts";#N/A,#N/A,FALSE,"Tickmarks"}</definedName>
    <definedName name="rtt5rt" hidden="1">{#N/A,#N/A,FALSE,"Aging Summary";#N/A,#N/A,FALSE,"Ratio Analysis";#N/A,#N/A,FALSE,"Test 120 Day Accts";#N/A,#N/A,FALSE,"Tickmarks"}</definedName>
    <definedName name="rttt" localSheetId="9" hidden="1">{#N/A,#N/A,FALSE,"Aging Summary";#N/A,#N/A,FALSE,"Ratio Analysis";#N/A,#N/A,FALSE,"Test 120 Day Accts";#N/A,#N/A,FALSE,"Tickmarks"}</definedName>
    <definedName name="rttt" hidden="1">{#N/A,#N/A,FALSE,"Aging Summary";#N/A,#N/A,FALSE,"Ratio Analysis";#N/A,#N/A,FALSE,"Test 120 Day Accts";#N/A,#N/A,FALSE,"Tickmarks"}</definedName>
    <definedName name="RTTTT" localSheetId="9" hidden="1">{#N/A,#N/A,FALSE,"Aging Summary";#N/A,#N/A,FALSE,"Ratio Analysis";#N/A,#N/A,FALSE,"Test 120 Day Accts";#N/A,#N/A,FALSE,"Tickmarks"}</definedName>
    <definedName name="RTTTT" hidden="1">{#N/A,#N/A,FALSE,"Aging Summary";#N/A,#N/A,FALSE,"Ratio Analysis";#N/A,#N/A,FALSE,"Test 120 Day Accts";#N/A,#N/A,FALSE,"Tickmarks"}</definedName>
    <definedName name="RTY" localSheetId="9"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localSheetId="9" hidden="1">{#N/A,#N/A,FALSE,"Aging Summary";#N/A,#N/A,FALSE,"Ratio Analysis";#N/A,#N/A,FALSE,"Test 120 Day Accts";#N/A,#N/A,FALSE,"Tickmarks"}</definedName>
    <definedName name="RTYY" hidden="1">{#N/A,#N/A,FALSE,"Aging Summary";#N/A,#N/A,FALSE,"Ratio Analysis";#N/A,#N/A,FALSE,"Test 120 Day Accts";#N/A,#N/A,FALSE,"Tickmarks"}</definedName>
    <definedName name="RU_BS" localSheetId="9">#REF!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localSheetId="9" hidden="1">{#N/A,#N/A,FALSE,"Aging Summary";#N/A,#N/A,FALSE,"Ratio Analysis";#N/A,#N/A,FALSE,"Test 120 Day Accts";#N/A,#N/A,FALSE,"Tickmarks"}</definedName>
    <definedName name="RWEW" hidden="1">{#N/A,#N/A,FALSE,"Aging Summary";#N/A,#N/A,FALSE,"Ratio Analysis";#N/A,#N/A,FALSE,"Test 120 Day Accts";#N/A,#N/A,FALSE,"Tickmarks"}</definedName>
    <definedName name="RWRW" localSheetId="9" hidden="1">{#N/A,#N/A,FALSE,"Aging Summary";#N/A,#N/A,FALSE,"Ratio Analysis";#N/A,#N/A,FALSE,"Test 120 Day Accts";#N/A,#N/A,FALSE,"Tickmarks"}</definedName>
    <definedName name="RWRW" hidden="1">{#N/A,#N/A,FALSE,"Aging Summary";#N/A,#N/A,FALSE,"Ratio Analysis";#N/A,#N/A,FALSE,"Test 120 Day Accts";#N/A,#N/A,FALSE,"Tickmarks"}</definedName>
    <definedName name="RWRWR" localSheetId="9" hidden="1">{#N/A,#N/A,FALSE,"Aging Summary";#N/A,#N/A,FALSE,"Ratio Analysis";#N/A,#N/A,FALSE,"Test 120 Day Accts";#N/A,#N/A,FALSE,"Tickmarks"}</definedName>
    <definedName name="RWRWR" hidden="1">{#N/A,#N/A,FALSE,"Aging Summary";#N/A,#N/A,FALSE,"Ratio Analysis";#N/A,#N/A,FALSE,"Test 120 Day Accts";#N/A,#N/A,FALSE,"Tickmarks"}</definedName>
    <definedName name="RYCS" localSheetId="9">'[105]Nota 8'!$F$140</definedName>
    <definedName name="RYCS">'[106]Nota 8'!$F$140</definedName>
    <definedName name="ryetr">#REF!</definedName>
    <definedName name="ryrtyty" localSheetId="9" hidden="1">{#N/A,#N/A,FALSE,"Aging Summary";#N/A,#N/A,FALSE,"Ratio Analysis";#N/A,#N/A,FALSE,"Test 120 Day Accts";#N/A,#N/A,FALSE,"Tickmarks"}</definedName>
    <definedName name="ryrtyty" hidden="1">{#N/A,#N/A,FALSE,"Aging Summary";#N/A,#N/A,FALSE,"Ratio Analysis";#N/A,#N/A,FALSE,"Test 120 Day Accts";#N/A,#N/A,FALSE,"Tickmarks"}</definedName>
    <definedName name="RYRY" localSheetId="9" hidden="1">{#N/A,#N/A,FALSE,"Aging Summary";#N/A,#N/A,FALSE,"Ratio Analysis";#N/A,#N/A,FALSE,"Test 120 Day Accts";#N/A,#N/A,FALSE,"Tickmarks"}</definedName>
    <definedName name="RYRY" hidden="1">{#N/A,#N/A,FALSE,"Aging Summary";#N/A,#N/A,FALSE,"Ratio Analysis";#N/A,#N/A,FALSE,"Test 120 Day Accts";#N/A,#N/A,FALSE,"Tickmarks"}</definedName>
    <definedName name="RYRYR" localSheetId="9" hidden="1">{#N/A,#N/A,FALSE,"Aging Summary";#N/A,#N/A,FALSE,"Ratio Analysis";#N/A,#N/A,FALSE,"Test 120 Day Accts";#N/A,#N/A,FALSE,"Tickmarks"}</definedName>
    <definedName name="RYRYR" hidden="1">{#N/A,#N/A,FALSE,"Aging Summary";#N/A,#N/A,FALSE,"Ratio Analysis";#N/A,#N/A,FALSE,"Test 120 Day Accts";#N/A,#N/A,FALSE,"Tickmarks"}</definedName>
    <definedName name="RYYY" localSheetId="9" hidden="1">{#N/A,#N/A,FALSE,"Aging Summary";#N/A,#N/A,FALSE,"Ratio Analysis";#N/A,#N/A,FALSE,"Test 120 Day Accts";#N/A,#N/A,FALSE,"Tickmarks"}</definedName>
    <definedName name="RYYY" hidden="1">{#N/A,#N/A,FALSE,"Aging Summary";#N/A,#N/A,FALSE,"Ratio Analysis";#N/A,#N/A,FALSE,"Test 120 Day Accts";#N/A,#N/A,FALSE,"Tickmarks"}</definedName>
    <definedName name="S" localSheetId="9" hidden="1">{#N/A,#N/A,FALSE,"Aging Summary";#N/A,#N/A,FALSE,"Ratio Analysis";#N/A,#N/A,FALSE,"Test 120 Day Accts";#N/A,#N/A,FALSE,"Tickmarks"}</definedName>
    <definedName name="S" hidden="1">{#N/A,#N/A,FALSE,"Aging Summary";#N/A,#N/A,FALSE,"Ratio Analysis";#N/A,#N/A,FALSE,"Test 120 Day Accts";#N/A,#N/A,FALSE,"Tickmarks"}</definedName>
    <definedName name="S.PEDRO__CASSPE" localSheetId="9">#REF!</definedName>
    <definedName name="S.PEDRO__CASSPE">#REF!</definedName>
    <definedName name="S.Renovacion">[22]FINANCIERO!$A$105:$B$125</definedName>
    <definedName name="S_" localSheetId="9">#REF!</definedName>
    <definedName name="S_">#REF!</definedName>
    <definedName name="S_AcctDes" localSheetId="9">#REF!</definedName>
    <definedName name="S_AcctDes">#REF!</definedName>
    <definedName name="S_AcctNum">#REF!</definedName>
    <definedName name="S_Adjust" localSheetId="9">#REF!</definedName>
    <definedName name="S_Adjust">#REF!</definedName>
    <definedName name="S_Adjust_Data" localSheetId="9">#REF!</definedName>
    <definedName name="S_Adjust_Data">#REF!</definedName>
    <definedName name="S_Adjust_GT" localSheetId="9">#REF!</definedName>
    <definedName name="S_Adjust_GT">#REF!</definedName>
    <definedName name="S_AJE_Tot" localSheetId="9">#REF!</definedName>
    <definedName name="S_AJE_Tot">#REF!</definedName>
    <definedName name="S_AJE_Tot_Data" localSheetId="9">#REF!</definedName>
    <definedName name="S_AJE_Tot_Data">#REF!</definedName>
    <definedName name="S_AJE_Tot_GT" localSheetId="9">#REF!</definedName>
    <definedName name="S_AJE_Tot_GT">#REF!</definedName>
    <definedName name="S_CompNum" localSheetId="9">#REF!</definedName>
    <definedName name="S_CompNum">#REF!</definedName>
    <definedName name="S_CY_Beg" localSheetId="9">#REF!</definedName>
    <definedName name="S_CY_Beg">#REF!</definedName>
    <definedName name="S_CY_Beg_Data" localSheetId="9">#REF!</definedName>
    <definedName name="S_CY_Beg_Data">#REF!</definedName>
    <definedName name="S_CY_Beg_GT" localSheetId="9">#REF!</definedName>
    <definedName name="S_CY_Beg_GT">#REF!</definedName>
    <definedName name="S_CY_End" localSheetId="9">#REF!</definedName>
    <definedName name="S_CY_End">#REF!</definedName>
    <definedName name="S_CY_End_Data" localSheetId="9">#REF!</definedName>
    <definedName name="S_CY_End_Data">#REF!</definedName>
    <definedName name="S_CY_End_GT" localSheetId="9">#REF!</definedName>
    <definedName name="S_CY_End_GT">#REF!</definedName>
    <definedName name="S_Diff_Amt" localSheetId="9">#REF!</definedName>
    <definedName name="S_Diff_Amt">#REF!</definedName>
    <definedName name="S_Diff_Pct" localSheetId="9">#REF!</definedName>
    <definedName name="S_Diff_Pct">#REF!</definedName>
    <definedName name="S_GrpNum" localSheetId="9">#REF!</definedName>
    <definedName name="S_GrpNum">#REF!</definedName>
    <definedName name="S_Headings" localSheetId="9">#REF!</definedName>
    <definedName name="S_Headings">#REF!</definedName>
    <definedName name="S_KeyValue" localSheetId="9">#REF!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 localSheetId="9">#REF!</definedName>
    <definedName name="S_PY_End">#REF!</definedName>
    <definedName name="S_PY_End_Data" localSheetId="9">#REF!</definedName>
    <definedName name="S_PY_End_Data">#REF!</definedName>
    <definedName name="S_PY_End_GT" localSheetId="9">#REF!</definedName>
    <definedName name="S_PY_End_GT">#REF!</definedName>
    <definedName name="S_RJE_Tot" localSheetId="9">#REF!</definedName>
    <definedName name="S_RJE_Tot">#REF!</definedName>
    <definedName name="S_RJE_Tot_Data" localSheetId="9">#REF!</definedName>
    <definedName name="S_RJE_Tot_Data">#REF!</definedName>
    <definedName name="S_RJE_Tot_GT" localSheetId="9">#REF!</definedName>
    <definedName name="S_RJE_Tot_GT">#REF!</definedName>
    <definedName name="S_RowNum" localSheetId="9">#REF!</definedName>
    <definedName name="S_RowNum">#REF!</definedName>
    <definedName name="S_Total">#REF!</definedName>
    <definedName name="S_Total1">#REF!</definedName>
    <definedName name="S_Total2">#REF!</definedName>
    <definedName name="S_Total3">#REF!</definedName>
    <definedName name="SA_table">#REF!</definedName>
    <definedName name="saaa">[367]R_JCK97!#REF!</definedName>
    <definedName name="SAAAAA" localSheetId="9" hidden="1">{#N/A,#N/A,FALSE,"Aging Summary";#N/A,#N/A,FALSE,"Ratio Analysis";#N/A,#N/A,FALSE,"Test 120 Day Accts";#N/A,#N/A,FALSE,"Tickmarks"}</definedName>
    <definedName name="SAAAAA" hidden="1">{#N/A,#N/A,FALSE,"Aging Summary";#N/A,#N/A,FALSE,"Ratio Analysis";#N/A,#N/A,FALSE,"Test 120 Day Accts";#N/A,#N/A,FALSE,"Tickmarks"}</definedName>
    <definedName name="Saída" localSheetId="9">#REF!</definedName>
    <definedName name="Saída">#REF!</definedName>
    <definedName name="SAL_BCO" localSheetId="9">#REF!</definedName>
    <definedName name="SAL_BCO">#REF!</definedName>
    <definedName name="SAL_DEF_GS" localSheetId="9">#REF!</definedName>
    <definedName name="SAL_DEF_GS">#REF!</definedName>
    <definedName name="SAL_DEF_USD" localSheetId="9">#REF!</definedName>
    <definedName name="SAL_DEF_USD">#REF!</definedName>
    <definedName name="SALDO_NEG" localSheetId="9">#REF!</definedName>
    <definedName name="SALDO_NEG">#REF!</definedName>
    <definedName name="SALDO_POS" localSheetId="9">#REF!</definedName>
    <definedName name="SALDO_POS">#REF!</definedName>
    <definedName name="SALDOIR" localSheetId="9">'[368]2) FIXIT S.A.'!$A$1:$G$1500</definedName>
    <definedName name="SALDOIR">[369]SALDOS!$A$1:$G$1500</definedName>
    <definedName name="Saldorelacionadas">#REF!</definedName>
    <definedName name="SALDOS">#REF!</definedName>
    <definedName name="saldos1203">#REF!</definedName>
    <definedName name="saldosrelacionadas">#REF!</definedName>
    <definedName name="Sales">#REF!</definedName>
    <definedName name="Sales_MAUD">'[370]Sales AUD'!$A$1:$O$52</definedName>
    <definedName name="Sales_MUSD">'[370]Sales USD'!$A$1:$O$52</definedName>
    <definedName name="Sales_YAUD">'[370]Sales AUD'!$A$54:$P$104</definedName>
    <definedName name="Sales_YRAUD">'[370]Sales AUD'!$R$1:$AF$52</definedName>
    <definedName name="Sales_YRUSD">'[370]Sales USD'!$R$1:$AG$52</definedName>
    <definedName name="Sales_YUSD">'[370]Sales USD'!$A$56:$P$105</definedName>
    <definedName name="salesld" localSheetId="9">#REF!</definedName>
    <definedName name="salesld">#REF!</definedName>
    <definedName name="SalesPCS">#REF!</definedName>
    <definedName name="SALIDA">#REF!</definedName>
    <definedName name="SALUSD_NEG" localSheetId="9">#REF!</definedName>
    <definedName name="SALUSD_NEG">#REF!</definedName>
    <definedName name="SALUSD_POS" localSheetId="9">#REF!</definedName>
    <definedName name="SALUSD_POS">#REF!</definedName>
    <definedName name="Samp_TM_Exp_Diff" localSheetId="9">'[173]Non-Statistical Sampling'!#REF!</definedName>
    <definedName name="Samp_TM_Exp_Diff">'[174]Non-Statistical Sampling'!#REF!</definedName>
    <definedName name="SANANTONIO" localSheetId="9">'[7]Datos ADESA'!#REF!</definedName>
    <definedName name="SANANTONIO">'[7]Datos ADESA'!#REF!</definedName>
    <definedName name="sAnticipate100PercentExt">'[101]Planning Extension'!$H$25</definedName>
    <definedName name="sAnticipate100PercentInit">[101]Planning!$H$25</definedName>
    <definedName name="SAPBEXdnldView" localSheetId="9" hidden="1">"49RC5WQGPN9P0P4RNPKLFHQ8M"</definedName>
    <definedName name="SAPBEXdnldView" hidden="1">"DBJMIBUR0KWE08YKHT0YI34KK"</definedName>
    <definedName name="SAPBEXrevision" hidden="1">1</definedName>
    <definedName name="SAPBEXsysID" localSheetId="9" hidden="1">"BWP"</definedName>
    <definedName name="SAPBEXsysID" hidden="1">"BIP"</definedName>
    <definedName name="SAPBEXwbID" hidden="1">"3KMA8QQIT6KK1QPIDVRMCA147"</definedName>
    <definedName name="SAR" localSheetId="9">#REF!</definedName>
    <definedName name="SAR">#REF!</definedName>
    <definedName name="SASAS" localSheetId="9">#REF!</definedName>
    <definedName name="SASAS">#REF!</definedName>
    <definedName name="Saudi_Arabia">#REF!</definedName>
    <definedName name="Save_Delay">#REF!</definedName>
    <definedName name="SAXXX" localSheetId="9" hidden="1">{#N/A,#N/A,FALSE,"Aging Summary";#N/A,#N/A,FALSE,"Ratio Analysis";#N/A,#N/A,FALSE,"Test 120 Day Accts";#N/A,#N/A,FALSE,"Tickmarks"}</definedName>
    <definedName name="SAXXX" hidden="1">{#N/A,#N/A,FALSE,"Aging Summary";#N/A,#N/A,FALSE,"Ratio Analysis";#N/A,#N/A,FALSE,"Test 120 Day Accts";#N/A,#N/A,FALSE,"Tickmarks"}</definedName>
    <definedName name="sbox" localSheetId="9">'[371]Données table sbox'!$A$3:$H$383</definedName>
    <definedName name="sbox">'[372]Données table sbox'!$A$3:$H$383</definedName>
    <definedName name="SC" localSheetId="9">[60]Volumes!$B$27:$CG$27</definedName>
    <definedName name="SC">[61]Volumes!$B$27:$CG$27</definedName>
    <definedName name="SC5_283">#N/A</definedName>
    <definedName name="scf" localSheetId="9">#REF!</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localSheetId="9" hidden="1">{#N/A,#N/A,FALSE,"Aging Summary";#N/A,#N/A,FALSE,"Ratio Analysis";#N/A,#N/A,FALSE,"Test 120 Day Accts";#N/A,#N/A,FALSE,"Tickmarks"}</definedName>
    <definedName name="SÇSÇSP" hidden="1">{#N/A,#N/A,FALSE,"Aging Summary";#N/A,#N/A,FALSE,"Ratio Analysis";#N/A,#N/A,FALSE,"Test 120 Day Accts";#N/A,#N/A,FALSE,"Tickmarks"}</definedName>
    <definedName name="SD" localSheetId="9"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localSheetId="9" hidden="1">{#N/A,#N/A,FALSE,"Aging Summary";#N/A,#N/A,FALSE,"Ratio Analysis";#N/A,#N/A,FALSE,"Test 120 Day Accts";#N/A,#N/A,FALSE,"Tickmarks"}</definedName>
    <definedName name="SDCCF" hidden="1">{#N/A,#N/A,FALSE,"Aging Summary";#N/A,#N/A,FALSE,"Ratio Analysis";#N/A,#N/A,FALSE,"Test 120 Day Accts";#N/A,#N/A,FALSE,"Tickmarks"}</definedName>
    <definedName name="sddd" localSheetId="9" hidden="1">{#N/A,#N/A,FALSE,"Aging Summary";#N/A,#N/A,FALSE,"Ratio Analysis";#N/A,#N/A,FALSE,"Test 120 Day Accts";#N/A,#N/A,FALSE,"Tickmarks"}</definedName>
    <definedName name="sddd" hidden="1">{#N/A,#N/A,FALSE,"Aging Summary";#N/A,#N/A,FALSE,"Ratio Analysis";#N/A,#N/A,FALSE,"Test 120 Day Accts";#N/A,#N/A,FALSE,"Tickmarks"}</definedName>
    <definedName name="SDF" localSheetId="9" hidden="1">{#N/A,#N/A,FALSE,"Aging Summary";#N/A,#N/A,FALSE,"Ratio Analysis";#N/A,#N/A,FALSE,"Test 120 Day Accts";#N/A,#N/A,FALSE,"Tickmarks"}</definedName>
    <definedName name="SDF" hidden="1">{#N/A,#N/A,FALSE,"Aging Summary";#N/A,#N/A,FALSE,"Ratio Analysis";#N/A,#N/A,FALSE,"Test 120 Day Accts";#N/A,#N/A,FALSE,"Tickmarks"}</definedName>
    <definedName name="sdfg" localSheetId="9" hidden="1">{#N/A,#N/A,FALSE,"Aging Summary";#N/A,#N/A,FALSE,"Ratio Analysis";#N/A,#N/A,FALSE,"Test 120 Day Accts";#N/A,#N/A,FALSE,"Tickmarks"}</definedName>
    <definedName name="sdfg" hidden="1">{#N/A,#N/A,FALSE,"Aging Summary";#N/A,#N/A,FALSE,"Ratio Analysis";#N/A,#N/A,FALSE,"Test 120 Day Accts";#N/A,#N/A,FALSE,"Tickmarks"}</definedName>
    <definedName name="sdfsasdf">#REF!</definedName>
    <definedName name="sdn" localSheetId="9" hidden="1">{#N/A,#N/A,FALSE,"Hoja1";#N/A,#N/A,FALSE,"Hoja2"}</definedName>
    <definedName name="sdn" hidden="1">{#N/A,#N/A,FALSE,"Hoja1";#N/A,#N/A,FALSE,"Hoja2"}</definedName>
    <definedName name="sdodirectores">[159]NOTAS!#REF!</definedName>
    <definedName name="SDS" localSheetId="9" hidden="1">{#N/A,#N/A,FALSE,"Aging Summary";#N/A,#N/A,FALSE,"Ratio Analysis";#N/A,#N/A,FALSE,"Test 120 Day Accts";#N/A,#N/A,FALSE,"Tickmarks"}</definedName>
    <definedName name="SDS" hidden="1">{#N/A,#N/A,FALSE,"Aging Summary";#N/A,#N/A,FALSE,"Ratio Analysis";#N/A,#N/A,FALSE,"Test 120 Day Accts";#N/A,#N/A,FALSE,"Tickmarks"}</definedName>
    <definedName name="sdsd" localSheetId="9"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localSheetId="9" hidden="1">{#N/A,#N/A,FALSE,"Aging Summary";#N/A,#N/A,FALSE,"Ratio Analysis";#N/A,#N/A,FALSE,"Test 120 Day Accts";#N/A,#N/A,FALSE,"Tickmarks"}</definedName>
    <definedName name="SDSS" hidden="1">{#N/A,#N/A,FALSE,"Aging Summary";#N/A,#N/A,FALSE,"Ratio Analysis";#N/A,#N/A,FALSE,"Test 120 Day Accts";#N/A,#N/A,FALSE,"Tickmarks"}</definedName>
    <definedName name="se" localSheetId="9" hidden="1">{"CAP VOL",#N/A,FALSE,"CAPITAL";"CAP VAR",#N/A,FALSE,"CAPITAL";"CAP FIJ",#N/A,FALSE,"CAPITAL";"CAP CONS",#N/A,FALSE,"CAPITAL";"CAP DATA",#N/A,FALSE,"CAPITAL"}</definedName>
    <definedName name="se" hidden="1">{"CAP VOL",#N/A,FALSE,"CAPITAL";"CAP VAR",#N/A,FALSE,"CAPITAL";"CAP FIJ",#N/A,FALSE,"CAPITAL";"CAP CONS",#N/A,FALSE,"CAPITAL";"CAP DATA",#N/A,FALSE,"CAPITAL"}</definedName>
    <definedName name="SEASDW" localSheetId="9" hidden="1">{#N/A,#N/A,FALSE,"Aging Summary";#N/A,#N/A,FALSE,"Ratio Analysis";#N/A,#N/A,FALSE,"Test 120 Day Accts";#N/A,#N/A,FALSE,"Tickmarks"}</definedName>
    <definedName name="SEASDW" hidden="1">{#N/A,#N/A,FALSE,"Aging Summary";#N/A,#N/A,FALSE,"Ratio Analysis";#N/A,#N/A,FALSE,"Test 120 Day Accts";#N/A,#N/A,FALSE,"Tickmarks"}</definedName>
    <definedName name="sebas">'[32]21260010'!#REF!</definedName>
    <definedName name="SecondaryCommodity">'[90]IGU NPV 3'!$C$16</definedName>
    <definedName name="SecondaryCommodityPrice1">'[90]IGU NPV 3'!$F$16</definedName>
    <definedName name="SecondaryCommodityPrice2">'[90]IGU NPV 3'!$G$16</definedName>
    <definedName name="SecondaryCommodityPrice3">'[90]IGU NPV 3'!$H$16</definedName>
    <definedName name="SecondaryCommodityPrice4">'[90]IGU NPV 3'!$I$16</definedName>
    <definedName name="SecondaryCommodityPrice5">'[90]IGU NPV 3'!$J$16</definedName>
    <definedName name="sectores" localSheetId="9">#REF!</definedName>
    <definedName name="sectores">#REF!</definedName>
    <definedName name="SEGUNDA">#REF!</definedName>
    <definedName name="seguros">[159]NOTAS!#REF!</definedName>
    <definedName name="SEIS">'[7]Datos ADESA'!#REF!</definedName>
    <definedName name="SEL_ENT_MGMT">#REF!</definedName>
    <definedName name="Seleção" localSheetId="9">#REF!</definedName>
    <definedName name="Seleção">#REF!</definedName>
    <definedName name="Selection_Remainder">#REF!</definedName>
    <definedName name="Sell_Costs_MAUD">'[370]Selling Costs AUD'!$A$1:$P$21</definedName>
    <definedName name="Sell_Costs_MUSD">'[370]Selling Costs USD'!$A$1:$P$21</definedName>
    <definedName name="Sell_Costs_YAUD">'[370]Selling Costs AUD'!$A$23:$P$43</definedName>
    <definedName name="Sell_Costs_YRAUD">'[370]Selling Costs AUD'!$Q$23:$AF$43</definedName>
    <definedName name="Sell_Costs_YRUSD">'[370]Selling Costs USD'!$R$1:$AG$21</definedName>
    <definedName name="Sell_Costs_YUSD">'[370]Selling Costs USD'!$A$25:$P$45</definedName>
    <definedName name="Selling_Costs">'[98]Query Selling Costs'!$A$28:$P$69</definedName>
    <definedName name="SemDiaVista">WEEKNUM(DiaVista,21)</definedName>
    <definedName name="semgir" localSheetId="9">#REF!</definedName>
    <definedName name="semgir">#REF!</definedName>
    <definedName name="SEMMZN">#REF!</definedName>
    <definedName name="SEMSJ">#REF!</definedName>
    <definedName name="semsj1">#REF!</definedName>
    <definedName name="semsj2">#REF!</definedName>
    <definedName name="SEMTRN">#REF!</definedName>
    <definedName name="SensBaseCase10">'[90]IGU NPV 3'!$D$29</definedName>
    <definedName name="SensBaseCase3">'[90]IGU NPV 3'!$D$32</definedName>
    <definedName name="SensBaseCase5">'[90]IGU NPV 3'!$D$31</definedName>
    <definedName name="SensBaseCase8">'[90]IGU NPV 3'!$D$30</definedName>
    <definedName name="SensCommodity1Flat10">'[90]IGU NPV 3'!$J$37</definedName>
    <definedName name="SensCommodity1Flat3">'[90]IGU NPV 3'!$J$40</definedName>
    <definedName name="SensCommodity1Flat5">'[90]IGU NPV 3'!$J$39</definedName>
    <definedName name="SensCommodity1Flat8">'[90]IGU NPV 3'!$J$38</definedName>
    <definedName name="SensCommodity1Minus10">'[90]IGU NPV 3'!$G$37</definedName>
    <definedName name="SensCommodity1Minus3">'[90]IGU NPV 3'!$G$40</definedName>
    <definedName name="SensCommodity1Minus5">'[90]IGU NPV 3'!$G$39</definedName>
    <definedName name="SensCommodity1Minus8">'[90]IGU NPV 3'!$G$38</definedName>
    <definedName name="SensCommodity1Plus10">'[90]IGU NPV 3'!$D$37</definedName>
    <definedName name="SensCommodity1Plus3">'[90]IGU NPV 3'!$D$40</definedName>
    <definedName name="SensCommodity1Plus5">'[90]IGU NPV 3'!$D$39</definedName>
    <definedName name="SensCommodity1Plus8">'[90]IGU NPV 3'!$D$38</definedName>
    <definedName name="SensCommodity2Flat10">'[90]IGU NPV 3'!$J$45</definedName>
    <definedName name="SensCommodity2Flat3">'[90]IGU NPV 3'!$J$48</definedName>
    <definedName name="SensCommodity2Flat5">'[90]IGU NPV 3'!$J$47</definedName>
    <definedName name="SensCommodity2Flat8">'[90]IGU NPV 3'!$J$46</definedName>
    <definedName name="SensCommodity2Minus10">'[90]IGU NPV 3'!$G$45</definedName>
    <definedName name="SensCommodity2Minus3">'[90]IGU NPV 3'!$G$48</definedName>
    <definedName name="SensCommodity2Minus5">'[90]IGU NPV 3'!$G$47</definedName>
    <definedName name="SensCommodity2Minus8">'[90]IGU NPV 3'!$G$46</definedName>
    <definedName name="SensCommodity2Plus10">'[90]IGU NPV 3'!$D$45</definedName>
    <definedName name="SensCommodity2Plus3">'[90]IGU NPV 3'!$D$48</definedName>
    <definedName name="SensCommodity2Plus5">'[90]IGU NPV 3'!$D$47</definedName>
    <definedName name="SensCommodity2Plus8">'[90]IGU NPV 3'!$D$46</definedName>
    <definedName name="SensCommodity3Flat10">'[90]IGU NPV 3'!$J$53</definedName>
    <definedName name="SensCommodity3Flat3">'[90]IGU NPV 3'!$J$56</definedName>
    <definedName name="SensCommodity3Flat5">'[90]IGU NPV 3'!$J$55</definedName>
    <definedName name="SensCommodity3Flat8">'[90]IGU NPV 3'!$J$54</definedName>
    <definedName name="SensCommodity3Minus10">'[90]IGU NPV 3'!$G$53</definedName>
    <definedName name="SensCommodity3Minus3">'[90]IGU NPV 3'!$G$56</definedName>
    <definedName name="SensCommodity3Minus5">'[90]IGU NPV 3'!$G$55</definedName>
    <definedName name="SensCommodity3Minus8">'[90]IGU NPV 3'!$G$54</definedName>
    <definedName name="SensCommodity3Plus10">'[90]IGU NPV 3'!$D$53</definedName>
    <definedName name="SensCommodity3Plus3">'[90]IGU NPV 3'!$D$56</definedName>
    <definedName name="SensCommodity3Plus5">'[90]IGU NPV 3'!$D$55</definedName>
    <definedName name="SensCommodity3Plus8">'[90]IGU NPV 3'!$D$54</definedName>
    <definedName name="SensExchRateMinus10">'[90]IGU NPV 3'!$J$29</definedName>
    <definedName name="SensExchRateMinus3">'[90]IGU NPV 3'!$J$32</definedName>
    <definedName name="SensExchRateMinus5">'[90]IGU NPV 3'!$J$31</definedName>
    <definedName name="SensExchRateMinus8">'[90]IGU NPV 3'!$J$30</definedName>
    <definedName name="SensExchRatePlus10">'[90]IGU NPV 3'!$G$29</definedName>
    <definedName name="SensExchRatePlus3">'[90]IGU NPV 3'!$G$32</definedName>
    <definedName name="SensExchRatePlus5">'[90]IGU NPV 3'!$G$31</definedName>
    <definedName name="SensExchRatePlus8">'[90]IGU NPV 3'!$G$30</definedName>
    <definedName name="SensLineaNueva">#REF!</definedName>
    <definedName name="sentença" localSheetId="9">#REF!</definedName>
    <definedName name="sentença">#REF!</definedName>
    <definedName name="SESIL" localSheetId="9">#REF!</definedName>
    <definedName name="SESIL">#REF!</definedName>
    <definedName name="SESSSS" localSheetId="9" hidden="1">{#N/A,#N/A,FALSE,"Aging Summary";#N/A,#N/A,FALSE,"Ratio Analysis";#N/A,#N/A,FALSE,"Test 120 Day Accts";#N/A,#N/A,FALSE,"Tickmarks"}</definedName>
    <definedName name="SESSSS" hidden="1">{#N/A,#N/A,FALSE,"Aging Summary";#N/A,#N/A,FALSE,"Ratio Analysis";#N/A,#N/A,FALSE,"Test 120 Day Accts";#N/A,#N/A,FALSE,"Tickmarks"}</definedName>
    <definedName name="SETE">'[7]Datos ADESA'!#REF!</definedName>
    <definedName name="Setembro" localSheetId="9">#REF!</definedName>
    <definedName name="Setembro">#REF!</definedName>
    <definedName name="sExpAuditDiff">[101]Planning!$H$20</definedName>
    <definedName name="sfngjs">#REF!</definedName>
    <definedName name="sFound100PercErrorsInit">[101]Projection!$J$21</definedName>
    <definedName name="SFSD" localSheetId="9">#REF!</definedName>
    <definedName name="SFSD">#REF!</definedName>
    <definedName name="SGD">#REF!</definedName>
    <definedName name="SGD_TBILLS___PnL_MTD">#REF!</definedName>
    <definedName name="SHAFUNSIR">#REF!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aresOutstanding">#REF!</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 localSheetId="9">[60]SetUp!$F$2:$F$29</definedName>
    <definedName name="Siglas">[61]SetUp!$F$2:$F$29</definedName>
    <definedName name="Sinohw">#REF!:#REF!</definedName>
    <definedName name="Sinrecibir">[97]total!#REF!</definedName>
    <definedName name="sk" localSheetId="9" hidden="1">{"Cons_Occ_Lar",#N/A,FALSE,"márgenes";"Cen_met",#N/A,FALSE,"márgenes";"Ori_pl",#N/A,FALSE,"márgenes"}</definedName>
    <definedName name="sk" hidden="1">{"Cons_Occ_Lar",#N/A,FALSE,"márgenes";"Cen_met",#N/A,FALSE,"márgenes";"Ori_pl",#N/A,FALSE,"márgenes"}</definedName>
    <definedName name="SK_600_AGO00" localSheetId="9">[60]Volumes!$AS$2:$AS$28</definedName>
    <definedName name="SK_600_AGO00">[61]Volumes!$AS$2:$AS$28</definedName>
    <definedName name="SK_600_DEZ00" localSheetId="9">[60]Volumes!$AW$2:$AW$28</definedName>
    <definedName name="SK_600_DEZ00">[61]Volumes!$AW$2:$AW$28</definedName>
    <definedName name="SK_600_FEV01" localSheetId="9">#REF!</definedName>
    <definedName name="SK_600_FEV01">#REF!</definedName>
    <definedName name="SK_600_JAN01" localSheetId="9">[60]Volumes!$AX$2:$AX$28</definedName>
    <definedName name="SK_600_JAN01">[61]Volumes!$AX$2:$AX$28</definedName>
    <definedName name="SK_600_JUL00" localSheetId="9">[60]Volumes!$AR$2:$AR$28</definedName>
    <definedName name="SK_600_JUL00">[61]Volumes!$AR$2:$AR$28</definedName>
    <definedName name="SK_600_NOV00" localSheetId="9">[60]Volumes!$AV$2:$AV$28</definedName>
    <definedName name="SK_600_NOV00">[61]Volumes!$AV$2:$AV$28</definedName>
    <definedName name="SK_600_OUT00" localSheetId="9">[60]Volumes!$AU$2:$AU$28</definedName>
    <definedName name="SK_600_OUT00">[61]Volumes!$AU$2:$AU$28</definedName>
    <definedName name="SK_600_SET00" localSheetId="9">[60]Volumes!$AT$2:$AT$28</definedName>
    <definedName name="SK_600_SET00">[61]Volumes!$AT$2:$AT$28</definedName>
    <definedName name="SK_LN_AGO00" localSheetId="9">[60]Volumes!$AZ$2:$AZ$28</definedName>
    <definedName name="SK_LN_AGO00">[61]Volumes!$AZ$2:$AZ$28</definedName>
    <definedName name="SK_LN_DEZ00" localSheetId="9">[60]Volumes!$BD$2:$BD$28</definedName>
    <definedName name="SK_LN_DEZ00">[61]Volumes!$BD$2:$BD$28</definedName>
    <definedName name="SK_LN_FEV01" localSheetId="9">#REF!</definedName>
    <definedName name="SK_LN_FEV01">#REF!</definedName>
    <definedName name="SK_LN_JAN01" localSheetId="9">[60]Volumes!$BE$2:$BE$28</definedName>
    <definedName name="SK_LN_JAN01">[61]Volumes!$BE$2:$BE$28</definedName>
    <definedName name="SK_LN_JUL00" localSheetId="9">[60]Volumes!$AY$2:$AY$28</definedName>
    <definedName name="SK_LN_JUL00">[61]Volumes!$AY$2:$AY$28</definedName>
    <definedName name="SK_LN_NOV00" localSheetId="9">[60]Volumes!$BC$2:$BC$28</definedName>
    <definedName name="SK_LN_NOV00">[61]Volumes!$BC$2:$BC$28</definedName>
    <definedName name="SK_LN_OUT00" localSheetId="9">[60]Volumes!$BB$2:$BB$28</definedName>
    <definedName name="SK_LN_OUT00">[61]Volumes!$BB$2:$BB$28</definedName>
    <definedName name="SK_LN_SET00" localSheetId="9">[60]Volumes!$BA$2:$BA$28</definedName>
    <definedName name="SK_LN_SET00">[61]Volumes!$BA$2:$BA$28</definedName>
    <definedName name="SK_LT_AGO00" localSheetId="9">[60]Volumes!$BG$2:$BG$28</definedName>
    <definedName name="SK_LT_AGO00">[61]Volumes!$BG$2:$BG$28</definedName>
    <definedName name="SK_LT_DEZ00" localSheetId="9">[60]Volumes!$BK$2:$BK$28</definedName>
    <definedName name="SK_LT_DEZ00">[61]Volumes!$BK$2:$BK$28</definedName>
    <definedName name="SK_LT_DEZ01" localSheetId="9">[60]Volumes!$BL$2:$BL$28</definedName>
    <definedName name="SK_LT_DEZ01">[61]Volumes!$BL$2:$BL$28</definedName>
    <definedName name="SK_LT_FEV01" localSheetId="9">#REF!</definedName>
    <definedName name="SK_LT_FEV01">#REF!</definedName>
    <definedName name="SK_LT_JUL00" localSheetId="9">[60]Volumes!$BF$2:$BF$28</definedName>
    <definedName name="SK_LT_JUL00">[61]Volumes!$BF$2:$BF$28</definedName>
    <definedName name="SK_LT_NOV00" localSheetId="9">[60]Volumes!$BJ$2:$BJ$28</definedName>
    <definedName name="SK_LT_NOV00">[61]Volumes!$BJ$2:$BJ$28</definedName>
    <definedName name="SK_LT_OUT00" localSheetId="9">[60]Volumes!$BI$2:$BI$28</definedName>
    <definedName name="SK_LT_OUT00">[61]Volumes!$BI$2:$BI$28</definedName>
    <definedName name="SK_LT_SET00" localSheetId="9">[60]Volumes!$BH$2:$BH$28</definedName>
    <definedName name="SK_LT_SET00">[61]Volumes!$BH$2:$BH$28</definedName>
    <definedName name="SK_TODAS_AGO00" localSheetId="9">[60]Volumes!$CB$2:$CB$28</definedName>
    <definedName name="SK_TODAS_AGO00">[61]Volumes!$CB$2:$CB$28</definedName>
    <definedName name="SK_TODAS_DEZ00" localSheetId="9">[60]Volumes!$CF$2:$CF$28</definedName>
    <definedName name="SK_TODAS_DEZ00">[61]Volumes!$CF$2:$CF$28</definedName>
    <definedName name="SK_TODAS_FEV01" localSheetId="9">#REF!</definedName>
    <definedName name="SK_TODAS_FEV01">#REF!</definedName>
    <definedName name="SK_TODAS_JAN01" localSheetId="9">[60]Volumes!$CG$2:$CG$28</definedName>
    <definedName name="SK_TODAS_JAN01">[61]Volumes!$CG$2:$CG$28</definedName>
    <definedName name="SK_TODAS_JUL00" localSheetId="9">[60]Volumes!$CA$2:$CA$28</definedName>
    <definedName name="SK_TODAS_JUL00">[61]Volumes!$CA$2:$CA$28</definedName>
    <definedName name="SK_TODAS_NOV00" localSheetId="9">[60]Volumes!$CE$2:$CE$28</definedName>
    <definedName name="SK_TODAS_NOV00">[61]Volumes!$CE$2:$CE$28</definedName>
    <definedName name="SK_TODAS_OUT00" localSheetId="9">[60]Volumes!$CD$2:$CD$28</definedName>
    <definedName name="SK_TODAS_OUT00">[61]Volumes!$CD$2:$CD$28</definedName>
    <definedName name="SK_TODAS_SET00" localSheetId="9">[60]Volumes!$CC$2:$CC$28</definedName>
    <definedName name="SK_TODAS_SET00">[61]Volumes!$CC$2:$CC$28</definedName>
    <definedName name="SKAGO00" localSheetId="9">'[60]Tabelas Skol'!$B$27:$AD$50</definedName>
    <definedName name="SKAGO00">'[61]Tabelas Skol'!$B$27:$AD$50</definedName>
    <definedName name="SKDEZ00" localSheetId="9">'[60]Tabelas Skol'!$B$127:$AD$150</definedName>
    <definedName name="SKDEZ00">'[61]Tabelas Skol'!$B$127:$AD$150</definedName>
    <definedName name="SKJAN01" localSheetId="9">'[60]Tabelas Skol'!$B$152:$AD$170</definedName>
    <definedName name="SKJAN01">'[61]Tabelas Skol'!$B$152:$AD$170</definedName>
    <definedName name="skjjfg" localSheetId="9">#REF!</definedName>
    <definedName name="skjjfg">#REF!</definedName>
    <definedName name="SKJUL00" localSheetId="9">'[60]Tabelas Skol'!$B$2:$AD$25</definedName>
    <definedName name="SKJUL00">'[61]Tabelas Skol'!$B$2:$AD$25</definedName>
    <definedName name="skksk" localSheetId="9" hidden="1">{"RESUMEN",#N/A,FALSE,"RESUMEN";"RESUMEN_MARG",#N/A,FALSE,"RESUMEN"}</definedName>
    <definedName name="skksk" hidden="1">{"RESUMEN",#N/A,FALSE,"RESUMEN";"RESUMEN_MARG",#N/A,FALSE,"RESUMEN"}</definedName>
    <definedName name="SKNOV00" localSheetId="9">'[60]Tabelas Skol'!$B$102:$AD$125</definedName>
    <definedName name="SKNOV00">'[61]Tabelas Skol'!$B$102:$AD$125</definedName>
    <definedName name="SKOUT00" localSheetId="9">'[60]Tabelas Skol'!$B$77:$AD$100</definedName>
    <definedName name="SKOUT00">'[61]Tabelas Skol'!$B$77:$AD$100</definedName>
    <definedName name="SKSET00" localSheetId="9">'[60]Tabelas Skol'!$B$52:$AD$75</definedName>
    <definedName name="SKSET00">'[61]Tabelas Skol'!$B$52:$AD$75</definedName>
    <definedName name="sljñkf" localSheetId="9">[373]MOVCRE!$A$1:$L$38</definedName>
    <definedName name="sljñkf">[374]MOVCRE!$A$1:$L$38</definedName>
    <definedName name="slkdfsdf" hidden="1">[375]Memo!#REF!</definedName>
    <definedName name="SLSOEODL" localSheetId="9">#REF!</definedName>
    <definedName name="SLSOEODL">#REF!</definedName>
    <definedName name="SLWOL" localSheetId="9" hidden="1">{#N/A,#N/A,FALSE,"Aging Summary";#N/A,#N/A,FALSE,"Ratio Analysis";#N/A,#N/A,FALSE,"Test 120 Day Accts";#N/A,#N/A,FALSE,"Tickmarks"}</definedName>
    <definedName name="SLWOL" hidden="1">{#N/A,#N/A,FALSE,"Aging Summary";#N/A,#N/A,FALSE,"Ratio Analysis";#N/A,#N/A,FALSE,"Test 120 Day Accts";#N/A,#N/A,FALSE,"Tickmarks"}</definedName>
    <definedName name="SÑ" localSheetId="9" hidden="1">{"Cons_Occ_Lar",#N/A,FALSE,"márgenes";"Cen_met",#N/A,FALSE,"márgenes";"Ori_pl",#N/A,FALSE,"márgenes"}</definedName>
    <definedName name="SÑ" hidden="1">{"Cons_Occ_Lar",#N/A,FALSE,"márgenes";"Cen_met",#N/A,FALSE,"márgenes";"Ori_pl",#N/A,FALSE,"márgenes"}</definedName>
    <definedName name="Soergo" localSheetId="9">#REF!</definedName>
    <definedName name="Soergo">#REF!</definedName>
    <definedName name="sofoca" localSheetId="9">#REF!</definedName>
    <definedName name="sofoca">#REF!</definedName>
    <definedName name="SOFORUCA__Cardona" localSheetId="9">#REF!</definedName>
    <definedName name="SOFORUCA__Cardona">#REF!</definedName>
    <definedName name="soforuta" localSheetId="9">#REF!</definedName>
    <definedName name="soforuta">#REF!</definedName>
    <definedName name="soft">#REF!</definedName>
    <definedName name="Softdrink">#REF!</definedName>
    <definedName name="Software_Options" localSheetId="9">'[277]GLP-DISCOUNT'!$E$5</definedName>
    <definedName name="Software_Options">'[162]GLP-DISCOUNT'!$E$5</definedName>
    <definedName name="SOJA" localSheetId="9">#REF!</definedName>
    <definedName name="SOJA">#REF!</definedName>
    <definedName name="soja1">#REF!</definedName>
    <definedName name="SOKSO" localSheetId="9">#REF!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"D5577805-D33D-4BC8-80F3-98B1615277DB"</definedName>
    <definedName name="sq." localSheetId="9" hidden="1">{"CAP VOL",#N/A,FALSE,"CAPITAL";"CAP VAR",#N/A,FALSE,"CAPITAL";"CAP FIJ",#N/A,FALSE,"CAPITAL";"CAP CONS",#N/A,FALSE,"CAPITAL";"CAP DATA",#N/A,FALSE,"CAPITAL"}</definedName>
    <definedName name="sq." hidden="1">{"CAP VOL",#N/A,FALSE,"CAPITAL";"CAP VAR",#N/A,FALSE,"CAPITAL";"CAP FIJ",#N/A,FALSE,"CAPITAL";"CAP CONS",#N/A,FALSE,"CAPITAL";"CAP DATA",#N/A,FALSE,"CAPITAL"}</definedName>
    <definedName name="sRoMM">[101]Planning!$H$16</definedName>
    <definedName name="ss">'[36]TC Resumen'!$B$5</definedName>
    <definedName name="ssd" localSheetId="9">#REF!</definedName>
    <definedName name="ssd">#REF!</definedName>
    <definedName name="ssl" localSheetId="9" hidden="1">{#N/A,#N/A,FALSE,"RGD$";#N/A,#N/A,FALSE,"BG$";#N/A,#N/A,FALSE,"FC$"}</definedName>
    <definedName name="ssl" hidden="1">{#N/A,#N/A,FALSE,"RGD$";#N/A,#N/A,FALSE,"BG$";#N/A,#N/A,FALSE,"FC$"}</definedName>
    <definedName name="sss" localSheetId="9">'[36]TC Resumen'!$B$6</definedName>
    <definedName name="sss">#REF!</definedName>
    <definedName name="SSSS" localSheetId="9">#REF!</definedName>
    <definedName name="SSSS">#REF!</definedName>
    <definedName name="SSSSDFFFGR" localSheetId="9" hidden="1">{#N/A,#N/A,FALSE,"Aging Summary";#N/A,#N/A,FALSE,"Ratio Analysis";#N/A,#N/A,FALSE,"Test 120 Day Accts";#N/A,#N/A,FALSE,"Tickmarks"}</definedName>
    <definedName name="SSSSDFFFGR" hidden="1">{#N/A,#N/A,FALSE,"Aging Summary";#N/A,#N/A,FALSE,"Ratio Analysis";#N/A,#N/A,FALSE,"Test 120 Day Accts";#N/A,#N/A,FALSE,"Tickmarks"}</definedName>
    <definedName name="sssss" localSheetId="9">'[36]TC Resumen'!$B$7</definedName>
    <definedName name="SSSSS">#REF!</definedName>
    <definedName name="SSSSSSSS" localSheetId="9" hidden="1">{#N/A,#N/A,FALSE,"Aging Summary";#N/A,#N/A,FALSE,"Ratio Analysis";#N/A,#N/A,FALSE,"Test 120 Day Accts";#N/A,#N/A,FALSE,"Tickmarks"}</definedName>
    <definedName name="SSSSSSSS" hidden="1">{#N/A,#N/A,FALSE,"Aging Summary";#N/A,#N/A,FALSE,"Ratio Analysis";#N/A,#N/A,FALSE,"Test 120 Day Accts";#N/A,#N/A,FALSE,"Tickmarks"}</definedName>
    <definedName name="SSSSSSSSS" localSheetId="9" hidden="1">{#N/A,#N/A,FALSE,"Aging Summary";#N/A,#N/A,FALSE,"Ratio Analysis";#N/A,#N/A,FALSE,"Test 120 Day Accts";#N/A,#N/A,FALSE,"Tickmarks"}</definedName>
    <definedName name="SSSSSSSSS" hidden="1">{#N/A,#N/A,FALSE,"Aging Summary";#N/A,#N/A,FALSE,"Ratio Analysis";#N/A,#N/A,FALSE,"Test 120 Day Accts";#N/A,#N/A,FALSE,"Tickmarks"}</definedName>
    <definedName name="SSSSSSSSSS" localSheetId="9" hidden="1">{#N/A,#N/A,FALSE,"Aging Summary";#N/A,#N/A,FALSE,"Ratio Analysis";#N/A,#N/A,FALSE,"Test 120 Day Accts";#N/A,#N/A,FALSE,"Tickmarks"}</definedName>
    <definedName name="SSSSSSSSSS" hidden="1">{#N/A,#N/A,FALSE,"Aging Summary";#N/A,#N/A,FALSE,"Ratio Analysis";#N/A,#N/A,FALSE,"Test 120 Day Accts";#N/A,#N/A,FALSE,"Tickmarks"}</definedName>
    <definedName name="SSSSSSSSSSS" localSheetId="9" hidden="1">{#N/A,#N/A,FALSE,"Aging Summary";#N/A,#N/A,FALSE,"Ratio Analysis";#N/A,#N/A,FALSE,"Test 120 Day Accts";#N/A,#N/A,FALSE,"Tickmarks"}</definedName>
    <definedName name="SSSSSSSSSSS" hidden="1">{#N/A,#N/A,FALSE,"Aging Summary";#N/A,#N/A,FALSE,"Ratio Analysis";#N/A,#N/A,FALSE,"Test 120 Day Accts";#N/A,#N/A,FALSE,"Tickmarks"}</definedName>
    <definedName name="ssssssssssss" localSheetId="9" hidden="1">{#N/A,#N/A,FALSE,"Aging Summary";#N/A,#N/A,FALSE,"Ratio Analysis";#N/A,#N/A,FALSE,"Test 120 Day Accts";#N/A,#N/A,FALSE,"Tickmarks"}</definedName>
    <definedName name="ssssssssssss" hidden="1">{#N/A,#N/A,FALSE,"Aging Summary";#N/A,#N/A,FALSE,"Ratio Analysis";#N/A,#N/A,FALSE,"Test 120 Day Accts";#N/A,#N/A,FALSE,"Tickmarks"}</definedName>
    <definedName name="sssssssssssss" localSheetId="9">#REF!</definedName>
    <definedName name="sssssssssssss">#REF!</definedName>
    <definedName name="SSSSSSSSSSSSSS" localSheetId="9">#REF!</definedName>
    <definedName name="SSSSSSSSSSSSSS">#REF!</definedName>
    <definedName name="sssssssssssssss" localSheetId="9">#REF!</definedName>
    <definedName name="sssssssssssssss">#REF!</definedName>
    <definedName name="ssssssssssssssss" localSheetId="9">'[42]Dados Org'!#REF!</definedName>
    <definedName name="ssssssssssssssss">'[31]Dados Org'!#REF!</definedName>
    <definedName name="ssssssssssssssssssssss" localSheetId="9" hidden="1">{#N/A,#N/A,FALSE,"Aging Summary";#N/A,#N/A,FALSE,"Ratio Analysis";#N/A,#N/A,FALSE,"Test 120 Day Accts";#N/A,#N/A,FALSE,"Tickmarks"}</definedName>
    <definedName name="ssssssssssssssssssssss" hidden="1">{#N/A,#N/A,FALSE,"Aging Summary";#N/A,#N/A,FALSE,"Ratio Analysis";#N/A,#N/A,FALSE,"Test 120 Day Accts";#N/A,#N/A,FALSE,"Tickmarks"}</definedName>
    <definedName name="sStratification">[101]Planning!$H$22</definedName>
    <definedName name="STAFE" localSheetId="9">#REF!</definedName>
    <definedName name="STAFE">#REF!</definedName>
    <definedName name="star" hidden="1">#REF!</definedName>
    <definedName name="start" localSheetId="9">[186]Settings!#REF!</definedName>
    <definedName name="start">[187]Settings!#REF!</definedName>
    <definedName name="Start_Time">#REF!</definedName>
    <definedName name="startdate" localSheetId="9">[186]Settings!#REF!</definedName>
    <definedName name="startdate">[187]Settings!#REF!</definedName>
    <definedName name="Starting_Point">#REF!</definedName>
    <definedName name="Strat_1_Def" localSheetId="9">'[173]Non-Statistical Sampling'!#REF!</definedName>
    <definedName name="Strat_1_Def">'[174]Non-Statistical Sampling'!#REF!</definedName>
    <definedName name="Strat_1_It" localSheetId="9">'[173]Non-Statistical Sampling'!#REF!</definedName>
    <definedName name="Strat_1_It">'[174]Non-Statistical Sampling'!#REF!</definedName>
    <definedName name="Strat_1_T" localSheetId="9">'[173]Non-Statistical Sampling'!#REF!</definedName>
    <definedName name="Strat_1_T">'[174]Non-Statistical Sampling'!#REF!</definedName>
    <definedName name="Strat_2_Def" localSheetId="9">'[173]Non-Statistical Sampling'!#REF!</definedName>
    <definedName name="Strat_2_Def">'[174]Non-Statistical Sampling'!#REF!</definedName>
    <definedName name="Strat_2_It" localSheetId="9">'[173]Non-Statistical Sampling'!#REF!</definedName>
    <definedName name="Strat_2_It">'[174]Non-Statistical Sampling'!#REF!</definedName>
    <definedName name="Strat_2_T" localSheetId="9">'[173]Non-Statistical Sampling'!#REF!</definedName>
    <definedName name="Strat_2_T">'[174]Non-Statistical Sampling'!#REF!</definedName>
    <definedName name="Strat_Def" localSheetId="9">'[173]Non-Statistical Sampling'!#REF!</definedName>
    <definedName name="Strat_Def">'[174]Non-Statistical Sampling'!#REF!</definedName>
    <definedName name="Strat_T_It" localSheetId="9">'[173]Non-Statistical Sampling'!#REF!</definedName>
    <definedName name="Strat_T_It">'[174]Non-Statistical Sampling'!#REF!</definedName>
    <definedName name="Strat_T_T" localSheetId="9">'[173]Non-Statistical Sampling'!#REF!</definedName>
    <definedName name="Strat_T_T">'[174]Non-Statistical Sampling'!#REF!</definedName>
    <definedName name="strMonth" localSheetId="9">'[376]Interface Hub'!$U$5:$U$16</definedName>
    <definedName name="strMonth">'[377]Interface Hub'!$U$5:$U$16</definedName>
    <definedName name="strMonthLng" localSheetId="9">'[376]Interface Hub'!$V$5:$V$16</definedName>
    <definedName name="strMonthLng">'[377]Interface Hub'!$V$5:$V$16</definedName>
    <definedName name="subcapex">#REF!</definedName>
    <definedName name="SUBPLATFORM" localSheetId="9">[378]DATA!$U$2</definedName>
    <definedName name="SUBPLATFORM">[379]DATA!$U$2</definedName>
    <definedName name="SubReg">#REF!</definedName>
    <definedName name="SubSubReg">#REF!</definedName>
    <definedName name="SUI" localSheetId="9">#REF!</definedName>
    <definedName name="SUI">#REF!</definedName>
    <definedName name="SUIP">#REF!</definedName>
    <definedName name="sum_año_cuit_juris">[380]Imp!$A$1:$P$1</definedName>
    <definedName name="summary" localSheetId="9">#REF!</definedName>
    <definedName name="summary">#REF!</definedName>
    <definedName name="summary2">#REF!</definedName>
    <definedName name="sure">#REF!</definedName>
    <definedName name="svb" localSheetId="9">#REF!</definedName>
    <definedName name="svb">#REF!</definedName>
    <definedName name="swap" localSheetId="9">#REF!</definedName>
    <definedName name="swap">#REF!</definedName>
    <definedName name="sxdf" localSheetId="9" hidden="1">#REF!</definedName>
    <definedName name="sxdf" hidden="1">#REF!</definedName>
    <definedName name="t" localSheetId="9">#REF!</definedName>
    <definedName name="t">#REF!</definedName>
    <definedName name="T.C.1">#REF!</definedName>
    <definedName name="T.C.2">#REF!</definedName>
    <definedName name="T.C.3">#REF!</definedName>
    <definedName name="T_">#REF!</definedName>
    <definedName name="T_Diferencias" localSheetId="9">[381]Sheet2!$A$2:$A$3</definedName>
    <definedName name="T_Diferencias">[382]Sheet2!$A$2:$A$3</definedName>
    <definedName name="T01B2S85">#REF!</definedName>
    <definedName name="t01bavaya">#REF!</definedName>
    <definedName name="TAB" localSheetId="9">#REF!</definedName>
    <definedName name="TAB">#REF!</definedName>
    <definedName name="tab_delay">#REF!</definedName>
    <definedName name="Tab_offshore">[383]DATA!$O$8:$U$18</definedName>
    <definedName name="Tab_onshore">[383]DATA!$O$24:$U$34</definedName>
    <definedName name="tabela" localSheetId="9">#REF!</definedName>
    <definedName name="tabela">#REF!</definedName>
    <definedName name="Tabela.Info.AP" localSheetId="9">'[384]Score Calidad'!#REF!</definedName>
    <definedName name="Tabela.Info.AP">'[385]Score Calidad'!#REF!</definedName>
    <definedName name="Tabela.Info.BC" localSheetId="9">#REF!</definedName>
    <definedName name="Tabela.Info.BC">#REF!</definedName>
    <definedName name="Tabela.Info.Consol" localSheetId="9">#REF!</definedName>
    <definedName name="Tabela.Info.Consol">#REF!</definedName>
    <definedName name="Tabela.Info.Consolidado" localSheetId="9">#REF!</definedName>
    <definedName name="Tabela.Info.Consolidado">#REF!</definedName>
    <definedName name="Tabela.Info.SK" localSheetId="9">#REF!</definedName>
    <definedName name="Tabela.Info.SK">#REF!</definedName>
    <definedName name="Tabela_CDI" localSheetId="9">[131]Bloomberg!$A$4:$B$3865</definedName>
    <definedName name="Tabela_CDI">[132]Bloomberg!$A$4:$B$3865</definedName>
    <definedName name="TABELA33" localSheetId="9">#REF!</definedName>
    <definedName name="TABELA33">#REF!</definedName>
    <definedName name="TabeladeVolumes" localSheetId="9">[34]Interface!$C$6:$L$38</definedName>
    <definedName name="TabeladeVolumes">[50]Interface!$C$6:$L$38</definedName>
    <definedName name="TabelaEspecialidades" localSheetId="9">[60]SetUp!$B$33:$D$37</definedName>
    <definedName name="TabelaEspecialidades">[61]SetUp!$B$33:$D$37</definedName>
    <definedName name="TabelaItens" localSheetId="9">[60]SetUp!$B$1:$C$21</definedName>
    <definedName name="TabelaItens">[61]SetUp!$B$1:$C$21</definedName>
    <definedName name="TabelaPack" localSheetId="9">[60]SetUp!$B$24:$C$28</definedName>
    <definedName name="TabelaPack">[61]SetUp!$B$24:$C$28</definedName>
    <definedName name="TabelaProdutos" localSheetId="9">[60]SetUp!$I$1:$J$5</definedName>
    <definedName name="TabelaProdutos">[61]SetUp!$I$1:$J$5</definedName>
    <definedName name="TabelaUnidades" localSheetId="9">[60]SetUp!$E$1:$G$29</definedName>
    <definedName name="TabelaUnidades">[61]SetUp!$E$1:$G$29</definedName>
    <definedName name="TabelaVolumes" localSheetId="9">[60]Volumes!$A$1:$CG$29</definedName>
    <definedName name="TabelaVolumes">[61]Volumes!$A$1:$CG$29</definedName>
    <definedName name="tabla" localSheetId="9">#REF!</definedName>
    <definedName name="tabla">'[386]nueva reseña'!#REF!</definedName>
    <definedName name="tabla_destino" localSheetId="9">'[387]Open caks'!$P$3:$Q$54</definedName>
    <definedName name="tabla_destino">'[388]Open caks'!$P$3:$Q$54</definedName>
    <definedName name="TABLA_RD" localSheetId="9">'[389]rd flat'!$AL$5:$AN$60</definedName>
    <definedName name="TABLA_RD">'[390]rd flat'!$AL$5:$AN$60</definedName>
    <definedName name="Tabla1">[302]Macros!$B$6:$E$17</definedName>
    <definedName name="Table">#REF!</definedName>
    <definedName name="TABLE_31">#REF!</definedName>
    <definedName name="TableName">"Dummy"</definedName>
    <definedName name="TabLibor">[383]DATA!$C$39:$E$48</definedName>
    <definedName name="TABLITA">[339]DISTBUSC!$A$1:$E$22</definedName>
    <definedName name="TABLO" localSheetId="9">[391]PLANILLA!$A$1:$U$74</definedName>
    <definedName name="TABLO">[392]PLANILLA!$A$1:$U$74</definedName>
    <definedName name="tagCost">"Gasto"</definedName>
    <definedName name="TagCultura">[79]Datos!$S$18</definedName>
    <definedName name="tagExpCultura">[79]Datos!$S$18&amp;": "</definedName>
    <definedName name="tagExpExtras">[79]Datos!$S$19&amp;": "</definedName>
    <definedName name="TagExpOcio">[79]Datos!$S$17&amp;": "</definedName>
    <definedName name="tagExpSurvival">[79]Datos!$S$16&amp;": "</definedName>
    <definedName name="TagExtras">[79]Datos!$S$19</definedName>
    <definedName name="TagFunny">[79]Datos!$S$17</definedName>
    <definedName name="TagIngresos">"Ingresos"</definedName>
    <definedName name="TagNoBDays">"Sin Registros"</definedName>
    <definedName name="TagNoDelivery">"Sin Registros"</definedName>
    <definedName name="TagNoEvents">"Sin Registros"</definedName>
    <definedName name="tagNoExpences">"Sin Gastos"</definedName>
    <definedName name="TagNoMettings">"Sin Registros"</definedName>
    <definedName name="TagSurvival">[79]Datos!$S$16</definedName>
    <definedName name="TagWeek">"Semana "</definedName>
    <definedName name="tapa">#REF!</definedName>
    <definedName name="tarifador" localSheetId="9">[393]Datos!$C$13</definedName>
    <definedName name="tarifador">[394]Datos!$C$13</definedName>
    <definedName name="TASA" localSheetId="9">'[2]tgs-Aluar'!#REF!</definedName>
    <definedName name="TASA">'[3]tgs-Aluar'!#REF!</definedName>
    <definedName name="Tasa.IRIC">'[136]G&amp;P Global'!$A$59</definedName>
    <definedName name="TASAS">[185]TRM!$C$8:$N$38</definedName>
    <definedName name="tasasdeinteres">#REF!</definedName>
    <definedName name="Tasasinteres">#REF!</definedName>
    <definedName name="TAX">#REF!</definedName>
    <definedName name="Tax_allowances">#REF!</definedName>
    <definedName name="Tax_loss">#REF!</definedName>
    <definedName name="Taxation">#REF!</definedName>
    <definedName name="TaxYear">[395]INTRODUCTION!$D$3</definedName>
    <definedName name="TAYM">[279]Taym!$A$1:$F$245</definedName>
    <definedName name="TB">#N/A</definedName>
    <definedName name="TB_Group">#REF!</definedName>
    <definedName name="TB_Local">#REF!</definedName>
    <definedName name="tblOlymp">#REF!</definedName>
    <definedName name="TbPy530057" localSheetId="9">'[19]#REF'!#REF!</definedName>
    <definedName name="TbPy530057">'[30]#REF'!#REF!</definedName>
    <definedName name="TbPy530159" localSheetId="9">'[19]#REF'!$A$4</definedName>
    <definedName name="TbPy530159">'[30]#REF'!$A$4</definedName>
    <definedName name="TC" localSheetId="9">#REF!</definedName>
    <definedName name="tc">[396]PROD!$H$4</definedName>
    <definedName name="TCEnd_D" localSheetId="9">[186]Settings!#REF!</definedName>
    <definedName name="TCEnd_D">[187]Settings!#REF!</definedName>
    <definedName name="TCEnd_Y" localSheetId="9">[186]Settings!#REF!</definedName>
    <definedName name="TCEnd_Y">[187]Settings!#REF!</definedName>
    <definedName name="TCierre">[397]Cover!$L$2</definedName>
    <definedName name="TCStart_D" localSheetId="9">[186]Settings!#REF!</definedName>
    <definedName name="TCStart_D">[187]Settings!#REF!</definedName>
    <definedName name="TCStart_Y" localSheetId="9">[186]Settings!#REF!</definedName>
    <definedName name="TCStart_Y">[187]Settings!#REF!</definedName>
    <definedName name="TE" localSheetId="9">[60]Volumes!$B$28:$CG$28</definedName>
    <definedName name="TE">[61]Volumes!$B$28:$CG$28</definedName>
    <definedName name="TEA">#REF!</definedName>
    <definedName name="Tech" localSheetId="9">#REF!</definedName>
    <definedName name="Tech">#REF!</definedName>
    <definedName name="techld">#REF!</definedName>
    <definedName name="TechPCS">#REF!</definedName>
    <definedName name="TEMP">#REF!</definedName>
    <definedName name="TemperaturadeSaída" localSheetId="9">'[60]Dados do Packaging'!$B$45:$AD$63</definedName>
    <definedName name="TemperaturadeSaída">'[61]Dados do Packaging'!$B$45:$AD$63</definedName>
    <definedName name="TempTotal">#REF!</definedName>
    <definedName name="TERCERA">#REF!</definedName>
    <definedName name="term">#REF!</definedName>
    <definedName name="terminado" localSheetId="9">'[333]Estoques PT'!$A$5:$K$36,'[333]Estoques PT'!$A$38:$K$70,'[333]Estoques PT'!$A$73:$K$105</definedName>
    <definedName name="terminado">'[334]Estoques PT'!$A$5:$K$36,'[334]Estoques PT'!$A$38:$K$70,'[334]Estoques PT'!$A$73:$K$105</definedName>
    <definedName name="TERR" localSheetId="9">#REF!</definedName>
    <definedName name="TERR">#REF!</definedName>
    <definedName name="TertiaryCommodity">'[90]IGU NPV 3'!$C$17</definedName>
    <definedName name="TertiaryCommodityPrice1">'[90]IGU NPV 3'!$F$17</definedName>
    <definedName name="TertiaryCommodityPrice2">'[90]IGU NPV 3'!$G$17</definedName>
    <definedName name="TertiaryCommodityPrice3">'[90]IGU NPV 3'!$H$17</definedName>
    <definedName name="TertiaryCommodityPrice4">'[90]IGU NPV 3'!$I$17</definedName>
    <definedName name="TertiaryCommodityPrice5">'[90]IGU NPV 3'!$J$17</definedName>
    <definedName name="tervm" localSheetId="9">#REF!</definedName>
    <definedName name="tervm">#REF!</definedName>
    <definedName name="TESO">#REF!</definedName>
    <definedName name="Test_Targ" localSheetId="9">'[211]Non-Statistical Sampling'!$Y$26</definedName>
    <definedName name="Test_Targ">'[212]Non-Statistical Sampling'!$Y$26</definedName>
    <definedName name="TEST0" localSheetId="9">#REF!</definedName>
    <definedName name="TEST0">#REF!</definedName>
    <definedName name="TEST1">#REF!</definedName>
    <definedName name="TEST10">#REF!</definedName>
    <definedName name="TEST11">#REF!</definedName>
    <definedName name="TEST12">#REF!</definedName>
    <definedName name="TEST13">#REF!</definedName>
    <definedName name="TEST14" localSheetId="9">'[398]ORDENES LIBERTADOR'!#REF!</definedName>
    <definedName name="TEST14">'[399]ORDENES LIBERTADOR'!#REF!</definedName>
    <definedName name="TEST15" localSheetId="9">'[398]ORDENES LIBERTADOR'!#REF!</definedName>
    <definedName name="TEST15">'[399]ORDENES LIBERTADOR'!#REF!</definedName>
    <definedName name="TEST16" localSheetId="9">'[398]ORDENES LIBERTADOR'!#REF!</definedName>
    <definedName name="TEST16">'[399]ORDENES LIBERTADOR'!#REF!</definedName>
    <definedName name="TEST17" localSheetId="9">'[398]ORDENES LIBERTADOR'!#REF!</definedName>
    <definedName name="TEST17">'[399]ORDENES LIBERTADOR'!#REF!</definedName>
    <definedName name="TEST18" localSheetId="9">'[398]ORDENES LIBERTADOR'!#REF!</definedName>
    <definedName name="TEST18">'[399]ORDENES LIBERTADOR'!#REF!</definedName>
    <definedName name="TEST19" localSheetId="9">'[398]ORDENES LIBERTADOR'!#REF!</definedName>
    <definedName name="TEST19">'[399]ORDENES LIBERTADOR'!#REF!</definedName>
    <definedName name="TEST2" localSheetId="9">#REF!</definedName>
    <definedName name="TEST2">#REF!</definedName>
    <definedName name="TEST20" localSheetId="9">'[398]ORDENES LIBERTADOR'!#REF!</definedName>
    <definedName name="TEST20">'[399]ORDENES LIBERTADOR'!#REF!</definedName>
    <definedName name="TEST21" localSheetId="9">'[398]ORDENES LIBERTADOR'!#REF!</definedName>
    <definedName name="TEST21">'[399]ORDENES LIBERTADOR'!#REF!</definedName>
    <definedName name="TEST22" localSheetId="9">'[398]ORDENES LIBERTADOR'!#REF!</definedName>
    <definedName name="TEST22">'[399]ORDENES LIBERTADOR'!#REF!</definedName>
    <definedName name="TEST3" localSheetId="9">#REF!</definedName>
    <definedName name="TEST3">#REF!</definedName>
    <definedName name="TEST4" localSheetId="9">[167]maestro!#REF!</definedName>
    <definedName name="TEST4">#REF!</definedName>
    <definedName name="TEST5" localSheetId="9">[167]maestro!#REF!</definedName>
    <definedName name="TEST5">#REF!</definedName>
    <definedName name="TEST53" localSheetId="9">#REF!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 localSheetId="9">[167]maestro!#REF!</definedName>
    <definedName name="TEST6">#REF!</definedName>
    <definedName name="TEST60" localSheetId="9">#REF!</definedName>
    <definedName name="TEST60">#REF!</definedName>
    <definedName name="TEST7">#REF!</definedName>
    <definedName name="TEST8">#REF!</definedName>
    <definedName name="TEST9">#REF!</definedName>
    <definedName name="teste" localSheetId="9">'[53]Dados Org'!#REF!</definedName>
    <definedName name="teste">'[53]Dados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 localSheetId="9">#REF!</definedName>
    <definedName name="TextRefCopy11">#REF!</definedName>
    <definedName name="TextRefCopy12" localSheetId="9">[400]Importaciones!#REF!</definedName>
    <definedName name="TextRefCopy12">[401]Importaciones!#REF!</definedName>
    <definedName name="TextRefCopy13">#REF!</definedName>
    <definedName name="TextRefCopy14" localSheetId="9">[402]Tickmarks!#REF!</definedName>
    <definedName name="TextRefCopy14">[403]Tickmarks!#REF!</definedName>
    <definedName name="TextRefCopy15">#REF!</definedName>
    <definedName name="TextRefCopy16">#REF!</definedName>
    <definedName name="TextRefCopy17" localSheetId="9">[402]Tickmarks!#REF!</definedName>
    <definedName name="TextRefCopy17">[403]Tickmarks!#REF!</definedName>
    <definedName name="TextRefCopy18">#REF!</definedName>
    <definedName name="TextRefCopy19" localSheetId="9">[402]Tickmarks!#REF!</definedName>
    <definedName name="TextRefCopy19">[403]Tickmarks!#REF!</definedName>
    <definedName name="TextRefCopy2" localSheetId="9">#REF!</definedName>
    <definedName name="TextRefCopy2">[404]Honorarios!#REF!</definedName>
    <definedName name="TextRefCopy20">[405]CMA!#REF!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[406]Adquisiciones!#REF!</definedName>
    <definedName name="TextRefCopy28">[407]Adquisiciones!#REF!</definedName>
    <definedName name="TextRefCopy29">#REF!</definedName>
    <definedName name="TextRefCopy3" localSheetId="9">#REF!</definedName>
    <definedName name="TextRefCopy3">'[408]Resumen s-DT'!#REF!</definedName>
    <definedName name="TextRefCopy30">#REF!</definedName>
    <definedName name="TextRefCopy31">#REF!</definedName>
    <definedName name="TextRefCopy32">#REF!</definedName>
    <definedName name="TextRefCopy33">#REF!</definedName>
    <definedName name="TextRefCopy34">[409]BG!#REF!</definedName>
    <definedName name="TextRefCopy35">#REF!</definedName>
    <definedName name="TextRefCopy36">#REF!</definedName>
    <definedName name="TextRefCopy37">#REF!</definedName>
    <definedName name="TextRefCopy38">#REF!</definedName>
    <definedName name="TextRefCopy39">#REF!</definedName>
    <definedName name="TextRefCopy4" localSheetId="9">'[410]Cálculo ID'!#REF!</definedName>
    <definedName name="TextRefCopy4">'[411]CALCULO IR - 2'!$E$36</definedName>
    <definedName name="TextRefCopy40">#REF!</definedName>
    <definedName name="TextRefCopy41">#REF!</definedName>
    <definedName name="TextRefCopy42">#REF!</definedName>
    <definedName name="TextRefCopy43">'[412]Ajustes Propuestos'!#REF!</definedName>
    <definedName name="TextRefCopy44">'[412]Ajustes Propuestos'!#REF!</definedName>
    <definedName name="TextRefCopy45">#REF!</definedName>
    <definedName name="TextRefCopy46">'[412]Ajustes Propuestos'!#REF!</definedName>
    <definedName name="TextRefCopy47">#REF!</definedName>
    <definedName name="TextRefCopy48">#REF!</definedName>
    <definedName name="TextRefCopy49">'[413]Ret. y Perc. a pagar'!#REF!</definedName>
    <definedName name="TextRefCopy5" localSheetId="9">#REF!</definedName>
    <definedName name="TextRefCopy5">'[411]Determinación de IR'!$D$20</definedName>
    <definedName name="TextRefCopy50">'[413]Ret. y Perc. a pagar'!#REF!</definedName>
    <definedName name="TextRefCopy51">#REF!</definedName>
    <definedName name="TextRefCopy52">#REF!</definedName>
    <definedName name="TextRefCopy53">#REF!</definedName>
    <definedName name="TextRefCopy54">#REF!</definedName>
    <definedName name="TextRefCopy55">#REF!</definedName>
    <definedName name="TextRefCopy56">'[413]Ret. y Perc. a pagar'!#REF!</definedName>
    <definedName name="TextRefCopy57">'[413]Ret. y Perc. a pagar'!#REF!</definedName>
    <definedName name="TextRefCopy58">'[414]Venta de Bienes de Uso'!#REF!</definedName>
    <definedName name="TextRefCopy59">'[413]Ret. y Perc. a pagar'!#REF!</definedName>
    <definedName name="TextRefCopy6" localSheetId="9">#REF!</definedName>
    <definedName name="TextRefCopy6">[415]Objetivos!#REF!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9">'[410]Cálculo ID'!#REF!</definedName>
    <definedName name="TextRefCopy7">'[410]Cálculo ID'!#REF!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localSheetId="9" hidden="1">2</definedName>
    <definedName name="TextRefCopyRangeCount" hidden="1">3</definedName>
    <definedName name="TG" localSheetId="9">'[7]Datos ADESA'!#REF!</definedName>
    <definedName name="TG">'[7]Datos ADESA'!#REF!</definedName>
    <definedName name="TG_7">#REF!</definedName>
    <definedName name="TGF" localSheetId="9" hidden="1">{#N/A,#N/A,FALSE,"Aging Summary";#N/A,#N/A,FALSE,"Ratio Analysis";#N/A,#N/A,FALSE,"Test 120 Day Accts";#N/A,#N/A,FALSE,"Tickmarks"}</definedName>
    <definedName name="TGF" hidden="1">{#N/A,#N/A,FALSE,"Aging Summary";#N/A,#N/A,FALSE,"Ratio Analysis";#N/A,#N/A,FALSE,"Test 120 Day Accts";#N/A,#N/A,FALSE,"Tickmarks"}</definedName>
    <definedName name="tgg" localSheetId="9" hidden="1">{#N/A,#N/A,FALSE,"Aging Summary";#N/A,#N/A,FALSE,"Ratio Analysis";#N/A,#N/A,FALSE,"Test 120 Day Accts";#N/A,#N/A,FALSE,"Tickmarks"}</definedName>
    <definedName name="tgg" hidden="1">{#N/A,#N/A,FALSE,"Aging Summary";#N/A,#N/A,FALSE,"Ratio Analysis";#N/A,#N/A,FALSE,"Test 120 Day Accts";#N/A,#N/A,FALSE,"Tickmarks"}</definedName>
    <definedName name="tgh" localSheetId="9" hidden="1">{#N/A,#N/A,FALSE,"Aging Summary";#N/A,#N/A,FALSE,"Ratio Analysis";#N/A,#N/A,FALSE,"Test 120 Day Accts";#N/A,#N/A,FALSE,"Tickmarks"}</definedName>
    <definedName name="tgh" hidden="1">{#N/A,#N/A,FALSE,"Aging Summary";#N/A,#N/A,FALSE,"Ratio Analysis";#N/A,#N/A,FALSE,"Test 120 Day Accts";#N/A,#N/A,FALSE,"Tickmarks"}</definedName>
    <definedName name="TGHGH" localSheetId="9">#REF!</definedName>
    <definedName name="TGHGH">#REF!</definedName>
    <definedName name="TH" localSheetId="9">'[7]Datos ADESA'!#REF!</definedName>
    <definedName name="TH">'[7]Datos ADESA'!#REF!</definedName>
    <definedName name="Thailand">#REF!:#REF!</definedName>
    <definedName name="THH" localSheetId="9" hidden="1">{#N/A,#N/A,FALSE,"Aging Summary";#N/A,#N/A,FALSE,"Ratio Analysis";#N/A,#N/A,FALSE,"Test 120 Day Accts";#N/A,#N/A,FALSE,"Tickmarks"}</definedName>
    <definedName name="THH" hidden="1">{#N/A,#N/A,FALSE,"Aging Summary";#N/A,#N/A,FALSE,"Ratio Analysis";#N/A,#N/A,FALSE,"Test 120 Day Accts";#N/A,#N/A,FALSE,"Tickmarks"}</definedName>
    <definedName name="thhht" localSheetId="9">#REF!</definedName>
    <definedName name="thhht">#REF!</definedName>
    <definedName name="ThisYear">[90]Lists!$A$17</definedName>
    <definedName name="thm" localSheetId="9">#REF!</definedName>
    <definedName name="thm">#REF!</definedName>
    <definedName name="Thousand">#REF!</definedName>
    <definedName name="thp">#REF!</definedName>
    <definedName name="Threshold">'[55]Calculo del Exceso'!#REF!</definedName>
    <definedName name="tim">#REF!</definedName>
    <definedName name="timeCycleStartDate" localSheetId="9">[186]Settings!#REF!</definedName>
    <definedName name="timeCycleStartDate">[187]Settings!#REF!</definedName>
    <definedName name="Tipo" localSheetId="9">[138]Setup!$C$3:$C$4</definedName>
    <definedName name="Tipo">[139]Setup!$C$3:$C$4</definedName>
    <definedName name="Tipo.de.Produto" localSheetId="9">#REF!</definedName>
    <definedName name="Tipo.de.Produto">#REF!</definedName>
    <definedName name="Tipo_Agua" localSheetId="9">#REF!</definedName>
    <definedName name="Tipo_Agua">#REF!</definedName>
    <definedName name="TIT">[22]FINANCIERO!$B$1:$B$122</definedName>
    <definedName name="TITU1" localSheetId="9">#REF!</definedName>
    <definedName name="TITU1">#REF!</definedName>
    <definedName name="TITU2" localSheetId="9">#REF!</definedName>
    <definedName name="TITU2">#REF!</definedName>
    <definedName name="TITULOS">#REF!</definedName>
    <definedName name="Títulos_a_imprimir_IM">#REF!</definedName>
    <definedName name="Títulos_impressão_IM" localSheetId="9">#REF!</definedName>
    <definedName name="Títulos_impressão_IM">#REF!</definedName>
    <definedName name="Titulos_Valores">#REF!</definedName>
    <definedName name="To">#REF!</definedName>
    <definedName name="TodayMTDPLSummary">#REF!</definedName>
    <definedName name="TodayPLSummary">#REF!</definedName>
    <definedName name="TODO">[292]RES!$B$2:$T$45,[292]RES!$B$105:$T$144,[292]RES!$B$150:$T$193,[292]RES!$B$199:$T$242,[292]RES!$B$248:$T$291,[292]RES!$B$296:$T$339</definedName>
    <definedName name="Tonnes_lbs">#REF!</definedName>
    <definedName name="tony">#REF!</definedName>
    <definedName name="Top_Stratum_Number">#REF!</definedName>
    <definedName name="Top_Stratum_Value">#REF!</definedName>
    <definedName name="TOT_CTAS_CONT">#REF!</definedName>
    <definedName name="TOTAL">[292]RES!$B$248:$T$291,[292]RES!$B$296:$T$339</definedName>
    <definedName name="Total_anticipated_uncorrected_misstatements">'[64]Input &amp; Summary'!#REF!</definedName>
    <definedName name="Total_anticipated_uncorrected_misstatementsA">'[64]Input &amp; Summary'!#REF!</definedName>
    <definedName name="Total_anticipated_uncorrected_misstatementsF">'[64]Input &amp; Summary'!#REF!</definedName>
    <definedName name="Total_anticipated_uncorrected_misstatementsH">'[64]Input &amp; Summary'!#REF!</definedName>
    <definedName name="Total_anticipated_uncorrected_misstatementsJ">'[64]Input &amp; Summary'!#REF!</definedName>
    <definedName name="total_anual_por_cliente_por_jur">#REF!</definedName>
    <definedName name="TOTAL_CANAL_DETALLE">[292]RES!#REF!</definedName>
    <definedName name="TOTAL_CTAS_ORDEN">#REF!</definedName>
    <definedName name="Total_Interest">#REF!</definedName>
    <definedName name="Total_Number_Selections">#REF!</definedName>
    <definedName name="Total_Pay">#REF!</definedName>
    <definedName name="Total_Payment">Scheduled_Payment+Extra_Payment</definedName>
    <definedName name="Total_rec_amount">#REF!</definedName>
    <definedName name="TotalIBA">#REF!</definedName>
    <definedName name="totalpaid">'[416]Open Budget'!$N$271</definedName>
    <definedName name="TotDebt" localSheetId="9">[56]Options!$C$32</definedName>
    <definedName name="TotDebt">[57]Options!$C$32</definedName>
    <definedName name="TPL">#N/A</definedName>
    <definedName name="trabajo" hidden="1">{#N/A,#N/A,FALSE,"Aging Summary";#N/A,#N/A,FALSE,"Ratio Analysis";#N/A,#N/A,FALSE,"Test 120 Day Accts";#N/A,#N/A,FALSE,"Tickmarks"}</definedName>
    <definedName name="Traders">[66]Lista!$E$3:$E$12</definedName>
    <definedName name="Transaccionesrelacionadas">#REF!</definedName>
    <definedName name="TRANSF" localSheetId="9">#REF!</definedName>
    <definedName name="TRANSF">#REF!</definedName>
    <definedName name="Transortadora1" localSheetId="9">[93]Bco_Dados!$L$5:$L$49</definedName>
    <definedName name="Transortadora1">[94]Bco_Dados!$L$5:$L$49</definedName>
    <definedName name="Transp" localSheetId="9">[93]Bco_Dados!#REF!</definedName>
    <definedName name="Transp">[94]Bco_Dados!#REF!</definedName>
    <definedName name="Transparencia" localSheetId="9">#REF!</definedName>
    <definedName name="Transparencia">#REF!</definedName>
    <definedName name="Transportadora" localSheetId="9">[93]Bco_Dados!$L$5:$L$48</definedName>
    <definedName name="Transportadora">[94]Bco_Dados!$L$5:$L$48</definedName>
    <definedName name="TRANSPORTADORA_DE_GAS_DEL_SUR_S.A." localSheetId="9">#REF!</definedName>
    <definedName name="TRANSPORTADORA_DE_GAS_DEL_SUR_S.A.">#REF!</definedName>
    <definedName name="Transportadora2" localSheetId="9">[93]Bco_Dados!$L$5:$L$64</definedName>
    <definedName name="Transportadora2">[94]Bco_Dados!$L$5:$L$64</definedName>
    <definedName name="Transportadoras" localSheetId="9">[93]Bco_Dados!$L$5:$L$150</definedName>
    <definedName name="Transportadoras">[94]Bco_Dados!$L$5:$L$150</definedName>
    <definedName name="TRAT_AGUA" localSheetId="9">#REF!</definedName>
    <definedName name="TRAT_AGUA">#REF!</definedName>
    <definedName name="TRES" localSheetId="9">'[7]Datos ADESA'!#REF!</definedName>
    <definedName name="TRES">'[7]Datos ADESA'!#REF!</definedName>
    <definedName name="tret" localSheetId="9" hidden="1">{#N/A,#N/A,FALSE,"Aging Summary";#N/A,#N/A,FALSE,"Ratio Analysis";#N/A,#N/A,FALSE,"Test 120 Day Accts";#N/A,#N/A,FALSE,"Tickmarks"}</definedName>
    <definedName name="tret" hidden="1">{#N/A,#N/A,FALSE,"Aging Summary";#N/A,#N/A,FALSE,"Ratio Analysis";#N/A,#N/A,FALSE,"Test 120 Day Accts";#N/A,#N/A,FALSE,"Tickmarks"}</definedName>
    <definedName name="TREZE">'[7]Datos ADESA'!#REF!</definedName>
    <definedName name="TRIECOYEXT">'[279]Trieco, Ext.'!$A$1:$H$372</definedName>
    <definedName name="trigo" localSheetId="9">#REF!</definedName>
    <definedName name="trigo">#REF!</definedName>
    <definedName name="Trigo_MATBA">[417]Lista!$B$3:$B$28</definedName>
    <definedName name="TRM">#REF!</definedName>
    <definedName name="trt" localSheetId="9" hidden="1">{#N/A,#N/A,FALSE,"Aging Summary";#N/A,#N/A,FALSE,"Ratio Analysis";#N/A,#N/A,FALSE,"Test 120 Day Accts";#N/A,#N/A,FALSE,"Tickmarks"}</definedName>
    <definedName name="trt" hidden="1">{#N/A,#N/A,FALSE,"Aging Summary";#N/A,#N/A,FALSE,"Ratio Analysis";#N/A,#N/A,FALSE,"Test 120 Day Accts";#N/A,#N/A,FALSE,"Tickmarks"}</definedName>
    <definedName name="trtff" localSheetId="9" hidden="1">{#N/A,#N/A,FALSE,"Aging Summary";#N/A,#N/A,FALSE,"Ratio Analysis";#N/A,#N/A,FALSE,"Test 120 Day Accts";#N/A,#N/A,FALSE,"Tickmarks"}</definedName>
    <definedName name="trtff" hidden="1">{#N/A,#N/A,FALSE,"Aging Summary";#N/A,#N/A,FALSE,"Ratio Analysis";#N/A,#N/A,FALSE,"Test 120 Day Accts";#N/A,#N/A,FALSE,"Tickmarks"}</definedName>
    <definedName name="trtr" localSheetId="9" hidden="1">{#N/A,#N/A,FALSE,"Aging Summary";#N/A,#N/A,FALSE,"Ratio Analysis";#N/A,#N/A,FALSE,"Test 120 Day Accts";#N/A,#N/A,FALSE,"Tickmarks"}</definedName>
    <definedName name="trtr" hidden="1">{#N/A,#N/A,FALSE,"Aging Summary";#N/A,#N/A,FALSE,"Ratio Analysis";#N/A,#N/A,FALSE,"Test 120 Day Accts";#N/A,#N/A,FALSE,"Tickmarks"}</definedName>
    <definedName name="trtrt" localSheetId="9" hidden="1">{#N/A,#N/A,FALSE,"Aging Summary";#N/A,#N/A,FALSE,"Ratio Analysis";#N/A,#N/A,FALSE,"Test 120 Day Accts";#N/A,#N/A,FALSE,"Tickmarks"}</definedName>
    <definedName name="trtrt" hidden="1">{#N/A,#N/A,FALSE,"Aging Summary";#N/A,#N/A,FALSE,"Ratio Analysis";#N/A,#N/A,FALSE,"Test 120 Day Accts";#N/A,#N/A,FALSE,"Tickmarks"}</definedName>
    <definedName name="TRTT" localSheetId="9" hidden="1">{#N/A,#N/A,FALSE,"Aging Summary";#N/A,#N/A,FALSE,"Ratio Analysis";#N/A,#N/A,FALSE,"Test 120 Day Accts";#N/A,#N/A,FALSE,"Tickmarks"}</definedName>
    <definedName name="TRTT" hidden="1">{#N/A,#N/A,FALSE,"Aging Summary";#N/A,#N/A,FALSE,"Ratio Analysis";#N/A,#N/A,FALSE,"Test 120 Day Accts";#N/A,#N/A,FALSE,"Tickmarks"}</definedName>
    <definedName name="trtyt" localSheetId="9" hidden="1">{#N/A,#N/A,FALSE,"Aging Summary";#N/A,#N/A,FALSE,"Ratio Analysis";#N/A,#N/A,FALSE,"Test 120 Day Accts";#N/A,#N/A,FALSE,"Tickmarks"}</definedName>
    <definedName name="trtyt" hidden="1">{#N/A,#N/A,FALSE,"Aging Summary";#N/A,#N/A,FALSE,"Ratio Analysis";#N/A,#N/A,FALSE,"Test 120 Day Accts";#N/A,#N/A,FALSE,"Tickmarks"}</definedName>
    <definedName name="tryhb" localSheetId="9">#REF!</definedName>
    <definedName name="tryhb">#REF!</definedName>
    <definedName name="TRYY" localSheetId="9" hidden="1">{#N/A,#N/A,FALSE,"Aging Summary";#N/A,#N/A,FALSE,"Ratio Analysis";#N/A,#N/A,FALSE,"Test 120 Day Accts";#N/A,#N/A,FALSE,"Tickmarks"}</definedName>
    <definedName name="TRYY" hidden="1">{#N/A,#N/A,FALSE,"Aging Summary";#N/A,#N/A,FALSE,"Ratio Analysis";#N/A,#N/A,FALSE,"Test 120 Day Accts";#N/A,#N/A,FALSE,"Tickmarks"}</definedName>
    <definedName name="tt" localSheetId="9" hidden="1">{#N/A,#N/A,FALSE,"Aging Summary";#N/A,#N/A,FALSE,"Ratio Analysis";#N/A,#N/A,FALSE,"Test 120 Day Accts";#N/A,#N/A,FALSE,"Tickmarks"}</definedName>
    <definedName name="tt" hidden="1">{#N/A,#N/A,FALSE,"Aging Summary";#N/A,#N/A,FALSE,"Ratio Analysis";#N/A,#N/A,FALSE,"Test 120 Day Accts";#N/A,#N/A,FALSE,"Tickmarks"}</definedName>
    <definedName name="TTG" localSheetId="9" hidden="1">{#N/A,#N/A,FALSE,"Aging Summary";#N/A,#N/A,FALSE,"Ratio Analysis";#N/A,#N/A,FALSE,"Test 120 Day Accts";#N/A,#N/A,FALSE,"Tickmarks"}</definedName>
    <definedName name="TTG" hidden="1">{#N/A,#N/A,FALSE,"Aging Summary";#N/A,#N/A,FALSE,"Ratio Analysis";#N/A,#N/A,FALSE,"Test 120 Day Accts";#N/A,#N/A,FALSE,"Tickmarks"}</definedName>
    <definedName name="ttgg" localSheetId="9" hidden="1">{#N/A,#N/A,FALSE,"Aging Summary";#N/A,#N/A,FALSE,"Ratio Analysis";#N/A,#N/A,FALSE,"Test 120 Day Accts";#N/A,#N/A,FALSE,"Tickmarks"}</definedName>
    <definedName name="ttgg" hidden="1">{#N/A,#N/A,FALSE,"Aging Summary";#N/A,#N/A,FALSE,"Ratio Analysis";#N/A,#N/A,FALSE,"Test 120 Day Accts";#N/A,#N/A,FALSE,"Tickmarks"}</definedName>
    <definedName name="TtlCdtR" localSheetId="9">#REF!</definedName>
    <definedName name="TtlCdtR">#REF!</definedName>
    <definedName name="TtlFA">#REF!</definedName>
    <definedName name="TtlMktR">#REF!</definedName>
    <definedName name="TtlWC">#REF!</definedName>
    <definedName name="ttr" localSheetId="9" hidden="1">{#N/A,#N/A,FALSE,"Aging Summary";#N/A,#N/A,FALSE,"Ratio Analysis";#N/A,#N/A,FALSE,"Test 120 Day Accts";#N/A,#N/A,FALSE,"Tickmarks"}</definedName>
    <definedName name="ttr" hidden="1">{#N/A,#N/A,FALSE,"Aging Summary";#N/A,#N/A,FALSE,"Ratio Analysis";#N/A,#N/A,FALSE,"Test 120 Day Accts";#N/A,#N/A,FALSE,"Tickmarks"}</definedName>
    <definedName name="TTT" localSheetId="9" hidden="1">{#N/A,#N/A,FALSE,"Aging Summary";#N/A,#N/A,FALSE,"Ratio Analysis";#N/A,#N/A,FALSE,"Test 120 Day Accts";#N/A,#N/A,FALSE,"Tickmarks"}</definedName>
    <definedName name="TTT" hidden="1">{#N/A,#N/A,FALSE,"Aging Summary";#N/A,#N/A,FALSE,"Ratio Analysis";#N/A,#N/A,FALSE,"Test 120 Day Accts";#N/A,#N/A,FALSE,"Tickmarks"}</definedName>
    <definedName name="TTTT" localSheetId="9" hidden="1">{#N/A,#N/A,FALSE,"Aging Summary";#N/A,#N/A,FALSE,"Ratio Analysis";#N/A,#N/A,FALSE,"Test 120 Day Accts";#N/A,#N/A,FALSE,"Tickmarks"}</definedName>
    <definedName name="TTTT" hidden="1">{#N/A,#N/A,FALSE,"Aging Summary";#N/A,#N/A,FALSE,"Ratio Analysis";#N/A,#N/A,FALSE,"Test 120 Day Accts";#N/A,#N/A,FALSE,"Tickmarks"}</definedName>
    <definedName name="tttttt" localSheetId="9" hidden="1">{#N/A,#N/A,FALSE,"Aging Summary";#N/A,#N/A,FALSE,"Ratio Analysis";#N/A,#N/A,FALSE,"Test 120 Day Accts";#N/A,#N/A,FALSE,"Tickmarks"}</definedName>
    <definedName name="tttttt" hidden="1">{#N/A,#N/A,FALSE,"Aging Summary";#N/A,#N/A,FALSE,"Ratio Analysis";#N/A,#N/A,FALSE,"Test 120 Day Accts";#N/A,#N/A,FALSE,"Tickmarks"}</definedName>
    <definedName name="ttttttttt" localSheetId="9" hidden="1">{#N/A,#N/A,FALSE,"Aging Summary";#N/A,#N/A,FALSE,"Ratio Analysis";#N/A,#N/A,FALSE,"Test 120 Day Accts";#N/A,#N/A,FALSE,"Tickmarks"}</definedName>
    <definedName name="ttttttttt" hidden="1">{#N/A,#N/A,FALSE,"Aging Summary";#N/A,#N/A,FALSE,"Ratio Analysis";#N/A,#N/A,FALSE,"Test 120 Day Accts";#N/A,#N/A,FALSE,"Tickmarks"}</definedName>
    <definedName name="TTTTTTTTTTT" localSheetId="9" hidden="1">{#N/A,#N/A,FALSE,"Aging Summary";#N/A,#N/A,FALSE,"Ratio Analysis";#N/A,#N/A,FALSE,"Test 120 Day Accts";#N/A,#N/A,FALSE,"Tickmarks"}</definedName>
    <definedName name="TTTTTTTTTTT" hidden="1">{#N/A,#N/A,FALSE,"Aging Summary";#N/A,#N/A,FALSE,"Ratio Analysis";#N/A,#N/A,FALSE,"Test 120 Day Accts";#N/A,#N/A,FALSE,"Tickmarks"}</definedName>
    <definedName name="tttttttttttt" localSheetId="9" hidden="1">{#N/A,#N/A,FALSE,"Aging Summary";#N/A,#N/A,FALSE,"Ratio Analysis";#N/A,#N/A,FALSE,"Test 120 Day Accts";#N/A,#N/A,FALSE,"Tickmarks"}</definedName>
    <definedName name="tttttttttttt" hidden="1">{#N/A,#N/A,FALSE,"Aging Summary";#N/A,#N/A,FALSE,"Ratio Analysis";#N/A,#N/A,FALSE,"Test 120 Day Accts";#N/A,#N/A,FALSE,"Tickmarks"}</definedName>
    <definedName name="tttttttttttttt" localSheetId="9"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localSheetId="9"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localSheetId="9"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localSheetId="9"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localSheetId="9"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localSheetId="9" hidden="1">{#N/A,#N/A,FALSE,"Aging Summary";#N/A,#N/A,FALSE,"Ratio Analysis";#N/A,#N/A,FALSE,"Test 120 Day Accts";#N/A,#N/A,FALSE,"Tickmarks"}</definedName>
    <definedName name="ttttttttttttttttttt" hidden="1">{#N/A,#N/A,FALSE,"Aging Summary";#N/A,#N/A,FALSE,"Ratio Analysis";#N/A,#N/A,FALSE,"Test 120 Day Accts";#N/A,#N/A,FALSE,"Tickmarks"}</definedName>
    <definedName name="tty" localSheetId="9" hidden="1">{#N/A,#N/A,FALSE,"Aging Summary";#N/A,#N/A,FALSE,"Ratio Analysis";#N/A,#N/A,FALSE,"Test 120 Day Accts";#N/A,#N/A,FALSE,"Tickmarks"}</definedName>
    <definedName name="tty" hidden="1">{#N/A,#N/A,FALSE,"Aging Summary";#N/A,#N/A,FALSE,"Ratio Analysis";#N/A,#N/A,FALSE,"Test 120 Day Accts";#N/A,#N/A,FALSE,"Tickmarks"}</definedName>
    <definedName name="tuii" localSheetId="9"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localSheetId="9" hidden="1">{#N/A,#N/A,FALSE,"Aging Summary";#N/A,#N/A,FALSE,"Ratio Analysis";#N/A,#N/A,FALSE,"Test 120 Day Accts";#N/A,#N/A,FALSE,"Tickmarks"}</definedName>
    <definedName name="tututu" hidden="1">{#N/A,#N/A,FALSE,"Aging Summary";#N/A,#N/A,FALSE,"Ratio Analysis";#N/A,#N/A,FALSE,"Test 120 Day Accts";#N/A,#N/A,FALSE,"Tickmarks"}</definedName>
    <definedName name="TWD" localSheetId="9">#REF!</definedName>
    <definedName name="TWD">#REF!</definedName>
    <definedName name="twoway">#REF!</definedName>
    <definedName name="twowaychk">#REF!</definedName>
    <definedName name="TY" localSheetId="9" hidden="1">{#N/A,#N/A,FALSE,"Aging Summary";#N/A,#N/A,FALSE,"Ratio Analysis";#N/A,#N/A,FALSE,"Test 120 Day Accts";#N/A,#N/A,FALSE,"Tickmarks"}</definedName>
    <definedName name="TY" hidden="1">{#N/A,#N/A,FALSE,"Aging Summary";#N/A,#N/A,FALSE,"Ratio Analysis";#N/A,#N/A,FALSE,"Test 120 Day Accts";#N/A,#N/A,FALSE,"Tickmarks"}</definedName>
    <definedName name="TYGFT" localSheetId="9" hidden="1">{#N/A,#N/A,FALSE,"Aging Summary";#N/A,#N/A,FALSE,"Ratio Analysis";#N/A,#N/A,FALSE,"Test 120 Day Accts";#N/A,#N/A,FALSE,"Tickmarks"}</definedName>
    <definedName name="TYGFT" hidden="1">{#N/A,#N/A,FALSE,"Aging Summary";#N/A,#N/A,FALSE,"Ratio Analysis";#N/A,#N/A,FALSE,"Test 120 Day Accts";#N/A,#N/A,FALSE,"Tickmarks"}</definedName>
    <definedName name="tyhh" localSheetId="9"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localSheetId="9" hidden="1">{#N/A,#N/A,FALSE,"Aging Summary";#N/A,#N/A,FALSE,"Ratio Analysis";#N/A,#N/A,FALSE,"Test 120 Day Accts";#N/A,#N/A,FALSE,"Tickmarks"}</definedName>
    <definedName name="TYRYR" hidden="1">{#N/A,#N/A,FALSE,"Aging Summary";#N/A,#N/A,FALSE,"Ratio Analysis";#N/A,#N/A,FALSE,"Test 120 Day Accts";#N/A,#N/A,FALSE,"Tickmarks"}</definedName>
    <definedName name="TYT" localSheetId="9" hidden="1">{#N/A,#N/A,FALSE,"Aging Summary";#N/A,#N/A,FALSE,"Ratio Analysis";#N/A,#N/A,FALSE,"Test 120 Day Accts";#N/A,#N/A,FALSE,"Tickmarks"}</definedName>
    <definedName name="TYT" hidden="1">{#N/A,#N/A,FALSE,"Aging Summary";#N/A,#N/A,FALSE,"Ratio Analysis";#N/A,#N/A,FALSE,"Test 120 Day Accts";#N/A,#N/A,FALSE,"Tickmarks"}</definedName>
    <definedName name="tyty" localSheetId="9" hidden="1">{#N/A,#N/A,FALSE,"Aging Summary";#N/A,#N/A,FALSE,"Ratio Analysis";#N/A,#N/A,FALSE,"Test 120 Day Accts";#N/A,#N/A,FALSE,"Tickmarks"}</definedName>
    <definedName name="tyty" hidden="1">{#N/A,#N/A,FALSE,"Aging Summary";#N/A,#N/A,FALSE,"Ratio Analysis";#N/A,#N/A,FALSE,"Test 120 Day Accts";#N/A,#N/A,FALSE,"Tickmarks"}</definedName>
    <definedName name="tytyuu" localSheetId="9" hidden="1">{#N/A,#N/A,FALSE,"Aging Summary";#N/A,#N/A,FALSE,"Ratio Analysis";#N/A,#N/A,FALSE,"Test 120 Day Accts";#N/A,#N/A,FALSE,"Tickmarks"}</definedName>
    <definedName name="tytyuu" hidden="1">{#N/A,#N/A,FALSE,"Aging Summary";#N/A,#N/A,FALSE,"Ratio Analysis";#N/A,#N/A,FALSE,"Test 120 Day Accts";#N/A,#N/A,FALSE,"Tickmarks"}</definedName>
    <definedName name="TYU" localSheetId="9" hidden="1">{#N/A,#N/A,FALSE,"Aging Summary";#N/A,#N/A,FALSE,"Ratio Analysis";#N/A,#N/A,FALSE,"Test 120 Day Accts";#N/A,#N/A,FALSE,"Tickmarks"}</definedName>
    <definedName name="TYU" hidden="1">{#N/A,#N/A,FALSE,"Aging Summary";#N/A,#N/A,FALSE,"Ratio Analysis";#N/A,#N/A,FALSE,"Test 120 Day Accts";#N/A,#N/A,FALSE,"Tickmarks"}</definedName>
    <definedName name="TYY" localSheetId="9">#REF!</definedName>
    <definedName name="TYY">#REF!</definedName>
    <definedName name="TYYTYY" localSheetId="9">#REF!</definedName>
    <definedName name="TYYTYY">#REF!</definedName>
    <definedName name="TYYY" localSheetId="9" hidden="1">{#N/A,#N/A,FALSE,"Aging Summary";#N/A,#N/A,FALSE,"Ratio Analysis";#N/A,#N/A,FALSE,"Test 120 Day Accts";#N/A,#N/A,FALSE,"Tickmarks"}</definedName>
    <definedName name="TYYY" hidden="1">{#N/A,#N/A,FALSE,"Aging Summary";#N/A,#N/A,FALSE,"Ratio Analysis";#N/A,#N/A,FALSE,"Test 120 Day Accts";#N/A,#N/A,FALSE,"Tickmarks"}</definedName>
    <definedName name="tz">#REF!</definedName>
    <definedName name="u">'[36]TC Resumen'!$B$5</definedName>
    <definedName name="U_" localSheetId="9">#REF!</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localSheetId="9" hidden="1">{#N/A,#N/A,FALSE,"Aging Summary";#N/A,#N/A,FALSE,"Ratio Analysis";#N/A,#N/A,FALSE,"Test 120 Day Accts";#N/A,#N/A,FALSE,"Tickmarks"}</definedName>
    <definedName name="UHG" hidden="1">{#N/A,#N/A,FALSE,"Aging Summary";#N/A,#N/A,FALSE,"Ratio Analysis";#N/A,#N/A,FALSE,"Test 120 Day Accts";#N/A,#N/A,FALSE,"Tickmarks"}</definedName>
    <definedName name="UHJHJ" localSheetId="9" hidden="1">{#N/A,#N/A,FALSE,"Aging Summary";#N/A,#N/A,FALSE,"Ratio Analysis";#N/A,#N/A,FALSE,"Test 120 Day Accts";#N/A,#N/A,FALSE,"Tickmarks"}</definedName>
    <definedName name="UHJHJ" hidden="1">{#N/A,#N/A,FALSE,"Aging Summary";#N/A,#N/A,FALSE,"Ratio Analysis";#N/A,#N/A,FALSE,"Test 120 Day Accts";#N/A,#N/A,FALSE,"Tickmarks"}</definedName>
    <definedName name="UII" localSheetId="9" hidden="1">{#N/A,#N/A,FALSE,"Aging Summary";#N/A,#N/A,FALSE,"Ratio Analysis";#N/A,#N/A,FALSE,"Test 120 Day Accts";#N/A,#N/A,FALSE,"Tickmarks"}</definedName>
    <definedName name="UII" hidden="1">{#N/A,#N/A,FALSE,"Aging Summary";#N/A,#N/A,FALSE,"Ratio Analysis";#N/A,#N/A,FALSE,"Test 120 Day Accts";#N/A,#N/A,FALSE,"Tickmarks"}</definedName>
    <definedName name="uiii" localSheetId="9" hidden="1">{#N/A,#N/A,FALSE,"Aging Summary";#N/A,#N/A,FALSE,"Ratio Analysis";#N/A,#N/A,FALSE,"Test 120 Day Accts";#N/A,#N/A,FALSE,"Tickmarks"}</definedName>
    <definedName name="uiii" hidden="1">{#N/A,#N/A,FALSE,"Aging Summary";#N/A,#N/A,FALSE,"Ratio Analysis";#N/A,#N/A,FALSE,"Test 120 Day Accts";#N/A,#N/A,FALSE,"Tickmarks"}</definedName>
    <definedName name="uiik" localSheetId="9" hidden="1">{#N/A,#N/A,FALSE,"Aging Summary";#N/A,#N/A,FALSE,"Ratio Analysis";#N/A,#N/A,FALSE,"Test 120 Day Accts";#N/A,#N/A,FALSE,"Tickmarks"}</definedName>
    <definedName name="uiik" hidden="1">{#N/A,#N/A,FALSE,"Aging Summary";#N/A,#N/A,FALSE,"Ratio Analysis";#N/A,#N/A,FALSE,"Test 120 Day Accts";#N/A,#N/A,FALSE,"Tickmarks"}</definedName>
    <definedName name="UIKJJKJK" localSheetId="9">#REF!</definedName>
    <definedName name="UIKJJKJK">#REF!</definedName>
    <definedName name="UIKK" localSheetId="9" hidden="1">{#N/A,#N/A,FALSE,"Aging Summary";#N/A,#N/A,FALSE,"Ratio Analysis";#N/A,#N/A,FALSE,"Test 120 Day Accts";#N/A,#N/A,FALSE,"Tickmarks"}</definedName>
    <definedName name="UIKK" hidden="1">{#N/A,#N/A,FALSE,"Aging Summary";#N/A,#N/A,FALSE,"Ratio Analysis";#N/A,#N/A,FALSE,"Test 120 Day Accts";#N/A,#N/A,FALSE,"Tickmarks"}</definedName>
    <definedName name="UIO" localSheetId="9" hidden="1">{#N/A,#N/A,FALSE,"Aging Summary";#N/A,#N/A,FALSE,"Ratio Analysis";#N/A,#N/A,FALSE,"Test 120 Day Accts";#N/A,#N/A,FALSE,"Tickmarks"}</definedName>
    <definedName name="UIO" hidden="1">{#N/A,#N/A,FALSE,"Aging Summary";#N/A,#N/A,FALSE,"Ratio Analysis";#N/A,#N/A,FALSE,"Test 120 Day Accts";#N/A,#N/A,FALSE,"Tickmarks"}</definedName>
    <definedName name="UIOÇKL" localSheetId="9" hidden="1">{#N/A,#N/A,FALSE,"Aging Summary";#N/A,#N/A,FALSE,"Ratio Analysis";#N/A,#N/A,FALSE,"Test 120 Day Accts";#N/A,#N/A,FALSE,"Tickmarks"}</definedName>
    <definedName name="UIOÇKL" hidden="1">{#N/A,#N/A,FALSE,"Aging Summary";#N/A,#N/A,FALSE,"Ratio Analysis";#N/A,#N/A,FALSE,"Test 120 Day Accts";#N/A,#N/A,FALSE,"Tickmarks"}</definedName>
    <definedName name="uiui" localSheetId="9" hidden="1">{#N/A,#N/A,FALSE,"Aging Summary";#N/A,#N/A,FALSE,"Ratio Analysis";#N/A,#N/A,FALSE,"Test 120 Day Accts";#N/A,#N/A,FALSE,"Tickmarks"}</definedName>
    <definedName name="uiui" hidden="1">{#N/A,#N/A,FALSE,"Aging Summary";#N/A,#N/A,FALSE,"Ratio Analysis";#N/A,#N/A,FALSE,"Test 120 Day Accts";#N/A,#N/A,FALSE,"Tickmarks"}</definedName>
    <definedName name="uiuiui" localSheetId="9"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 localSheetId="9">#REF!</definedName>
    <definedName name="UJHG">#REF!</definedName>
    <definedName name="ujj" localSheetId="9" hidden="1">{#N/A,#N/A,FALSE,"Aging Summary";#N/A,#N/A,FALSE,"Ratio Analysis";#N/A,#N/A,FALSE,"Test 120 Day Accts";#N/A,#N/A,FALSE,"Tickmarks"}</definedName>
    <definedName name="ujj" hidden="1">{#N/A,#N/A,FALSE,"Aging Summary";#N/A,#N/A,FALSE,"Ratio Analysis";#N/A,#N/A,FALSE,"Test 120 Day Accts";#N/A,#N/A,FALSE,"Tickmarks"}</definedName>
    <definedName name="ujjj" localSheetId="9" hidden="1">{#N/A,#N/A,FALSE,"Aging Summary";#N/A,#N/A,FALSE,"Ratio Analysis";#N/A,#N/A,FALSE,"Test 120 Day Accts";#N/A,#N/A,FALSE,"Tickmarks"}</definedName>
    <definedName name="ujjj" hidden="1">{#N/A,#N/A,FALSE,"Aging Summary";#N/A,#N/A,FALSE,"Ratio Analysis";#N/A,#N/A,FALSE,"Test 120 Day Accts";#N/A,#N/A,FALSE,"Tickmarks"}</definedName>
    <definedName name="UJJJJJJJ" localSheetId="9"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LA" localSheetId="9">'[7]Datos ADESA'!#REF!</definedName>
    <definedName name="ULA">'[7]Datos ADESA'!#REF!</definedName>
    <definedName name="UM" localSheetId="9">#REF!</definedName>
    <definedName name="UM">#REF!</definedName>
    <definedName name="Unidade" localSheetId="9">'[60]Visão Unidade'!$C$8</definedName>
    <definedName name="Unidade">'[61]Visão Unidade'!$C$8</definedName>
    <definedName name="Unidades" localSheetId="9">#REF!</definedName>
    <definedName name="Unidades">#REF!</definedName>
    <definedName name="Unidades.Medida" localSheetId="9">[138]Setup!$C$71:$C$74</definedName>
    <definedName name="Unidades.Medida">[139]Setup!$C$71:$C$74</definedName>
    <definedName name="Unidades2" localSheetId="9">[93]Bco_Dados!$I$5:$I$48</definedName>
    <definedName name="Unidades2">[94]Bco_Dados!$I$5:$I$48</definedName>
    <definedName name="UnidadesdePasteurização" localSheetId="9">'[60]Dados do Packaging'!$B$66:$AD$84</definedName>
    <definedName name="UnidadesdePasteurização">'[61]Dados do Packaging'!$B$66:$AD$84</definedName>
    <definedName name="UnitCost">[76]Data!$U$101:$CA$107</definedName>
    <definedName name="unnegocio" localSheetId="9">#REF!</definedName>
    <definedName name="unnegocio">#REF!</definedName>
    <definedName name="UNO">#REF!</definedName>
    <definedName name="Untitled">#REF!</definedName>
    <definedName name="UOO" localSheetId="9" hidden="1">{#N/A,#N/A,FALSE,"Aging Summary";#N/A,#N/A,FALSE,"Ratio Analysis";#N/A,#N/A,FALSE,"Test 120 Day Accts";#N/A,#N/A,FALSE,"Tickmarks"}</definedName>
    <definedName name="UOO" hidden="1">{#N/A,#N/A,FALSE,"Aging Summary";#N/A,#N/A,FALSE,"Ratio Analysis";#N/A,#N/A,FALSE,"Test 120 Day Accts";#N/A,#N/A,FALSE,"Tickmarks"}</definedName>
    <definedName name="UOOJ" localSheetId="9" hidden="1">{#N/A,#N/A,FALSE,"Aging Summary";#N/A,#N/A,FALSE,"Ratio Analysis";#N/A,#N/A,FALSE,"Test 120 Day Accts";#N/A,#N/A,FALSE,"Tickmarks"}</definedName>
    <definedName name="UOOJ" hidden="1">{#N/A,#N/A,FALSE,"Aging Summary";#N/A,#N/A,FALSE,"Ratio Analysis";#N/A,#N/A,FALSE,"Test 120 Day Accts";#N/A,#N/A,FALSE,"Tickmarks"}</definedName>
    <definedName name="UOUO" localSheetId="9">#REF!</definedName>
    <definedName name="UOUO">#REF!</definedName>
    <definedName name="UOUOO" localSheetId="9" hidden="1">{#N/A,#N/A,FALSE,"Aging Summary";#N/A,#N/A,FALSE,"Ratio Analysis";#N/A,#N/A,FALSE,"Test 120 Day Accts";#N/A,#N/A,FALSE,"Tickmarks"}</definedName>
    <definedName name="UOUOO" hidden="1">{#N/A,#N/A,FALSE,"Aging Summary";#N/A,#N/A,FALSE,"Ratio Analysis";#N/A,#N/A,FALSE,"Test 120 Day Accts";#N/A,#N/A,FALSE,"Tickmarks"}</definedName>
    <definedName name="UpsideDownsideDescription1">#REF!</definedName>
    <definedName name="UpsideDownsideDescription2">#REF!</definedName>
    <definedName name="UpsideDownsideDescription3">#REF!</definedName>
    <definedName name="UpsideDownsideDescription4">#REF!</definedName>
    <definedName name="UpsideDownsideDescription5">#REF!</definedName>
    <definedName name="UpsideDownsideValueLocal1">#REF!</definedName>
    <definedName name="UpsideDownsideValueLocal2">#REF!</definedName>
    <definedName name="UpsideDownsideValueLocal3">#REF!</definedName>
    <definedName name="UpsideDownsideValueLocal4">#REF!</definedName>
    <definedName name="UpsideDownsideValueLocal5">#REF!</definedName>
    <definedName name="UpsideDownsideValueUSD1">#REF!</definedName>
    <definedName name="UpsideDownsideValueUSD2">#REF!</definedName>
    <definedName name="UpsideDownsideValueUSD3">#REF!</definedName>
    <definedName name="UpsideDownsideValueUSD4">#REF!</definedName>
    <definedName name="UpsideDownsideValueUSD5">#REF!</definedName>
    <definedName name="USA_HW">#REF!</definedName>
    <definedName name="USA_HW_Pre">#REF!</definedName>
    <definedName name="uscon" localSheetId="9">#REF!</definedName>
    <definedName name="uscon">#REF!</definedName>
    <definedName name="USD">#REF!</definedName>
    <definedName name="USD_Fcast">#REF!</definedName>
    <definedName name="usdeur">[418]MSS_400K!$E$25</definedName>
    <definedName name="usfb" localSheetId="9">#REF!</definedName>
    <definedName name="usfb">#REF!</definedName>
    <definedName name="USINT">#REF!</definedName>
    <definedName name="usmt" localSheetId="9">#REF!</definedName>
    <definedName name="usmt">#REF!</definedName>
    <definedName name="UTESARG">'[279]UTES ARG'!$A$2:$AJ$281</definedName>
    <definedName name="Utilizacion" localSheetId="9">[290]Prevision!$N$2:$N$12</definedName>
    <definedName name="Utilizacion">[291]Prevision!$N$2:$N$12</definedName>
    <definedName name="utyuu" localSheetId="9" hidden="1">{#N/A,#N/A,FALSE,"Aging Summary";#N/A,#N/A,FALSE,"Ratio Analysis";#N/A,#N/A,FALSE,"Test 120 Day Accts";#N/A,#N/A,FALSE,"Tickmarks"}</definedName>
    <definedName name="utyuu" hidden="1">{#N/A,#N/A,FALSE,"Aging Summary";#N/A,#N/A,FALSE,"Ratio Analysis";#N/A,#N/A,FALSE,"Test 120 Day Accts";#N/A,#N/A,FALSE,"Tickmarks"}</definedName>
    <definedName name="uu" localSheetId="9" hidden="1">{#N/A,#N/A,FALSE,"Aging Summary";#N/A,#N/A,FALSE,"Ratio Analysis";#N/A,#N/A,FALSE,"Test 120 Day Accts";#N/A,#N/A,FALSE,"Tickmarks"}</definedName>
    <definedName name="uu" hidden="1">{#N/A,#N/A,FALSE,"Aging Summary";#N/A,#N/A,FALSE,"Ratio Analysis";#N/A,#N/A,FALSE,"Test 120 Day Accts";#N/A,#N/A,FALSE,"Tickmarks"}</definedName>
    <definedName name="uuj" localSheetId="9" hidden="1">{#N/A,#N/A,FALSE,"Aging Summary";#N/A,#N/A,FALSE,"Ratio Analysis";#N/A,#N/A,FALSE,"Test 120 Day Accts";#N/A,#N/A,FALSE,"Tickmarks"}</definedName>
    <definedName name="uuj" hidden="1">{#N/A,#N/A,FALSE,"Aging Summary";#N/A,#N/A,FALSE,"Ratio Analysis";#N/A,#N/A,FALSE,"Test 120 Day Accts";#N/A,#N/A,FALSE,"Tickmarks"}</definedName>
    <definedName name="UUJJ" localSheetId="9" hidden="1">{#N/A,#N/A,FALSE,"Aging Summary";#N/A,#N/A,FALSE,"Ratio Analysis";#N/A,#N/A,FALSE,"Test 120 Day Accts";#N/A,#N/A,FALSE,"Tickmarks"}</definedName>
    <definedName name="UUJJ" hidden="1">{#N/A,#N/A,FALSE,"Aging Summary";#N/A,#N/A,FALSE,"Ratio Analysis";#N/A,#N/A,FALSE,"Test 120 Day Accts";#N/A,#N/A,FALSE,"Tickmarks"}</definedName>
    <definedName name="uutyu" localSheetId="9" hidden="1">{#N/A,#N/A,FALSE,"Aging Summary";#N/A,#N/A,FALSE,"Ratio Analysis";#N/A,#N/A,FALSE,"Test 120 Day Accts";#N/A,#N/A,FALSE,"Tickmarks"}</definedName>
    <definedName name="uutyu" hidden="1">{#N/A,#N/A,FALSE,"Aging Summary";#N/A,#N/A,FALSE,"Ratio Analysis";#N/A,#N/A,FALSE,"Test 120 Day Accts";#N/A,#N/A,FALSE,"Tickmarks"}</definedName>
    <definedName name="uuu" localSheetId="9" hidden="1">{#N/A,#N/A,FALSE,"Aging Summary";#N/A,#N/A,FALSE,"Ratio Analysis";#N/A,#N/A,FALSE,"Test 120 Day Accts";#N/A,#N/A,FALSE,"Tickmarks"}</definedName>
    <definedName name="uuu" hidden="1">{#N/A,#N/A,FALSE,"Aging Summary";#N/A,#N/A,FALSE,"Ratio Analysis";#N/A,#N/A,FALSE,"Test 120 Day Accts";#N/A,#N/A,FALSE,"Tickmarks"}</definedName>
    <definedName name="UUUU" localSheetId="9" hidden="1">{#N/A,#N/A,FALSE,"Aging Summary";#N/A,#N/A,FALSE,"Ratio Analysis";#N/A,#N/A,FALSE,"Test 120 Day Accts";#N/A,#N/A,FALSE,"Tickmarks"}</definedName>
    <definedName name="UUUU" hidden="1">{#N/A,#N/A,FALSE,"Aging Summary";#N/A,#N/A,FALSE,"Ratio Analysis";#N/A,#N/A,FALSE,"Test 120 Day Accts";#N/A,#N/A,FALSE,"Tickmarks"}</definedName>
    <definedName name="uuuuuu" localSheetId="9" hidden="1">{#N/A,#N/A,FALSE,"Aging Summary";#N/A,#N/A,FALSE,"Ratio Analysis";#N/A,#N/A,FALSE,"Test 120 Day Accts";#N/A,#N/A,FALSE,"Tickmarks"}</definedName>
    <definedName name="uuuuuu" hidden="1">{#N/A,#N/A,FALSE,"Aging Summary";#N/A,#N/A,FALSE,"Ratio Analysis";#N/A,#N/A,FALSE,"Test 120 Day Accts";#N/A,#N/A,FALSE,"Tickmarks"}</definedName>
    <definedName name="uuuuuuuu" localSheetId="9" hidden="1">{#N/A,#N/A,FALSE,"Aging Summary";#N/A,#N/A,FALSE,"Ratio Analysis";#N/A,#N/A,FALSE,"Test 120 Day Accts";#N/A,#N/A,FALSE,"Tickmarks"}</definedName>
    <definedName name="uuuuuuuu" hidden="1">{#N/A,#N/A,FALSE,"Aging Summary";#N/A,#N/A,FALSE,"Ratio Analysis";#N/A,#N/A,FALSE,"Test 120 Day Accts";#N/A,#N/A,FALSE,"Tickmarks"}</definedName>
    <definedName name="UUUUUUUUUU" localSheetId="9" hidden="1">{#N/A,#N/A,FALSE,"Aging Summary";#N/A,#N/A,FALSE,"Ratio Analysis";#N/A,#N/A,FALSE,"Test 120 Day Accts";#N/A,#N/A,FALSE,"Tickmarks"}</definedName>
    <definedName name="UUUUUUUUUU" hidden="1">{#N/A,#N/A,FALSE,"Aging Summary";#N/A,#N/A,FALSE,"Ratio Analysis";#N/A,#N/A,FALSE,"Test 120 Day Accts";#N/A,#N/A,FALSE,"Tickmarks"}</definedName>
    <definedName name="uuuuuuuuuuu" localSheetId="9" hidden="1">{#N/A,#N/A,FALSE,"Aging Summary";#N/A,#N/A,FALSE,"Ratio Analysis";#N/A,#N/A,FALSE,"Test 120 Day Accts";#N/A,#N/A,FALSE,"Tickmarks"}</definedName>
    <definedName name="uuuuuuuuuuu" hidden="1">{#N/A,#N/A,FALSE,"Aging Summary";#N/A,#N/A,FALSE,"Ratio Analysis";#N/A,#N/A,FALSE,"Test 120 Day Accts";#N/A,#N/A,FALSE,"Tickmarks"}</definedName>
    <definedName name="uuuuuuuuuuuuu" localSheetId="9"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localSheetId="9"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localSheetId="9"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localSheetId="9"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localSheetId="9"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localSheetId="9" hidden="1">{#N/A,#N/A,FALSE,"Aging Summary";#N/A,#N/A,FALSE,"Ratio Analysis";#N/A,#N/A,FALSE,"Test 120 Day Accts";#N/A,#N/A,FALSE,"Tickmarks"}</definedName>
    <definedName name="uuuuuuuuuuuuuuuuuu" hidden="1">{#N/A,#N/A,FALSE,"Aging Summary";#N/A,#N/A,FALSE,"Ratio Analysis";#N/A,#N/A,FALSE,"Test 120 Day Accts";#N/A,#N/A,FALSE,"Tickmarks"}</definedName>
    <definedName name="UUUUY" localSheetId="9" hidden="1">{#N/A,#N/A,FALSE,"Aging Summary";#N/A,#N/A,FALSE,"Ratio Analysis";#N/A,#N/A,FALSE,"Test 120 Day Accts";#N/A,#N/A,FALSE,"Tickmarks"}</definedName>
    <definedName name="UUUUY" hidden="1">{#N/A,#N/A,FALSE,"Aging Summary";#N/A,#N/A,FALSE,"Ratio Analysis";#N/A,#N/A,FALSE,"Test 120 Day Accts";#N/A,#N/A,FALSE,"Tickmarks"}</definedName>
    <definedName name="UUUYU" localSheetId="9" hidden="1">{#N/A,#N/A,FALSE,"Aging Summary";#N/A,#N/A,FALSE,"Ratio Analysis";#N/A,#N/A,FALSE,"Test 120 Day Accts";#N/A,#N/A,FALSE,"Tickmarks"}</definedName>
    <definedName name="UUUYU" hidden="1">{#N/A,#N/A,FALSE,"Aging Summary";#N/A,#N/A,FALSE,"Ratio Analysis";#N/A,#N/A,FALSE,"Test 120 Day Accts";#N/A,#N/A,FALSE,"Tickmarks"}</definedName>
    <definedName name="uuy" localSheetId="9"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localSheetId="9" hidden="1">{#N/A,#N/A,FALSE,"Aging Summary";#N/A,#N/A,FALSE,"Ratio Analysis";#N/A,#N/A,FALSE,"Test 120 Day Accts";#N/A,#N/A,FALSE,"Tickmarks"}</definedName>
    <definedName name="uyh" hidden="1">{#N/A,#N/A,FALSE,"Aging Summary";#N/A,#N/A,FALSE,"Ratio Analysis";#N/A,#N/A,FALSE,"Test 120 Day Accts";#N/A,#N/A,FALSE,"Tickmarks"}</definedName>
    <definedName name="uyii" localSheetId="9" hidden="1">{#N/A,#N/A,FALSE,"Aging Summary";#N/A,#N/A,FALSE,"Ratio Analysis";#N/A,#N/A,FALSE,"Test 120 Day Accts";#N/A,#N/A,FALSE,"Tickmarks"}</definedName>
    <definedName name="uyii" hidden="1">{#N/A,#N/A,FALSE,"Aging Summary";#N/A,#N/A,FALSE,"Ratio Analysis";#N/A,#N/A,FALSE,"Test 120 Day Accts";#N/A,#N/A,FALSE,"Tickmarks"}</definedName>
    <definedName name="uyiuiu" localSheetId="9" hidden="1">{#N/A,#N/A,FALSE,"Aging Summary";#N/A,#N/A,FALSE,"Ratio Analysis";#N/A,#N/A,FALSE,"Test 120 Day Accts";#N/A,#N/A,FALSE,"Tickmarks"}</definedName>
    <definedName name="uyiuiu" hidden="1">{#N/A,#N/A,FALSE,"Aging Summary";#N/A,#N/A,FALSE,"Ratio Analysis";#N/A,#N/A,FALSE,"Test 120 Day Accts";#N/A,#N/A,FALSE,"Tickmarks"}</definedName>
    <definedName name="uyrff" localSheetId="9" hidden="1">{#N/A,#N/A,FALSE,"Aging Summary";#N/A,#N/A,FALSE,"Ratio Analysis";#N/A,#N/A,FALSE,"Test 120 Day Accts";#N/A,#N/A,FALSE,"Tickmarks"}</definedName>
    <definedName name="uyrff" hidden="1">{#N/A,#N/A,FALSE,"Aging Summary";#N/A,#N/A,FALSE,"Ratio Analysis";#N/A,#N/A,FALSE,"Test 120 Day Accts";#N/A,#N/A,FALSE,"Tickmarks"}</definedName>
    <definedName name="uyrr" localSheetId="9" hidden="1">{#N/A,#N/A,FALSE,"Aging Summary";#N/A,#N/A,FALSE,"Ratio Analysis";#N/A,#N/A,FALSE,"Test 120 Day Accts";#N/A,#N/A,FALSE,"Tickmarks"}</definedName>
    <definedName name="uyrr" hidden="1">{#N/A,#N/A,FALSE,"Aging Summary";#N/A,#N/A,FALSE,"Ratio Analysis";#N/A,#N/A,FALSE,"Test 120 Day Accts";#N/A,#N/A,FALSE,"Tickmarks"}</definedName>
    <definedName name="uyuu" localSheetId="9" hidden="1">{#N/A,#N/A,FALSE,"Aging Summary";#N/A,#N/A,FALSE,"Ratio Analysis";#N/A,#N/A,FALSE,"Test 120 Day Accts";#N/A,#N/A,FALSE,"Tickmarks"}</definedName>
    <definedName name="uyuu" hidden="1">{#N/A,#N/A,FALSE,"Aging Summary";#N/A,#N/A,FALSE,"Ratio Analysis";#N/A,#N/A,FALSE,"Test 120 Day Accts";#N/A,#N/A,FALSE,"Tickmarks"}</definedName>
    <definedName name="uyy" localSheetId="9" hidden="1">{#N/A,#N/A,FALSE,"Aging Summary";#N/A,#N/A,FALSE,"Ratio Analysis";#N/A,#N/A,FALSE,"Test 120 Day Accts";#N/A,#N/A,FALSE,"Tickmarks"}</definedName>
    <definedName name="uyy" hidden="1">{#N/A,#N/A,FALSE,"Aging Summary";#N/A,#N/A,FALSE,"Ratio Analysis";#N/A,#N/A,FALSE,"Test 120 Day Accts";#N/A,#N/A,FALSE,"Tickmarks"}</definedName>
    <definedName name="UYYH" localSheetId="9" hidden="1">{#N/A,#N/A,FALSE,"Aging Summary";#N/A,#N/A,FALSE,"Ratio Analysis";#N/A,#N/A,FALSE,"Test 120 Day Accts";#N/A,#N/A,FALSE,"Tickmarks"}</definedName>
    <definedName name="UYYH" hidden="1">{#N/A,#N/A,FALSE,"Aging Summary";#N/A,#N/A,FALSE,"Ratio Analysis";#N/A,#N/A,FALSE,"Test 120 Day Accts";#N/A,#N/A,FALSE,"Tickmarks"}</definedName>
    <definedName name="uyyy" localSheetId="9" hidden="1">{#N/A,#N/A,FALSE,"Aging Summary";#N/A,#N/A,FALSE,"Ratio Analysis";#N/A,#N/A,FALSE,"Test 120 Day Accts";#N/A,#N/A,FALSE,"Tickmarks"}</definedName>
    <definedName name="uyyy" hidden="1">{#N/A,#N/A,FALSE,"Aging Summary";#N/A,#N/A,FALSE,"Ratio Analysis";#N/A,#N/A,FALSE,"Test 120 Day Accts";#N/A,#N/A,FALSE,"Tickmarks"}</definedName>
    <definedName name="V">[265]TABLAIPC!$A$8:$B$655</definedName>
    <definedName name="V_" localSheetId="9">#REF!</definedName>
    <definedName name="V_">#REF!</definedName>
    <definedName name="vacacionesapagarkb">'[217]Flujo de Efectivo'!#REF!</definedName>
    <definedName name="vacas">[217]BALANCE!#REF!</definedName>
    <definedName name="VAL_RES">[69]MOBILIARIO!#REF!</definedName>
    <definedName name="VAL_RES1">[69]MOBILIARIO!#REF!</definedName>
    <definedName name="valor" localSheetId="9">#REF!</definedName>
    <definedName name="valor">#REF!</definedName>
    <definedName name="VALOR_PUB">#REF!</definedName>
    <definedName name="Valuación">#REF!</definedName>
    <definedName name="Valuación_UTE">[209]VPP!#REF!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 localSheetId="9">#REF!</definedName>
    <definedName name="Vapor">#REF!</definedName>
    <definedName name="Var_AUD">#REF!</definedName>
    <definedName name="Var_USD">#REF!</definedName>
    <definedName name="VARIACION" localSheetId="9">#REF!</definedName>
    <definedName name="VARIACION">#REF!</definedName>
    <definedName name="Variáveis3">[419]Setup!$F$7:$F$19</definedName>
    <definedName name="VAT">#REF!</definedName>
    <definedName name="vbvb" localSheetId="9" hidden="1">{#N/A,#N/A,FALSE,"Aging Summary";#N/A,#N/A,FALSE,"Ratio Analysis";#N/A,#N/A,FALSE,"Test 120 Day Accts";#N/A,#N/A,FALSE,"Tickmarks"}</definedName>
    <definedName name="vbvb" hidden="1">{#N/A,#N/A,FALSE,"Aging Summary";#N/A,#N/A,FALSE,"Ratio Analysis";#N/A,#N/A,FALSE,"Test 120 Day Accts";#N/A,#N/A,FALSE,"Tickmarks"}</definedName>
    <definedName name="veh">[45]TABLAIPC!$A$9:$B$621</definedName>
    <definedName name="ven">#REF!</definedName>
    <definedName name="vencidos">#REF!</definedName>
    <definedName name="Vencimiento">#REF!</definedName>
    <definedName name="vencimientoprestamos">#REF!</definedName>
    <definedName name="vencimientos">#REF!</definedName>
    <definedName name="vendedor">#REF!</definedName>
    <definedName name="vendors">#REF!</definedName>
    <definedName name="VENLEP">#REF!</definedName>
    <definedName name="venta">#REF!</definedName>
    <definedName name="ventas">#REF!</definedName>
    <definedName name="VENTON">#REF!</definedName>
    <definedName name="VERO" localSheetId="9">#REF!</definedName>
    <definedName name="VERO">#REF!</definedName>
    <definedName name="versionno">1</definedName>
    <definedName name="vg">#REF!</definedName>
    <definedName name="VI" hidden="1">#REF!</definedName>
    <definedName name="Video">#REF!</definedName>
    <definedName name="view">[420]Sheet1!$B$1</definedName>
    <definedName name="view2">#REF!</definedName>
    <definedName name="view3">[421]contents!$C$1</definedName>
    <definedName name="VIEW4">[421]contents!$C$1</definedName>
    <definedName name="ViewRange">[76]Instructions!$B$1:$C$50</definedName>
    <definedName name="Vinc" localSheetId="9">'[82]Tela Inicial'!$X$11</definedName>
    <definedName name="Vinc">'[83]Tela Inicial'!$X$11</definedName>
    <definedName name="VMENU" localSheetId="9">'[7]Datos ADESA'!#REF!</definedName>
    <definedName name="VMENU">'[7]Datos ADESA'!#REF!</definedName>
    <definedName name="VOL" localSheetId="9">'[2]tgs-Aluar'!#REF!</definedName>
    <definedName name="VOL">'[3]tgs-Aluar'!#REF!</definedName>
    <definedName name="Volume" localSheetId="9">#REF!</definedName>
    <definedName name="Volume">#REF!</definedName>
    <definedName name="VOLUMEN.NAC" localSheetId="9">[422]PREMISAS!$B$159:$AP$199,[422]PREMISAS!$AR$159:$BD$199</definedName>
    <definedName name="VOLUMEN.NAC">[423]PREMISAS!$B$159:$AP$199,[423]PREMISAS!$AR$159:$BD$199</definedName>
    <definedName name="VPP_Carriersat">[209]VPP!#REF!</definedName>
    <definedName name="VPP_Telba">[209]VPP!#REF!</definedName>
    <definedName name="VPP_Telecor">[209]VPP!#REF!</definedName>
    <definedName name="vpphold" localSheetId="9">#REF!</definedName>
    <definedName name="vpphold">#REF!</definedName>
    <definedName name="VSC">OFFSET([424]TipoBienes!$A$2,0,0,COUNTA([424]TipoBienes!$A:$A)-1,1)</definedName>
    <definedName name="VTO" localSheetId="9">#REF!</definedName>
    <definedName name="VTO">#REF!</definedName>
    <definedName name="vtoañoc">#REF!</definedName>
    <definedName name="vtoañon">#REF!</definedName>
    <definedName name="vtoaños">#REF!</definedName>
    <definedName name="vtoshold1" localSheetId="9">'[58] VTOS'!#REF!</definedName>
    <definedName name="vtoshold1">'[59] VTOS'!#REF!</definedName>
    <definedName name="vtoshold2" localSheetId="9">'[58] VTOS'!#REF!</definedName>
    <definedName name="vtoshold2">'[59] VTOS'!#REF!</definedName>
    <definedName name="VTOSN" localSheetId="9">#REF!</definedName>
    <definedName name="VTOSN">#REF!</definedName>
    <definedName name="vttgherth" localSheetId="9">[138]Setup!$G$3:$G$36</definedName>
    <definedName name="vttgherth">[139]Setup!$G$3:$G$36</definedName>
    <definedName name="vvgf" localSheetId="9">#REF!</definedName>
    <definedName name="vvgf">#REF!</definedName>
    <definedName name="vvv">#REF!</definedName>
    <definedName name="vvvvv" hidden="1">#REF!</definedName>
    <definedName name="VVVVVV" localSheetId="9" hidden="1">{#N/A,#N/A,FALSE,"Aging Summary";#N/A,#N/A,FALSE,"Ratio Analysis";#N/A,#N/A,FALSE,"Test 120 Day Accts";#N/A,#N/A,FALSE,"Tickmarks"}</definedName>
    <definedName name="VVVVVV" hidden="1">{#N/A,#N/A,FALSE,"Aging Summary";#N/A,#N/A,FALSE,"Ratio Analysis";#N/A,#N/A,FALSE,"Test 120 Day Accts";#N/A,#N/A,FALSE,"Tickmarks"}</definedName>
    <definedName name="VVVVVVVVVV" localSheetId="9" hidden="1">{#N/A,#N/A,FALSE,"Aging Summary";#N/A,#N/A,FALSE,"Ratio Analysis";#N/A,#N/A,FALSE,"Test 120 Day Accts";#N/A,#N/A,FALSE,"Tickmarks"}</definedName>
    <definedName name="VVVVVVVVVV" hidden="1">{#N/A,#N/A,FALSE,"Aging Summary";#N/A,#N/A,FALSE,"Ratio Analysis";#N/A,#N/A,FALSE,"Test 120 Day Accts";#N/A,#N/A,FALSE,"Tickmarks"}</definedName>
    <definedName name="VVVVVVVVVVVVV" localSheetId="9" hidden="1">{#N/A,#N/A,FALSE,"Aging Summary";#N/A,#N/A,FALSE,"Ratio Analysis";#N/A,#N/A,FALSE,"Test 120 Day Accts";#N/A,#N/A,FALSE,"Tickmarks"}</definedName>
    <definedName name="VVVVVVVVVVVVV" hidden="1">{#N/A,#N/A,FALSE,"Aging Summary";#N/A,#N/A,FALSE,"Ratio Analysis";#N/A,#N/A,FALSE,"Test 120 Day Accts";#N/A,#N/A,FALSE,"Tickmarks"}</definedName>
    <definedName name="w" localSheetId="9">#REF!</definedName>
    <definedName name="w">#REF!</definedName>
    <definedName name="W_">#REF!</definedName>
    <definedName name="WA" localSheetId="9" hidden="1">{"Real",#N/A,FALSE,"CONSOLIDADO";"Real",#N/A,FALSE,"OCCIDENTE";"Real",#N/A,FALSE,"LARA";"Real",#N/A,FALSE,"CENTRO";"Real",#N/A,FALSE,"METROPOLITANA";"Real",#N/A,FALSE,"ORIENTE";"Real",#N/A,FALSE,"Pto.libre"}</definedName>
    <definedName name="WA" hidden="1">{"Real",#N/A,FALSE,"CONSOLIDADO";"Real",#N/A,FALSE,"OCCIDENTE";"Real",#N/A,FALSE,"LARA";"Real",#N/A,FALSE,"CENTRO";"Real",#N/A,FALSE,"METROPOLITANA";"Real",#N/A,FALSE,"ORIENTE";"Real",#N/A,FALSE,"Pto.libre"}</definedName>
    <definedName name="wade">#REF!</definedName>
    <definedName name="WB">[1]Tartan!#REF!</definedName>
    <definedName name="we" localSheetId="9" hidden="1">{#N/A,#N/A,FALSE,"Aging Summary";#N/A,#N/A,FALSE,"Ratio Analysis";#N/A,#N/A,FALSE,"Test 120 Day Accts";#N/A,#N/A,FALSE,"Tickmarks"}</definedName>
    <definedName name="we" hidden="1">{#N/A,#N/A,FALSE,"Aging Summary";#N/A,#N/A,FALSE,"Ratio Analysis";#N/A,#N/A,FALSE,"Test 120 Day Accts";#N/A,#N/A,FALSE,"Tickmarks"}</definedName>
    <definedName name="WearTearAllowance">#REF!</definedName>
    <definedName name="WED" localSheetId="9">#REF!</definedName>
    <definedName name="WED">#REF!</definedName>
    <definedName name="wee" localSheetId="9" hidden="1">{#N/A,#N/A,FALSE,"Aging Summary";#N/A,#N/A,FALSE,"Ratio Analysis";#N/A,#N/A,FALSE,"Test 120 Day Accts";#N/A,#N/A,FALSE,"Tickmarks"}</definedName>
    <definedName name="wee" hidden="1">{#N/A,#N/A,FALSE,"Aging Summary";#N/A,#N/A,FALSE,"Ratio Analysis";#N/A,#N/A,FALSE,"Test 120 Day Accts";#N/A,#N/A,FALSE,"Tickmarks"}</definedName>
    <definedName name="WEEE" localSheetId="9" hidden="1">{#N/A,#N/A,FALSE,"Aging Summary";#N/A,#N/A,FALSE,"Ratio Analysis";#N/A,#N/A,FALSE,"Test 120 Day Accts";#N/A,#N/A,FALSE,"Tickmarks"}</definedName>
    <definedName name="WEEE" hidden="1">{#N/A,#N/A,FALSE,"Aging Summary";#N/A,#N/A,FALSE,"Ratio Analysis";#N/A,#N/A,FALSE,"Test 120 Day Accts";#N/A,#N/A,FALSE,"Tickmarks"}</definedName>
    <definedName name="WEEEE" localSheetId="9"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localSheetId="9" hidden="1">{#N/A,#N/A,FALSE,"Aging Summary";#N/A,#N/A,FALSE,"Ratio Analysis";#N/A,#N/A,FALSE,"Test 120 Day Accts";#N/A,#N/A,FALSE,"Tickmarks"}</definedName>
    <definedName name="weqe" hidden="1">{#N/A,#N/A,FALSE,"Aging Summary";#N/A,#N/A,FALSE,"Ratio Analysis";#N/A,#N/A,FALSE,"Test 120 Day Accts";#N/A,#N/A,FALSE,"Tickmarks"}</definedName>
    <definedName name="wer" localSheetId="9"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localSheetId="9" hidden="1">{#N/A,#N/A,FALSE,"Aging Summary";#N/A,#N/A,FALSE,"Ratio Analysis";#N/A,#N/A,FALSE,"Test 120 Day Accts";#N/A,#N/A,FALSE,"Tickmarks"}</definedName>
    <definedName name="wew" hidden="1">{#N/A,#N/A,FALSE,"Aging Summary";#N/A,#N/A,FALSE,"Ratio Analysis";#N/A,#N/A,FALSE,"Test 120 Day Accts";#N/A,#N/A,FALSE,"Tickmarks"}</definedName>
    <definedName name="wewe" localSheetId="9" hidden="1">{#N/A,#N/A,FALSE,"Aging Summary";#N/A,#N/A,FALSE,"Ratio Analysis";#N/A,#N/A,FALSE,"Test 120 Day Accts";#N/A,#N/A,FALSE,"Tickmarks"}</definedName>
    <definedName name="wewe" hidden="1">{#N/A,#N/A,FALSE,"Aging Summary";#N/A,#N/A,FALSE,"Ratio Analysis";#N/A,#N/A,FALSE,"Test 120 Day Accts";#N/A,#N/A,FALSE,"Tickmarks"}</definedName>
    <definedName name="wewee" localSheetId="9" hidden="1">{#N/A,#N/A,FALSE,"Aging Summary";#N/A,#N/A,FALSE,"Ratio Analysis";#N/A,#N/A,FALSE,"Test 120 Day Accts";#N/A,#N/A,FALSE,"Tickmarks"}</definedName>
    <definedName name="wewee" hidden="1">{#N/A,#N/A,FALSE,"Aging Summary";#N/A,#N/A,FALSE,"Ratio Analysis";#N/A,#N/A,FALSE,"Test 120 Day Accts";#N/A,#N/A,FALSE,"Tickmarks"}</definedName>
    <definedName name="wewewe" localSheetId="9" hidden="1">{#N/A,#N/A,FALSE,"Aging Summary";#N/A,#N/A,FALSE,"Ratio Analysis";#N/A,#N/A,FALSE,"Test 120 Day Accts";#N/A,#N/A,FALSE,"Tickmarks"}</definedName>
    <definedName name="wewewe" hidden="1">{#N/A,#N/A,FALSE,"Aging Summary";#N/A,#N/A,FALSE,"Ratio Analysis";#N/A,#N/A,FALSE,"Test 120 Day Accts";#N/A,#N/A,FALSE,"Tickmarks"}</definedName>
    <definedName name="wewwe" localSheetId="9" hidden="1">{#N/A,#N/A,FALSE,"Aging Summary";#N/A,#N/A,FALSE,"Ratio Analysis";#N/A,#N/A,FALSE,"Test 120 Day Accts";#N/A,#N/A,FALSE,"Tickmarks"}</definedName>
    <definedName name="wewwe" hidden="1">{#N/A,#N/A,FALSE,"Aging Summary";#N/A,#N/A,FALSE,"Ratio Analysis";#N/A,#N/A,FALSE,"Test 120 Day Accts";#N/A,#N/A,FALSE,"Tickmarks"}</definedName>
    <definedName name="win">'[425]Papel de trabajo'!#REF!</definedName>
    <definedName name="WithHoldingTaxRate">#REF!</definedName>
    <definedName name="Wla" hidden="1">#REF!</definedName>
    <definedName name="wm" hidden="1">{#N/A,#N/A,FALSE,"Aging Summary";#N/A,#N/A,FALSE,"Ratio Analysis";#N/A,#N/A,FALSE,"Test 120 Day Accts";#N/A,#N/A,FALSE,"Tickmarks"}</definedName>
    <definedName name="wn">#REF!</definedName>
    <definedName name="wo">#REF!</definedName>
    <definedName name="WOW" localSheetId="9" hidden="1">{"CAP VOL",#N/A,FALSE,"CAPITAL";"CAP VAR",#N/A,FALSE,"CAPITAL";"CAP FIJ",#N/A,FALSE,"CAPITAL";"CAP CONS",#N/A,FALSE,"CAPITAL";"CAP DATA",#N/A,FALSE,"CAPITAL"}</definedName>
    <definedName name="WOW" hidden="1">{"CAP VOL",#N/A,FALSE,"CAPITAL";"CAP VAR",#N/A,FALSE,"CAPITAL";"CAP FIJ",#N/A,FALSE,"CAPITAL";"CAP CONS",#N/A,FALSE,"CAPITAL";"CAP DATA",#N/A,FALSE,"CAPITAL"}</definedName>
    <definedName name="WP_END_Budget" localSheetId="9">#REF!</definedName>
    <definedName name="WP_END_Budget">#REF!</definedName>
    <definedName name="wpwp" localSheetId="9" hidden="1">{#N/A,#N/A,FALSE,"Aging Summary";#N/A,#N/A,FALSE,"Ratio Analysis";#N/A,#N/A,FALSE,"Test 120 Day Accts";#N/A,#N/A,FALSE,"Tickmarks"}</definedName>
    <definedName name="wpwp" hidden="1">{#N/A,#N/A,FALSE,"Aging Summary";#N/A,#N/A,FALSE,"Ratio Analysis";#N/A,#N/A,FALSE,"Test 120 Day Accts";#N/A,#N/A,FALSE,"Tickmarks"}</definedName>
    <definedName name="wq">#REF!</definedName>
    <definedName name="wqe">#REF!</definedName>
    <definedName name="wqoiwqowqwq">#REF!</definedName>
    <definedName name="wqw" localSheetId="9" hidden="1">{#N/A,#N/A,FALSE,"Aging Summary";#N/A,#N/A,FALSE,"Ratio Analysis";#N/A,#N/A,FALSE,"Test 120 Day Accts";#N/A,#N/A,FALSE,"Tickmarks"}</definedName>
    <definedName name="wqw" hidden="1">{#N/A,#N/A,FALSE,"Aging Summary";#N/A,#N/A,FALSE,"Ratio Analysis";#N/A,#N/A,FALSE,"Test 120 Day Accts";#N/A,#N/A,FALSE,"Tickmarks"}</definedName>
    <definedName name="wqwqw" localSheetId="9" hidden="1">{#N/A,#N/A,FALSE,"Aging Summary";#N/A,#N/A,FALSE,"Ratio Analysis";#N/A,#N/A,FALSE,"Test 120 Day Accts";#N/A,#N/A,FALSE,"Tickmarks"}</definedName>
    <definedName name="wqwqw" hidden="1">{#N/A,#N/A,FALSE,"Aging Summary";#N/A,#N/A,FALSE,"Ratio Analysis";#N/A,#N/A,FALSE,"Test 120 Day Accts";#N/A,#N/A,FALSE,"Tickmarks"}</definedName>
    <definedName name="WQWW" localSheetId="9" hidden="1">{#N/A,#N/A,FALSE,"Aging Summary";#N/A,#N/A,FALSE,"Ratio Analysis";#N/A,#N/A,FALSE,"Test 120 Day Accts";#N/A,#N/A,FALSE,"Tickmarks"}</definedName>
    <definedName name="WQWW" hidden="1">{#N/A,#N/A,FALSE,"Aging Summary";#N/A,#N/A,FALSE,"Ratio Analysis";#N/A,#N/A,FALSE,"Test 120 Day Accts";#N/A,#N/A,FALSE,"Tickmarks"}</definedName>
    <definedName name="wrer" localSheetId="9" hidden="1">{#N/A,#N/A,FALSE,"Aging Summary";#N/A,#N/A,FALSE,"Ratio Analysis";#N/A,#N/A,FALSE,"Test 120 Day Accts";#N/A,#N/A,FALSE,"Tickmarks"}</definedName>
    <definedName name="wrer" hidden="1">{#N/A,#N/A,FALSE,"Aging Summary";#N/A,#N/A,FALSE,"Ratio Analysis";#N/A,#N/A,FALSE,"Test 120 Day Accts";#N/A,#N/A,FALSE,"Tickmarks"}</definedName>
    <definedName name="WRERE" localSheetId="9"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localSheetId="9" hidden="1">{#N/A,#N/A,FALSE,"ACTIVO";#N/A,#N/A,FALSE,"PASIVO";#N/A,#N/A,FALSE,"ESTADO DE RESULTADOS"}</definedName>
    <definedName name="wrn.BALANCE._.DEFINITIVO." hidden="1">{#N/A,#N/A,FALSE,"ACTIVO";#N/A,#N/A,FALSE,"PASIVO";#N/A,#N/A,FALSE,"ESTADO DE RESULTADOS"}</definedName>
    <definedName name="wrn.BALANCE._.PARA._.LUIZ._.CLAUDIO." localSheetId="9" hidden="1">{#N/A,#N/A,FALSE,"Hoja1";#N/A,#N/A,FALSE,"Hoja2"}</definedName>
    <definedName name="wrn.BALANCE._.PARA._.LUIZ._.CLAUDIO." hidden="1">{#N/A,#N/A,FALSE,"Hoja1";#N/A,#N/A,FALSE,"Hoja2"}</definedName>
    <definedName name="wrn.BALANCE._.Y._.EDO.RDOS.." localSheetId="9" hidden="1">{#N/A,#N/A,FALSE,"SITUACION PATRIMONIAL";#N/A,#N/A,FALSE,"RESULTADOS"}</definedName>
    <definedName name="wrn.BALANCE._.Y._.EDO.RDOS.." hidden="1">{#N/A,#N/A,FALSE,"SITUACION PATRIMONIAL";#N/A,#N/A,FALSE,"RESULTADOS"}</definedName>
    <definedName name="wrn.BRAHBA96." localSheetId="9" hidden="1">{#N/A,#N/A,FALSE,"SITUACION PATRIMONIAL";#N/A,#N/A,FALSE,"RESULTADOS";#N/A,#N/A,FALSE,"PATRIMONIO NETO";#N/A,#N/A,FALSE,"VARIACION DEL CAPITAL CORRIENTE";#N/A,#N/A,FALSE,"RT12";#N/A,#N/A,FALSE,"ANEXO I";#N/A,#N/A,FALSE,"ANEXO III";#N/A,#N/A,FALSE,"ANEXO IV";#N/A,#N/A,FALSE,"ANEXO V";#N/A,#N/A,FALSE,"ANEXO VI"}</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M.x._.Prod.." hidden="1">{"C.M.",#N/A,FALSE,"Cta x Prod."}</definedName>
    <definedName name="wrn.CAPITAL._.TODO." localSheetId="9" hidden="1">{"CAP VOL",#N/A,FALSE,"CAPITAL";"CAP VAR",#N/A,FALSE,"CAPITAL";"CAP FIJ",#N/A,FALSE,"CAPITAL";"CAP CONS",#N/A,FALSE,"CAPITAL";"CAP DATA",#N/A,FALSE,"CAPITAL"}</definedName>
    <definedName name="wrn.CAPITAL._.TODO." hidden="1">{"CAP VOL",#N/A,FALSE,"CAPITAL";"CAP VAR",#N/A,FALSE,"CAPITAL";"CAP FIJ",#N/A,FALSE,"CAPITAL";"CAP CONS",#N/A,FALSE,"CAPITAL";"CAP DATA",#N/A,FALSE,"CAPITAL"}</definedName>
    <definedName name="wrn.CON_DESCUENTO." localSheetId="9" hidden="1">{#N/A,"Carabeer",FALSE,"Dscto.";#N/A,"Disbracentro",FALSE,"Dscto.";#N/A,"Río Beer",FALSE,"Dscto.";#N/A,"Andes",FALSE,"Dscto."}</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localSheetId="9" hidden="1">{#N/A,#N/A,FALSE,"Hoja1";#N/A,#N/A,FALSE,"Hoja2"}</definedName>
    <definedName name="wrn.IMPRESION." hidden="1">{#N/A,#N/A,FALSE,"Hoja1";#N/A,#N/A,FALSE,"Hoja2"}</definedName>
    <definedName name="wrn.Informe._.de._.Horas." hidden="1">{"HORAS PAGADAS",#N/A,FALSE,"Detallado";#N/A,#N/A,FALSE,"Comp. con P.G.";#N/A,#N/A,FALSE,"Importados"}</definedName>
    <definedName name="wrn.Informe._.de._.MyR." hidden="1">{#N/A,#N/A,FALSE,"Resumen de M&amp;R";#N/A,#N/A,FALSE,"Comp.con el P.G.";#N/A,#N/A,FALSE,"M&amp;R-Resumen"}</definedName>
    <definedName name="wrn.Informe._.RLI." hidden="1">{#N/A,#N/A,TRUE,"MEMO";#N/A,#N/A,TRUE,"PARAMETROS";#N/A,#N/A,TRUE,"RLI ";#N/A,#N/A,TRUE,"IMPTO.DET.";#N/A,#N/A,TRUE,"FUT-FUNT";#N/A,#N/A,TRUE,"CPI-PATR.";#N/A,#N/A,TRUE,"CM CPI";#N/A,#N/A,TRUE,"PROV";#N/A,#N/A,TRUE,"A FIJO";#N/A,#N/A,TRUE,"LEASING";#N/A,#N/A,TRUE,"VPP";#N/A,#N/A,TRUE,"PPM";#N/A,#N/A,TRUE,"OTROS"}</definedName>
    <definedName name="wrn.MARG." localSheetId="9" hidden="1">{"Cons_Occ_Lar",#N/A,FALSE,"márgenes";"Cen_met",#N/A,FALSE,"márgenes";"Ori_pl",#N/A,FALSE,"márgenes"}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localSheetId="9" hidden="1">{#N/A,#N/A,FALSE,"RELATÓRIO";#N/A,#N/A,FALSE,"RELATÓRIO"}</definedName>
    <definedName name="wrn.ptp." hidden="1">{#N/A,#N/A,FALSE,"RELATÓRIO";#N/A,#N/A,FALSE,"RELATÓRIO"}</definedName>
    <definedName name="wrn.REAL." localSheetId="9" hidden="1">{"Real",#N/A,FALSE,"CONSOLIDADO";"Real",#N/A,FALSE,"OCCIDENTE";"Real",#N/A,FALSE,"LARA";"Real",#N/A,FALSE,"CENTRO";"Real",#N/A,FALSE,"METROPOLITANA";"Real",#N/A,FALSE,"ORIENTE";"Real",#N/A,FALSE,"Pto.libre"}</definedName>
    <definedName name="wrn.REAL." hidden="1">{"Real",#N/A,FALSE,"CONSOLIDADO";"Real",#N/A,FALSE,"OCCIDENTE";"Real",#N/A,FALSE,"LARA";"Real",#N/A,FALSE,"CENTRO";"Real",#N/A,FALSE,"METROPOLITANA";"Real",#N/A,FALSE,"ORIENTE";"Real",#N/A,FALSE,"Pto.libre"}</definedName>
    <definedName name="wrn.Rendimientos." hidden="1">{"RENDIMIENTOS",#N/A,FALSE,"Detallado"}</definedName>
    <definedName name="wrn.Reporte._.1." localSheetId="9" hidden="1">{#N/A,#N/A,FALSE,"PRECIO FULL";#N/A,#N/A,FALSE,"LARA";#N/A,#N/A,FALSE,"CARACAS";#N/A,#N/A,FALSE,"DISBRACENTRO";#N/A,#N/A,FALSE,"ANDES";#N/A,#N/A,FALSE,"MAR CARIBE";#N/A,#N/A,FALSE,"RIO BEER";#N/A,#N/A,FALSE,"DISBRAH"}</definedName>
    <definedName name="wrn.Reporte._.1." hidden="1">{#N/A,#N/A,FALSE,"PRECIO FULL";#N/A,#N/A,FALSE,"LARA";#N/A,#N/A,FALSE,"CARACAS";#N/A,#N/A,FALSE,"DISBRACENTRO";#N/A,#N/A,FALSE,"ANDES";#N/A,#N/A,FALSE,"MAR CARIBE";#N/A,#N/A,FALSE,"RIO BEER";#N/A,#N/A,FALSE,"DISBRAH"}</definedName>
    <definedName name="wrn.RESUMEN." localSheetId="9" hidden="1">{"RESUMEN",#N/A,FALSE,"RESUMEN";"RESUMEN_MARG",#N/A,FALSE,"RESUMEN"}</definedName>
    <definedName name="wrn.RESUMEN." hidden="1">{"RESUMEN",#N/A,FALSE,"RESUMEN";"RESUMEN_MARG",#N/A,FALSE,"RESUMEN"}</definedName>
    <definedName name="wrn.RGD_BG_FC." localSheetId="9" hidden="1">{#N/A,#N/A,FALSE,"RGD$";#N/A,#N/A,FALSE,"BG$";#N/A,#N/A,FALSE,"FC$"}</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localSheetId="9" hidden="1">{#N/A,#N/A,FALSE,"P.L.Full";#N/A,#N/A,FALSE,"P.L.Desc."}</definedName>
    <definedName name="wrn.Tabla._.PL." hidden="1">{#N/A,#N/A,FALSE,"P.L.Full";#N/A,#N/A,FALSE,"P.L.Desc."}</definedName>
    <definedName name="wrn.TEND." localSheetId="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localSheetId="9" hidden="1">{#N/A,#N/A,FALSE,"Resumen";#N/A,#N/A,FALSE,"Full";#N/A,"Carabeer",FALSE,"Dscto.";#N/A,"Disbracentro",FALSE,"Dscto.";#N/A,"Andes",FALSE,"Dscto.";#N/A,"Mar Caribe",FALSE,"Dscto.";#N/A,"Río Beer",FALSE,"Dscto.";#N/A,#N/A,FALSE,"P.L.Full";#N/A,#N/A,FALSE,"P.L.Desc."}</definedName>
    <definedName name="wrn.Todas._.las._.tablas." hidden="1">{#N/A,#N/A,FALSE,"Resumen";#N/A,#N/A,FALSE,"Full";#N/A,"Carabeer",FALSE,"Dscto.";#N/A,"Disbracentro",FALSE,"Dscto.";#N/A,"Andes",FALSE,"Dscto.";#N/A,"Mar Caribe",FALSE,"Dscto.";#N/A,"Río Beer",FALSE,"Dscto.";#N/A,#N/A,FALSE,"P.L.Full";#N/A,#N/A,FALSE,"P.L.Desc."}</definedName>
    <definedName name="WRWEWR" localSheetId="9" hidden="1">{#N/A,#N/A,FALSE,"Aging Summary";#N/A,#N/A,FALSE,"Ratio Analysis";#N/A,#N/A,FALSE,"Test 120 Day Accts";#N/A,#N/A,FALSE,"Tickmarks"}</definedName>
    <definedName name="WRWEWR" hidden="1">{#N/A,#N/A,FALSE,"Aging Summary";#N/A,#N/A,FALSE,"Ratio Analysis";#N/A,#N/A,FALSE,"Test 120 Day Accts";#N/A,#N/A,FALSE,"Tickmarks"}</definedName>
    <definedName name="WRWR" localSheetId="9" hidden="1">{#N/A,#N/A,FALSE,"Aging Summary";#N/A,#N/A,FALSE,"Ratio Analysis";#N/A,#N/A,FALSE,"Test 120 Day Accts";#N/A,#N/A,FALSE,"Tickmarks"}</definedName>
    <definedName name="WRWR" hidden="1">{#N/A,#N/A,FALSE,"Aging Summary";#N/A,#N/A,FALSE,"Ratio Analysis";#N/A,#N/A,FALSE,"Test 120 Day Accts";#N/A,#N/A,FALSE,"Tickmarks"}</definedName>
    <definedName name="ws" localSheetId="9">#REF!</definedName>
    <definedName name="ws">#REF!</definedName>
    <definedName name="wsa" localSheetId="9" hidden="1">{#N/A,#N/A,FALSE,"Aging Summary";#N/A,#N/A,FALSE,"Ratio Analysis";#N/A,#N/A,FALSE,"Test 120 Day Accts";#N/A,#N/A,FALSE,"Tickmarks"}</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localSheetId="9" hidden="1">{#N/A,#N/A,FALSE,"Aging Summary";#N/A,#N/A,FALSE,"Ratio Analysis";#N/A,#N/A,FALSE,"Test 120 Day Accts";#N/A,#N/A,FALSE,"Tickmarks"}</definedName>
    <definedName name="ww" hidden="1">{#N/A,#N/A,FALSE,"Aging Summary";#N/A,#N/A,FALSE,"Ratio Analysis";#N/A,#N/A,FALSE,"Test 120 Day Accts";#N/A,#N/A,FALSE,"Tickmarks"}</definedName>
    <definedName name="WWE" localSheetId="9"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localSheetId="9" hidden="1">{#N/A,#N/A,FALSE,"Aging Summary";#N/A,#N/A,FALSE,"Ratio Analysis";#N/A,#N/A,FALSE,"Test 120 Day Accts";#N/A,#N/A,FALSE,"Tickmarks"}</definedName>
    <definedName name="wwq" hidden="1">{#N/A,#N/A,FALSE,"Aging Summary";#N/A,#N/A,FALSE,"Ratio Analysis";#N/A,#N/A,FALSE,"Test 120 Day Accts";#N/A,#N/A,FALSE,"Tickmarks"}</definedName>
    <definedName name="www" localSheetId="9" hidden="1">{#N/A,#N/A,FALSE,"Aging Summary";#N/A,#N/A,FALSE,"Ratio Analysis";#N/A,#N/A,FALSE,"Test 120 Day Accts";#N/A,#N/A,FALSE,"Tickmarks"}</definedName>
    <definedName name="www">#REF!</definedName>
    <definedName name="WWWE" localSheetId="9" hidden="1">{#N/A,#N/A,FALSE,"Aging Summary";#N/A,#N/A,FALSE,"Ratio Analysis";#N/A,#N/A,FALSE,"Test 120 Day Accts";#N/A,#N/A,FALSE,"Tickmarks"}</definedName>
    <definedName name="WWWE" hidden="1">{#N/A,#N/A,FALSE,"Aging Summary";#N/A,#N/A,FALSE,"Ratio Analysis";#N/A,#N/A,FALSE,"Test 120 Day Accts";#N/A,#N/A,FALSE,"Tickmarks"}</definedName>
    <definedName name="wwww" localSheetId="9" hidden="1">{#N/A,#N/A,FALSE,"Aging Summary";#N/A,#N/A,FALSE,"Ratio Analysis";#N/A,#N/A,FALSE,"Test 120 Day Accts";#N/A,#N/A,FALSE,"Tickmarks"}</definedName>
    <definedName name="wwww" hidden="1">{#N/A,#N/A,FALSE,"Aging Summary";#N/A,#N/A,FALSE,"Ratio Analysis";#N/A,#N/A,FALSE,"Test 120 Day Accts";#N/A,#N/A,FALSE,"Tickmarks"}</definedName>
    <definedName name="WWWWE" localSheetId="9"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localSheetId="9" hidden="1">{#N/A,#N/A,FALSE,"Aging Summary";#N/A,#N/A,FALSE,"Ratio Analysis";#N/A,#N/A,FALSE,"Test 120 Day Accts";#N/A,#N/A,FALSE,"Tickmarks"}</definedName>
    <definedName name="wwwwwwwwww" hidden="1">{#N/A,#N/A,FALSE,"Aging Summary";#N/A,#N/A,FALSE,"Ratio Analysis";#N/A,#N/A,FALSE,"Test 120 Day Accts";#N/A,#N/A,FALSE,"Tickmarks"}</definedName>
    <definedName name="wwwwwwwwwww" localSheetId="9" hidden="1">{#N/A,#N/A,FALSE,"Aging Summary";#N/A,#N/A,FALSE,"Ratio Analysis";#N/A,#N/A,FALSE,"Test 120 Day Accts";#N/A,#N/A,FALSE,"Tickmarks"}</definedName>
    <definedName name="wwwwwwwwwww" hidden="1">{#N/A,#N/A,FALSE,"Aging Summary";#N/A,#N/A,FALSE,"Ratio Analysis";#N/A,#N/A,FALSE,"Test 120 Day Accts";#N/A,#N/A,FALSE,"Tickmarks"}</definedName>
    <definedName name="wwwwwwwwwwww" localSheetId="9" hidden="1">{#N/A,#N/A,FALSE,"Aging Summary";#N/A,#N/A,FALSE,"Ratio Analysis";#N/A,#N/A,FALSE,"Test 120 Day Accts";#N/A,#N/A,FALSE,"Tickmarks"}</definedName>
    <definedName name="wwwwwwwwwwww" hidden="1">{#N/A,#N/A,FALSE,"Aging Summary";#N/A,#N/A,FALSE,"Ratio Analysis";#N/A,#N/A,FALSE,"Test 120 Day Accts";#N/A,#N/A,FALSE,"Tickmarks"}</definedName>
    <definedName name="wwwwwwwwwwwww" localSheetId="9" hidden="1">{#N/A,#N/A,FALSE,"Aging Summary";#N/A,#N/A,FALSE,"Ratio Analysis";#N/A,#N/A,FALSE,"Test 120 Day Accts";#N/A,#N/A,FALSE,"Tickmarks"}</definedName>
    <definedName name="wwwwwwwwwwwww" hidden="1">{#N/A,#N/A,FALSE,"Aging Summary";#N/A,#N/A,FALSE,"Ratio Analysis";#N/A,#N/A,FALSE,"Test 120 Day Accts";#N/A,#N/A,FALSE,"Tickmarks"}</definedName>
    <definedName name="wwwwwwwwwwwwww">'[36]TC Resumen'!$B$5</definedName>
    <definedName name="wwwwwwwwwwwwwww" localSheetId="9" hidden="1">{#N/A,#N/A,FALSE,"Aging Summary";#N/A,#N/A,FALSE,"Ratio Analysis";#N/A,#N/A,FALSE,"Test 120 Day Accts";#N/A,#N/A,FALSE,"Tickmarks"}</definedName>
    <definedName name="wwwwwwwwwwwwwww" hidden="1">{#N/A,#N/A,FALSE,"Aging Summary";#N/A,#N/A,FALSE,"Ratio Analysis";#N/A,#N/A,FALSE,"Test 120 Day Accts";#N/A,#N/A,FALSE,"Tickmarks"}</definedName>
    <definedName name="wwwwwwwwwwwwwwwwww" localSheetId="9" hidden="1">{#N/A,#N/A,FALSE,"Aging Summary";#N/A,#N/A,FALSE,"Ratio Analysis";#N/A,#N/A,FALSE,"Test 120 Day Accts";#N/A,#N/A,FALSE,"Tickmarks"}</definedName>
    <definedName name="wwwwwwwwwwwwwwwwww" hidden="1">{#N/A,#N/A,FALSE,"Aging Summary";#N/A,#N/A,FALSE,"Ratio Analysis";#N/A,#N/A,FALSE,"Test 120 Day Accts";#N/A,#N/A,FALSE,"Tickmarks"}</definedName>
    <definedName name="x" localSheetId="9" hidden="1">{"CAP VOL",#N/A,FALSE,"CAPITAL";"CAP VAR",#N/A,FALSE,"CAPITAL";"CAP FIJ",#N/A,FALSE,"CAPITAL";"CAP CONS",#N/A,FALSE,"CAPITAL";"CAP DATA",#N/A,FALSE,"CAPITAL"}</definedName>
    <definedName name="x" hidden="1">{"CAP VOL",#N/A,FALSE,"CAPITAL";"CAP VAR",#N/A,FALSE,"CAPITAL";"CAP FIJ",#N/A,FALSE,"CAPITAL";"CAP CONS",#N/A,FALSE,"CAPITAL";"CAP DATA",#N/A,FALSE,"CAPITAL"}</definedName>
    <definedName name="X_" localSheetId="9">#REF!</definedName>
    <definedName name="X_">#REF!</definedName>
    <definedName name="X1_1_Lista" localSheetId="9">[426]JUNIO!$A$1:$C$2</definedName>
    <definedName name="X1_1_Lista">[427]JUNIO!$A$1:$C$2</definedName>
    <definedName name="XA">#REF!</definedName>
    <definedName name="XAXA" localSheetId="9" hidden="1">#REF!</definedName>
    <definedName name="XAXA" hidden="1">#REF!</definedName>
    <definedName name="XD" localSheetId="9">'[7]Datos ADESA'!#REF!</definedName>
    <definedName name="XD">'[7]Datos ADESA'!#REF!</definedName>
    <definedName name="xdsds" localSheetId="9" hidden="1">{#N/A,#N/A,FALSE,"Aging Summary";#N/A,#N/A,FALSE,"Ratio Analysis";#N/A,#N/A,FALSE,"Test 120 Day Accts";#N/A,#N/A,FALSE,"Tickmarks"}</definedName>
    <definedName name="xdsds" hidden="1">{#N/A,#N/A,FALSE,"Aging Summary";#N/A,#N/A,FALSE,"Ratio Analysis";#N/A,#N/A,FALSE,"Test 120 Day Accts";#N/A,#N/A,FALSE,"Tickmarks"}</definedName>
    <definedName name="xe">#REF!</definedName>
    <definedName name="xiso">[45]TABLAIPC!$A$9:$B$621</definedName>
    <definedName name="xr">#REF!</definedName>
    <definedName name="XREF_COLUMN_1" localSheetId="9" hidden="1">'[428]Posición Neta del IVA'!#REF!</definedName>
    <definedName name="XREF_COLUMN_1" hidden="1">'[429]Cálculo IR'!#REF!</definedName>
    <definedName name="XREF_COLUMN_10" hidden="1">#REF!</definedName>
    <definedName name="XREF_COLUMN_11" localSheetId="9" hidden="1">#REF!</definedName>
    <definedName name="XREF_COLUMN_11" hidden="1">#REF!</definedName>
    <definedName name="XREF_COLUMN_12" hidden="1">#REF!</definedName>
    <definedName name="XREF_COLUMN_13" hidden="1">#REF!</definedName>
    <definedName name="XREF_COLUMN_14" hidden="1">#REF!</definedName>
    <definedName name="XREF_COLUMN_15" hidden="1">'[406]Cálculo global'!#REF!</definedName>
    <definedName name="XREF_COLUMN_16" hidden="1">#REF!</definedName>
    <definedName name="XREF_COLUMN_17" hidden="1">#REF!</definedName>
    <definedName name="XREF_COLUMN_18" hidden="1">#REF!</definedName>
    <definedName name="XREF_COLUMN_19" hidden="1">#REF!</definedName>
    <definedName name="XREF_COLUMN_2" localSheetId="9" hidden="1">[430]GND!#REF!</definedName>
    <definedName name="XREF_COLUMN_2" hidden="1">[429]GND!#REF!</definedName>
    <definedName name="XREF_COLUMN_20" hidden="1">#REF!</definedName>
    <definedName name="XREF_COLUMN_21" hidden="1">#REF!</definedName>
    <definedName name="XREF_COLUMN_22" hidden="1">#REF!</definedName>
    <definedName name="XREF_COLUMN_23" hidden="1">[431]Conciliaciones!#REF!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localSheetId="9" hidden="1">#REF!</definedName>
    <definedName name="XREF_COLUMN_3" hidden="1">#REF!</definedName>
    <definedName name="XREF_COLUMN_30" hidden="1">#REF!</definedName>
    <definedName name="XREF_COLUMN_31" hidden="1">#REF!</definedName>
    <definedName name="XREF_COLUMN_32" hidden="1">#REF!</definedName>
    <definedName name="XREF_COLUMN_33" hidden="1">'[432]2. Libro Ley 20744'!#REF!</definedName>
    <definedName name="XREF_COLUMN_36" hidden="1">#REF!</definedName>
    <definedName name="XREF_COLUMN_37" hidden="1">#REF!</definedName>
    <definedName name="XREF_COLUMN_38" hidden="1">'[432]4. Provisión Vacaciones'!#REF!</definedName>
    <definedName name="XREF_COLUMN_39" hidden="1">#REF!</definedName>
    <definedName name="XREF_COLUMN_4" hidden="1">#REF!</definedName>
    <definedName name="XREF_COLUMN_45" hidden="1">'[432]3. DDJJ SUSS'!#REF!</definedName>
    <definedName name="XREF_COLUMN_46" hidden="1">'[432]1. Pasivo y Rdos'!#REF!</definedName>
    <definedName name="XREF_COLUMN_48" hidden="1">'[432]3. DDJJ SUSS'!#REF!</definedName>
    <definedName name="XREF_COLUMN_5" hidden="1">#REF!</definedName>
    <definedName name="XREF_COLUMN_50" hidden="1">#REF!</definedName>
    <definedName name="XREF_COLUMN_6" localSheetId="9" hidden="1">'[430]Cálculo IR'!#REF!</definedName>
    <definedName name="XREF_COLUMN_6" hidden="1">'[429]Cálculo IR'!#REF!</definedName>
    <definedName name="XREF_COLUMN_7" localSheetId="9" hidden="1">'[430]Cálculo IR'!#REF!</definedName>
    <definedName name="XREF_COLUMN_7" hidden="1">'[429]Cálculo IR'!#REF!</definedName>
    <definedName name="XREF_COLUMN_8" localSheetId="9" hidden="1">[433]Objetivos!#REF!</definedName>
    <definedName name="XREF_COLUMN_8" hidden="1">[415]Objetivos!#REF!</definedName>
    <definedName name="XREF_COLUMN_9" localSheetId="9" hidden="1">[433]Objetivos!#REF!</definedName>
    <definedName name="XREF_COLUMN_9" hidden="1">[415]Objetivos!#REF!</definedName>
    <definedName name="XRefActiveRow" localSheetId="9" hidden="1">#REF!</definedName>
    <definedName name="XRefActiveRow" hidden="1">#REF!</definedName>
    <definedName name="XRefColumnsCount" localSheetId="9" hidden="1">11</definedName>
    <definedName name="XRefColumnsCount" hidden="1">1</definedName>
    <definedName name="xrefcopy" hidden="1">#REF!</definedName>
    <definedName name="XRefCopy1" localSheetId="9" hidden="1">#REF!</definedName>
    <definedName name="XRefCopy1" hidden="1">'[408]Resumen s-DT'!#REF!</definedName>
    <definedName name="XRefCopy10" localSheetId="9" hidden="1">'[430]Límite honorarios'!#REF!</definedName>
    <definedName name="XRefCopy10" hidden="1">'[429]Límite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[431]Conciliaciones!#REF!</definedName>
    <definedName name="XRefCopy105Row" hidden="1">#REF!</definedName>
    <definedName name="XRefCopy106" hidden="1">[431]Conciliaciones!#REF!</definedName>
    <definedName name="XRefCopy106Row" hidden="1">#REF!</definedName>
    <definedName name="XRefCopy107" hidden="1">[431]Conciliaciones!#REF!</definedName>
    <definedName name="XRefCopy107Row" hidden="1">#REF!</definedName>
    <definedName name="XRefCopy109" hidden="1">[431]Conciliaciones!#REF!</definedName>
    <definedName name="XRefCopy109Row" hidden="1">#REF!</definedName>
    <definedName name="XRefCopy10Row" localSheetId="9"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'[434]DDJJ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'[55]Aguin. Sueldos '!#REF!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localSheetId="9" hidden="1">[430]GND!#REF!</definedName>
    <definedName name="XRefCopy14" hidden="1">[429]GND!#REF!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[431]Conciliaciones!#REF!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localSheetId="9" hidden="1">#REF!</definedName>
    <definedName name="XRefCopy14Row" hidden="1">#REF!</definedName>
    <definedName name="XRefCopy15" hidden="1">#REF!</definedName>
    <definedName name="XRefCopy150" hidden="1">#REF!</definedName>
    <definedName name="XRefCopy150Row" hidden="1">#REF!</definedName>
    <definedName name="XRefCopy151" hidden="1">[431]Conciliaciones!#REF!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[431]Conciliaciones!#REF!</definedName>
    <definedName name="XRefCopy160Row" hidden="1">#REF!</definedName>
    <definedName name="XRefCopy161" hidden="1">[431]Conciliaciones!#REF!</definedName>
    <definedName name="XRefCopy161Row" hidden="1">#REF!</definedName>
    <definedName name="XRefCopy162" hidden="1">[431]Conciliaciones!#REF!</definedName>
    <definedName name="XRefCopy162Row" hidden="1">#REF!</definedName>
    <definedName name="XRefCopy163" hidden="1">[431]Conciliaciones!#REF!</definedName>
    <definedName name="XRefCopy163Row" hidden="1">#REF!</definedName>
    <definedName name="XRefCopy164" hidden="1">[431]Conciliaciones!#REF!</definedName>
    <definedName name="XRefCopy164Row" hidden="1">#REF!</definedName>
    <definedName name="XRefCopy165" hidden="1">[431]Conciliaciones!#REF!</definedName>
    <definedName name="XRefCopy165Row" hidden="1">#REF!</definedName>
    <definedName name="XRefCopy166" hidden="1">[431]Conciliaciones!#REF!</definedName>
    <definedName name="XRefCopy166Row" hidden="1">#REF!</definedName>
    <definedName name="XRefCopy167" hidden="1">[431]Conciliaciones!#REF!</definedName>
    <definedName name="XRefCopy167Row" hidden="1">#REF!</definedName>
    <definedName name="XRefCopy168" hidden="1">#REF!</definedName>
    <definedName name="XRefCopy168Row" hidden="1">#REF!</definedName>
    <definedName name="XRefCopy169" hidden="1">[431]Conciliaciones!#REF!</definedName>
    <definedName name="XRefCopy169Row" hidden="1">#REF!</definedName>
    <definedName name="XRefCopy16Row" hidden="1">#REF!</definedName>
    <definedName name="XRefCopy17" hidden="1">#REF!</definedName>
    <definedName name="XRefCopy170" hidden="1">[431]Conciliaciones!#REF!</definedName>
    <definedName name="XRefCopy170Row" hidden="1">#REF!</definedName>
    <definedName name="XRefCopy171" hidden="1">[431]Conciliaciones!#REF!</definedName>
    <definedName name="XRefCopy171Row" hidden="1">#REF!</definedName>
    <definedName name="XRefCopy172" hidden="1">[431]Conciliaciones!#REF!</definedName>
    <definedName name="XRefCopy172Row" hidden="1">#REF!</definedName>
    <definedName name="XRefCopy173" hidden="1">[431]Conciliaciones!#REF!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[431]Conciliaciones!#REF!</definedName>
    <definedName name="XRefCopy177Row" hidden="1">#REF!</definedName>
    <definedName name="XRefCopy178" hidden="1">[431]Conciliaciones!#REF!</definedName>
    <definedName name="XRefCopy178Row" hidden="1">#REF!</definedName>
    <definedName name="XRefCopy179" hidden="1">[431]Conciliaciones!#REF!</definedName>
    <definedName name="XRefCopy179Row" hidden="1">#REF!</definedName>
    <definedName name="XRefCopy17Row" hidden="1">#REF!</definedName>
    <definedName name="XRefCopy18" hidden="1">#REF!</definedName>
    <definedName name="XRefCopy180" hidden="1">[431]Conciliaciones!#REF!</definedName>
    <definedName name="XRefCopy180Row" hidden="1">#REF!</definedName>
    <definedName name="XRefCopy181" hidden="1">[431]Conciliaciones!#REF!</definedName>
    <definedName name="XRefCopy181Row" hidden="1">#REF!</definedName>
    <definedName name="XRefCopy182" hidden="1">[431]Conciliaciones!#REF!</definedName>
    <definedName name="XRefCopy182Row" hidden="1">#REF!</definedName>
    <definedName name="XRefCopy183" hidden="1">[431]Conciliaciones!#REF!</definedName>
    <definedName name="XRefCopy183Row" hidden="1">#REF!</definedName>
    <definedName name="XRefCopy184" hidden="1">#REF!</definedName>
    <definedName name="XRefCopy184Row" hidden="1">#REF!</definedName>
    <definedName name="XRefCopy185" hidden="1">[431]Conciliaciones!#REF!</definedName>
    <definedName name="XRefCopy185Row" hidden="1">#REF!</definedName>
    <definedName name="XRefCopy186" hidden="1">[431]Conciliaciones!#REF!</definedName>
    <definedName name="XRefCopy186Row" hidden="1">#REF!</definedName>
    <definedName name="XRefCopy187" hidden="1">[431]Conciliaciones!#REF!</definedName>
    <definedName name="XRefCopy187Row" hidden="1">#REF!</definedName>
    <definedName name="XRefCopy188" hidden="1">[431]Conciliaciones!#REF!</definedName>
    <definedName name="XRefCopy188Row" hidden="1">#REF!</definedName>
    <definedName name="XRefCopy189" hidden="1">[431]Conciliaciones!#REF!</definedName>
    <definedName name="XRefCopy189Row" hidden="1">#REF!</definedName>
    <definedName name="XRefCopy18Row" hidden="1">#REF!</definedName>
    <definedName name="XRefCopy19" hidden="1">#REF!</definedName>
    <definedName name="XRefCopy190" hidden="1">[431]Conciliaciones!#REF!</definedName>
    <definedName name="XRefCopy190Row" hidden="1">#REF!</definedName>
    <definedName name="XRefCopy191" hidden="1">[431]Conciliaciones!#REF!</definedName>
    <definedName name="XRefCopy191Row" hidden="1">#REF!</definedName>
    <definedName name="XRefCopy192" hidden="1">[431]Conciliaciones!#REF!</definedName>
    <definedName name="XRefCopy192Row" hidden="1">#REF!</definedName>
    <definedName name="XRefCopy193" hidden="1">[431]Conciliaciones!#REF!</definedName>
    <definedName name="XRefCopy193Row" hidden="1">#REF!</definedName>
    <definedName name="XRefCopy194" hidden="1">[431]Conciliaciones!#REF!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[431]Conciliaciones!#REF!</definedName>
    <definedName name="XRefCopy197Row" hidden="1">#REF!</definedName>
    <definedName name="XRefCopy198Row" hidden="1">#REF!</definedName>
    <definedName name="XRefCopy199" hidden="1">'[432]2.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[431]Conciliaciones!#REF!</definedName>
    <definedName name="XRefCopy200Row" hidden="1">#REF!</definedName>
    <definedName name="XRefCopy201" hidden="1">[431]Conciliaciones!#REF!</definedName>
    <definedName name="XRefCopy201Row" hidden="1">#REF!</definedName>
    <definedName name="XRefCopy202" hidden="1">[431]Conciliaciones!#REF!</definedName>
    <definedName name="XRefCopy202Row" hidden="1">#REF!</definedName>
    <definedName name="XRefCopy203" hidden="1">[431]Conciliaciones!#REF!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#REF!</definedName>
    <definedName name="XRefCopy21" hidden="1">#REF!</definedName>
    <definedName name="XRefCopy210Row" hidden="1">#REF!</definedName>
    <definedName name="XRefCopy211Row" hidden="1">#REF!</definedName>
    <definedName name="XRefCopy212Row" hidden="1">#REF!</definedName>
    <definedName name="XRefCopy213" hidden="1">'[434]DDJJ IIBB'!#REF!</definedName>
    <definedName name="XRefCopy213Row" hidden="1">#REF!</definedName>
    <definedName name="XRefCopy214Row" hidden="1">#REF!</definedName>
    <definedName name="XRefCopy215" hidden="1">'[432]2. Libro Ley 20744'!#REF!</definedName>
    <definedName name="XRefCopy215Row" hidden="1">#REF!</definedName>
    <definedName name="XRefCopy216" hidden="1">'[434]DDJJ IIBB'!#REF!</definedName>
    <definedName name="XRefCopy217" hidden="1">'[434]DDJJ IIBB'!#REF!</definedName>
    <definedName name="XRefCopy218" hidden="1">'[432]2. Libro Ley 20744'!#REF!</definedName>
    <definedName name="XRefCopy219" hidden="1">'[432]2. Libro Ley 20744'!#REF!</definedName>
    <definedName name="XRefCopy21Row" hidden="1">#REF!</definedName>
    <definedName name="XRefCopy22" hidden="1">#REF!</definedName>
    <definedName name="XRefCopy229Row" hidden="1">#REF!</definedName>
    <definedName name="XRefCopy22Row" hidden="1">#REF!</definedName>
    <definedName name="XRefCopy23" hidden="1">#REF!</definedName>
    <definedName name="XRefCopy232" hidden="1">'[432]1. Pasivo y Rdos'!#REF!</definedName>
    <definedName name="XRefCopy234" hidden="1">'[432]1. Pasivo y Rdos'!#REF!</definedName>
    <definedName name="XRefCopy235" hidden="1">'[432]1.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'[432]1. Pasivo y Rdos'!#REF!</definedName>
    <definedName name="XRefCopy242Row" hidden="1">#REF!</definedName>
    <definedName name="XRefCopy243" hidden="1">'[432]1. Pasivo y Rdos'!#REF!</definedName>
    <definedName name="XRefCopy244" hidden="1">'[432]1. Pasivo y Rdos'!#REF!</definedName>
    <definedName name="XRefCopy244Row" hidden="1">#REF!</definedName>
    <definedName name="XRefCopy245Row" hidden="1">#REF!</definedName>
    <definedName name="XRefCopy247Row" hidden="1">#REF!</definedName>
    <definedName name="XRefCopy248Row" hidden="1">#REF!</definedName>
    <definedName name="XRefCopy24Row" hidden="1">#REF!</definedName>
    <definedName name="XRefCopy25" hidden="1">#REF!</definedName>
    <definedName name="XRefCopy250Row" hidden="1">#REF!</definedName>
    <definedName name="XRefCopy258" hidden="1">'[432]1. Pasivo y Rdos'!#REF!</definedName>
    <definedName name="XRefCopy258Row" hidden="1">#REF!</definedName>
    <definedName name="XRefCopy259" hidden="1">'[432]1. Pasivo y Rdos'!#REF!</definedName>
    <definedName name="XRefCopy259Row" hidden="1">#REF!</definedName>
    <definedName name="XRefCopy25Row" hidden="1">#REF!</definedName>
    <definedName name="XRefCopy26" hidden="1">#REF!</definedName>
    <definedName name="XRefCopy260" hidden="1">'[432]1.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'[435]Selección de Cuentas'!#REF!</definedName>
    <definedName name="XRefCopy34Row" hidden="1">#REF!</definedName>
    <definedName name="XRefCopy35" hidden="1">'[435]Selección de Cuentas'!#REF!</definedName>
    <definedName name="XRefCopy35Row" hidden="1">#REF!</definedName>
    <definedName name="XRefCopy36" hidden="1">'[435]Selección de Cuentas'!#REF!</definedName>
    <definedName name="XRefCopy36Row" hidden="1">#REF!</definedName>
    <definedName name="XRefCopy37" hidden="1">'[435]Selección de Cuentas'!#REF!</definedName>
    <definedName name="XRefCopy37Row" hidden="1">#REF!</definedName>
    <definedName name="XRefCopy38" hidden="1">'[435]Selección de Cuentas'!#REF!</definedName>
    <definedName name="XRefCopy38Row" hidden="1">#REF!</definedName>
    <definedName name="XRefCopy39" hidden="1">'[435]Selección de Cuentas'!#REF!</definedName>
    <definedName name="XRefCopy39Row" hidden="1">#REF!</definedName>
    <definedName name="XRefCopy3Row" hidden="1">#REF!</definedName>
    <definedName name="XRefCopy4" localSheetId="9" hidden="1">[430]GND!#REF!</definedName>
    <definedName name="XRefCopy4" hidden="1">[429]GND!#REF!</definedName>
    <definedName name="XRefCopy40" hidden="1">#REF!</definedName>
    <definedName name="XRefCopy40Row" hidden="1">#REF!</definedName>
    <definedName name="XRefCopy41" hidden="1">'[435]Selección de Cuentas'!#REF!</definedName>
    <definedName name="XRefCopy41Row" hidden="1">#REF!</definedName>
    <definedName name="XRefCopy42" hidden="1">'[435]Selección de Cuentas'!#REF!</definedName>
    <definedName name="XRefCopy42Row" hidden="1">#REF!</definedName>
    <definedName name="XRefCopy43" hidden="1">'[435]Selección de Cuentas'!#REF!</definedName>
    <definedName name="XRefCopy43Row" hidden="1">#REF!</definedName>
    <definedName name="XRefCopy44" hidden="1">'[435]Selección de Cuentas'!#REF!</definedName>
    <definedName name="XRefCopy44Row" hidden="1">#REF!</definedName>
    <definedName name="XRefCopy45" hidden="1">'[435]Selección de Cuentas'!#REF!</definedName>
    <definedName name="XRefCopy45Row" hidden="1">#REF!</definedName>
    <definedName name="XRefCopy46" hidden="1">'[435]Selección de Cuentas'!#REF!</definedName>
    <definedName name="XRefCopy46Row" hidden="1">#REF!</definedName>
    <definedName name="XRefCopy47" hidden="1">'[435]Selección de Cuentas'!#REF!</definedName>
    <definedName name="XRefCopy47Row" hidden="1">#REF!</definedName>
    <definedName name="XRefCopy48" hidden="1">'[435]Selección de Cuentas'!#REF!</definedName>
    <definedName name="XRefCopy48Row" hidden="1">#REF!</definedName>
    <definedName name="XRefCopy49" hidden="1">'[435]Selección de Cuentas'!#REF!</definedName>
    <definedName name="XRefCopy49Row" hidden="1">#REF!</definedName>
    <definedName name="XRefCopy4Row" localSheetId="9" hidden="1">#REF!</definedName>
    <definedName name="XRefCopy4Row" hidden="1">#REF!</definedName>
    <definedName name="XRefCopy5" localSheetId="9" hidden="1">[430]GND!#REF!</definedName>
    <definedName name="XRefCopy5" hidden="1">[429]GND!#REF!</definedName>
    <definedName name="XRefCopy50" hidden="1">'[435]Selección de Cuentas'!#REF!</definedName>
    <definedName name="XRefCopy50Row" hidden="1">#REF!</definedName>
    <definedName name="XRefCopy51" hidden="1">'[435]Selección de Cuentas'!#REF!</definedName>
    <definedName name="XRefCopy51Row" hidden="1">#REF!</definedName>
    <definedName name="XRefCopy52" hidden="1">'[435]Selección de Cuentas'!#REF!</definedName>
    <definedName name="XRefCopy52Row" hidden="1">#REF!</definedName>
    <definedName name="XRefCopy53" hidden="1">#REF!</definedName>
    <definedName name="XRefCopy53Row" hidden="1">[406]XREF!#REF!</definedName>
    <definedName name="XRefCopy54" hidden="1">#REF!</definedName>
    <definedName name="XRefCopy54Row" hidden="1">[406]XREF!#REF!</definedName>
    <definedName name="XRefCopy55" hidden="1">#REF!</definedName>
    <definedName name="XRefCopy55Row" hidden="1">[406]XREF!#REF!</definedName>
    <definedName name="XRefCopy56" hidden="1">#REF!</definedName>
    <definedName name="XRefCopy56Row" hidden="1">[406]XREF!#REF!</definedName>
    <definedName name="XRefCopy57" hidden="1">#REF!</definedName>
    <definedName name="XRefCopy57Row" hidden="1">#REF!</definedName>
    <definedName name="XRefCopy58" hidden="1">#REF!</definedName>
    <definedName name="XRefCopy58Row" hidden="1">[406]XREF!#REF!</definedName>
    <definedName name="XRefCopy59" hidden="1">#REF!</definedName>
    <definedName name="XRefCopy59Row" hidden="1">[406]XREF!#REF!</definedName>
    <definedName name="XRefCopy5Row" localSheetId="9" hidden="1">#REF!</definedName>
    <definedName name="XRefCopy5Row" hidden="1">#REF!</definedName>
    <definedName name="XRefCopy6" hidden="1">#REF!</definedName>
    <definedName name="XRefCopy60" hidden="1">#REF!</definedName>
    <definedName name="XRefCopy60Row" hidden="1">[406]XREF!#REF!</definedName>
    <definedName name="XRefCopy61" hidden="1">#REF!</definedName>
    <definedName name="XRefCopy61Row" hidden="1">[406]XREF!#REF!</definedName>
    <definedName name="XRefCopy62" hidden="1">#REF!</definedName>
    <definedName name="XRefCopy62Row" hidden="1">[406]XREF!#REF!</definedName>
    <definedName name="XRefCopy63" hidden="1">#REF!</definedName>
    <definedName name="XRefCopy63Row" hidden="1">[406]XREF!#REF!</definedName>
    <definedName name="XRefCopy64" hidden="1">'[359]Cont.Vs.Kardex'!#REF!</definedName>
    <definedName name="XRefCopy64Row" hidden="1">[406]XREF!#REF!</definedName>
    <definedName name="XRefCopy65" hidden="1">[436]Sheet1!$E$32</definedName>
    <definedName name="XRefCopy65Row" hidden="1">[406]XREF!#REF!</definedName>
    <definedName name="XRefCopy66" hidden="1">#REF!</definedName>
    <definedName name="XRefCopy66Row" hidden="1">[406]XREF!#REF!</definedName>
    <definedName name="XRefCopy67" hidden="1">#REF!</definedName>
    <definedName name="XRefCopy67Row" hidden="1">[406]XREF!#REF!</definedName>
    <definedName name="XRefCopy68" hidden="1">#REF!</definedName>
    <definedName name="XRefCopy68Row" hidden="1">[406]XREF!#REF!</definedName>
    <definedName name="XRefCopy69" hidden="1">#REF!</definedName>
    <definedName name="XRefCopy69Row" hidden="1">[406]XREF!#REF!</definedName>
    <definedName name="XRefCopy6Row" hidden="1">#REF!</definedName>
    <definedName name="XRefCopy7" localSheetId="9" hidden="1">[430]GND!#REF!</definedName>
    <definedName name="XRefCopy7" hidden="1">[429]GND!#REF!</definedName>
    <definedName name="XRefCopy70" hidden="1">#REF!</definedName>
    <definedName name="XRefCopy70Row" hidden="1">[406]XREF!#REF!</definedName>
    <definedName name="XRefCopy71" hidden="1">#REF!</definedName>
    <definedName name="XRefCopy71Row" hidden="1">[406]XREF!#REF!</definedName>
    <definedName name="XRefCopy72" hidden="1">#REF!</definedName>
    <definedName name="XRefCopy72Row" hidden="1">[406]XREF!#REF!</definedName>
    <definedName name="XRefCopy73" hidden="1">#REF!</definedName>
    <definedName name="XRefCopy73Row" hidden="1">[406]XREF!#REF!</definedName>
    <definedName name="XRefCopy74" hidden="1">#REF!</definedName>
    <definedName name="XRefCopy74Row" hidden="1">[406]XREF!#REF!</definedName>
    <definedName name="XRefCopy75" hidden="1">#REF!</definedName>
    <definedName name="XRefCopy75Row" hidden="1">[406]XREF!#REF!</definedName>
    <definedName name="XRefCopy76" hidden="1">#REF!</definedName>
    <definedName name="XRefCopy76Row" hidden="1">[406]XREF!#REF!</definedName>
    <definedName name="XRefCopy77" hidden="1">#REF!</definedName>
    <definedName name="XRefCopy77Row" hidden="1">[406]XREF!#REF!</definedName>
    <definedName name="XRefCopy78" hidden="1">#REF!</definedName>
    <definedName name="XRefCopy78Row" hidden="1">[406]XREF!#REF!</definedName>
    <definedName name="XRefCopy79" hidden="1">#REF!</definedName>
    <definedName name="XRefCopy79Row" hidden="1">[406]XREF!#REF!</definedName>
    <definedName name="XRefCopy7Row" localSheetId="9" hidden="1">#REF!</definedName>
    <definedName name="XRefCopy7Row" hidden="1">#REF!</definedName>
    <definedName name="XRefCopy8" localSheetId="9" hidden="1">[430]GND!#REF!</definedName>
    <definedName name="XRefCopy8" hidden="1">[429]GND!#REF!</definedName>
    <definedName name="XRefCopy80" hidden="1">#REF!</definedName>
    <definedName name="XRefCopy80Row" hidden="1">[406]XREF!#REF!</definedName>
    <definedName name="XRefCopy81" hidden="1">#REF!</definedName>
    <definedName name="XRefCopy81Row" hidden="1">[406]XREF!#REF!</definedName>
    <definedName name="XRefCopy82" hidden="1">'[406]Cálculo global'!#REF!</definedName>
    <definedName name="XRefCopy82Row" hidden="1">[406]XREF!#REF!</definedName>
    <definedName name="XRefCopy83" hidden="1">'[434]DDJJ IIBB'!#REF!</definedName>
    <definedName name="XRefCopy83Row" hidden="1">#REF!</definedName>
    <definedName name="XRefCopy84" hidden="1">#REF!</definedName>
    <definedName name="XRefCopy84Row" hidden="1">#REF!</definedName>
    <definedName name="XRefCopy85" hidden="1">'[434]DDJJ IIBB'!#REF!</definedName>
    <definedName name="XRefCopy85Row" hidden="1">#REF!</definedName>
    <definedName name="XRefCopy86Row" hidden="1">[358]XREF!#REF!</definedName>
    <definedName name="XRefCopy87Row" hidden="1">[358]XREF!#REF!</definedName>
    <definedName name="XRefCopy88" hidden="1">[437]IIBB!#REF!</definedName>
    <definedName name="XRefCopy88Row" hidden="1">[358]XREF!#REF!</definedName>
    <definedName name="XRefCopy89" hidden="1">[358]Amort.!#REF!</definedName>
    <definedName name="XRefCopy89Row" hidden="1">[358]XREF!#REF!</definedName>
    <definedName name="XRefCopy8Row" localSheetId="9" hidden="1">#REF!</definedName>
    <definedName name="XRefCopy8Row" hidden="1">#REF!</definedName>
    <definedName name="XRefCopy9" localSheetId="9" hidden="1">'[430]Límite honorarios'!#REF!</definedName>
    <definedName name="XRefCopy9" hidden="1">'[429]Límite honorarios'!#REF!</definedName>
    <definedName name="XRefCopy90" hidden="1">[358]Amort.!#REF!</definedName>
    <definedName name="XRefCopy90Row" hidden="1">[358]XREF!#REF!</definedName>
    <definedName name="XRefCopy91" hidden="1">[358]Amort.!#REF!</definedName>
    <definedName name="XRefCopy91Row" hidden="1">[358]XREF!#REF!</definedName>
    <definedName name="XRefCopy92Row" hidden="1">[437]XREF!#REF!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localSheetId="9" hidden="1">#REF!</definedName>
    <definedName name="XRefCopy9Row" hidden="1">#REF!</definedName>
    <definedName name="XRefCopyRangeCount" localSheetId="9" hidden="1">2</definedName>
    <definedName name="XRefCopyRangeCount" hidden="1">1</definedName>
    <definedName name="XRefPaste1" localSheetId="9" hidden="1">'[430]Límite honorarios'!#REF!</definedName>
    <definedName name="XRefPaste1" hidden="1">'[429]Límite honorarios'!#REF!</definedName>
    <definedName name="XRefPaste10" hidden="1">#REF!</definedName>
    <definedName name="XRefPaste104Row" hidden="1">#REF!</definedName>
    <definedName name="XRefPaste108" hidden="1">'[432]1. Pasivo y Rdos'!#REF!</definedName>
    <definedName name="XRefPaste108Row" hidden="1">#REF!</definedName>
    <definedName name="XRefPaste10Row" localSheetId="9" hidden="1">#REF!</definedName>
    <definedName name="XRefPaste10Row" hidden="1">#REF!</definedName>
    <definedName name="XRefPaste11" hidden="1">#REF!</definedName>
    <definedName name="XRefPaste112Row" hidden="1">[406]XREF!#REF!</definedName>
    <definedName name="XRefPaste113" hidden="1">'[432]3. DDJJ SUSS'!#REF!</definedName>
    <definedName name="XRefPaste113Row" hidden="1">#REF!</definedName>
    <definedName name="XRefPaste114" hidden="1">[431]Conciliaciones!#REF!</definedName>
    <definedName name="XRefPaste114Row" hidden="1">#REF!</definedName>
    <definedName name="XRefPaste115" hidden="1">[431]Conciliaciones!#REF!</definedName>
    <definedName name="XRefPaste115Row" hidden="1">#REF!</definedName>
    <definedName name="XRefPaste116" hidden="1">[431]Conciliaciones!#REF!</definedName>
    <definedName name="XRefPaste116Row" hidden="1">#REF!</definedName>
    <definedName name="XRefPaste117" hidden="1">[431]Conciliaciones!#REF!</definedName>
    <definedName name="XRefPaste117Row" hidden="1">#REF!</definedName>
    <definedName name="XRefPaste118" hidden="1">[431]Conciliaciones!#REF!</definedName>
    <definedName name="XRefPaste118Row" hidden="1">#REF!</definedName>
    <definedName name="XRefPaste119" hidden="1">[431]Conciliaciones!#REF!</definedName>
    <definedName name="XRefPaste119Row" hidden="1">#REF!</definedName>
    <definedName name="XRefPaste11Row" hidden="1">#REF!</definedName>
    <definedName name="XRefPaste12" hidden="1">#REF!</definedName>
    <definedName name="XRefPaste120" hidden="1">[431]Conciliaciones!#REF!</definedName>
    <definedName name="XRefPaste120Row" hidden="1">#REF!</definedName>
    <definedName name="XRefPaste121" hidden="1">[431]Conciliaciones!#REF!</definedName>
    <definedName name="XRefPaste121Row" hidden="1">#REF!</definedName>
    <definedName name="XRefPaste122" hidden="1">#REF!</definedName>
    <definedName name="XRefPaste122Row" hidden="1">#REF!</definedName>
    <definedName name="XRefPaste123" hidden="1">[431]Conciliaciones!#REF!</definedName>
    <definedName name="XRefPaste123Row" hidden="1">#REF!</definedName>
    <definedName name="XRefPaste124" hidden="1">[431]Conciliaciones!#REF!</definedName>
    <definedName name="XRefPaste124Row" hidden="1">#REF!</definedName>
    <definedName name="XRefPaste125" hidden="1">[431]Conciliaciones!#REF!</definedName>
    <definedName name="XRefPaste125Row" hidden="1">#REF!</definedName>
    <definedName name="XRefPaste126" hidden="1">[431]Conciliaciones!#REF!</definedName>
    <definedName name="XRefPaste126Row" hidden="1">#REF!</definedName>
    <definedName name="XRefPaste127" hidden="1">'[432]2. Libro Ley 20744'!#REF!</definedName>
    <definedName name="XRefPaste127Row" hidden="1">#REF!</definedName>
    <definedName name="XRefPaste128" hidden="1">[431]Conciliaciones!#REF!</definedName>
    <definedName name="XRefPaste128Row" hidden="1">#REF!</definedName>
    <definedName name="XRefPaste129" hidden="1">'[432]1. Pasivo y Rdos'!#REF!</definedName>
    <definedName name="XRefPaste129Row" hidden="1">#REF!</definedName>
    <definedName name="XRefPaste12Row" hidden="1">#REF!</definedName>
    <definedName name="XRefPaste13" hidden="1">[438]Resultados!#REF!</definedName>
    <definedName name="XRefPaste130" hidden="1">'[432]1. Pasivo y Rdos'!#REF!</definedName>
    <definedName name="XRefPaste130Row" hidden="1">#REF!</definedName>
    <definedName name="XRefPaste131" hidden="1">[431]Conciliaciones!#REF!</definedName>
    <definedName name="XRefPaste131Row" hidden="1">#REF!</definedName>
    <definedName name="XRefPaste132" hidden="1">[431]Conciliaciones!#REF!</definedName>
    <definedName name="XRefPaste132Row" hidden="1">#REF!</definedName>
    <definedName name="XRefPaste133" hidden="1">[431]Conciliaciones!#REF!</definedName>
    <definedName name="XRefPaste133Row" hidden="1">#REF!</definedName>
    <definedName name="XRefPaste134" hidden="1">[431]Conciliaciones!#REF!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'[432]2. Libro Ley 20744'!#REF!</definedName>
    <definedName name="XRefPaste139Row" hidden="1">#REF!</definedName>
    <definedName name="XRefPaste13Row" hidden="1">#REF!</definedName>
    <definedName name="XRefPaste14" hidden="1">#REF!</definedName>
    <definedName name="XRefPaste140Row" hidden="1">#REF!</definedName>
    <definedName name="XRefPaste143" hidden="1">'[439]Provisión SAC'!#REF!</definedName>
    <definedName name="XRefPaste143Row" hidden="1">[439]XREF!#REF!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9" hidden="1">'[428]Posición Neta del IVA'!#REF!</definedName>
    <definedName name="XRefPaste2" hidden="1">'[429]Límite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9" hidden="1">#REF!</definedName>
    <definedName name="XRefPaste2Row" hidden="1">#REF!</definedName>
    <definedName name="XRefPaste3" localSheetId="9" hidden="1">'[428]Posición Neta del IVA'!#REF!</definedName>
    <definedName name="XRefPaste3" hidden="1">'[429]Límite honorarios'!#REF!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localSheetId="9" hidden="1">#REF!</definedName>
    <definedName name="XRefPaste3Row" hidden="1">#REF!</definedName>
    <definedName name="XRefPaste4" hidden="1">#REF!</definedName>
    <definedName name="XRefPaste40" hidden="1">#REF!</definedName>
    <definedName name="XRefPaste40Row" hidden="1">[406]XREF!#REF!</definedName>
    <definedName name="XRefPaste41" hidden="1">'[440]PG VR'!#REF!</definedName>
    <definedName name="XRefPaste41Row" hidden="1">[406]XREF!#REF!</definedName>
    <definedName name="XRefPaste42" hidden="1">'[440]PG VR'!#REF!</definedName>
    <definedName name="XRefPaste42Row" hidden="1">[406]XREF!#REF!</definedName>
    <definedName name="XRefPaste43" hidden="1">'[441]PG Amort.'!#REF!</definedName>
    <definedName name="XRefPaste43Row" hidden="1">[406]XREF!#REF!</definedName>
    <definedName name="XRefPaste44" hidden="1">'[441]PG Amort.'!#REF!</definedName>
    <definedName name="XRefPaste44Row" hidden="1">[406]XREF!#REF!</definedName>
    <definedName name="XRefPaste45" hidden="1">#REF!</definedName>
    <definedName name="XRefPaste45Row" hidden="1">[406]XREF!#REF!</definedName>
    <definedName name="XRefPaste46" hidden="1">#REF!</definedName>
    <definedName name="XRefPaste46Row" hidden="1">[406]XREF!#REF!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[406]XREF!#REF!</definedName>
    <definedName name="XRefPaste5Row" hidden="1">#REF!</definedName>
    <definedName name="XRefPaste6" localSheetId="9" hidden="1">'[430]Cálculo IR'!#REF!</definedName>
    <definedName name="XRefPaste6" hidden="1">'[429]Cálculo IR'!#REF!</definedName>
    <definedName name="XRefPaste60" hidden="1">#REF!</definedName>
    <definedName name="XRefPaste60Row" hidden="1">[406]XREF!#REF!</definedName>
    <definedName name="XRefPaste61" hidden="1">#REF!</definedName>
    <definedName name="XRefPaste61Row" hidden="1">[406]XREF!#REF!</definedName>
    <definedName name="XRefPaste62" hidden="1">#REF!</definedName>
    <definedName name="XRefPaste62Row" hidden="1">[406]XREF!#REF!</definedName>
    <definedName name="XRefPaste63" hidden="1">#REF!</definedName>
    <definedName name="XRefPaste63Row" hidden="1">[406]XREF!#REF!</definedName>
    <definedName name="XRefPaste64" hidden="1">#REF!</definedName>
    <definedName name="XRefPaste64Row" hidden="1">[406]XREF!#REF!</definedName>
    <definedName name="XRefPaste65" hidden="1">#REF!</definedName>
    <definedName name="XRefPaste65Row" hidden="1">[406]XREF!#REF!</definedName>
    <definedName name="XRefPaste66" hidden="1">#REF!</definedName>
    <definedName name="XRefPaste66Row" hidden="1">[406]XREF!#REF!</definedName>
    <definedName name="XRefPaste67" hidden="1">#REF!</definedName>
    <definedName name="XRefPaste67Row" hidden="1">[406]XREF!#REF!</definedName>
    <definedName name="XRefPaste68" hidden="1">#REF!</definedName>
    <definedName name="XRefPaste68Row" hidden="1">[406]XREF!#REF!</definedName>
    <definedName name="XRefPaste69" hidden="1">#REF!</definedName>
    <definedName name="XRefPaste69Row" hidden="1">[406]XREF!#REF!</definedName>
    <definedName name="XRefPaste6Row" localSheetId="9" hidden="1">#REF!</definedName>
    <definedName name="XRefPaste6Row" hidden="1">#REF!</definedName>
    <definedName name="XRefPaste7" hidden="1">#REF!</definedName>
    <definedName name="XRefPaste70" hidden="1">#REF!</definedName>
    <definedName name="XRefPaste70Row" hidden="1">[406]XREF!#REF!</definedName>
    <definedName name="XRefPaste71" hidden="1">#REF!</definedName>
    <definedName name="XRefPaste71Row" hidden="1">[406]XREF!#REF!</definedName>
    <definedName name="XRefPaste72" hidden="1">#REF!</definedName>
    <definedName name="XRefPaste72Row" hidden="1">[406]XREF!#REF!</definedName>
    <definedName name="XRefPaste73" hidden="1">#REF!</definedName>
    <definedName name="XRefPaste73Row" hidden="1">[406]XREF!#REF!</definedName>
    <definedName name="XRefPaste74" hidden="1">#REF!</definedName>
    <definedName name="XRefPaste74Row" hidden="1">[406]XREF!#REF!</definedName>
    <definedName name="XRefPaste75" hidden="1">#REF!</definedName>
    <definedName name="XRefPaste75Row" hidden="1">[406]XREF!#REF!</definedName>
    <definedName name="XRefPaste76" hidden="1">#REF!</definedName>
    <definedName name="XRefPaste76Row" hidden="1">#REF!</definedName>
    <definedName name="XRefPaste77" hidden="1">'[434]DDJJ IIBB'!#REF!</definedName>
    <definedName name="XRefPaste77Row" hidden="1">#REF!</definedName>
    <definedName name="XRefPaste78" hidden="1">[431]Conciliaciones!#REF!</definedName>
    <definedName name="XRefPaste78Row" hidden="1">#REF!</definedName>
    <definedName name="XRefPaste79" hidden="1">[431]Conciliaciones!#REF!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 localSheetId="9">#REF!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 localSheetId="9" hidden="1">'[442]Bs Uso 2004'!$L:$L</definedName>
    <definedName name="xx">#REF!</definedName>
    <definedName name="xxx">#REF!</definedName>
    <definedName name="XXXX" localSheetId="9">'[443]Datos del Balance'!$B$10</definedName>
    <definedName name="XXXX">'[444]Datos del Balance'!$B$10</definedName>
    <definedName name="xxxxx" localSheetId="9">#REF!</definedName>
    <definedName name="xxxxx">#REF!</definedName>
    <definedName name="XXXXXX" localSheetId="9" hidden="1">{#N/A,#N/A,FALSE,"Aging Summary";#N/A,#N/A,FALSE,"Ratio Analysis";#N/A,#N/A,FALSE,"Test 120 Day Accts";#N/A,#N/A,FALSE,"Tickmarks"}</definedName>
    <definedName name="XXXXXX" hidden="1">{#N/A,#N/A,FALSE,"Aging Summary";#N/A,#N/A,FALSE,"Ratio Analysis";#N/A,#N/A,FALSE,"Test 120 Day Accts";#N/A,#N/A,FALSE,"Tickmarks"}</definedName>
    <definedName name="XXXXXXXX" localSheetId="9" hidden="1">{#N/A,#N/A,FALSE,"Aging Summary";#N/A,#N/A,FALSE,"Ratio Analysis";#N/A,#N/A,FALSE,"Test 120 Day Accts";#N/A,#N/A,FALSE,"Tickmarks"}</definedName>
    <definedName name="XXXXXXXX" hidden="1">{#N/A,#N/A,FALSE,"Aging Summary";#N/A,#N/A,FALSE,"Ratio Analysis";#N/A,#N/A,FALSE,"Test 120 Day Accts";#N/A,#N/A,FALSE,"Tickmarks"}</definedName>
    <definedName name="XXXXXXXXXXX" localSheetId="9" hidden="1">{#N/A,#N/A,FALSE,"Aging Summary";#N/A,#N/A,FALSE,"Ratio Analysis";#N/A,#N/A,FALSE,"Test 120 Day Accts";#N/A,#N/A,FALSE,"Tickmarks"}</definedName>
    <definedName name="XXXXXXXXXXX" hidden="1">{#N/A,#N/A,FALSE,"Aging Summary";#N/A,#N/A,FALSE,"Ratio Analysis";#N/A,#N/A,FALSE,"Test 120 Day Accts";#N/A,#N/A,FALSE,"Tickmarks"}</definedName>
    <definedName name="XXXXXXXXXXXXX" localSheetId="9"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localSheetId="9"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localSheetId="9"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localSheetId="9"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localSheetId="9"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localSheetId="9" hidden="1">{#N/A,#N/A,FALSE,"Aging Summary";#N/A,#N/A,FALSE,"Ratio Analysis";#N/A,#N/A,FALSE,"Test 120 Day Accts";#N/A,#N/A,FALSE,"Tickmarks"}</definedName>
    <definedName name="y" hidden="1">{#N/A,#N/A,FALSE,"Aging Summary";#N/A,#N/A,FALSE,"Ratio Analysis";#N/A,#N/A,FALSE,"Test 120 Day Accts";#N/A,#N/A,FALSE,"Tickmarks"}</definedName>
    <definedName name="Y_" localSheetId="9">#REF!</definedName>
    <definedName name="Y_">#REF!</definedName>
    <definedName name="Year_Days">#REF!</definedName>
    <definedName name="YGG" localSheetId="9" hidden="1">{#N/A,#N/A,FALSE,"Aging Summary";#N/A,#N/A,FALSE,"Ratio Analysis";#N/A,#N/A,FALSE,"Test 120 Day Accts";#N/A,#N/A,FALSE,"Tickmarks"}</definedName>
    <definedName name="YGG" hidden="1">{#N/A,#N/A,FALSE,"Aging Summary";#N/A,#N/A,FALSE,"Ratio Analysis";#N/A,#N/A,FALSE,"Test 120 Day Accts";#N/A,#N/A,FALSE,"Tickmarks"}</definedName>
    <definedName name="yh" localSheetId="9" hidden="1">{#N/A,#N/A,FALSE,"Aging Summary";#N/A,#N/A,FALSE,"Ratio Analysis";#N/A,#N/A,FALSE,"Test 120 Day Accts";#N/A,#N/A,FALSE,"Tickmarks"}</definedName>
    <definedName name="yh" hidden="1">{#N/A,#N/A,FALSE,"Aging Summary";#N/A,#N/A,FALSE,"Ratio Analysis";#N/A,#N/A,FALSE,"Test 120 Day Accts";#N/A,#N/A,FALSE,"Tickmarks"}</definedName>
    <definedName name="YHHHHHHHHHHHH" localSheetId="9" hidden="1">{#N/A,#N/A,FALSE,"Aging Summary";#N/A,#N/A,FALSE,"Ratio Analysis";#N/A,#N/A,FALSE,"Test 120 Day Accts";#N/A,#N/A,FALSE,"Tickmarks"}</definedName>
    <definedName name="YHHHHHHHHHHHH" hidden="1">{#N/A,#N/A,FALSE,"Aging Summary";#N/A,#N/A,FALSE,"Ratio Analysis";#N/A,#N/A,FALSE,"Test 120 Day Accts";#N/A,#N/A,FALSE,"Tickmarks"}</definedName>
    <definedName name="yhhy" localSheetId="9"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 localSheetId="9">#REF!</definedName>
    <definedName name="YILIL">#REF!</definedName>
    <definedName name="yiyi" localSheetId="9" hidden="1">{#N/A,#N/A,FALSE,"Aging Summary";#N/A,#N/A,FALSE,"Ratio Analysis";#N/A,#N/A,FALSE,"Test 120 Day Accts";#N/A,#N/A,FALSE,"Tickmarks"}</definedName>
    <definedName name="yiyi" hidden="1">{#N/A,#N/A,FALSE,"Aging Summary";#N/A,#N/A,FALSE,"Ratio Analysis";#N/A,#N/A,FALSE,"Test 120 Day Accts";#N/A,#N/A,FALSE,"Tickmarks"}</definedName>
    <definedName name="yrg" localSheetId="9" hidden="1">{#N/A,#N/A,FALSE,"Aging Summary";#N/A,#N/A,FALSE,"Ratio Analysis";#N/A,#N/A,FALSE,"Test 120 Day Accts";#N/A,#N/A,FALSE,"Tickmarks"}</definedName>
    <definedName name="yrg" hidden="1">{#N/A,#N/A,FALSE,"Aging Summary";#N/A,#N/A,FALSE,"Ratio Analysis";#N/A,#N/A,FALSE,"Test 120 Day Accts";#N/A,#N/A,FALSE,"Tickmarks"}</definedName>
    <definedName name="YRTGF" localSheetId="9" hidden="1">{#N/A,#N/A,FALSE,"Aging Summary";#N/A,#N/A,FALSE,"Ratio Analysis";#N/A,#N/A,FALSE,"Test 120 Day Accts";#N/A,#N/A,FALSE,"Tickmarks"}</definedName>
    <definedName name="YRTGF" hidden="1">{#N/A,#N/A,FALSE,"Aging Summary";#N/A,#N/A,FALSE,"Ratio Analysis";#N/A,#N/A,FALSE,"Test 120 Day Accts";#N/A,#N/A,FALSE,"Tickmarks"}</definedName>
    <definedName name="yrtyrty" localSheetId="9"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#REF!</definedName>
    <definedName name="YTD_ACT" localSheetId="9">'[376]Interface Hub'!$C$7</definedName>
    <definedName name="YTD_ACT">'[377]Interface Hub'!$C$7</definedName>
    <definedName name="YTD_Days">#REF!</definedName>
    <definedName name="YTD_DT">[350]Feuil1!$B$15</definedName>
    <definedName name="YTD_Print">#REF!</definedName>
    <definedName name="YtdyMTDPLSummary">#REF!</definedName>
    <definedName name="YtdyPLSummary">#REF!</definedName>
    <definedName name="YTT" localSheetId="9" hidden="1">{#N/A,#N/A,FALSE,"Aging Summary";#N/A,#N/A,FALSE,"Ratio Analysis";#N/A,#N/A,FALSE,"Test 120 Day Accts";#N/A,#N/A,FALSE,"Tickmarks"}</definedName>
    <definedName name="YTT" hidden="1">{#N/A,#N/A,FALSE,"Aging Summary";#N/A,#N/A,FALSE,"Ratio Analysis";#N/A,#N/A,FALSE,"Test 120 Day Accts";#N/A,#N/A,FALSE,"Tickmarks"}</definedName>
    <definedName name="YTTY" localSheetId="9">#REF!</definedName>
    <definedName name="YTTY">#REF!</definedName>
    <definedName name="YTU" localSheetId="9" hidden="1">{#N/A,#N/A,FALSE,"Aging Summary";#N/A,#N/A,FALSE,"Ratio Analysis";#N/A,#N/A,FALSE,"Test 120 Day Accts";#N/A,#N/A,FALSE,"Tickmarks"}</definedName>
    <definedName name="YTU" hidden="1">{#N/A,#N/A,FALSE,"Aging Summary";#N/A,#N/A,FALSE,"Ratio Analysis";#N/A,#N/A,FALSE,"Test 120 Day Accts";#N/A,#N/A,FALSE,"Tickmarks"}</definedName>
    <definedName name="ytyty" localSheetId="9" hidden="1">{#N/A,#N/A,FALSE,"Aging Summary";#N/A,#N/A,FALSE,"Ratio Analysis";#N/A,#N/A,FALSE,"Test 120 Day Accts";#N/A,#N/A,FALSE,"Tickmarks"}</definedName>
    <definedName name="ytyty" hidden="1">{#N/A,#N/A,FALSE,"Aging Summary";#N/A,#N/A,FALSE,"Ratio Analysis";#N/A,#N/A,FALSE,"Test 120 Day Accts";#N/A,#N/A,FALSE,"Tickmarks"}</definedName>
    <definedName name="YTYU" localSheetId="9" hidden="1">{#N/A,#N/A,FALSE,"Aging Summary";#N/A,#N/A,FALSE,"Ratio Analysis";#N/A,#N/A,FALSE,"Test 120 Day Accts";#N/A,#N/A,FALSE,"Tickmarks"}</definedName>
    <definedName name="YTYU" hidden="1">{#N/A,#N/A,FALSE,"Aging Summary";#N/A,#N/A,FALSE,"Ratio Analysis";#N/A,#N/A,FALSE,"Test 120 Day Accts";#N/A,#N/A,FALSE,"Tickmarks"}</definedName>
    <definedName name="yu">[445]IPC!$A$4:$B$663</definedName>
    <definedName name="YUI" localSheetId="9" hidden="1">{#N/A,#N/A,FALSE,"Aging Summary";#N/A,#N/A,FALSE,"Ratio Analysis";#N/A,#N/A,FALSE,"Test 120 Day Accts";#N/A,#N/A,FALSE,"Tickmarks"}</definedName>
    <definedName name="YUI" hidden="1">{#N/A,#N/A,FALSE,"Aging Summary";#N/A,#N/A,FALSE,"Ratio Analysis";#N/A,#N/A,FALSE,"Test 120 Day Accts";#N/A,#N/A,FALSE,"Tickmarks"}</definedName>
    <definedName name="yujj" localSheetId="9" hidden="1">{#N/A,#N/A,FALSE,"Aging Summary";#N/A,#N/A,FALSE,"Ratio Analysis";#N/A,#N/A,FALSE,"Test 120 Day Accts";#N/A,#N/A,FALSE,"Tickmarks"}</definedName>
    <definedName name="yujj" hidden="1">{#N/A,#N/A,FALSE,"Aging Summary";#N/A,#N/A,FALSE,"Ratio Analysis";#N/A,#N/A,FALSE,"Test 120 Day Accts";#N/A,#N/A,FALSE,"Tickmarks"}</definedName>
    <definedName name="yujyu" localSheetId="9" hidden="1">{#N/A,#N/A,FALSE,"Aging Summary";#N/A,#N/A,FALSE,"Ratio Analysis";#N/A,#N/A,FALSE,"Test 120 Day Accts";#N/A,#N/A,FALSE,"Tickmarks"}</definedName>
    <definedName name="yujyu" hidden="1">{#N/A,#N/A,FALSE,"Aging Summary";#N/A,#N/A,FALSE,"Ratio Analysis";#N/A,#N/A,FALSE,"Test 120 Day Accts";#N/A,#N/A,FALSE,"Tickmarks"}</definedName>
    <definedName name="YUT" localSheetId="9" hidden="1">{#N/A,#N/A,FALSE,"Aging Summary";#N/A,#N/A,FALSE,"Ratio Analysis";#N/A,#N/A,FALSE,"Test 120 Day Accts";#N/A,#N/A,FALSE,"Tickmarks"}</definedName>
    <definedName name="YUT" hidden="1">{#N/A,#N/A,FALSE,"Aging Summary";#N/A,#N/A,FALSE,"Ratio Analysis";#N/A,#N/A,FALSE,"Test 120 Day Accts";#N/A,#N/A,FALSE,"Tickmarks"}</definedName>
    <definedName name="yuu" localSheetId="9" hidden="1">{#N/A,#N/A,FALSE,"Aging Summary";#N/A,#N/A,FALSE,"Ratio Analysis";#N/A,#N/A,FALSE,"Test 120 Day Accts";#N/A,#N/A,FALSE,"Tickmarks"}</definedName>
    <definedName name="yuu" hidden="1">{#N/A,#N/A,FALSE,"Aging Summary";#N/A,#N/A,FALSE,"Ratio Analysis";#N/A,#N/A,FALSE,"Test 120 Day Accts";#N/A,#N/A,FALSE,"Tickmarks"}</definedName>
    <definedName name="yuujh" localSheetId="9" hidden="1">{#N/A,#N/A,FALSE,"Aging Summary";#N/A,#N/A,FALSE,"Ratio Analysis";#N/A,#N/A,FALSE,"Test 120 Day Accts";#N/A,#N/A,FALSE,"Tickmarks"}</definedName>
    <definedName name="yuujh" hidden="1">{#N/A,#N/A,FALSE,"Aging Summary";#N/A,#N/A,FALSE,"Ratio Analysis";#N/A,#N/A,FALSE,"Test 120 Day Accts";#N/A,#N/A,FALSE,"Tickmarks"}</definedName>
    <definedName name="yuuu" localSheetId="9" hidden="1">{#N/A,#N/A,FALSE,"Aging Summary";#N/A,#N/A,FALSE,"Ratio Analysis";#N/A,#N/A,FALSE,"Test 120 Day Accts";#N/A,#N/A,FALSE,"Tickmarks"}</definedName>
    <definedName name="yuuu" hidden="1">{#N/A,#N/A,FALSE,"Aging Summary";#N/A,#N/A,FALSE,"Ratio Analysis";#N/A,#N/A,FALSE,"Test 120 Day Accts";#N/A,#N/A,FALSE,"Tickmarks"}</definedName>
    <definedName name="YUUUU" localSheetId="9" hidden="1">{#N/A,#N/A,FALSE,"Aging Summary";#N/A,#N/A,FALSE,"Ratio Analysis";#N/A,#N/A,FALSE,"Test 120 Day Accts";#N/A,#N/A,FALSE,"Tickmarks"}</definedName>
    <definedName name="YUUUU" hidden="1">{#N/A,#N/A,FALSE,"Aging Summary";#N/A,#N/A,FALSE,"Ratio Analysis";#N/A,#N/A,FALSE,"Test 120 Day Accts";#N/A,#N/A,FALSE,"Tickmarks"}</definedName>
    <definedName name="yuuuy" localSheetId="9" hidden="1">{#N/A,#N/A,FALSE,"Aging Summary";#N/A,#N/A,FALSE,"Ratio Analysis";#N/A,#N/A,FALSE,"Test 120 Day Accts";#N/A,#N/A,FALSE,"Tickmarks"}</definedName>
    <definedName name="yuuuy" hidden="1">{#N/A,#N/A,FALSE,"Aging Summary";#N/A,#N/A,FALSE,"Ratio Analysis";#N/A,#N/A,FALSE,"Test 120 Day Accts";#N/A,#N/A,FALSE,"Tickmarks"}</definedName>
    <definedName name="yuy" localSheetId="9" hidden="1">{#N/A,#N/A,FALSE,"Aging Summary";#N/A,#N/A,FALSE,"Ratio Analysis";#N/A,#N/A,FALSE,"Test 120 Day Accts";#N/A,#N/A,FALSE,"Tickmarks"}</definedName>
    <definedName name="yuy" hidden="1">{#N/A,#N/A,FALSE,"Aging Summary";#N/A,#N/A,FALSE,"Ratio Analysis";#N/A,#N/A,FALSE,"Test 120 Day Accts";#N/A,#N/A,FALSE,"Tickmarks"}</definedName>
    <definedName name="YUYI">[147]IPC!$A$4:$B$651</definedName>
    <definedName name="yuyt" localSheetId="9" hidden="1">{#N/A,#N/A,FALSE,"Aging Summary";#N/A,#N/A,FALSE,"Ratio Analysis";#N/A,#N/A,FALSE,"Test 120 Day Accts";#N/A,#N/A,FALSE,"Tickmarks"}</definedName>
    <definedName name="yuyt" hidden="1">{#N/A,#N/A,FALSE,"Aging Summary";#N/A,#N/A,FALSE,"Ratio Analysis";#N/A,#N/A,FALSE,"Test 120 Day Accts";#N/A,#N/A,FALSE,"Tickmarks"}</definedName>
    <definedName name="YUYU" localSheetId="9" hidden="1">{#N/A,#N/A,FALSE,"Aging Summary";#N/A,#N/A,FALSE,"Ratio Analysis";#N/A,#N/A,FALSE,"Test 120 Day Accts";#N/A,#N/A,FALSE,"Tickmarks"}</definedName>
    <definedName name="YUYU" hidden="1">{#N/A,#N/A,FALSE,"Aging Summary";#N/A,#N/A,FALSE,"Ratio Analysis";#N/A,#N/A,FALSE,"Test 120 Day Accts";#N/A,#N/A,FALSE,"Tickmarks"}</definedName>
    <definedName name="yyh" localSheetId="9" hidden="1">{#N/A,#N/A,FALSE,"Aging Summary";#N/A,#N/A,FALSE,"Ratio Analysis";#N/A,#N/A,FALSE,"Test 120 Day Accts";#N/A,#N/A,FALSE,"Tickmarks"}</definedName>
    <definedName name="yyh" hidden="1">{#N/A,#N/A,FALSE,"Aging Summary";#N/A,#N/A,FALSE,"Ratio Analysis";#N/A,#N/A,FALSE,"Test 120 Day Accts";#N/A,#N/A,FALSE,"Tickmarks"}</definedName>
    <definedName name="YYHH" localSheetId="9" hidden="1">{#N/A,#N/A,FALSE,"Aging Summary";#N/A,#N/A,FALSE,"Ratio Analysis";#N/A,#N/A,FALSE,"Test 120 Day Accts";#N/A,#N/A,FALSE,"Tickmarks"}</definedName>
    <definedName name="YYHH" hidden="1">{#N/A,#N/A,FALSE,"Aging Summary";#N/A,#N/A,FALSE,"Ratio Analysis";#N/A,#N/A,FALSE,"Test 120 Day Accts";#N/A,#N/A,FALSE,"Tickmarks"}</definedName>
    <definedName name="YYHUU" localSheetId="9" hidden="1">{#N/A,#N/A,FALSE,"Aging Summary";#N/A,#N/A,FALSE,"Ratio Analysis";#N/A,#N/A,FALSE,"Test 120 Day Accts";#N/A,#N/A,FALSE,"Tickmarks"}</definedName>
    <definedName name="YYHUU" hidden="1">{#N/A,#N/A,FALSE,"Aging Summary";#N/A,#N/A,FALSE,"Ratio Analysis";#N/A,#N/A,FALSE,"Test 120 Day Accts";#N/A,#N/A,FALSE,"Tickmarks"}</definedName>
    <definedName name="YYHY" localSheetId="9" hidden="1">{#N/A,#N/A,FALSE,"Aging Summary";#N/A,#N/A,FALSE,"Ratio Analysis";#N/A,#N/A,FALSE,"Test 120 Day Accts";#N/A,#N/A,FALSE,"Tickmarks"}</definedName>
    <definedName name="YYHY" hidden="1">{#N/A,#N/A,FALSE,"Aging Summary";#N/A,#N/A,FALSE,"Ratio Analysis";#N/A,#N/A,FALSE,"Test 120 Day Accts";#N/A,#N/A,FALSE,"Tickmarks"}</definedName>
    <definedName name="YYI" localSheetId="9" hidden="1">{#N/A,#N/A,FALSE,"Aging Summary";#N/A,#N/A,FALSE,"Ratio Analysis";#N/A,#N/A,FALSE,"Test 120 Day Accts";#N/A,#N/A,FALSE,"Tickmarks"}</definedName>
    <definedName name="YYI" hidden="1">{#N/A,#N/A,FALSE,"Aging Summary";#N/A,#N/A,FALSE,"Ratio Analysis";#N/A,#N/A,FALSE,"Test 120 Day Accts";#N/A,#N/A,FALSE,"Tickmarks"}</definedName>
    <definedName name="yytu" localSheetId="9" hidden="1">{#N/A,#N/A,FALSE,"Aging Summary";#N/A,#N/A,FALSE,"Ratio Analysis";#N/A,#N/A,FALSE,"Test 120 Day Accts";#N/A,#N/A,FALSE,"Tickmarks"}</definedName>
    <definedName name="yytu" hidden="1">{#N/A,#N/A,FALSE,"Aging Summary";#N/A,#N/A,FALSE,"Ratio Analysis";#N/A,#N/A,FALSE,"Test 120 Day Accts";#N/A,#N/A,FALSE,"Tickmarks"}</definedName>
    <definedName name="yyu" localSheetId="9" hidden="1">{#N/A,#N/A,FALSE,"Aging Summary";#N/A,#N/A,FALSE,"Ratio Analysis";#N/A,#N/A,FALSE,"Test 120 Day Accts";#N/A,#N/A,FALSE,"Tickmarks"}</definedName>
    <definedName name="yyu" hidden="1">{#N/A,#N/A,FALSE,"Aging Summary";#N/A,#N/A,FALSE,"Ratio Analysis";#N/A,#N/A,FALSE,"Test 120 Day Accts";#N/A,#N/A,FALSE,"Tickmarks"}</definedName>
    <definedName name="yyuu" localSheetId="9" hidden="1">{#N/A,#N/A,FALSE,"Aging Summary";#N/A,#N/A,FALSE,"Ratio Analysis";#N/A,#N/A,FALSE,"Test 120 Day Accts";#N/A,#N/A,FALSE,"Tickmarks"}</definedName>
    <definedName name="yyuu" hidden="1">{#N/A,#N/A,FALSE,"Aging Summary";#N/A,#N/A,FALSE,"Ratio Analysis";#N/A,#N/A,FALSE,"Test 120 Day Accts";#N/A,#N/A,FALSE,"Tickmarks"}</definedName>
    <definedName name="YYUYU" localSheetId="9">#REF!</definedName>
    <definedName name="YYUYU">#REF!</definedName>
    <definedName name="YYY" localSheetId="9" hidden="1">{#N/A,#N/A,FALSE,"Aging Summary";#N/A,#N/A,FALSE,"Ratio Analysis";#N/A,#N/A,FALSE,"Test 120 Day Accts";#N/A,#N/A,FALSE,"Tickmarks"}</definedName>
    <definedName name="YYY" hidden="1">{#N/A,#N/A,FALSE,"Aging Summary";#N/A,#N/A,FALSE,"Ratio Analysis";#N/A,#N/A,FALSE,"Test 120 Day Accts";#N/A,#N/A,FALSE,"Tickmarks"}</definedName>
    <definedName name="YYYHH" localSheetId="9" hidden="1">{#N/A,#N/A,FALSE,"Aging Summary";#N/A,#N/A,FALSE,"Ratio Analysis";#N/A,#N/A,FALSE,"Test 120 Day Accts";#N/A,#N/A,FALSE,"Tickmarks"}</definedName>
    <definedName name="YYYHH" hidden="1">{#N/A,#N/A,FALSE,"Aging Summary";#N/A,#N/A,FALSE,"Ratio Analysis";#N/A,#N/A,FALSE,"Test 120 Day Accts";#N/A,#N/A,FALSE,"Tickmarks"}</definedName>
    <definedName name="yyyjj" localSheetId="9" hidden="1">{#N/A,#N/A,FALSE,"Aging Summary";#N/A,#N/A,FALSE,"Ratio Analysis";#N/A,#N/A,FALSE,"Test 120 Day Accts";#N/A,#N/A,FALSE,"Tickmarks"}</definedName>
    <definedName name="yyyjj" hidden="1">{#N/A,#N/A,FALSE,"Aging Summary";#N/A,#N/A,FALSE,"Ratio Analysis";#N/A,#N/A,FALSE,"Test 120 Day Accts";#N/A,#N/A,FALSE,"Tickmarks"}</definedName>
    <definedName name="YYYY" localSheetId="9" hidden="1">{#N/A,#N/A,FALSE,"Aging Summary";#N/A,#N/A,FALSE,"Ratio Analysis";#N/A,#N/A,FALSE,"Test 120 Day Accts";#N/A,#N/A,FALSE,"Tickmarks"}</definedName>
    <definedName name="YYYY" hidden="1">{#N/A,#N/A,FALSE,"Aging Summary";#N/A,#N/A,FALSE,"Ratio Analysis";#N/A,#N/A,FALSE,"Test 120 Day Accts";#N/A,#N/A,FALSE,"Tickmarks"}</definedName>
    <definedName name="YYYYY" localSheetId="9" hidden="1">{#N/A,#N/A,FALSE,"Aging Summary";#N/A,#N/A,FALSE,"Ratio Analysis";#N/A,#N/A,FALSE,"Test 120 Day Accts";#N/A,#N/A,FALSE,"Tickmarks"}</definedName>
    <definedName name="YYYYY" hidden="1">{#N/A,#N/A,FALSE,"Aging Summary";#N/A,#N/A,FALSE,"Ratio Analysis";#N/A,#N/A,FALSE,"Test 120 Day Accts";#N/A,#N/A,FALSE,"Tickmarks"}</definedName>
    <definedName name="YYYYYH" localSheetId="9" hidden="1">{#N/A,#N/A,FALSE,"Aging Summary";#N/A,#N/A,FALSE,"Ratio Analysis";#N/A,#N/A,FALSE,"Test 120 Day Accts";#N/A,#N/A,FALSE,"Tickmarks"}</definedName>
    <definedName name="YYYYYH" hidden="1">{#N/A,#N/A,FALSE,"Aging Summary";#N/A,#N/A,FALSE,"Ratio Analysis";#N/A,#N/A,FALSE,"Test 120 Day Accts";#N/A,#N/A,FALSE,"Tickmarks"}</definedName>
    <definedName name="YYYYYYYYYYY" localSheetId="9" hidden="1">{#N/A,#N/A,FALSE,"Aging Summary";#N/A,#N/A,FALSE,"Ratio Analysis";#N/A,#N/A,FALSE,"Test 120 Day Accts";#N/A,#N/A,FALSE,"Tickmarks"}</definedName>
    <definedName name="YYYYYYYYYYY" hidden="1">{#N/A,#N/A,FALSE,"Aging Summary";#N/A,#N/A,FALSE,"Ratio Analysis";#N/A,#N/A,FALSE,"Test 120 Day Accts";#N/A,#N/A,FALSE,"Tickmarks"}</definedName>
    <definedName name="yyyyyyyyyyyyyy" localSheetId="9"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localSheetId="9"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localSheetId="9" hidden="1">{#N/A,#N/A,FALSE,"Aging Summary";#N/A,#N/A,FALSE,"Ratio Analysis";#N/A,#N/A,FALSE,"Test 120 Day Accts";#N/A,#N/A,FALSE,"Tickmarks"}</definedName>
    <definedName name="yyyyyyyyyyyyyyyyyyy" hidden="1">{#N/A,#N/A,FALSE,"Aging Summary";#N/A,#N/A,FALSE,"Ratio Analysis";#N/A,#N/A,FALSE,"Test 120 Day Accts";#N/A,#N/A,FALSE,"Tickmarks"}</definedName>
    <definedName name="Z" localSheetId="9" hidden="1">{#N/A,#N/A,FALSE,"Aging Summary";#N/A,#N/A,FALSE,"Ratio Analysis";#N/A,#N/A,FALSE,"Test 120 Day Accts";#N/A,#N/A,FALSE,"Tickmarks"}</definedName>
    <definedName name="z">#REF!</definedName>
    <definedName name="za">#REF!</definedName>
    <definedName name="ZA_" localSheetId="9">'[194]BG Armado'!#REF!</definedName>
    <definedName name="ZA_">'[194]BG Armado'!#REF!</definedName>
    <definedName name="ZB_" localSheetId="9">'[194]BG Armado'!#REF!</definedName>
    <definedName name="ZB_">'[195]BG Armado'!#REF!</definedName>
    <definedName name="ZC_" localSheetId="9">'[194]BG Armado'!#REF!</definedName>
    <definedName name="ZC_">'[195]BG Armado'!#REF!</definedName>
    <definedName name="zçzç" localSheetId="9" hidden="1">{#N/A,#N/A,FALSE,"Aging Summary";#N/A,#N/A,FALSE,"Ratio Analysis";#N/A,#N/A,FALSE,"Test 120 Day Accts";#N/A,#N/A,FALSE,"Tickmarks"}</definedName>
    <definedName name="zçzç" hidden="1">{#N/A,#N/A,FALSE,"Aging Summary";#N/A,#N/A,FALSE,"Ratio Analysis";#N/A,#N/A,FALSE,"Test 120 Day Accts";#N/A,#N/A,FALSE,"Tickmarks"}</definedName>
    <definedName name="zd">#REF!</definedName>
    <definedName name="ZD_" localSheetId="9">'[194]BG Armado'!#REF!</definedName>
    <definedName name="ZD_">'[195]BG Armado'!#REF!</definedName>
    <definedName name="ze">#REF!</definedName>
    <definedName name="ZE_" localSheetId="9">'[194]BG Armado'!#REF!</definedName>
    <definedName name="ZE_">'[195]BG Armado'!#REF!</definedName>
    <definedName name="ZF_" localSheetId="9">'[194]BG Armado'!#REF!</definedName>
    <definedName name="ZF_">'[195]BG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 localSheetId="9">'[194]BG Armado'!#REF!</definedName>
    <definedName name="ZG_">'[195]BG Armado'!#REF!</definedName>
    <definedName name="ZGÚPL_fixed_assets_disposal">#REF!</definedName>
    <definedName name="ZH_" localSheetId="9">'[194]BG Armado'!#REF!</definedName>
    <definedName name="ZH_">'[195]BG Armado'!#REF!</definedName>
    <definedName name="ZI_" localSheetId="9">'[194]BG Armado'!#REF!</definedName>
    <definedName name="ZI_">'[195]BG Armado'!#REF!</definedName>
    <definedName name="ZK_" localSheetId="9">'[194]BG Armado'!#REF!</definedName>
    <definedName name="ZK_">'[195]BG Armado'!#REF!</definedName>
    <definedName name="ZL_" localSheetId="9">'[194]BG Armado'!#REF!</definedName>
    <definedName name="ZL_">'[195]BG Armado'!#REF!</definedName>
    <definedName name="ZM_" localSheetId="9">#REF!</definedName>
    <definedName name="ZM_">#REF!</definedName>
    <definedName name="zq">#REF!</definedName>
    <definedName name="zr">#REF!</definedName>
    <definedName name="zrhdf" localSheetId="9" hidden="1">{#N/A,#N/A,FALSE,"Aging Summary";#N/A,#N/A,FALSE,"Ratio Analysis";#N/A,#N/A,FALSE,"Test 120 Day Accts";#N/A,#N/A,FALSE,"Tickmarks"}</definedName>
    <definedName name="zrhdf" hidden="1">{#N/A,#N/A,FALSE,"Aging Summary";#N/A,#N/A,FALSE,"Ratio Analysis";#N/A,#N/A,FALSE,"Test 120 Day Accts";#N/A,#N/A,FALSE,"Tickmarks"}</definedName>
    <definedName name="zt">#REF!</definedName>
    <definedName name="zw">#REF!</definedName>
    <definedName name="ZZ">[22]FINANCIERO!#REF!</definedName>
    <definedName name="ZZZ" localSheetId="9" hidden="1">{#N/A,#N/A,FALSE,"Aging Summary";#N/A,#N/A,FALSE,"Ratio Analysis";#N/A,#N/A,FALSE,"Test 120 Day Accts";#N/A,#N/A,FALSE,"Tickmarks"}</definedName>
    <definedName name="ZZZ" hidden="1">{#N/A,#N/A,FALSE,"Aging Summary";#N/A,#N/A,FALSE,"Ratio Analysis";#N/A,#N/A,FALSE,"Test 120 Day Accts";#N/A,#N/A,FALSE,"Tickmarks"}</definedName>
    <definedName name="ZZZZZZ" localSheetId="9" hidden="1">{#N/A,#N/A,FALSE,"Aging Summary";#N/A,#N/A,FALSE,"Ratio Analysis";#N/A,#N/A,FALSE,"Test 120 Day Accts";#N/A,#N/A,FALSE,"Tickmarks"}</definedName>
    <definedName name="ZZZZZZ" hidden="1">{#N/A,#N/A,FALSE,"Aging Summary";#N/A,#N/A,FALSE,"Ratio Analysis";#N/A,#N/A,FALSE,"Test 120 Day Accts";#N/A,#N/A,FALSE,"Tickmarks"}</definedName>
    <definedName name="ZZZZZZZ" localSheetId="9" hidden="1">{#N/A,#N/A,FALSE,"Aging Summary";#N/A,#N/A,FALSE,"Ratio Analysis";#N/A,#N/A,FALSE,"Test 120 Day Accts";#N/A,#N/A,FALSE,"Tickmarks"}</definedName>
    <definedName name="ZZZZZZZ" hidden="1">{#N/A,#N/A,FALSE,"Aging Summary";#N/A,#N/A,FALSE,"Ratio Analysis";#N/A,#N/A,FALSE,"Test 120 Day Accts";#N/A,#N/A,FALSE,"Tickmarks"}</definedName>
    <definedName name="ZZZZZZZZZZ" localSheetId="9" hidden="1">{#N/A,#N/A,FALSE,"Aging Summary";#N/A,#N/A,FALSE,"Ratio Analysis";#N/A,#N/A,FALSE,"Test 120 Day Accts";#N/A,#N/A,FALSE,"Tickmarks"}</definedName>
    <definedName name="ZZZZZZZZZZ" hidden="1">{#N/A,#N/A,FALSE,"Aging Summary";#N/A,#N/A,FALSE,"Ratio Analysis";#N/A,#N/A,FALSE,"Test 120 Day Accts";#N/A,#N/A,FALSE,"Tickmarks"}</definedName>
    <definedName name="ZZZZZZZZZZZZZ" localSheetId="9"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localSheetId="9"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localSheetId="9"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localSheetId="9"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localSheetId="9"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localSheetId="9"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localSheetId="9"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'[446]M-5C'!$B$24</definedName>
    <definedName name="净_利_润94">'[446]M-5C'!$D$24</definedName>
    <definedName name="净_利_润95">'[446]M-5C'!$F$24</definedName>
    <definedName name="净资产合计93期初">[446]企业表一!$C$20</definedName>
    <definedName name="净资产合计93期末">[446]企业表一!$D$20</definedName>
    <definedName name="净资产合计94期初">[446]企业表一!$E$20</definedName>
    <definedName name="净资产合计94期末">[446]企业表一!$F$20</definedName>
    <definedName name="净资产合计95期初">[446]企业表一!$G$20</definedName>
    <definedName name="净资产合计95期末">[446]企业表一!$H$20</definedName>
    <definedName name="利_润_总_额93">'[446]M-5A'!$B$10</definedName>
    <definedName name="利_润_总_额94">'[446]M-5A'!$C$10</definedName>
    <definedName name="利_润_总_额95">'[446]M-5A'!$D$10</definedName>
    <definedName name="功过观">#REF!</definedName>
    <definedName name="固定资产">#REF!</definedName>
    <definedName name="固定资产一">#REF!</definedName>
    <definedName name="在产品明细">#REF!</definedName>
    <definedName name="存货93期初">[446]企业表一!$C$7</definedName>
    <definedName name="存货93期末">[446]企业表一!$D$7</definedName>
    <definedName name="存货94期初">[446]企业表一!$E$7</definedName>
    <definedName name="存货94期末">[446]企业表一!$F$7</definedName>
    <definedName name="存货95期初">[446]企业表一!$G$7</definedName>
    <definedName name="存货95期末">[446]企业表一!$H$7</definedName>
    <definedName name="应付帐款科目余额表">#REF!</definedName>
    <definedName name="应收帐款">#REF!</definedName>
    <definedName name="应收帐款93期初">[446]企业表一!$C$6</definedName>
    <definedName name="应收帐款93期末">[446]企业表一!$D$6</definedName>
    <definedName name="应收帐款94期初">[446]企业表一!$E$6</definedName>
    <definedName name="应收帐款94期末">[446]企业表一!$F$6</definedName>
    <definedName name="应收帐款95期初">[446]企业表一!$G$6</definedName>
    <definedName name="应收帐款95期末">[446]企业表一!$H$6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'[446]M-5A'!$B$15</definedName>
    <definedName name="流_动_资_产94">'[446]M-5A'!$C$15</definedName>
    <definedName name="流_动_资_产95">'[446]M-5A'!$D$15</definedName>
    <definedName name="流动负债93期末">[446]企业表一!$D$15</definedName>
    <definedName name="流动负债94期末">[446]企业表一!$F$15</definedName>
    <definedName name="流动负债95期末">[446]企业表一!$H$15</definedName>
    <definedName name="物料收发汇总表">#REF!</definedName>
    <definedName name="科目余额表">[447]科目余额表!$A$3:$H$508</definedName>
    <definedName name="累计折旧">#REF!</definedName>
    <definedName name="订单产品信息">#REF!</definedName>
    <definedName name="负债合计93期末">[446]企业表一!$D$17</definedName>
    <definedName name="负债合计94期末">[446]企业表一!$F$17</definedName>
    <definedName name="负债合计95期末">[446]企业表一!$H$17</definedName>
    <definedName name="质押贷款">#REF!</definedName>
    <definedName name="资产">#REF!</definedName>
    <definedName name="资产合计93期初">[446]企业表一!$C$14</definedName>
    <definedName name="资产合计93期末">[446]企业表一!$D$14</definedName>
    <definedName name="资产合计94期初">[446]企业表一!$E$14</definedName>
    <definedName name="资产合计94期末">[446]企业表一!$F$14</definedName>
    <definedName name="资产合计95期初">[446]企业表一!$G$14</definedName>
    <definedName name="资产合计95期末">[446]企业表一!$H$14</definedName>
    <definedName name="速_动_资_产93">'[446]M-5A'!$B$14</definedName>
    <definedName name="速_动_资_产94">'[446]M-5A'!$C$14</definedName>
    <definedName name="速_动_资_产95">'[446]M-5A'!$D$14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 i="13" l="1"/>
  <c r="I10" i="13"/>
  <c r="I11" i="13"/>
  <c r="I12" i="13"/>
  <c r="I13" i="13"/>
  <c r="I15" i="13"/>
  <c r="I16" i="13"/>
  <c r="I17" i="13"/>
  <c r="I18" i="13"/>
  <c r="J19" i="13"/>
  <c r="I20" i="13"/>
  <c r="J20" i="13"/>
  <c r="J22" i="13"/>
  <c r="I24" i="13"/>
  <c r="I25" i="13"/>
  <c r="I26" i="13"/>
  <c r="I27" i="13"/>
  <c r="I28" i="13"/>
  <c r="I29" i="13"/>
  <c r="I30" i="13"/>
  <c r="I31" i="13"/>
  <c r="I32" i="13"/>
  <c r="I33" i="13"/>
  <c r="I34" i="13"/>
  <c r="I35" i="13"/>
  <c r="I36" i="13"/>
  <c r="I38" i="13"/>
  <c r="I39" i="13"/>
  <c r="I40" i="13"/>
  <c r="I41" i="13"/>
  <c r="I42" i="13"/>
  <c r="I46" i="13"/>
  <c r="I45" i="13" s="1"/>
  <c r="I47" i="13"/>
  <c r="I49" i="13"/>
  <c r="I48" i="13" s="1"/>
  <c r="I50" i="13"/>
  <c r="I51" i="13"/>
  <c r="I52" i="13"/>
  <c r="I57" i="13"/>
  <c r="I56" i="13" s="1"/>
  <c r="I58" i="13"/>
  <c r="I60" i="13"/>
  <c r="I62" i="13"/>
  <c r="I68" i="13"/>
  <c r="I67" i="13" s="1"/>
  <c r="I69" i="13"/>
  <c r="J70" i="13"/>
  <c r="I72" i="13"/>
  <c r="I73" i="13"/>
  <c r="I74" i="13"/>
  <c r="I75" i="13"/>
  <c r="I76" i="13"/>
  <c r="I77" i="13"/>
  <c r="J79" i="13"/>
  <c r="I80" i="13"/>
  <c r="J44" i="13" l="1"/>
  <c r="J53" i="13" s="1"/>
  <c r="J81" i="13" s="1"/>
  <c r="J83" i="13" s="1"/>
  <c r="I82" i="13" s="1"/>
  <c r="I23" i="13"/>
  <c r="I70" i="13"/>
  <c r="I14" i="13"/>
  <c r="I79" i="13"/>
  <c r="I19" i="13"/>
  <c r="E373" i="15" l="1"/>
  <c r="I22" i="13"/>
  <c r="I44" i="13" s="1"/>
  <c r="I53" i="13" s="1"/>
  <c r="I81" i="13" s="1"/>
  <c r="I83" i="13" s="1"/>
  <c r="D302" i="15" l="1"/>
  <c r="D373" i="15"/>
  <c r="E380" i="15" l="1"/>
  <c r="E200" i="15" l="1"/>
  <c r="E199" i="15"/>
  <c r="D200" i="15"/>
  <c r="D199" i="15"/>
  <c r="E201" i="15" l="1"/>
  <c r="D201" i="15"/>
  <c r="G190" i="15" l="1"/>
  <c r="G191" i="15"/>
  <c r="H56" i="1" l="1"/>
  <c r="H55" i="1"/>
  <c r="H54" i="1"/>
  <c r="H57" i="1" l="1"/>
  <c r="D380" i="15" l="1"/>
</calcChain>
</file>

<file path=xl/sharedStrings.xml><?xml version="1.0" encoding="utf-8"?>
<sst xmlns="http://schemas.openxmlformats.org/spreadsheetml/2006/main" count="1722" uniqueCount="1022">
  <si>
    <t>GLT CASA DE BOLSA S.A.</t>
  </si>
  <si>
    <t>1.</t>
  </si>
  <si>
    <t>IDENTIFICACION:</t>
  </si>
  <si>
    <t>Registro Único de Contribuyente:</t>
  </si>
  <si>
    <t>80101253-8</t>
  </si>
  <si>
    <t>Nombre o Razón Social:</t>
  </si>
  <si>
    <t>GLT Casa de Bolsa S.A.</t>
  </si>
  <si>
    <t>Inscripción en la Comisión Nacional de Valores:</t>
  </si>
  <si>
    <t>Domicilio Legal:</t>
  </si>
  <si>
    <t>Avda. Aviadores del Chaco Nº 2050. Edificio World Trade Center, Torre 4, Piso 16</t>
  </si>
  <si>
    <t>Teléfono/Fax:</t>
  </si>
  <si>
    <t>(021) 600 095 / (021) 600 066</t>
  </si>
  <si>
    <t>E-mail:</t>
  </si>
  <si>
    <t>Actividad Principal:</t>
  </si>
  <si>
    <t>Compra y venta de valores por cuenta de terceros y cuenta propia, con recursos de terceros o propios en una bolsa de valores o fuera de ella.</t>
  </si>
  <si>
    <t>2.</t>
  </si>
  <si>
    <t>ANTECEDENTES DE CONSTITUCION DE LA SOCIEDAD</t>
  </si>
  <si>
    <t>Escritura / Fecha</t>
  </si>
  <si>
    <t>Esc. No. 017   10/01/2018</t>
  </si>
  <si>
    <t>Matricula Jurídica N° 12.600 Fecha 12/02/2018</t>
  </si>
  <si>
    <t>REFORMAS DE ESTATUTOS. 
Escritura /Fecha</t>
  </si>
  <si>
    <t>No aplica</t>
  </si>
  <si>
    <t>Matricula Comercial N° 12.856 Fecha 12/02/2018</t>
  </si>
  <si>
    <t>3.</t>
  </si>
  <si>
    <t>ADMINISTRACION:</t>
  </si>
  <si>
    <t>Accionista</t>
  </si>
  <si>
    <t>Orlando Francisco Parisi</t>
  </si>
  <si>
    <t>Miguel Canale</t>
  </si>
  <si>
    <t>Juan Maria Terra</t>
  </si>
  <si>
    <t>Presidente</t>
  </si>
  <si>
    <t>Vicepresidente</t>
  </si>
  <si>
    <t>Director</t>
  </si>
  <si>
    <t>Síndico</t>
  </si>
  <si>
    <t>Lic. Jeronimo Pirovano</t>
  </si>
  <si>
    <t>Auditor Interno</t>
  </si>
  <si>
    <t>Ruth Mariela Vallejos G.</t>
  </si>
  <si>
    <t>Contador</t>
  </si>
  <si>
    <t>4.</t>
  </si>
  <si>
    <t>CAPITAL Y PROPIEDAD</t>
  </si>
  <si>
    <t>Capital Emitido</t>
  </si>
  <si>
    <t>Capital Integrado</t>
  </si>
  <si>
    <t>Valor Nominal de las Acciones</t>
  </si>
  <si>
    <t>Cuadro del Capital Integrado</t>
  </si>
  <si>
    <t>Nº</t>
  </si>
  <si>
    <t>ACCIONISTA</t>
  </si>
  <si>
    <t>SERIE</t>
  </si>
  <si>
    <t>Nº DE ACCIONES</t>
  </si>
  <si>
    <t>CANTIDAD DE ACCIONES</t>
  </si>
  <si>
    <t>CLASE</t>
  </si>
  <si>
    <t>VOTO</t>
  </si>
  <si>
    <t>MONTO</t>
  </si>
  <si>
    <t>% DE PARTICIPACION DEL CAPITAL INTEGRADO</t>
  </si>
  <si>
    <t>Orlando Parisi</t>
  </si>
  <si>
    <t>N/A</t>
  </si>
  <si>
    <t>1 a 401</t>
  </si>
  <si>
    <t>Nominativas ordinarias</t>
  </si>
  <si>
    <t>Simple</t>
  </si>
  <si>
    <t>1236 a 1636</t>
  </si>
  <si>
    <t>Juan María Terra</t>
  </si>
  <si>
    <t>2471 a 2512</t>
  </si>
  <si>
    <t>TOTAL</t>
  </si>
  <si>
    <t>Cuadro del Capital Suscripto</t>
  </si>
  <si>
    <t>% DE PARTICIPACION DEL CAPITAL SUSCRIPTOS</t>
  </si>
  <si>
    <t>1 a 1235</t>
  </si>
  <si>
    <t>1236 a 2470</t>
  </si>
  <si>
    <t>2471 a 2600</t>
  </si>
  <si>
    <t>5.</t>
  </si>
  <si>
    <t>AUDITOR EXTERNO INDEPENDIENTE</t>
  </si>
  <si>
    <t>Auditor Externo Independiente designado</t>
  </si>
  <si>
    <t xml:space="preserve">Benítez Codas &amp; Asociados (Corresponsal de KPMG en Paraguay)  </t>
  </si>
  <si>
    <t>Número de inscripción en el Registro de la CNV:</t>
  </si>
  <si>
    <t>6.</t>
  </si>
  <si>
    <t>PERSONAS VINCULADAS</t>
  </si>
  <si>
    <t>Jerónimo Pirovano</t>
  </si>
  <si>
    <t>(Expresado en Guaraníes)</t>
  </si>
  <si>
    <t>ACTIVO</t>
  </si>
  <si>
    <t>NOTAS</t>
  </si>
  <si>
    <t>PASIVO</t>
  </si>
  <si>
    <t>ACTIVO CORRIENTE</t>
  </si>
  <si>
    <t>PASIVO CORRIENTE</t>
  </si>
  <si>
    <t>Cuentas a Pagar</t>
  </si>
  <si>
    <t>5.d</t>
  </si>
  <si>
    <t>5.p</t>
  </si>
  <si>
    <t>Fondo Fijo Gs.</t>
  </si>
  <si>
    <t xml:space="preserve">Bancos </t>
  </si>
  <si>
    <t/>
  </si>
  <si>
    <t>5.f</t>
  </si>
  <si>
    <t xml:space="preserve">IPS a pagar </t>
  </si>
  <si>
    <t xml:space="preserve">Créditos Fiscales </t>
  </si>
  <si>
    <t>Aguinaldos a Pagar</t>
  </si>
  <si>
    <t xml:space="preserve">Anticipo a Proveedores </t>
  </si>
  <si>
    <t>5.g</t>
  </si>
  <si>
    <t>5.m</t>
  </si>
  <si>
    <t>PATRIMONIO NETO</t>
  </si>
  <si>
    <t>Acciones en la Bolsa de Valores</t>
  </si>
  <si>
    <t>5.e</t>
  </si>
  <si>
    <t>Capital Suscripto</t>
  </si>
  <si>
    <t>5.w</t>
  </si>
  <si>
    <t>Muebles y Útiles</t>
  </si>
  <si>
    <t xml:space="preserve">Instalaciones </t>
  </si>
  <si>
    <t xml:space="preserve">Equipos de Informática </t>
  </si>
  <si>
    <t>RESERVAS</t>
  </si>
  <si>
    <t>Intereses a cobrar</t>
  </si>
  <si>
    <t>RESULTADOS</t>
  </si>
  <si>
    <t xml:space="preserve">Intereses a devengar </t>
  </si>
  <si>
    <t>Resultado del Ejercicio</t>
  </si>
  <si>
    <t>Cuentas de Orden</t>
  </si>
  <si>
    <t>Cuentas de Orden Deudora</t>
  </si>
  <si>
    <t>Cuentas de Orden Acreedora</t>
  </si>
  <si>
    <t>INGRESOS OPERATIVOS</t>
  </si>
  <si>
    <t>Comisiones por Operaciones en Rueda</t>
  </si>
  <si>
    <t>Por intermediación de acciones en rueda</t>
  </si>
  <si>
    <t>Por intermediación de Renta Fija en Rueda</t>
  </si>
  <si>
    <t>Comisiones por operaciones fuera de rueda</t>
  </si>
  <si>
    <t>Comisiones por contratos de colocación primaria de acciones</t>
  </si>
  <si>
    <t>Comisiones por contratos de colocación primaria de renta fija</t>
  </si>
  <si>
    <t>Ingresos por administración de cartera</t>
  </si>
  <si>
    <t>Ingresos por custodia de valores</t>
  </si>
  <si>
    <t>Ingresos por asesoría financiera</t>
  </si>
  <si>
    <t>Ingresos por intereses y dividendos de cartera propia</t>
  </si>
  <si>
    <t>Ingresos por venta de cartera propia</t>
  </si>
  <si>
    <t>Ingresos por operaciones y servicios a personas relacionadas</t>
  </si>
  <si>
    <t>Ingresos por operaciones y servicios extrabursátiles</t>
  </si>
  <si>
    <t>GASTOS OPERATIVOS</t>
  </si>
  <si>
    <t>RESULTADO OPERATIVO BRUTO</t>
  </si>
  <si>
    <t xml:space="preserve">GASTOS DE COMERCIALIZACIÓN </t>
  </si>
  <si>
    <t>Comisiones pagadas</t>
  </si>
  <si>
    <t>Gastos de representación</t>
  </si>
  <si>
    <t xml:space="preserve">GASTOS DE ADMINISTRACION </t>
  </si>
  <si>
    <t>Honorarios Profesionales</t>
  </si>
  <si>
    <t>Gastos de Custodia</t>
  </si>
  <si>
    <t>BVPASA SEN</t>
  </si>
  <si>
    <t>RESULTADO OPERATIVO NETO</t>
  </si>
  <si>
    <t>RESULTADOS FINANCIEROS</t>
  </si>
  <si>
    <t>Generados por activos</t>
  </si>
  <si>
    <t>Generados por pasivos</t>
  </si>
  <si>
    <t>IMPUESTO A LA RENTA</t>
  </si>
  <si>
    <t>RESULTADO DEL EJERCICIO</t>
  </si>
  <si>
    <t>CUENTAS</t>
  </si>
  <si>
    <t>CAPITAL</t>
  </si>
  <si>
    <t>SUSCRIPTO</t>
  </si>
  <si>
    <t>A INTEGRAR</t>
  </si>
  <si>
    <t>INTEGRADO</t>
  </si>
  <si>
    <t>LEGAL</t>
  </si>
  <si>
    <t>FACULTATIVA</t>
  </si>
  <si>
    <t>REVALÚO</t>
  </si>
  <si>
    <t>OTRAS RESERVAS</t>
  </si>
  <si>
    <t>ACUMULADOS</t>
  </si>
  <si>
    <t>DEL EJERCICIO</t>
  </si>
  <si>
    <t>Fecha de vencimiento del Estatuto o Contrato Social</t>
  </si>
  <si>
    <t>Inscripción en el Registro Público de Comercio</t>
  </si>
  <si>
    <t>Gerente administrativo</t>
  </si>
  <si>
    <t xml:space="preserve">Moneda de Exposición </t>
  </si>
  <si>
    <t xml:space="preserve">Guaraníes / G </t>
  </si>
  <si>
    <t>Cuenta Contable</t>
  </si>
  <si>
    <t>Saldo</t>
  </si>
  <si>
    <t>Moneda de la Cuenta</t>
  </si>
  <si>
    <t>Código</t>
  </si>
  <si>
    <t>Descripción</t>
  </si>
  <si>
    <t>Símbolo</t>
  </si>
  <si>
    <t>. RESULTADOS</t>
  </si>
  <si>
    <t>.   GANANCIAS</t>
  </si>
  <si>
    <t>.     INGRESOS OPERATIVOS</t>
  </si>
  <si>
    <t>.       COMISIONES</t>
  </si>
  <si>
    <t>.         COMISIÓN POR OPERACIONES FUERA DE RUEDA</t>
  </si>
  <si>
    <t>.           COMISIONES  GRAVADAS</t>
  </si>
  <si>
    <t>.             Comisiones ganadas GRUPO BPUY USD</t>
  </si>
  <si>
    <t>U$S</t>
  </si>
  <si>
    <t>.             Comisiones varias cobradas a clientes USD</t>
  </si>
  <si>
    <t>.         COMISIÓN POR ADMINISTRACIÓN Y CUSTODIA</t>
  </si>
  <si>
    <t>.           COMISIONES CUSTODIA</t>
  </si>
  <si>
    <t>.       INGRESOS FINANCIEROS</t>
  </si>
  <si>
    <t>.         INTERESES GANADOS</t>
  </si>
  <si>
    <t>.           Intereses ganados G$</t>
  </si>
  <si>
    <t>G</t>
  </si>
  <si>
    <t>.           Intereses Ganados USD</t>
  </si>
  <si>
    <t>$A</t>
  </si>
  <si>
    <t>.       OTROS INGRESOS</t>
  </si>
  <si>
    <t>.         INGRESOS VARIOS</t>
  </si>
  <si>
    <t>.           Resultados Compra Venta de Valores</t>
  </si>
  <si>
    <t>.             Resultado Compra Venta de Valores USD</t>
  </si>
  <si>
    <t>.               Resultados BP Argentina USD</t>
  </si>
  <si>
    <t>.               Resultado BP Grupo UY USD</t>
  </si>
  <si>
    <t>.               Resultados BP Uruguay</t>
  </si>
  <si>
    <t>.   PÉRDIDAS</t>
  </si>
  <si>
    <t>.     EGRESOS OPERATIVOS</t>
  </si>
  <si>
    <t>.       REMUNERACIONES</t>
  </si>
  <si>
    <t>.         RETRIBUCIONES PERSONALES</t>
  </si>
  <si>
    <t>.           PERSONAL ADMINISTRATIVO</t>
  </si>
  <si>
    <t>.             SUELDOS ADMINISTRATIVOS G$</t>
  </si>
  <si>
    <t>.               Sueldos Mesa de operaciones G$</t>
  </si>
  <si>
    <t>.               Sueldos administracion y backoffice G$</t>
  </si>
  <si>
    <t>.         CARGAS SOCIALES</t>
  </si>
  <si>
    <t>.           PERSONAL  ADMINISTRATIVO</t>
  </si>
  <si>
    <t>.             CARGAS SOCIALES ADMINISTRATIVOS</t>
  </si>
  <si>
    <t>.               Cargas Sociales Mesa de operaciones</t>
  </si>
  <si>
    <t>.               Cargas Sociales Administracion y backoffice</t>
  </si>
  <si>
    <t>.         OTRAS RETRIBUCIONES PERSONALES</t>
  </si>
  <si>
    <t>.           AGUINALDO</t>
  </si>
  <si>
    <t>.             AGUINALDO G$</t>
  </si>
  <si>
    <t>.               Aguinaldo Mesa de Operaciones</t>
  </si>
  <si>
    <t>.               Aguinaldo Administracion y backoffice</t>
  </si>
  <si>
    <t>.         HONORARIOS PROFESIONALES</t>
  </si>
  <si>
    <t>.           Honorarios Profesionales ME</t>
  </si>
  <si>
    <t>.             Honorarios profesionales USD</t>
  </si>
  <si>
    <t>.       GASTOS DE COMERCIALIZACION</t>
  </si>
  <si>
    <t>.         GASTOS DE ADMINISTRACION</t>
  </si>
  <si>
    <t>.           Gastos de Expensas</t>
  </si>
  <si>
    <t>.           Gastos de Escribanía</t>
  </si>
  <si>
    <t>.           Alquileres Pagados USD</t>
  </si>
  <si>
    <t>.           Seguros Pagados USD</t>
  </si>
  <si>
    <t>.           Utiles de Oficina</t>
  </si>
  <si>
    <t>.           Internet</t>
  </si>
  <si>
    <t>.           Luz, Agua y Telefono</t>
  </si>
  <si>
    <t>.           Seguros Pagados</t>
  </si>
  <si>
    <t>.           Gastos Bancarios</t>
  </si>
  <si>
    <t>.           Gastos de Custodia</t>
  </si>
  <si>
    <t>.           BVPASA USD</t>
  </si>
  <si>
    <t>.           Gastos de Informática</t>
  </si>
  <si>
    <t>.           Gastos de Movilidad</t>
  </si>
  <si>
    <t>.           Gastos de Limpieza</t>
  </si>
  <si>
    <t>.           Honorarios por Sindico USD</t>
  </si>
  <si>
    <t>.           VARIOS</t>
  </si>
  <si>
    <t>.             Gastos Varios G$</t>
  </si>
  <si>
    <t>.               Gastos de Oficina G$</t>
  </si>
  <si>
    <t>.               Gastos de correspondencia</t>
  </si>
  <si>
    <t>.               Diferencia de redondeo G$</t>
  </si>
  <si>
    <t>.               Consumicion</t>
  </si>
  <si>
    <t>.               Gastos Departamento</t>
  </si>
  <si>
    <t>.             Gastos Varios USD</t>
  </si>
  <si>
    <t>.               Diferencia de Redondeo USD</t>
  </si>
  <si>
    <t>.               Gastos de Oficina USD</t>
  </si>
  <si>
    <t>.               Comisiones Pagadas USD</t>
  </si>
  <si>
    <t>.       GASTOS COMERCIALIZACIÓN</t>
  </si>
  <si>
    <t>.         GASTOS NO OPERATIVOS</t>
  </si>
  <si>
    <t>.           Gastos no Deducibles</t>
  </si>
  <si>
    <t>.       EGRESOS FINANCIEROS</t>
  </si>
  <si>
    <t>.         DIFERENCIAS DE CAMBIO PERDIDAS</t>
  </si>
  <si>
    <t>.           Diferencia de cambio USD</t>
  </si>
  <si>
    <t>.           Diferencia de cambio $A</t>
  </si>
  <si>
    <t>.         GASTOS BANCARIOS</t>
  </si>
  <si>
    <t>.           Gastos Bancarios Dólares</t>
  </si>
  <si>
    <t>.             Gastos bancarios Dólares USD</t>
  </si>
  <si>
    <t>. PATRIMONIO</t>
  </si>
  <si>
    <t>.   CAPITAL</t>
  </si>
  <si>
    <t>.     CAPITAL INTEGRADO</t>
  </si>
  <si>
    <t>.   RESERVAS</t>
  </si>
  <si>
    <t>.     Utilidad por valuación de acciones</t>
  </si>
  <si>
    <t>.   RESULTADOS ACUMULADOS</t>
  </si>
  <si>
    <t>.     RESULTADOS DEL EJERCICIO</t>
  </si>
  <si>
    <t>.       Resultados Acumulados G$</t>
  </si>
  <si>
    <t>.       Resultados Acumulados USD</t>
  </si>
  <si>
    <t>. PASIVO</t>
  </si>
  <si>
    <t>.   PASIVO CORRIENTE</t>
  </si>
  <si>
    <t>.     DEUDAS OPERATIVAS</t>
  </si>
  <si>
    <t>.       ACREEDORES VARIOS</t>
  </si>
  <si>
    <t>.         Gastos generales a pagar</t>
  </si>
  <si>
    <t>.           Bolsa de Valores y productos de Asuncion</t>
  </si>
  <si>
    <t>.     DEUDAS DIVERSAS</t>
  </si>
  <si>
    <t>.     DEUDAS LABORALES Y CARGAS SOCIALES</t>
  </si>
  <si>
    <t>.       IPS a Pagar</t>
  </si>
  <si>
    <t>. ACTIVO</t>
  </si>
  <si>
    <t>.   ACTIVO CORRIENTE</t>
  </si>
  <si>
    <t>.     DISPONIBILIDADES</t>
  </si>
  <si>
    <t>.       BANCOS</t>
  </si>
  <si>
    <t>.         Banco GNB Paraguay SA FP 12708772/001</t>
  </si>
  <si>
    <t>.         Banco GNB Cta. Cte.  12708772/002 USD</t>
  </si>
  <si>
    <t>.         Banco Continental Gs 0145058502 FP</t>
  </si>
  <si>
    <t>.         Pershing NE9007415</t>
  </si>
  <si>
    <t>.         Bank of New York 4770628400</t>
  </si>
  <si>
    <t>.     CRÉDITOS</t>
  </si>
  <si>
    <t>.       DEUDORES VARIOS</t>
  </si>
  <si>
    <t>.         CREDITOS VARIOS</t>
  </si>
  <si>
    <t>.       OTROS ACTIVOS CORRIENTES</t>
  </si>
  <si>
    <t>.         ACTIVOS DIFERIDOS</t>
  </si>
  <si>
    <t>.     GASTOS PAGADOS POR ADELANTADO</t>
  </si>
  <si>
    <t>.       Seguros</t>
  </si>
  <si>
    <t>.         Seguros a Devengar USD</t>
  </si>
  <si>
    <t>.         Seguros a Devengar Gs</t>
  </si>
  <si>
    <t>.   ACTIVO NO CORRIENTE</t>
  </si>
  <si>
    <t>.     INVERSIONES</t>
  </si>
  <si>
    <t>.       OTRAS INVERSIONES LARGO PLAZO</t>
  </si>
  <si>
    <t>.         INVERSIONES PERMANENTES</t>
  </si>
  <si>
    <t>.           Inversión en Acciones Bolsa de Valores BVPASA</t>
  </si>
  <si>
    <t>.     BIENES DE USO</t>
  </si>
  <si>
    <t>.       Muebles y útiles valores originales y revaluados</t>
  </si>
  <si>
    <t>.       Instalaciones</t>
  </si>
  <si>
    <t>.       Equipos de Informática</t>
  </si>
  <si>
    <t>5.u</t>
  </si>
  <si>
    <t>Ingresos por venta de cartera propia a personas y empresas rel.</t>
  </si>
  <si>
    <t>NOTA 2 Información de la Empresa</t>
  </si>
  <si>
    <t xml:space="preserve">GLT CASA DE BOLSA SOCIEDAD ANÓNIMA fue constituida por escritura pública Nº 017 de fecha 10 de enero de 2018, pasada ante el Notario y Escribano Público Luis Enrique Peroni Giralt. Sus Estatutos Sociales y su Personería Jurídica fueron inscriptos en la Dirección General de los Registros Públicos, Sección Personas Jurídicas y Asociaciones bajo el Nº 12600, folio 1, Serie "Comercial", de fecha 12 de febrero de 2018 y en la Dirección General de los Registros Públicos, Registro Público de Comercio, anotado bajo el Nº 01, Serie "Comercial", folio 01-13 de fecha 12 de febrero de 2018. </t>
  </si>
  <si>
    <t>En su calidad de Casa De Bolsa tiene el objetivo de operar en actividades de compra y venta de valores por cuenta de terceros y cuenta propia, con recursos de terceros o propios en una bolsa de valores o fuera de ella.</t>
  </si>
  <si>
    <t>La sociedad tiene por objeto principal:</t>
  </si>
  <si>
    <t>a)    Comprar y vender valores por cuenta de terceros y también por cuenta propia con recursos de terceros o propios, en una bolsa de valores o fuera de ella.</t>
  </si>
  <si>
    <t>b)    Prestar asesoría en materia de valores y operaciones de bolsa, así como brindar a sus clientes un sistema de información y procesamiento de datos.</t>
  </si>
  <si>
    <t>d)    Promover el lanzamiento de emisiones de valores públicos y privados y facilitar su colocación.</t>
  </si>
  <si>
    <t>e)    Actuar cormo representante de los obligacionistas.</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</si>
  <si>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</si>
  <si>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actividades que le son propias.</t>
  </si>
  <si>
    <t>j)      Efectuar todas las operaciones y servicios que sean compatibles con la actividad de intermediación en el mercado de valores y que previamente y por reglas de carácter general autorice la Comisión Nacional de Valores y la Bolsa de Valores que integra.</t>
  </si>
  <si>
    <t>La Sociedad fija su domicilio en la ciudad de Asunción, República del Paraguay, pudiendo establecer agencias, sucursales, oficinas, filiales y representaciones en la misma ciudad o en otras ciudades o localidades en el país y en el extranjero, previa comunicación a la Comisión Nacional de Valores u otra autoridad competente.</t>
  </si>
  <si>
    <t>NOTA 3 Principales Políticas y Procedimientos Contables</t>
  </si>
  <si>
    <t>Los ingresos generados durante el período son registrados como ingresos en función a su devengamiento, independientemente a su realización.</t>
  </si>
  <si>
    <t>Para la elaboración del Estado de flujo de efectivo fue utilizado el método directo con la clasificación de flujo de Efectivo por actividades operativas, de inversión y de financiamiento.</t>
  </si>
  <si>
    <t>NOTA 4 Cambios de Políticas y Procedimientos de Contabilidad</t>
  </si>
  <si>
    <t>No se registran cambios en los criterios de valuación con relación al año anterior, manteniéndose uniformes con el período comparado.</t>
  </si>
  <si>
    <t>NOTA 5 Criterios Específicos de Valuación</t>
  </si>
  <si>
    <t xml:space="preserve">3.2  Criterios de Valuación </t>
  </si>
  <si>
    <t>3.3  Política de constitución de previsiones</t>
  </si>
  <si>
    <t>3.4  Política de Depreciación</t>
  </si>
  <si>
    <t>3.5  Política de Reconocimiento de Ingreso</t>
  </si>
  <si>
    <t>3.6  Definición de Fondos</t>
  </si>
  <si>
    <t>a)    Valuación de rubros de moneda extranjera</t>
  </si>
  <si>
    <t>TIPO DE CAMBIO</t>
  </si>
  <si>
    <t>La Sociedad tendrá una duración de 99 años contados a partir de la fecha de su inscripción en el Registro de Personas Jurídicas y Asociaciones, plazo que podrá ser extendido o reducido   por disposición de una Asamblea General Extraordinaria de Accionistas previa conformidad de la Comisión Nacional de Valores.
El Capital Social se fija en la cantidad de Gs. 2.600.000.000 (guaraníes dos mil seiscientos millones) representados por 2.600 (dos mil seiscientas) acciones nominativas ordinarias de valor nominal de Gs 1.000.000 (guaraníes un millón) cada una.</t>
  </si>
  <si>
    <t>b)    Posición en moneda extranjera</t>
  </si>
  <si>
    <t xml:space="preserve">c)    Diferencia de cambio en moneda extranjera </t>
  </si>
  <si>
    <t>d)    Disponibilidades</t>
  </si>
  <si>
    <t>e)    Inversiones</t>
  </si>
  <si>
    <t>f)    Créditos</t>
  </si>
  <si>
    <t>No registra saldo</t>
  </si>
  <si>
    <t>El patrimonio de la empresa registra los siguientes movimientos según el cuadro siguiente:</t>
  </si>
  <si>
    <t>No registra saldo.</t>
  </si>
  <si>
    <t>NOTA 6 Información referente a contingencia y compromisos</t>
  </si>
  <si>
    <t>a) Compromisos directos</t>
  </si>
  <si>
    <t>No se cuenta con hechos o restricciones legales reglamentarias, contractuales o de otra índole para la distribución de utilidades.</t>
  </si>
  <si>
    <t>b) Contingencias legales</t>
  </si>
  <si>
    <t>c) Garantías constituidas</t>
  </si>
  <si>
    <t>Síndico Titular</t>
  </si>
  <si>
    <t>.         INTL Comission Account FP</t>
  </si>
  <si>
    <t>.           Depósito en Garantía INTLFCStone</t>
  </si>
  <si>
    <t>.       CUENTAS A PAGAR</t>
  </si>
  <si>
    <t>.         PROVISIONES</t>
  </si>
  <si>
    <t>.           AGUINALDO, LICENCIA Y SALARIO VACACIONAL</t>
  </si>
  <si>
    <t>.             Provisión Salario Vacacional G$</t>
  </si>
  <si>
    <t>.         COMISIÓN POR OPERACIONES DE RUEDA</t>
  </si>
  <si>
    <t>.           COMISIONES GRAVADAS</t>
  </si>
  <si>
    <t>.             Trailers INTL</t>
  </si>
  <si>
    <t>.           COMISIONES EXENTAS</t>
  </si>
  <si>
    <t>.             Comisiones INTL</t>
  </si>
  <si>
    <t>.         OTRAS COMISIONES</t>
  </si>
  <si>
    <t>.           Otros ingresos INTL</t>
  </si>
  <si>
    <t>.           Intereses Ganados INTL</t>
  </si>
  <si>
    <t>.               Resultados BP Argentina AP USD</t>
  </si>
  <si>
    <t>.               Resultados INTL</t>
  </si>
  <si>
    <t>.         CONTRATACIÓN DE SERVICIOS</t>
  </si>
  <si>
    <t>.           Comisiones Perdidas (no deducibles) USD</t>
  </si>
  <si>
    <t>.             Gastos INTL</t>
  </si>
  <si>
    <t>Vacaciones a pagar</t>
  </si>
  <si>
    <t>.   AJUSTES AL PATRIMONIO</t>
  </si>
  <si>
    <t>.     REVALUACIÓN BIENES DE USO</t>
  </si>
  <si>
    <t>.       RESERVA DE REVALUO</t>
  </si>
  <si>
    <t>.         Revalúo de bienes de uso</t>
  </si>
  <si>
    <t>.       MUEBLES Y ÚTILES</t>
  </si>
  <si>
    <t>.         MUEBLES Y ÚTILES AMORTIZACIÓN ACUMULADA</t>
  </si>
  <si>
    <t>.           Muebles y útiles amortización acumulada</t>
  </si>
  <si>
    <t>.       EQUIPOS DE COMPUTACIÓN 2</t>
  </si>
  <si>
    <t>.         EQUIPOS DE COMPUTACIÓN AMORTIZACIÓN ACUMULADA</t>
  </si>
  <si>
    <t>.           Equipos de computación amortización acumulada</t>
  </si>
  <si>
    <t>.       MEJORAS EN INMUEBLES ARRENDADOS</t>
  </si>
  <si>
    <t>.         MEJORAS EN INMARREND AMORTIZACIÓN ACUMULADA</t>
  </si>
  <si>
    <t>.           Instalaciones amortizacion acumulada</t>
  </si>
  <si>
    <t>Gastos de viaje</t>
  </si>
  <si>
    <t>Gastos de constitución</t>
  </si>
  <si>
    <t>Depreciación del ejercicio</t>
  </si>
  <si>
    <t>5.k</t>
  </si>
  <si>
    <t>juan.terra@gltpy.com</t>
  </si>
  <si>
    <t>Juan María Terra Cassarino</t>
  </si>
  <si>
    <t>Dólares Americanos</t>
  </si>
  <si>
    <t>MONEDA</t>
  </si>
  <si>
    <t>Pesos Argentinos</t>
  </si>
  <si>
    <t>Euros</t>
  </si>
  <si>
    <t>Ver siguiente apartado b.</t>
  </si>
  <si>
    <t>Cuentas de orden deudoras</t>
  </si>
  <si>
    <t>Total de cuentas de orden deudoras</t>
  </si>
  <si>
    <t>Total de cuentas de orden acreedoras</t>
  </si>
  <si>
    <t>Disponibilidades</t>
  </si>
  <si>
    <t>Valores de terceros administrados</t>
  </si>
  <si>
    <t>Acreedores por Disponibilidades y Valores de Clientes U$S</t>
  </si>
  <si>
    <t>Acreedores por Disponibilidades y Valores de clientes EUR</t>
  </si>
  <si>
    <t>Acreedores por Disponibilidades y Valores $AR</t>
  </si>
  <si>
    <t>025</t>
  </si>
  <si>
    <t>.       CAJA</t>
  </si>
  <si>
    <t>.         Fondo Fijo</t>
  </si>
  <si>
    <t>.           Fondo Fijo G$</t>
  </si>
  <si>
    <t>.             MFEE INTL</t>
  </si>
  <si>
    <t>EUR</t>
  </si>
  <si>
    <t>.       GASTOS DE COMPUTACIÓN</t>
  </si>
  <si>
    <t>.         OTROS GASTOS</t>
  </si>
  <si>
    <t>.           PERDIDAS POR ERRORES OPERATIVOS</t>
  </si>
  <si>
    <t>.             Pérdidas por Errores Operativos USD</t>
  </si>
  <si>
    <t>.           Diferencia de cambio EUR</t>
  </si>
  <si>
    <t>.             Gastos bancarios Pershing USD</t>
  </si>
  <si>
    <t>.       Resultados Acumulados $A</t>
  </si>
  <si>
    <t>.       ACREEDORES FISCALES</t>
  </si>
  <si>
    <t>.         Retencion IVA</t>
  </si>
  <si>
    <t>.           Retencion IVA a pagar</t>
  </si>
  <si>
    <t>.         IMPUESTO A LA RENTA DEL NO RESIDENTE</t>
  </si>
  <si>
    <t>.           Retención Impuesto a la Renta del No Residente G$</t>
  </si>
  <si>
    <t>Acreedores fiscales</t>
  </si>
  <si>
    <t>Obligaciones Laborales</t>
  </si>
  <si>
    <t>Retención IVA</t>
  </si>
  <si>
    <t>Cuentas a Pagar a personas y empresas vinc.</t>
  </si>
  <si>
    <t>.             Comisiones Custodia USD</t>
  </si>
  <si>
    <t>.               Resultados BP Petrini USD</t>
  </si>
  <si>
    <t>.           SALARIO VACACIONAL</t>
  </si>
  <si>
    <t>.             SALARIO VACACIONAL G$</t>
  </si>
  <si>
    <t>.               Salario Vacacional Administracion y Backoffice</t>
  </si>
  <si>
    <t>NOTA</t>
  </si>
  <si>
    <t>.       Aporte para futuras capitalizaciones</t>
  </si>
  <si>
    <t>.         Telefonos Celulares</t>
  </si>
  <si>
    <t>.         DIFERENCIAS DE COTIZACIÓN</t>
  </si>
  <si>
    <t>.           Resultado por tenencia propia USD</t>
  </si>
  <si>
    <t>.           Ingresos por errores operativos USD</t>
  </si>
  <si>
    <t>.             Honorarios por Auditoria USD</t>
  </si>
  <si>
    <t>.           Gastos de Impresión</t>
  </si>
  <si>
    <t>.           Tasas, Impuestos y Patentes</t>
  </si>
  <si>
    <t>.         PUBLICIDAD</t>
  </si>
  <si>
    <t>.           Gastos de Publicidad G$</t>
  </si>
  <si>
    <t>.           IVA GND</t>
  </si>
  <si>
    <t>.           Gastos no deducibles USD</t>
  </si>
  <si>
    <t>.         INTERESES PERDIDOS</t>
  </si>
  <si>
    <t>.           Intereses perdidos dolares</t>
  </si>
  <si>
    <t>.             Intereses perdidos USD</t>
  </si>
  <si>
    <t>.           Gastos Bancarios Euros</t>
  </si>
  <si>
    <t>.             Gastos bancarios EUR</t>
  </si>
  <si>
    <t>Teléfonos Celulares</t>
  </si>
  <si>
    <t>Cuentas de orden acreedoras</t>
  </si>
  <si>
    <t>g) Propiedad, Planta y Equipo</t>
  </si>
  <si>
    <t>.       Capital Integrado</t>
  </si>
  <si>
    <t>.               Resultados BP FONDOS Uruguay USD</t>
  </si>
  <si>
    <t>NOTA 7 Limitación a la libre disponibilidad de los Activos o del patrimonio y cualquier restricción al derecho de propiedad.</t>
  </si>
  <si>
    <t>NOTA 8 Cambios contables</t>
  </si>
  <si>
    <t>NOTA 9 Restricciones para distribución de utilidades</t>
  </si>
  <si>
    <t>Diego De Achával</t>
  </si>
  <si>
    <t>FLUJO DE EFECTIVO POR LAS ACTIVIDADES OPERATIVAS</t>
  </si>
  <si>
    <t>Ingreso en efectivo por comisiones y otros</t>
  </si>
  <si>
    <t>Efectivo pagado a empleados</t>
  </si>
  <si>
    <t>Efectivo generado (usado) por otras actividades</t>
  </si>
  <si>
    <t xml:space="preserve">TOTAL DE EFECTIVO DE LAS ACTIVIDADES OPERATIVAS ANTES DE CAMBIOS EN LOS ACTIVOS DE OPERACIÓN </t>
  </si>
  <si>
    <t>(AUMENTO) DISMINUCION EN LOS ACTIVOS DE OPERACIÓN</t>
  </si>
  <si>
    <t>Fondos colocados a corto plazo</t>
  </si>
  <si>
    <t>(AUMENTO) DISMINUCION EN LOS PASIVOS OPERATIVOS</t>
  </si>
  <si>
    <t>Pago a proveedores</t>
  </si>
  <si>
    <t>EFECTIVO NETO DE ACTIVIDADES DE OPERACIÓN ANTES DE IMPUESTOS</t>
  </si>
  <si>
    <t xml:space="preserve">Impuesto a la Renta </t>
  </si>
  <si>
    <t>Otros impuestos</t>
  </si>
  <si>
    <t>EFECTIVO NETO DE ACTIVIDADES DE OPERACIÓN</t>
  </si>
  <si>
    <t>FLUJO DE EFECTIVO POR ACTIVIDADES DE INVERSIÓN</t>
  </si>
  <si>
    <t>Inversiones en otras empresas</t>
  </si>
  <si>
    <t>Inversiones temporarias</t>
  </si>
  <si>
    <t>Fondos con destino especial</t>
  </si>
  <si>
    <t>Compra de propiedad planta y equipo</t>
  </si>
  <si>
    <t>Adquisición de Acciones y títulos de deuda (Cartera Propia)</t>
  </si>
  <si>
    <t>Intereses percibidos</t>
  </si>
  <si>
    <t>Dividendos percibidos</t>
  </si>
  <si>
    <t>Otras inversiones</t>
  </si>
  <si>
    <t xml:space="preserve">EFECTIVO NETO POR (O USADO) EN ACTIVIDADES DE INVERSION </t>
  </si>
  <si>
    <t>FLUJO DE EFECTIVO POR ACTIVIDADES DE FINANCIAMIENTO</t>
  </si>
  <si>
    <t>Aportes de Capital</t>
  </si>
  <si>
    <t>Proveniente de préstamos y otras deudas</t>
  </si>
  <si>
    <t>Dividendos pagados</t>
  </si>
  <si>
    <t>Intereses pagados</t>
  </si>
  <si>
    <t>EFECTIVO NETO POR ACTIVIDADES DE FINANCIAMIENTO</t>
  </si>
  <si>
    <t xml:space="preserve">EFECTO DE LAS GANANCIAS O PÉRDIDAS POR DIFERENCIAS DE TIPO DE CAMBIO </t>
  </si>
  <si>
    <t>AUMENTO ( O DISMINUCIÓN) NETO DE EFECTIVO Y SUS EQUIVALENTES</t>
  </si>
  <si>
    <t>EFECTIVO Y SU EQUIVALENTE AL COMIENZO DEL PERIODO</t>
  </si>
  <si>
    <t>EFECTIVO Y SU EQUIVALENTE AL CIERRE DEL PERIODO</t>
  </si>
  <si>
    <t>Total Ingresos</t>
  </si>
  <si>
    <t>Total Egresos</t>
  </si>
  <si>
    <t>-</t>
  </si>
  <si>
    <t>Registro CNV Nº AE-015</t>
  </si>
  <si>
    <t>Créditos</t>
  </si>
  <si>
    <t>Otros Activos Corrientes</t>
  </si>
  <si>
    <t>TOTAL ACTIVO CORRIENTE</t>
  </si>
  <si>
    <t xml:space="preserve">ACTIVO NO CORRIENTE </t>
  </si>
  <si>
    <t>Inversiones Permanentes</t>
  </si>
  <si>
    <t>Propiedad, planta y equipo</t>
  </si>
  <si>
    <t>TOTAL PASIVO CORRIENTE</t>
  </si>
  <si>
    <t>TOTAL PASIVO</t>
  </si>
  <si>
    <t>TOTAL ACTIVO NO CORRIENTE</t>
  </si>
  <si>
    <t>TOTAL ACTIVO</t>
  </si>
  <si>
    <t>TOTAL PATRIMONIO NETO</t>
  </si>
  <si>
    <t>TOTAL PASIVO Y PATRIMONIO NETO</t>
  </si>
  <si>
    <t>Inversiones Temporarias</t>
  </si>
  <si>
    <t>Documentos y Cuentas a Pagar</t>
  </si>
  <si>
    <t>Otros ingresos operativos</t>
  </si>
  <si>
    <t>Resultados compra venta de valores</t>
  </si>
  <si>
    <t>Por intermediación de renta fija fuera de rueda</t>
  </si>
  <si>
    <t>Sueldos y cargas sociales</t>
  </si>
  <si>
    <t>Remuneración personal superior</t>
  </si>
  <si>
    <t>Cuenta</t>
  </si>
  <si>
    <t>.           Anticipo a Proveedores USD</t>
  </si>
  <si>
    <t>.     INVERSIONES POR INTERMEDIACIÓN</t>
  </si>
  <si>
    <t>.           Teisa</t>
  </si>
  <si>
    <t>.           COPACO</t>
  </si>
  <si>
    <t>.           J Fleishman y Cia S.R.L.</t>
  </si>
  <si>
    <t>.           Outsourcing Paraguay S.A.</t>
  </si>
  <si>
    <t>.       CASA MATRIZ, EMPRESAS CONTROLANTES,  CONTROLADAS Y VINCULADAS</t>
  </si>
  <si>
    <t>.         GLT Funding LLC USD</t>
  </si>
  <si>
    <t>.         SUELDOS Y JORNALES A PAGAR</t>
  </si>
  <si>
    <t>.           SUELDOS Y JORNALES A PAGAR G$</t>
  </si>
  <si>
    <t>.             Sueldos y Jornales a Pagar G$</t>
  </si>
  <si>
    <t>.         IVA</t>
  </si>
  <si>
    <t>.               Resultados BP FONDOS Argentina USD</t>
  </si>
  <si>
    <t>.           Honorarios Profesionales M/N</t>
  </si>
  <si>
    <t>.             Honorarios profesionales G$</t>
  </si>
  <si>
    <t>.       AMORTIZACIONES DE BIENES DE USO E INTANGIBLES</t>
  </si>
  <si>
    <t>.         AMORTIZACIONES DE BIENES DE USO</t>
  </si>
  <si>
    <t>.           DEPRECIACIONES BIENES DE USO</t>
  </si>
  <si>
    <t>.             Depreciaciones del ejercicio</t>
  </si>
  <si>
    <t>. CUENTAS DE ORDEN</t>
  </si>
  <si>
    <t>.   CUENTAS DE ORDEN DEUDORAS DE CLIENTES</t>
  </si>
  <si>
    <t>.     DISPONIBILIDADES 2</t>
  </si>
  <si>
    <t>.             Banco Basa 10100005698 USD 3eros</t>
  </si>
  <si>
    <t>.             Pershing NE9007423 USD 3eros</t>
  </si>
  <si>
    <t>.             Banco GNB cta 12708772003 3eros USD</t>
  </si>
  <si>
    <t>.           COLOCACIONES EN EUROS</t>
  </si>
  <si>
    <t>.         COLOCACIONES EN EL EXTERIOR 2</t>
  </si>
  <si>
    <t>.           Colocaciones en $AR Exterior</t>
  </si>
  <si>
    <t>.             Gletir Corredor de Bolsa ARS 3eros</t>
  </si>
  <si>
    <t>.     VALORES DE TERCEROS ADMINISTRADOS</t>
  </si>
  <si>
    <t>.       VALORES SECTOR PUBLICO</t>
  </si>
  <si>
    <t>.         VALORES EMITIDOS POR SOBERANOS EXTRANJEROS 2</t>
  </si>
  <si>
    <t>.       VALORES SECTOR PRIVADO 2</t>
  </si>
  <si>
    <t>.         VALORES PRIVADOS NACIONALES 2</t>
  </si>
  <si>
    <t>.           CDA INTERFISA BANCO S.A.E.C.A. N° 0792 16/04/22</t>
  </si>
  <si>
    <t>.         VALORES PRIVADOS EXTRANJEROS 2</t>
  </si>
  <si>
    <t>.           GGAL US US3999091068</t>
  </si>
  <si>
    <t>.           IA CAPITAL STRUCTU 0.00 29/01/2027 XS1760842606</t>
  </si>
  <si>
    <t>.           BIOX US KYG1117k1141</t>
  </si>
  <si>
    <t>.           SUPV US40054A1088</t>
  </si>
  <si>
    <t>.           PBR US US71654V4086</t>
  </si>
  <si>
    <t>.           BMA US05961W1053</t>
  </si>
  <si>
    <t>.           LOMA US54150E1047</t>
  </si>
  <si>
    <t>.           ALL METRICS AM SPC FUND OF FUNDS SP KYG0218G1055</t>
  </si>
  <si>
    <t>.           BIL US US78468R6633</t>
  </si>
  <si>
    <t>.           DHER GY DE000A2E4K43</t>
  </si>
  <si>
    <t>.           FRANKLIN STRATEGIC INCOME FUND CLASS A (OFF) LU0300737037</t>
  </si>
  <si>
    <t>.           PIMCO GIS DIVERSIFIED INCOME  FUND CLASS E  (OFFSHORE) IE00B1D7YK27</t>
  </si>
  <si>
    <t>.           PIMCO GIS INCOME FUND CLASS E (ACC) (USD) (OFFSHORE) IE00B7KFL990</t>
  </si>
  <si>
    <t>.           AAPL US US0378331005</t>
  </si>
  <si>
    <t>.           AMAMPY 5 ¼ 04/20/23 PYBAM01F8484</t>
  </si>
  <si>
    <t>.           BANBRA 4 3/4 03/20/24 USP1R027AA25</t>
  </si>
  <si>
    <t>.           BGF ESG EMERGING MARKETS BOND FUND CLASS A2 LU1860487849</t>
  </si>
  <si>
    <t>.           BRZU US US25460G7088</t>
  </si>
  <si>
    <t>.           F 4.346 12/08/26 US345370CR99</t>
  </si>
  <si>
    <t>.           NEUBERGER BERMAN U.S. STRAT INC FUND CLASS A (USD) (ACC) (OFF) IE00B87L2R26</t>
  </si>
  <si>
    <t>.           NEUBERGER EMERGIN MARKETS DEBT BLEND FUND CLASS A (USD) (ACC) IE00BK4YYX88</t>
  </si>
  <si>
    <t>.           NEW CAPITAL WEALTHY NATIONS BOND FD CL A (USD) (ACC) IE00BJYJF338</t>
  </si>
  <si>
    <t>.           PDVSA 6% 15/11/06 USP7807HAR68</t>
  </si>
  <si>
    <t>.           PICTET GLOBAL MEGATREND SELECTION FD CL R (OFFSHORE) (USD) LU0386865348</t>
  </si>
  <si>
    <t>.           TELVIS 8 1/2 03/11/32 US40049JAT43</t>
  </si>
  <si>
    <t>.           VONTOBEL BOND GLOBAL AGGREGATE FUND CLASS H1 LU1683478553</t>
  </si>
  <si>
    <t>.           VONTOBEL_TWENTYFOUR STRATEGIC INCOME FUND CLASS H1 (USD) LU1683479015</t>
  </si>
  <si>
    <t>.           AMAMPY 6 08/17/23 PYBAM02F8632</t>
  </si>
  <si>
    <t>.           GNBSUD 6 ½ 04/03/27 USP1265VAD49</t>
  </si>
  <si>
    <t>.           JETS US US26922A8421</t>
  </si>
  <si>
    <t>.           CENSUD 4 3/8 07/17/27 USP2205JAQ33</t>
  </si>
  <si>
    <t>.           GLD US US78463V1070</t>
  </si>
  <si>
    <t>.           FRANKLIN U.S. OPPORTUNITIES FUND CLASS A (ACC) (OFFSHORE) LU0109391861</t>
  </si>
  <si>
    <t>.           KHC 3 06/01/26 US50077LAD82</t>
  </si>
  <si>
    <t>.           MFS MERIDIAN PRUDENT CAPITAL FUND CLASS A1 LU1442548993</t>
  </si>
  <si>
    <t>.           MO 3.4 05/06/30 US02209SBJ15</t>
  </si>
  <si>
    <t>.           RDS/B US US7802591070</t>
  </si>
  <si>
    <t>.           UA 3 1/4 06/15/26 US904311AA54</t>
  </si>
  <si>
    <t>.           XRXCRP 3 5/8 03/15/23 US984121CQ49</t>
  </si>
  <si>
    <t>.           CEPU US US1550382014</t>
  </si>
  <si>
    <t>.           DIS US US2546871060</t>
  </si>
  <si>
    <t>.           MFS Meridian Emerging Markets Debt Fund Class A1 (USD) LU0125948108</t>
  </si>
  <si>
    <t>.           YPF US US9842451000</t>
  </si>
  <si>
    <t>.           AMZN US US0231351067</t>
  </si>
  <si>
    <t>.           BABA US US01609W1027</t>
  </si>
  <si>
    <t>.           EWZ US US4642864007</t>
  </si>
  <si>
    <t>.           QCOM US US7475251036</t>
  </si>
  <si>
    <t>.           ALL METRICS OPTIMAL BOND FUND CLASS SP KYG0218G1543</t>
  </si>
  <si>
    <t>.           MFS MERIDIAN LIMITED MATURITY FUND CLASS A1</t>
  </si>
  <si>
    <t>.           PETBRA 5.093 01/15/23 US71647NBE85</t>
  </si>
  <si>
    <t>.           QQQ US US46090E1038</t>
  </si>
  <si>
    <t>.           BANCO REGIONAL vto 24/04/ 2023 PYREG01F6419</t>
  </si>
  <si>
    <t>.           EWZS US US4642891315</t>
  </si>
  <si>
    <t>.           GT 4 7/8 03/15/27 US382550BG56</t>
  </si>
  <si>
    <t>.           NEUBERGER BERMAN SHORT DUR. EMD CLASS A (ACC)</t>
  </si>
  <si>
    <t>.           SLV US US46428Q1094</t>
  </si>
  <si>
    <t>.   CUENTAS DE ORDEN ACREEDORAS DE CLIENTES</t>
  </si>
  <si>
    <t>.     ACREEDORES POR DISPONIBILIDADES Y VALORES ADMINISTRADOS</t>
  </si>
  <si>
    <t>.       ACREEDORES POR DISPONIBILIDADES Y VALORES DE CLIENTES</t>
  </si>
  <si>
    <t>.         Acreedores por Disponibilidades y Valores de Clientes U$S</t>
  </si>
  <si>
    <t>.           Acreedores por Saldos de clientes en Bancos U$S</t>
  </si>
  <si>
    <t>.           Acreedores por Titulos de clientes en USD</t>
  </si>
  <si>
    <t>.         Acreedores por Disponibilidades y Valores de clientes EUR</t>
  </si>
  <si>
    <t>.           Acreedores por Saldos de clientes en Bancos EUR</t>
  </si>
  <si>
    <t>.         Acreedores por Disponibilidades y Valores $AR</t>
  </si>
  <si>
    <t>.           Acreeodres por Saldos de clientes $AR</t>
  </si>
  <si>
    <t>.           Acreedores por títulos de clientes en  ARG</t>
  </si>
  <si>
    <r>
      <t xml:space="preserve">Títulos de Renta Fija </t>
    </r>
    <r>
      <rPr>
        <sz val="10"/>
        <color theme="0"/>
        <rFont val="Arial"/>
        <family val="2"/>
      </rPr>
      <t>(Disp)</t>
    </r>
  </si>
  <si>
    <r>
      <t xml:space="preserve">Títulos de Renta Fija </t>
    </r>
    <r>
      <rPr>
        <sz val="10"/>
        <color theme="0"/>
        <rFont val="Arial"/>
        <family val="2"/>
      </rPr>
      <t>(Inver)</t>
    </r>
  </si>
  <si>
    <t>Indemnizaciones y preavisos</t>
  </si>
  <si>
    <t>Honorarios profesionales - Extrabursátil</t>
  </si>
  <si>
    <t>Otros gastos administrativos</t>
  </si>
  <si>
    <r>
      <t xml:space="preserve">Diferencias de cambio </t>
    </r>
    <r>
      <rPr>
        <sz val="10"/>
        <color theme="0"/>
        <rFont val="Arial"/>
        <family val="2"/>
      </rPr>
      <t>(Act)</t>
    </r>
  </si>
  <si>
    <r>
      <t xml:space="preserve">Diferencias de cambio  </t>
    </r>
    <r>
      <rPr>
        <sz val="10"/>
        <color theme="0"/>
        <rFont val="Arial"/>
        <family val="2"/>
      </rPr>
      <t>(Pas)</t>
    </r>
  </si>
  <si>
    <t>Depreciaciones del ejercicio</t>
  </si>
  <si>
    <t>Aportes para futuras capitalizaciones</t>
  </si>
  <si>
    <t xml:space="preserve">Emisión de capital </t>
  </si>
  <si>
    <t>Integración de capital</t>
  </si>
  <si>
    <t>Transferencia de resultados acumulados</t>
  </si>
  <si>
    <t>Reserva Legal</t>
  </si>
  <si>
    <t>Otras Reservas</t>
  </si>
  <si>
    <t>Reserva de Revalúo</t>
  </si>
  <si>
    <t>Saldo inicial</t>
  </si>
  <si>
    <t>Resultado del ejercicio</t>
  </si>
  <si>
    <t>Ajustes/desafectac. de result. acum.</t>
  </si>
  <si>
    <t>APORTES PARA CAPITALIZACIONES</t>
  </si>
  <si>
    <t xml:space="preserve">Superavit por revaluación de acciones </t>
  </si>
  <si>
    <t>Obligaciones laborales al inicio</t>
  </si>
  <si>
    <t>Obligaciones laborales al cierre</t>
  </si>
  <si>
    <t>Intereses pagados y gastos bancarios</t>
  </si>
  <si>
    <t>Cuentas por pagar al inicio - GLT Founding (Vinculada)</t>
  </si>
  <si>
    <t>Aportes para futuras capitalizaciones - Aporte de deuda</t>
  </si>
  <si>
    <t>Cuentas por pagar al inicio</t>
  </si>
  <si>
    <t>Cuentas por pagar al cierre</t>
  </si>
  <si>
    <t>Cuentas por pagar al cierre - GLT Founding (Vinculada)</t>
  </si>
  <si>
    <t xml:space="preserve">Créditos fiscales al inicio </t>
  </si>
  <si>
    <t>Créditos fiscales al cierre</t>
  </si>
  <si>
    <t>Acreedores fiscales al inicio</t>
  </si>
  <si>
    <t>Acreedores fiscales al cierre</t>
  </si>
  <si>
    <t>Inversiones temporarias al inicio</t>
  </si>
  <si>
    <t>Inversiones temporarias al cierre</t>
  </si>
  <si>
    <t>Adquisiciones de bienes de uso</t>
  </si>
  <si>
    <t>Bajas de bienes de uso</t>
  </si>
  <si>
    <t>Depósito en Garantía INTLFCStone al inicio</t>
  </si>
  <si>
    <t>Depósito en Garantía INTLFCStone al cierre</t>
  </si>
  <si>
    <t>Deudas financieras al inicio</t>
  </si>
  <si>
    <t>Deudas financieras al cierre</t>
  </si>
  <si>
    <t>Seguros a vencer al inicio</t>
  </si>
  <si>
    <t>Seguros a vencer al cierre</t>
  </si>
  <si>
    <t>Garantía de alquiler al inicio</t>
  </si>
  <si>
    <t>Anticipo a Proveedores  al inicio</t>
  </si>
  <si>
    <t>Capitalización de deudas</t>
  </si>
  <si>
    <t>c)    Suscribir transitoriamente, con recursos propios, parte o la totalidad de emisiones primaria de valores.</t>
  </si>
  <si>
    <t>g)     Llevar el registro contable de valores de sus clientes con sujeción a lo establecido en la Ley de Mercado de Valores o en las reglamentaciones dicte la Comisión Nacional de Valores al efecto.</t>
  </si>
  <si>
    <t>f)     Prestar servicios de administración de carteras y custodia de valores.</t>
  </si>
  <si>
    <t>Detalle</t>
  </si>
  <si>
    <t>Moneda extranjera clase</t>
  </si>
  <si>
    <t>Moneda extranjera monto</t>
  </si>
  <si>
    <t xml:space="preserve">Tipo de cambio cierre periodo actual (guaraníes) </t>
  </si>
  <si>
    <t>Saldo periodo actual (guaraníes)</t>
  </si>
  <si>
    <t>Tipo de cambio cierre ejercicio anterior</t>
  </si>
  <si>
    <t>Saldo al cierre ejercicio anterior (guaraníes)</t>
  </si>
  <si>
    <t>Activo Corriente</t>
  </si>
  <si>
    <t>Bancos</t>
  </si>
  <si>
    <t>USD</t>
  </si>
  <si>
    <t>INTL Comission Account FP</t>
  </si>
  <si>
    <t>Pasivo Corriente</t>
  </si>
  <si>
    <t>Proveedores</t>
  </si>
  <si>
    <t>Vinculadas</t>
  </si>
  <si>
    <t>GLT Funding LLC USD</t>
  </si>
  <si>
    <t>Concepto</t>
  </si>
  <si>
    <t>Monto ajustado periodo actual (guaraníes)</t>
  </si>
  <si>
    <t>Monto ajustado periodo anterior (guaraníes)</t>
  </si>
  <si>
    <t>Resultado por diferencia de cambio USD</t>
  </si>
  <si>
    <t>Resultado por diferencia de cambio EUR</t>
  </si>
  <si>
    <t>Monto en guaraníes</t>
  </si>
  <si>
    <t>Periodo actual</t>
  </si>
  <si>
    <t>Periodo anterior</t>
  </si>
  <si>
    <t>Banco Itaú Paraguay S.A. - GS</t>
  </si>
  <si>
    <t>Banco GNB Paraguay S.A. - GS</t>
  </si>
  <si>
    <t>Banco GNB Paraguay S.A. - USD</t>
  </si>
  <si>
    <t>Banco BASA S.A.</t>
  </si>
  <si>
    <t>Banco Continental S.A.E.C.A.</t>
  </si>
  <si>
    <t xml:space="preserve">Gletir Corredor de Bolsa S.A. USD </t>
  </si>
  <si>
    <t>Pershing LLC</t>
  </si>
  <si>
    <t>Bank of New York</t>
  </si>
  <si>
    <t xml:space="preserve">Dólar / U$S </t>
  </si>
  <si>
    <t xml:space="preserve">Euros / EUR </t>
  </si>
  <si>
    <t>Balance por Concertación desde 1/1/2020 al 12/31/2020</t>
  </si>
  <si>
    <t>Total</t>
  </si>
  <si>
    <t>Resultado por diferencia de cambio ARS</t>
  </si>
  <si>
    <t>Caja / Fondo Fijo</t>
  </si>
  <si>
    <t>Monto en Moneda de Origen</t>
  </si>
  <si>
    <t>Saldo periodo actual</t>
  </si>
  <si>
    <t>Saldo periodo anterior</t>
  </si>
  <si>
    <t>Emisor</t>
  </si>
  <si>
    <t>BVPASA</t>
  </si>
  <si>
    <t>Tipo de título</t>
  </si>
  <si>
    <t>Acción</t>
  </si>
  <si>
    <t>Cantidad de títulos</t>
  </si>
  <si>
    <t>Valor nominal unitario</t>
  </si>
  <si>
    <t>Valor contable</t>
  </si>
  <si>
    <t>INFORMACIÓN SOBRE EL DOCUMENTO Y EMISOR</t>
  </si>
  <si>
    <t>Las depreciaciones se calculan usando porcentajes fijos sobre el costo de las propiedades, planta y equipo menos sus valores residuales, estimados según la vida útil esperada para cada categoría, a partir del año siguiente de la fecha de su incorporación. Los valores residuales y las vidas útiles serán revisados, y en su caso ajustados, al final de cada periodo.</t>
  </si>
  <si>
    <r>
      <t>a.</t>
    </r>
    <r>
      <rPr>
        <b/>
        <sz val="7"/>
        <color theme="1"/>
        <rFont val="Times New Roman"/>
        <family val="1"/>
      </rPr>
      <t xml:space="preserve">     </t>
    </r>
    <r>
      <rPr>
        <b/>
        <sz val="10"/>
        <color theme="1"/>
        <rFont val="Arial"/>
        <family val="2"/>
      </rPr>
      <t>Moneda extranjera</t>
    </r>
  </si>
  <si>
    <t xml:space="preserve">Las diferencias de cambio originadas por fluctuaciones en los tipos de cambio producidos entre las fechas de concertación de las operaciones y su liquidación o valuación al cierre del ejercicio, son reconocidas en resultados en el período en que ocurren. 
 </t>
  </si>
  <si>
    <r>
      <t>b.</t>
    </r>
    <r>
      <rPr>
        <b/>
        <sz val="7"/>
        <color theme="1"/>
        <rFont val="Times New Roman"/>
        <family val="1"/>
      </rPr>
      <t xml:space="preserve">    </t>
    </r>
    <r>
      <rPr>
        <b/>
        <sz val="10"/>
        <color theme="1"/>
        <rFont val="Arial"/>
        <family val="2"/>
      </rPr>
      <t>Inversiones</t>
    </r>
  </si>
  <si>
    <t>- Acción de la Bolsa de Valores</t>
  </si>
  <si>
    <t>La acción está valuada a su valor de mercado, siendo éste el último precio de transacción según lo informado por la Bolsa de Valores y Productos de Asunción S.A. El incremento neto en el valor en libros tiene contrapartida en el Patrimonio Neto, mientras que la disminución se realiza con contrapartida en resultados.</t>
  </si>
  <si>
    <r>
      <t>c.</t>
    </r>
    <r>
      <rPr>
        <b/>
        <sz val="7"/>
        <color theme="1"/>
        <rFont val="Times New Roman"/>
        <family val="1"/>
      </rPr>
      <t xml:space="preserve">     </t>
    </r>
    <r>
      <rPr>
        <b/>
        <sz val="10"/>
        <color theme="1"/>
        <rFont val="Arial"/>
        <family val="2"/>
      </rPr>
      <t>Propiedad, planta y equipo</t>
    </r>
  </si>
  <si>
    <t>Las propiedades, planta y equipo figuran presentados a su valor de adquisición, netos de depreciaciones y pérdidas por deterioro cuando corresponde, dichos bienes serán re expresados cuando la variación en el índice general de precios al consumo alcance al menos el 20% acumulado desde el ejercicio en el cuál se haya dispuesto el último ajuste por revalúo.</t>
  </si>
  <si>
    <t>Las previsiones por incobrables se realizan de acuerdo con la antigüedad de saldos de las cuentas deudoras, según políticas administrativas de la empresa.</t>
  </si>
  <si>
    <t>Total Bancos</t>
  </si>
  <si>
    <t>Caja</t>
  </si>
  <si>
    <t>Total Caja</t>
  </si>
  <si>
    <t>Inversiones</t>
  </si>
  <si>
    <t>Certificado de depósito de ahorro - GNB</t>
  </si>
  <si>
    <t>Total Inversiones</t>
  </si>
  <si>
    <t>CRÉDITOS FISCALES</t>
  </si>
  <si>
    <t xml:space="preserve"> IVA Crédito Fiscal 10%</t>
  </si>
  <si>
    <t xml:space="preserve"> IVA Crédito Fiscal 5%</t>
  </si>
  <si>
    <t>Cuentas</t>
  </si>
  <si>
    <t>Valores al origen</t>
  </si>
  <si>
    <t>Depreciaciones</t>
  </si>
  <si>
    <t>Valores al inicio del ejercicio</t>
  </si>
  <si>
    <t>Altas</t>
  </si>
  <si>
    <t>Bajas</t>
  </si>
  <si>
    <t>Revalúo del periodo</t>
  </si>
  <si>
    <t>Valores al cierre del periodo</t>
  </si>
  <si>
    <t>Acum. Al inicio del ejercicio</t>
  </si>
  <si>
    <t>Acum. Al cierre</t>
  </si>
  <si>
    <t>Neto resultante</t>
  </si>
  <si>
    <t>Muebles y útiles</t>
  </si>
  <si>
    <t>Instalaciones</t>
  </si>
  <si>
    <t>Equipos de informática</t>
  </si>
  <si>
    <t>Total periodo actual</t>
  </si>
  <si>
    <t>Total periodo anterior</t>
  </si>
  <si>
    <t>h) Cargos diferidos</t>
  </si>
  <si>
    <t>CUENTAS POR PAGAR</t>
  </si>
  <si>
    <t>Corto Plazo Gs.</t>
  </si>
  <si>
    <t>Largo Plazo Gs.</t>
  </si>
  <si>
    <t>Total Ejercicio Actual</t>
  </si>
  <si>
    <t>Total Ejercicio Anterior</t>
  </si>
  <si>
    <t>GLT Funding LLC</t>
  </si>
  <si>
    <t>Los saldos de documentos y cuentas por pagar se detallan en el siguiente cuadro:</t>
  </si>
  <si>
    <t>Nombre</t>
  </si>
  <si>
    <t>Relación</t>
  </si>
  <si>
    <t>Tipo de operación</t>
  </si>
  <si>
    <t>Sociedad del Grupo</t>
  </si>
  <si>
    <t>Préstamo</t>
  </si>
  <si>
    <t>Antigüedad de la deuda</t>
  </si>
  <si>
    <t>Vencimiento</t>
  </si>
  <si>
    <t>i) Activos intangibles</t>
  </si>
  <si>
    <t>j) Créditos por inversión</t>
  </si>
  <si>
    <t>k) Otros Activos Corrientes y No Corrientes</t>
  </si>
  <si>
    <t>Los otros pasivos corrientes y no corrientes se detallan en el siguiente cuadro:</t>
  </si>
  <si>
    <t>OBLIGACIONES LABORALES Y SOCIALES</t>
  </si>
  <si>
    <t>Importe Gs.</t>
  </si>
  <si>
    <t>Salario Vacacional a Pagar</t>
  </si>
  <si>
    <t>IPS a Pagar</t>
  </si>
  <si>
    <t>Seguros pagados por adelantado</t>
  </si>
  <si>
    <t>Los saldos por cuentas por pagar a personas y empresas relacionadas se detallan en el siguiente cuadro:</t>
  </si>
  <si>
    <t>Saldo al inicio del ejercicio Gs.</t>
  </si>
  <si>
    <t>Aumentos</t>
  </si>
  <si>
    <t>Disminución</t>
  </si>
  <si>
    <t>Saldo al cierre del ejercicio Gs.</t>
  </si>
  <si>
    <t>Capital integrado</t>
  </si>
  <si>
    <t>Resultados acumulados</t>
  </si>
  <si>
    <t xml:space="preserve">Total </t>
  </si>
  <si>
    <t>Comisiones INTL</t>
  </si>
  <si>
    <t>Comisiones GRUPO BPUY</t>
  </si>
  <si>
    <t>Comisiones varias cobradas a clientes</t>
  </si>
  <si>
    <t xml:space="preserve">Ingresos por operaciones </t>
  </si>
  <si>
    <t>Comisiones por operaciones de rueda</t>
  </si>
  <si>
    <t>Argentina</t>
  </si>
  <si>
    <t>Uruguay</t>
  </si>
  <si>
    <t>INTL</t>
  </si>
  <si>
    <t>Petrini</t>
  </si>
  <si>
    <t>Pérdida por Diferencia de Cotización</t>
  </si>
  <si>
    <t>Persona o empresa relacionada</t>
  </si>
  <si>
    <t>Mariela Vallejos</t>
  </si>
  <si>
    <t>Jerónimo Ignacio Pirovano</t>
  </si>
  <si>
    <t>La posición de activos y pasivos en moneda extranjera al cierre de cada período es la siguiente:</t>
  </si>
  <si>
    <t>El rubro disponibilidades se compone de la siguiente manera:</t>
  </si>
  <si>
    <t>Los saldos de otros activos corrientes y no corrientes se detallan en el siguiente cuadro:</t>
  </si>
  <si>
    <t>Las transacciones con personas y empresas vinculadas durante el período fueron los siguientes:</t>
  </si>
  <si>
    <t>b) Cuentas de Orden</t>
  </si>
  <si>
    <t>5.c</t>
  </si>
  <si>
    <t xml:space="preserve">     Jerónimo Pirovano</t>
  </si>
  <si>
    <t xml:space="preserve">   Síndico</t>
  </si>
  <si>
    <t xml:space="preserve">      Juan María Terra Cassarino</t>
  </si>
  <si>
    <t xml:space="preserve">                   Presidente</t>
  </si>
  <si>
    <t>.           PROVISIÓN PARA IMPUESTOS NACIONALES</t>
  </si>
  <si>
    <t>.             Provisión IRE</t>
  </si>
  <si>
    <t>Impuesto a la Renta a pagar</t>
  </si>
  <si>
    <t>Impuesto a la renta a pagar</t>
  </si>
  <si>
    <t>Retención impuesto a la renta</t>
  </si>
  <si>
    <t>l) Préstamos Financieros a corto y largo plazo</t>
  </si>
  <si>
    <t>m) Documentos y cuentas por pagar (corto y largo plazo)</t>
  </si>
  <si>
    <t>n) Acreedores por intermediación (corto y largo plazo)</t>
  </si>
  <si>
    <t>o) Administración de Cartera</t>
  </si>
  <si>
    <t>p) Cuentas por pagar a personas y empresas relacionadas (Corto y Largo Plazo)</t>
  </si>
  <si>
    <t>q) Obligaciones por contrato de underwriting (Corto y Largo Plazo)</t>
  </si>
  <si>
    <t>r) Otros pasivos corrientes y no corrientes</t>
  </si>
  <si>
    <t>5.r</t>
  </si>
  <si>
    <t>StoneX Financial Inc.</t>
  </si>
  <si>
    <t>Costos de oficina y comunicación</t>
  </si>
  <si>
    <t>Impuestos</t>
  </si>
  <si>
    <t>UTILIDAD O (PÉRDIDA)</t>
  </si>
  <si>
    <t>Las notas del 1 a 10 que se acompañan forman parte integral de los Estados Financieros.</t>
  </si>
  <si>
    <t>El rubro de inversiones temporarias corresponde a fondos enviados a operadores del exterior:</t>
  </si>
  <si>
    <t>Tipo de Cambio s/ saldo moneda periodo actual</t>
  </si>
  <si>
    <t>Tipo de Cambio s/ saldo moneda periodo anterior</t>
  </si>
  <si>
    <t>La empresa no cuenta con garantías otorgadas que impliquen activos comprometidos a la fecha de cierre de los estados financieros.</t>
  </si>
  <si>
    <t>La empresa no cuenta con contingencias legales a la fecha de cierre de los estados financieros.</t>
  </si>
  <si>
    <t xml:space="preserve">Código </t>
  </si>
  <si>
    <t>Debe</t>
  </si>
  <si>
    <t>Haber</t>
  </si>
  <si>
    <t xml:space="preserve"> Depreciaciones del ejercicio</t>
  </si>
  <si>
    <t>Muebles y útiles amortización acumulada</t>
  </si>
  <si>
    <t>Equipos de computación amortización acumulada</t>
  </si>
  <si>
    <t>Instalaciones amortizacion acumulada</t>
  </si>
  <si>
    <t>xxx</t>
  </si>
  <si>
    <t xml:space="preserve">Costo de activo fijo </t>
  </si>
  <si>
    <t>Equipos de Informática</t>
  </si>
  <si>
    <r>
      <t xml:space="preserve">Capital Social (de acuerdo al artículo nº 5 de los estatutos sociales) Gs </t>
    </r>
    <r>
      <rPr>
        <sz val="10"/>
        <rFont val="Arial"/>
        <family val="2"/>
      </rPr>
      <t>2.600.000.000 re</t>
    </r>
    <r>
      <rPr>
        <sz val="10"/>
        <color theme="1"/>
        <rFont val="Arial"/>
        <family val="2"/>
      </rPr>
      <t>presentado por Gs 2.600.000.000</t>
    </r>
    <r>
      <rPr>
        <sz val="10"/>
        <color rgb="FFFF0000"/>
        <rFont val="Arial"/>
        <family val="2"/>
      </rPr>
      <t xml:space="preserve"> </t>
    </r>
    <r>
      <rPr>
        <sz val="10"/>
        <color theme="1"/>
        <rFont val="Arial"/>
        <family val="2"/>
      </rPr>
      <t>con acciones de la Clase ordinaria.</t>
    </r>
  </si>
  <si>
    <t>Accionistas</t>
  </si>
  <si>
    <t>•</t>
  </si>
  <si>
    <t>Directores</t>
  </si>
  <si>
    <t xml:space="preserve">Vicepresidente </t>
  </si>
  <si>
    <t xml:space="preserve">Director Titular </t>
  </si>
  <si>
    <t>Lic. Jerónimo Pirovano</t>
  </si>
  <si>
    <t>Apoderados</t>
  </si>
  <si>
    <t>3.1 Base de preparación de los Estados Financieros</t>
  </si>
  <si>
    <t>NOTA 1 Consideración de los Estados Financieros</t>
  </si>
  <si>
    <t>Registro CNV</t>
  </si>
  <si>
    <t>Res. N° 42E/18 del 31/07/2018, CB N° 024</t>
  </si>
  <si>
    <t>La sociedad fue inscripta y registrada ante la Comisión Nacional de Valores según Res. N° 42E/18 del 31/07/2018, CB N° 024. Ante la Bolsa de Valores y Productos de Asunción S.A fue inscripta el 07/08/2018 según resolución N° 1768/18 bajo CB N° 025.</t>
  </si>
  <si>
    <t xml:space="preserve">Para la preparación del Estado de Flujo de Efectivo se consideraron dentro del concepto de efectivo y equivalentes a los saldos en efectivo, disponibilidades en cuentas bancarias y, en caso de existir, las inversiones temporales asimiliables a efectivos (de alta liquidez y con vencimiento originalmente pactado por un plazo menor a tres meses) </t>
  </si>
  <si>
    <t>Corresponde a saldos de crédito fiscal, su composición al cierre es la siguiente:</t>
  </si>
  <si>
    <t>El rubro de propiedad, planta y equipo se compone de la siguiente manera:</t>
  </si>
  <si>
    <t>Bajas / Enajenaciones de propiedad planta y equipo</t>
  </si>
  <si>
    <r>
      <rPr>
        <b/>
        <sz val="10"/>
        <color theme="1"/>
        <rFont val="Arial"/>
        <family val="2"/>
      </rPr>
      <t>a.1.</t>
    </r>
    <r>
      <rPr>
        <sz val="10"/>
        <color theme="1"/>
        <rFont val="Arial"/>
        <family val="2"/>
      </rPr>
      <t xml:space="preserve"> Limitación de la libre disponibilidad de los fondos recibidos de clientes y el uso de los mismos está restringido a las operaciones instruidas por los clientes y se realizan por cuenta y orden de los mismos.</t>
    </r>
  </si>
  <si>
    <r>
      <rPr>
        <b/>
        <sz val="10"/>
        <color theme="1"/>
        <rFont val="Arial"/>
        <family val="2"/>
      </rPr>
      <t>a.2.</t>
    </r>
    <r>
      <rPr>
        <sz val="10"/>
        <color theme="1"/>
        <rFont val="Arial"/>
        <family val="2"/>
      </rPr>
      <t xml:space="preserve"> Restricción de posesión de la acción en BVPASA, requisito válido para operar como Casa de Bolsa.</t>
    </r>
  </si>
  <si>
    <t>Comprador</t>
  </si>
  <si>
    <t>Vendedor</t>
  </si>
  <si>
    <t>Diego de Achával</t>
  </si>
  <si>
    <t xml:space="preserve">Orlando Francisco Parisi </t>
  </si>
  <si>
    <t>.           Advise Wealth Management</t>
  </si>
  <si>
    <t>.         Banco GNB Cta. Cte. 3ros. 12708772/004 FP</t>
  </si>
  <si>
    <t>.       ANTICIPOS Y RETENCIONES IMPOSITIVAS</t>
  </si>
  <si>
    <t>.         ANTICIPOS DE IMPUESTO A LA RENTA EMPRESARIAL</t>
  </si>
  <si>
    <t>.           Anticipos de IRE</t>
  </si>
  <si>
    <t>.       VALORES SECTOR PRIVADO</t>
  </si>
  <si>
    <t>.         VALORES PRIVADOS EXTRANJEROS</t>
  </si>
  <si>
    <t>.           BIL US US78468R6633 CP USD</t>
  </si>
  <si>
    <t>.           Celpa S.A.</t>
  </si>
  <si>
    <t>.           Telefónica Celular del Paraguay S.A.</t>
  </si>
  <si>
    <t>.           Jeronimo Ignacion Pirovano Falabella</t>
  </si>
  <si>
    <t>.           Tupi S.A.</t>
  </si>
  <si>
    <t>.           IVA A PAGAR</t>
  </si>
  <si>
    <t>.             IVA a pagar</t>
  </si>
  <si>
    <t>.       Resultados Acumulados EUR</t>
  </si>
  <si>
    <t>.           Multas y Recargos</t>
  </si>
  <si>
    <t>.           Mantenimiento y Reparacion</t>
  </si>
  <si>
    <t>.           Comisiones Perdidas USD (Deduc.)</t>
  </si>
  <si>
    <t>.           Gastos Bancarios Pesos</t>
  </si>
  <si>
    <t>.             Gastos bancarios G$</t>
  </si>
  <si>
    <t>31.12.2021</t>
  </si>
  <si>
    <t>.           Internet USD</t>
  </si>
  <si>
    <t>.           Intereses Pagados</t>
  </si>
  <si>
    <t>.           BVPASA SEN</t>
  </si>
  <si>
    <t>.         GASTOS BOLSAS DE VALORES</t>
  </si>
  <si>
    <t>.           APORTES P/ TRANSACCIONES</t>
  </si>
  <si>
    <t>.             Comisiones Bolsa de Valores BVPASA</t>
  </si>
  <si>
    <t>Anticipos y Retenciones Impositivas</t>
  </si>
  <si>
    <t>IVA a Pagar</t>
  </si>
  <si>
    <t>Total del periodo actual al 31 de diciembre del 2021</t>
  </si>
  <si>
    <t>BIL US US78468R6633 CP USD</t>
  </si>
  <si>
    <t>Créditos Varios</t>
  </si>
  <si>
    <t>Anticipos a Proveedores USD</t>
  </si>
  <si>
    <t>Gastos Pagados por Adelantado</t>
  </si>
  <si>
    <t>Seguros a Devengar USD</t>
  </si>
  <si>
    <t>Activos Diferidos</t>
  </si>
  <si>
    <t>Depósito en Garantía INTLFCStone</t>
  </si>
  <si>
    <t>J Fleishman y Cia S.R.L.</t>
  </si>
  <si>
    <t>Jeronimo Ignacion Pirovano Falabella</t>
  </si>
  <si>
    <t>Advise Wealth Management</t>
  </si>
  <si>
    <t>Outsourcing Paraguay S.A.</t>
  </si>
  <si>
    <t>Banco GNB Cta. Cte. 3ros. 12708772/004 FP</t>
  </si>
  <si>
    <t>Anticipo y Retenciones Impositivas</t>
  </si>
  <si>
    <t>Anticipo a Proveedores</t>
  </si>
  <si>
    <t>Teisa</t>
  </si>
  <si>
    <t>Celpa S.A.</t>
  </si>
  <si>
    <t>COPACO</t>
  </si>
  <si>
    <t>Telefónica Celular del Paraguay S.A.</t>
  </si>
  <si>
    <t>Bolsa de Valores y Productos de Asunción</t>
  </si>
  <si>
    <t>J Fleishcman y Cia S.R.L.</t>
  </si>
  <si>
    <t>Jerónimo Ignacio Pirovano Falabella</t>
  </si>
  <si>
    <t>Tupi S.A.</t>
  </si>
  <si>
    <t>Anticipo a Proveedores  al cierre</t>
  </si>
  <si>
    <t>Anticipo y Retenciones Impositivas al inicio</t>
  </si>
  <si>
    <t>Anticipo y Retenciones Impositivas al cierre</t>
  </si>
  <si>
    <t>.       BANCOS 2</t>
  </si>
  <si>
    <t>.         COLOCACIONES EN EL PAÍS</t>
  </si>
  <si>
    <t>.           COLOCACIONES EN DÓLAR USA 3eros</t>
  </si>
  <si>
    <t>.             Bank of New York 3eros 3440528400</t>
  </si>
  <si>
    <t>.             Bank of New York 3ros EUROS 3440528400</t>
  </si>
  <si>
    <t>.           B 0 06/16/22 US912796J420</t>
  </si>
  <si>
    <t>.           BUENOS 3.9 09/01/37 XS2385150334</t>
  </si>
  <si>
    <t>.           B 0 07/14/22 US912796K576</t>
  </si>
  <si>
    <t>.           MELI US US58733R1023</t>
  </si>
  <si>
    <t>.           PAMPAR 7 3/8 07/21/23 USP7873PAE62</t>
  </si>
  <si>
    <t>.           IZRL US US00214Q6098</t>
  </si>
  <si>
    <t>.           ARCC US US04010L1035</t>
  </si>
  <si>
    <t>.           EPD US US2937921078</t>
  </si>
  <si>
    <t>.           NEUBERGER BERMAN 5G CONNECTIVITY FUND CLASS A IE00BMPRXN33</t>
  </si>
  <si>
    <t>.           NEW CAPITAL ASIA FUTURE LEADERS FUND CL A  (ACC) IE00BJYJDV72</t>
  </si>
  <si>
    <t>.           NIO US US62914V1061</t>
  </si>
  <si>
    <t>.           PLTR US US69608A1088</t>
  </si>
  <si>
    <t>.           VOD US US92857W3088</t>
  </si>
  <si>
    <t>.           XLF US US81369Y6059</t>
  </si>
  <si>
    <t>.           JANUS HENDERSON US STRATEGIC VALUE FUND CL A2 IE0001256803</t>
  </si>
  <si>
    <t>.           NEW CAPITAL STRAT. PORTFOLIO UCITS FD CLASS A ACC IE00BJYJDY04</t>
  </si>
  <si>
    <t>.           OZSC US US6927322098</t>
  </si>
  <si>
    <t>.           SBRA US US78573L1061</t>
  </si>
  <si>
    <t>.           SCHRODER ISF EMERGING ASIA FD CL A (OFF) LU0181495838</t>
  </si>
  <si>
    <t>.           SCHRODER ISF SUSTAINABLE GROWTH  FUND CL A (ACC) LU0557290698</t>
  </si>
  <si>
    <t>.           IBM US  US4592001014</t>
  </si>
  <si>
    <t>.           MINE US US6031711095</t>
  </si>
  <si>
    <t>.           NYMT US US6496045013</t>
  </si>
  <si>
    <t>.           UVXY US US74347Y8396</t>
  </si>
  <si>
    <t>.           BANCO RIO S.A.E.C.A. 5.25% 05/12/26 PYBRO02F1560</t>
  </si>
  <si>
    <t>.           PIMCO GIS CAPITAL SECURITIES FUND CLASS E ACC (OFF) IE00BFRSV866</t>
  </si>
  <si>
    <t>.           B 05/19/22 US912796H440</t>
  </si>
  <si>
    <t>.           BGF US FLEXIBLE EQUITY FUND CLASS A2 (OFF) LU0154236417</t>
  </si>
  <si>
    <t>.           Vale N°1 Ebital VN 35.000</t>
  </si>
  <si>
    <t>.           Vale N°4 Ebital VN 50.000</t>
  </si>
  <si>
    <t>.           Vale N°7 Ebital VN 35.000</t>
  </si>
  <si>
    <t>.           Vale N°8 Ebital VN 40.000</t>
  </si>
  <si>
    <t>.           AB SICAV I INTL HEALTHCARE CLASS A(OFF) LU0058720904</t>
  </si>
  <si>
    <t>.           BARINGS EM. MKTS. DEBT SHORT  DUR. TRANCHE N (ACC) IE00BK71DS46</t>
  </si>
  <si>
    <t>.           Put ZS MAR22 12.2</t>
  </si>
  <si>
    <t>.           Put ZS MAY22 11.2</t>
  </si>
  <si>
    <t>.           Put ZS MAY22 11.8</t>
  </si>
  <si>
    <t>.           Vale N°1 Ebital emisión Nº 2 VN 69.000</t>
  </si>
  <si>
    <t>.           Vale N°2 Ebital emisión Nº2  VN 21.000</t>
  </si>
  <si>
    <t>.           Fideicomiso Financiero Rentas Inmobiliarias Orientales I</t>
  </si>
  <si>
    <t>.           JP MORGAN US VALUE FUND CLASS A (ACC) LU0210536511</t>
  </si>
  <si>
    <t>.           UBER US US90353T1007</t>
  </si>
  <si>
    <t>.           DASH US US25809K1051</t>
  </si>
  <si>
    <t>.           JANUS HENDERSON BALANCED FUND CLASS E(ACC) IE00B6Q9PT69</t>
  </si>
  <si>
    <t>.           MU US US5951121038</t>
  </si>
  <si>
    <t>.           ON N°12 Saceem VN 400.000</t>
  </si>
  <si>
    <t>.           ON N°13 Saceem VN 200.000</t>
  </si>
  <si>
    <t>.           Vale N°5 Ebital emisión Nº2 VN 25.000</t>
  </si>
  <si>
    <t>.           VHT US US92204A5048</t>
  </si>
  <si>
    <t>.           VRM US US92918V1098</t>
  </si>
  <si>
    <t>.           XTN US US78464A532</t>
  </si>
  <si>
    <t>.           NEW CAPITAL GLOBAL EQUITY CONVICTION FUND CLASS N (USD) (ACC)  IE00BJYJDM81</t>
  </si>
  <si>
    <t>.           PIMCO GIS COMMODITY REAL RETURN FUND CLASS E IE00B1D7YH97</t>
  </si>
  <si>
    <t>.           PIMCO GIS INCOME FUND CLASS T (ACC)(USD) IE00BRB37Q12</t>
  </si>
  <si>
    <t>.           Vale N°11 Ebital VN 62.000</t>
  </si>
  <si>
    <t>.           Vale N°14 Ebital VN 33.000</t>
  </si>
  <si>
    <t>.           ASOL-USD:CH CH1114873776</t>
  </si>
  <si>
    <t>.           ATVI US US00507V1098</t>
  </si>
  <si>
    <t>.           BLACKROCK EM. MKTS SHORT DURATION BOND CLASS A2 LU1706559744</t>
  </si>
  <si>
    <t>.           FEDERATED HERMES UNCONSTRAINED CREDIT FUND CLASS B (USD)(ACC) IE00BN2BS529</t>
  </si>
  <si>
    <t>.           FRANKLIN FLOATING RATE FUND CLASS A IE00B000C709</t>
  </si>
  <si>
    <t>.           KD US US50155Q1004</t>
  </si>
  <si>
    <t>.           MEKA US KYG5S74L1067</t>
  </si>
  <si>
    <t>.           MUZINICH ENHANCED   YIELD SHORT TERM    FUND CL R(ACC)(HDG) (USD) IE00B51H7M53</t>
  </si>
  <si>
    <t>.           ON N°1 Saceem VN 250.000</t>
  </si>
  <si>
    <t>.           PYPL US US70450Y1038</t>
  </si>
  <si>
    <t>.           SCHRODER ISFGLBLCREDITINCOME SHORTDURATIONFDCL A LU1910165569</t>
  </si>
  <si>
    <t>.           SYK US US8636671013</t>
  </si>
  <si>
    <t>.           USO US US91232N2071</t>
  </si>
  <si>
    <t>.           V US US92826C8394</t>
  </si>
  <si>
    <t>.           B 0 03/03/22 US912796L988</t>
  </si>
  <si>
    <t>.           Vale N°4 Ebital emisión N°3 VN 88,000</t>
  </si>
  <si>
    <t>.           B 0 03/17/22 US912796N216</t>
  </si>
  <si>
    <t>.           TTE US US89151E1091</t>
  </si>
  <si>
    <t>.           Vale N°1 Ebital emisión N°3 VN 29,000</t>
  </si>
  <si>
    <t>.           Vale N°7 Ebital emisión N°3 VN 26,000</t>
  </si>
  <si>
    <t>.           CRM US US79466L3024</t>
  </si>
  <si>
    <t>.           UPST US US91680M1071</t>
  </si>
  <si>
    <t>.           ADBE US US00724F1012</t>
  </si>
  <si>
    <t>.           PDI US US72201Y1010</t>
  </si>
  <si>
    <t>.           EBR US US15234Q2075</t>
  </si>
  <si>
    <t>.           CIG US US204409601</t>
  </si>
  <si>
    <t>.           Acreedores por Títulos de clientes en EUR</t>
  </si>
  <si>
    <t>Título de Renta Fija</t>
  </si>
  <si>
    <t>El rubro de inversiones permanentes corresponde a la acción de la BVA aportada por los socios:</t>
  </si>
  <si>
    <t>Sueldos y Jornales a Pagar G$</t>
  </si>
  <si>
    <t>Se ha dado cumplimiento a lo previsto en el artículos 1 de la Res. CNV CG N° 30/21, constituyendo garantía de desempeño profesional para operador de bolsa conforme a Ley Mercado de Valores N° 5810/17.</t>
  </si>
  <si>
    <t>C.P. Mariela Vallejos</t>
  </si>
  <si>
    <t>Balance por Concertación al 12/31/2021</t>
  </si>
  <si>
    <t>.           Teléfonos Celulares Amortización Acumulada</t>
  </si>
  <si>
    <t>Balance por Concertación desde 1/1/2021 al 12/31/2021</t>
  </si>
  <si>
    <t>.         Gratificaciones</t>
  </si>
  <si>
    <t>.         Publicidad y Propaganda</t>
  </si>
  <si>
    <t>.         Soporte Técnico</t>
  </si>
  <si>
    <t>28/05/2025</t>
  </si>
  <si>
    <r>
      <t xml:space="preserve">Por el ejercicio iniciado el </t>
    </r>
    <r>
      <rPr>
        <b/>
        <sz val="10"/>
        <color theme="1"/>
        <rFont val="Arial"/>
        <family val="2"/>
      </rPr>
      <t xml:space="preserve">01 de enero </t>
    </r>
    <r>
      <rPr>
        <sz val="10"/>
        <color theme="1"/>
        <rFont val="Arial"/>
        <family val="2"/>
      </rPr>
      <t xml:space="preserve">al </t>
    </r>
    <r>
      <rPr>
        <b/>
        <sz val="10"/>
        <color theme="1"/>
        <rFont val="Arial"/>
        <family val="2"/>
      </rPr>
      <t>31 de marzo de 2022</t>
    </r>
  </si>
  <si>
    <t>31.03.2022</t>
  </si>
  <si>
    <t>ESTADO DE FLUJO DE EFECTIVO AL 31 DE MARZO DEL 2022 CON CIFRAS COMPARATIVAS CON EL EJERCICIO ANTERIOR AL 31 DE MARZO DEL 2021.</t>
  </si>
  <si>
    <t>ESTADO DE RESULTADOS CORRESPONDIENTE AL 31 DE MARZO DEL 2022 PRESENTADO EN FORMA COMPARATIVA CON EL EJERCICIO ANTERIOR AL 31 DE MARZO DEL 2021.</t>
  </si>
  <si>
    <t>ESTADO DE VARIACIÓN DEL PATRIMONIO NETO CORRESPONDIENTE AL 31 DE MARZO DEL 2022 PRESENTADO EN FORMA COMPARATIVA AL EJERCICIO ANTERIOR AL 31 DE MARZO DEL 2021.</t>
  </si>
  <si>
    <t>Valuación de acciones BVPASA</t>
  </si>
  <si>
    <t>Total del periodo actual al 31 de marzo del 2022</t>
  </si>
  <si>
    <t>Codigo BVA:</t>
  </si>
  <si>
    <t>Movimientos del Ejercicio 2022</t>
  </si>
  <si>
    <t>NOTAS A LOS ESTADOS FINANCIEROS AL 31 DE MARZO DEL 2022</t>
  </si>
  <si>
    <t xml:space="preserve">Los estados financieros al 31 de marzo de 2022 se encuentran sujetos a  la consideración de la Asamblea General de Accionistas. </t>
  </si>
  <si>
    <t>Bolsa de Valores y Productos de Asunción S.A. USD</t>
  </si>
  <si>
    <t>Leonardo Gustavo Spera Gianelli</t>
  </si>
  <si>
    <t>WTC</t>
  </si>
  <si>
    <t>Luis Enrique Peroni Giralt</t>
  </si>
  <si>
    <t>Bolsa de Valores y roductos de Asunción S.A. USD</t>
  </si>
  <si>
    <t>Comisiones Custodia</t>
  </si>
  <si>
    <t>Ingresos Financieros</t>
  </si>
  <si>
    <t>Intereses Ganados</t>
  </si>
  <si>
    <t xml:space="preserve">Al 31 de marzo de 2022, como resultado de las nuevas medidas implementadas por la Administración Tributaria (Subsecretaría de Estado de Tributación) a través del Decreto Nº 3.182/2019 se estableció la determinación del valor residual de las propiedades, planta y equipo a efectos impositivos. </t>
  </si>
  <si>
    <t>a) Al 31 de marzo de 2022 y al 31 de diciembre de 2021 existen las siguientes limitaciones:</t>
  </si>
  <si>
    <t>Saldos al cierre con cifras comparativas al 31 de diciembre de 2021:</t>
  </si>
  <si>
    <t>Los Estados Financieros fueron preparados de acuerdo Normas de Información Financiera emitidas por el Consejo de Contadores Públicos del Paraguay y criterios de valuación y exposición dictados por la Comisión Nacional de Valores en la Resolución CNV N° 6/19, Título 19, Anexos F,G. Los presentes estados financieros han sido preparados sobre la base de cifras históricas sin considerar el efecto que las variaciones en el poder adquisitivo de la moneda local que pudieran tener sobre los mismos, no re expresándose la moneda al 31 de marzo del 2022, como además los saldos de igual fecha del ejercicio anterior, a excepción de los bienes de uso para los saldos al 31 de diciembre de 2021, y las inversiones valuadas a valor razonable.</t>
  </si>
  <si>
    <t>La moneda extranjera Dólar fue registrada de acuerdo con el tipo de cambio publicado por la Sub Secretaria de Estado de Tributación 31 de marzo del 2022. 
Tipo de cambio comprador para saldos de las cuentas del activo y tipo de cambio vendedor para saldo de cuentas pasivas.</t>
  </si>
  <si>
    <t>BALANCE GENERAL AL 31 DE MARZO DEL 2022 PRESENTADO EN FORMA COMPARATIVA AL 31 DE DICIEMBRE DEL 2021.</t>
  </si>
  <si>
    <t>s) Resultados con personas y empresas vinculadas</t>
  </si>
  <si>
    <t>t) Patrimonio</t>
  </si>
  <si>
    <t>u) Previsiones</t>
  </si>
  <si>
    <t>v) Ingresos Operativos</t>
  </si>
  <si>
    <t>w) Resultados extraordinarios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</si>
</sst>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 #,##0_ ;_ * \-#,##0_ ;_ * &quot;-&quot;_ ;_ @_ "/>
    <numFmt numFmtId="43" formatCode="_ * #,##0.00_ ;_ * \-#,##0.00_ ;_ * &quot;-&quot;??_ ;_ @_ "/>
    <numFmt numFmtId="164" formatCode="&quot;$&quot;#,##0_);[Red]\(&quot;$&quot;#,##0\)"/>
    <numFmt numFmtId="165" formatCode="_(* #,##0_);_(* \(#,##0\);_(* &quot;-&quot;_);_(@_)"/>
    <numFmt numFmtId="166" formatCode="_(* #,##0.00_);_(* \(#,##0.00\);_(* &quot;-&quot;??_);_(@_)"/>
    <numFmt numFmtId="167" formatCode="_-* #,##0.00_-;\-* #,##0.00_-;_-* &quot;-&quot;??_-;_-@_-"/>
    <numFmt numFmtId="168" formatCode="_-* #,##0.00\ _€_-;\-* #,##0.00\ _€_-;_-* &quot;-&quot;??\ _€_-;_-@_-"/>
    <numFmt numFmtId="169" formatCode="_-* #,##0\ _€_-;\-* #,##0\ _€_-;_-* &quot;-&quot;??\ _€_-;_-@_-"/>
    <numFmt numFmtId="170" formatCode="dd/mm/yyyy;@"/>
    <numFmt numFmtId="171" formatCode="_-* #,##0_-;\-* #,##0_-;_-* &quot;-&quot;??_-;_-@_-"/>
    <numFmt numFmtId="172" formatCode="_(* #,##0_);_(* \(#,##0\);_(* \-??_);_(@_)"/>
    <numFmt numFmtId="173" formatCode="_(* #,##0.00_);_(* \(#,##0.00\);_(* \-??_);_(@_)"/>
    <numFmt numFmtId="174" formatCode="_ * #,##0.00_ ;_ * \-#,##0.00_ ;_ * &quot;-&quot;_ ;_ @_ "/>
    <numFmt numFmtId="175" formatCode="_-* #,##0\ _€_-;\-* #,##0\ _€_-;_-* &quot;-&quot;\ _€_-;_-@_-"/>
    <numFmt numFmtId="176" formatCode="_-* #,##0.00\ _G_s_._-;\-* #,##0.00\ _G_s_._-;_-* \-??\ _G_s_._-;_-@_-"/>
    <numFmt numFmtId="177" formatCode="#,##0\ "/>
    <numFmt numFmtId="178" formatCode="_-* #,##0.00\ [$€]_-;\-* #,##0.00\ [$€]_-;_-* \-??\ [$€]_-;_-@_-"/>
    <numFmt numFmtId="179" formatCode="&quot;Activado&quot;;&quot;Activado&quot;;&quot;Desactivado&quot;"/>
    <numFmt numFmtId="180" formatCode="&quot;Gs &quot;#,##0;[Red]&quot;Gs -&quot;#,##0"/>
    <numFmt numFmtId="181" formatCode="_-* #,##0.00\ _G_s_._-;\-* #,##0.00\ _G_s_._-;_-* &quot;-&quot;??\ _G_s_._-;_-@_-"/>
    <numFmt numFmtId="182" formatCode="_-* #,##0.00\ _€_-;\-* #,##0.00\ _€_-;_-* \-??\ _€_-;_-@_-"/>
    <numFmt numFmtId="183" formatCode="_ * #,##0.00_ ;_ * \-#,##0.00_ ;_ * \-??_ ;_ @_ "/>
    <numFmt numFmtId="184" formatCode="&quot;Gs&quot;\ #,##0;&quot;Gs&quot;\ \-#,##0"/>
    <numFmt numFmtId="185" formatCode="_-* #,##0.00\ _P_t_s_-;\-* #,##0.00\ _P_t_s_-;_-* &quot;-&quot;??\ _P_t_s_-;_-@_-"/>
    <numFmt numFmtId="186" formatCode="_-* #,##0.00\ [$€]_-;\-* #,##0.00\ [$€]_-;_-* &quot;-&quot;??\ [$€]_-;_-@_-"/>
    <numFmt numFmtId="187" formatCode="dd\-mm\-yy;@"/>
    <numFmt numFmtId="188" formatCode="_-* #,##0\ _P_t_s_-;\-* #,##0\ _P_t_s_-;_-* &quot;-&quot;\ _P_t_s_-;_-@_-"/>
    <numFmt numFmtId="189" formatCode="_(&quot;R$ &quot;* #,##0_);_(&quot;R$ &quot;* \(#,##0\);_(&quot;R$ &quot;* &quot;-&quot;_);_(@_)"/>
    <numFmt numFmtId="190" formatCode="_(&quot;R$ &quot;* #,##0.00_);_(&quot;R$ &quot;* \(#,##0.00\);_(&quot;R$ &quot;* &quot;-&quot;??_);_(@_)"/>
    <numFmt numFmtId="191" formatCode="_ * #,##0_ ;_ * \-#,##0_ ;_ * &quot;-&quot;??_ ;_ @_ "/>
    <numFmt numFmtId="192" formatCode="_(* #,##0_);_(* \(#,##0\);_(* &quot;-&quot;??_);_(@_)"/>
  </numFmts>
  <fonts count="43" x14ac:knownFonts="1">
    <font>
      <sz val="11"/>
      <color theme="1"/>
      <name val="Calibri"/>
      <family val="2"/>
      <scheme val="minor"/>
    </font>
    <font>
      <sz val="12"/>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u/>
      <sz val="10"/>
      <color theme="1"/>
      <name val="Arial"/>
      <family val="2"/>
    </font>
    <font>
      <sz val="10"/>
      <color rgb="FFFF0000"/>
      <name val="Arial"/>
      <family val="2"/>
    </font>
    <font>
      <b/>
      <sz val="10"/>
      <color indexed="8"/>
      <name val="Arial"/>
      <family val="2"/>
    </font>
    <font>
      <sz val="10"/>
      <color indexed="8"/>
      <name val="Arial"/>
      <family val="2"/>
    </font>
    <font>
      <sz val="11"/>
      <color indexed="8"/>
      <name val="Calibri"/>
      <family val="2"/>
      <charset val="1"/>
    </font>
    <font>
      <b/>
      <sz val="8"/>
      <name val="Arial"/>
      <family val="2"/>
    </font>
    <font>
      <b/>
      <sz val="10"/>
      <name val="Arial"/>
      <family val="2"/>
    </font>
    <font>
      <b/>
      <sz val="10"/>
      <color indexed="12"/>
      <name val="Arial"/>
      <family val="2"/>
    </font>
    <font>
      <sz val="10"/>
      <color theme="0"/>
      <name val="Arial"/>
      <family val="2"/>
    </font>
    <font>
      <b/>
      <sz val="9"/>
      <color theme="1"/>
      <name val="Arial"/>
      <family val="2"/>
    </font>
    <font>
      <sz val="9"/>
      <color theme="1"/>
      <name val="Arial"/>
      <family val="2"/>
    </font>
    <font>
      <sz val="11"/>
      <color theme="0"/>
      <name val="Calibri"/>
      <family val="2"/>
      <scheme val="minor"/>
    </font>
    <font>
      <sz val="11"/>
      <color indexed="8"/>
      <name val="Calibri"/>
      <family val="2"/>
    </font>
    <font>
      <u/>
      <sz val="8.5"/>
      <color indexed="12"/>
      <name val="Arial"/>
      <family val="2"/>
    </font>
    <font>
      <sz val="10"/>
      <name val="Century Gothic"/>
      <family val="2"/>
    </font>
    <font>
      <u/>
      <sz val="10"/>
      <color indexed="12"/>
      <name val="Century Gothic"/>
      <family val="2"/>
    </font>
    <font>
      <sz val="12"/>
      <name val="Courier"/>
      <family val="3"/>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sz val="10"/>
      <name val="Tahoma"/>
      <family val="2"/>
    </font>
    <font>
      <b/>
      <sz val="11"/>
      <color indexed="63"/>
      <name val="Calibri"/>
      <family val="2"/>
    </font>
    <font>
      <sz val="11"/>
      <color indexed="10"/>
      <name val="Calibri"/>
      <family val="2"/>
    </font>
    <font>
      <b/>
      <sz val="11"/>
      <color indexed="56"/>
      <name val="Calibri"/>
      <family val="2"/>
    </font>
    <font>
      <b/>
      <u/>
      <sz val="10"/>
      <color rgb="FF000000"/>
      <name val="Arial"/>
      <family val="2"/>
    </font>
    <font>
      <u/>
      <sz val="10"/>
      <color theme="1"/>
      <name val="Arial"/>
      <family val="2"/>
    </font>
    <font>
      <b/>
      <sz val="10"/>
      <color rgb="FF000000"/>
      <name val="Arial"/>
      <family val="2"/>
    </font>
    <font>
      <u/>
      <sz val="11"/>
      <color theme="10"/>
      <name val="Calibri"/>
      <family val="2"/>
      <scheme val="minor"/>
    </font>
    <font>
      <b/>
      <i/>
      <u/>
      <sz val="10"/>
      <color theme="1"/>
      <name val="Arial"/>
      <family val="2"/>
    </font>
    <font>
      <sz val="11"/>
      <color rgb="FFFF0000"/>
      <name val="Calibri"/>
      <family val="2"/>
      <scheme val="minor"/>
    </font>
    <font>
      <b/>
      <sz val="10"/>
      <color rgb="FFFF0000"/>
      <name val="Arial"/>
      <family val="2"/>
    </font>
    <font>
      <i/>
      <sz val="10"/>
      <color theme="1"/>
      <name val="Arial"/>
      <family val="2"/>
    </font>
    <font>
      <b/>
      <sz val="7"/>
      <color theme="1"/>
      <name val="Times New Roman"/>
      <family val="1"/>
    </font>
    <font>
      <sz val="12"/>
      <color theme="0"/>
      <name val="Times New Roman"/>
      <family val="1"/>
    </font>
  </fonts>
  <fills count="4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2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theme="3" tint="-0.249977111117893"/>
        <bgColor indexed="64"/>
      </patternFill>
    </fill>
    <fill>
      <patternFill patternType="solid">
        <fgColor theme="7" tint="0.79998168889431442"/>
        <bgColor indexed="64"/>
      </patternFill>
    </fill>
  </fills>
  <borders count="6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s>
  <cellStyleXfs count="1588">
    <xf numFmtId="0" fontId="0" fillId="0" borderId="0"/>
    <xf numFmtId="43"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5" fillId="0" borderId="0"/>
    <xf numFmtId="0" fontId="10" fillId="0" borderId="0"/>
    <xf numFmtId="173" fontId="5" fillId="0" borderId="0" applyFill="0" applyBorder="0" applyAlignment="0" applyProtection="0"/>
    <xf numFmtId="0" fontId="19" fillId="0" borderId="0" applyNumberFormat="0" applyFill="0" applyBorder="0" applyAlignment="0" applyProtection="0">
      <alignment vertical="top"/>
      <protection locked="0"/>
    </xf>
    <xf numFmtId="168" fontId="18" fillId="0" borderId="0" applyFont="0" applyFill="0" applyBorder="0" applyAlignment="0" applyProtection="0"/>
    <xf numFmtId="177" fontId="5"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176" fontId="18" fillId="0" borderId="0" applyFill="0" applyBorder="0" applyAlignment="0" applyProtection="0"/>
    <xf numFmtId="0" fontId="5" fillId="0" borderId="0"/>
    <xf numFmtId="0" fontId="18" fillId="0" borderId="0"/>
    <xf numFmtId="9" fontId="5" fillId="0" borderId="0" applyFill="0" applyBorder="0" applyAlignment="0" applyProtection="0"/>
    <xf numFmtId="41" fontId="18"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11" fillId="0" borderId="7" applyNumberFormat="0" applyFont="0" applyFill="0" applyBorder="0" applyAlignment="0">
      <alignment horizontal="center"/>
    </xf>
    <xf numFmtId="178" fontId="18" fillId="0" borderId="0" applyFill="0" applyBorder="0" applyAlignment="0" applyProtection="0"/>
    <xf numFmtId="178" fontId="18" fillId="0" borderId="0" applyFill="0" applyBorder="0" applyAlignment="0" applyProtection="0"/>
    <xf numFmtId="177" fontId="5" fillId="0" borderId="0" applyFont="0" applyFill="0" applyBorder="0" applyAlignment="0" applyProtection="0"/>
    <xf numFmtId="179" fontId="5" fillId="0" borderId="0" applyFont="0" applyFill="0" applyBorder="0" applyAlignment="0" applyProtection="0"/>
    <xf numFmtId="0" fontId="18" fillId="0" borderId="0" applyFill="0" applyBorder="0" applyAlignment="0" applyProtection="0"/>
    <xf numFmtId="0" fontId="18" fillId="0" borderId="0" applyFill="0" applyBorder="0" applyAlignment="0" applyProtection="0"/>
    <xf numFmtId="41" fontId="18" fillId="0" borderId="0" applyFont="0" applyFill="0" applyBorder="0" applyAlignment="0" applyProtection="0"/>
    <xf numFmtId="180" fontId="18" fillId="0" borderId="0" applyFill="0" applyBorder="0" applyAlignment="0" applyProtection="0"/>
    <xf numFmtId="180" fontId="18" fillId="0" borderId="0" applyFill="0" applyBorder="0" applyAlignment="0" applyProtection="0"/>
    <xf numFmtId="181"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3" fontId="18" fillId="0" borderId="0" applyFill="0" applyBorder="0" applyAlignment="0" applyProtection="0"/>
    <xf numFmtId="182" fontId="18" fillId="0" borderId="0" applyFill="0" applyBorder="0" applyAlignment="0" applyProtection="0"/>
    <xf numFmtId="176" fontId="5" fillId="0" borderId="0" applyFont="0" applyFill="0" applyBorder="0" applyAlignment="0" applyProtection="0"/>
    <xf numFmtId="182" fontId="18" fillId="0" borderId="0" applyFill="0" applyBorder="0" applyAlignment="0" applyProtection="0"/>
    <xf numFmtId="182"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0" fontId="5"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167" fontId="20" fillId="0" borderId="0" applyFont="0" applyFill="0" applyBorder="0" applyAlignment="0" applyProtection="0"/>
    <xf numFmtId="183" fontId="18" fillId="0" borderId="0" applyFill="0" applyBorder="0" applyAlignment="0" applyProtection="0"/>
    <xf numFmtId="183" fontId="18"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8" fillId="0" borderId="0" applyFont="0" applyFill="0" applyBorder="0" applyAlignment="0" applyProtection="0"/>
    <xf numFmtId="182" fontId="18" fillId="0" borderId="0" applyFill="0" applyBorder="0" applyAlignment="0" applyProtection="0"/>
    <xf numFmtId="168" fontId="5" fillId="0" borderId="0" applyFont="0" applyFill="0" applyBorder="0" applyAlignment="0" applyProtection="0"/>
    <xf numFmtId="182" fontId="18" fillId="0" borderId="0" applyFill="0" applyBorder="0" applyAlignment="0" applyProtection="0"/>
    <xf numFmtId="182" fontId="18" fillId="0" borderId="0" applyFill="0" applyBorder="0" applyAlignment="0" applyProtection="0"/>
    <xf numFmtId="176" fontId="18" fillId="0" borderId="0" applyFill="0" applyBorder="0" applyAlignment="0" applyProtection="0"/>
    <xf numFmtId="167" fontId="20" fillId="0" borderId="0" applyFont="0" applyFill="0" applyBorder="0" applyAlignment="0" applyProtection="0"/>
    <xf numFmtId="181" fontId="5" fillId="0" borderId="0" applyFont="0" applyFill="0" applyBorder="0" applyAlignment="0" applyProtection="0"/>
    <xf numFmtId="0"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 fillId="0" borderId="0"/>
    <xf numFmtId="0" fontId="5" fillId="0" borderId="0"/>
    <xf numFmtId="0" fontId="20" fillId="0" borderId="0"/>
    <xf numFmtId="0" fontId="5" fillId="0" borderId="0"/>
    <xf numFmtId="0" fontId="18" fillId="0" borderId="0"/>
    <xf numFmtId="0" fontId="2" fillId="0" borderId="0"/>
    <xf numFmtId="0" fontId="5" fillId="0" borderId="0"/>
    <xf numFmtId="0" fontId="18"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9" fontId="18"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9" fillId="0" borderId="0">
      <alignment vertical="top"/>
    </xf>
    <xf numFmtId="41" fontId="2" fillId="0" borderId="0" applyFont="0" applyFill="0" applyBorder="0" applyAlignment="0" applyProtection="0"/>
    <xf numFmtId="43"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0" fontId="2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88" fontId="5" fillId="0" borderId="0" applyFont="0" applyFill="0" applyBorder="0" applyAlignment="0" applyProtection="0"/>
    <xf numFmtId="188" fontId="5" fillId="0" borderId="0" applyFont="0" applyFill="0" applyBorder="0" applyAlignment="0" applyProtection="0"/>
    <xf numFmtId="0" fontId="5"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5" fillId="0" borderId="0" applyFont="0" applyFill="0" applyBorder="0" applyAlignment="0" applyProtection="0"/>
    <xf numFmtId="168"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4" fontId="5" fillId="0" borderId="0" applyFont="0" applyFill="0" applyBorder="0" applyAlignment="0" applyProtection="0"/>
    <xf numFmtId="164" fontId="5" fillId="0" borderId="0" applyFont="0" applyFill="0" applyBorder="0" applyAlignment="0" applyProtection="0"/>
    <xf numFmtId="181"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1"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20"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0"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68" fontId="18"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5" fillId="0" borderId="0"/>
    <xf numFmtId="0" fontId="5" fillId="0" borderId="0"/>
    <xf numFmtId="0" fontId="22" fillId="0" borderId="0"/>
    <xf numFmtId="0" fontId="20" fillId="0" borderId="0"/>
    <xf numFmtId="0" fontId="20" fillId="0" borderId="0"/>
    <xf numFmtId="0" fontId="5" fillId="0" borderId="0"/>
    <xf numFmtId="0" fontId="5" fillId="0" borderId="0"/>
    <xf numFmtId="0" fontId="5" fillId="0" borderId="0"/>
    <xf numFmtId="0" fontId="2" fillId="0" borderId="0"/>
    <xf numFmtId="0" fontId="2" fillId="0" borderId="0"/>
    <xf numFmtId="0" fontId="5" fillId="0" borderId="0"/>
    <xf numFmtId="9" fontId="5"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9"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9"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3"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17" fillId="22" borderId="0" applyNumberFormat="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8" fillId="0" borderId="0"/>
    <xf numFmtId="0" fontId="18" fillId="7" borderId="25" applyNumberFormat="0" applyFont="0" applyAlignment="0" applyProtection="0"/>
    <xf numFmtId="0" fontId="18" fillId="7" borderId="25" applyNumberFormat="0" applyFont="0" applyAlignment="0" applyProtection="0"/>
    <xf numFmtId="9" fontId="18" fillId="0" borderId="0" applyFont="0" applyFill="0" applyBorder="0" applyAlignment="0" applyProtection="0"/>
    <xf numFmtId="0" fontId="2" fillId="0" borderId="0"/>
    <xf numFmtId="0" fontId="5" fillId="0" borderId="0" applyNumberForma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3" fillId="33"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25" borderId="0" applyNumberFormat="0" applyBorder="0" applyAlignment="0" applyProtection="0"/>
    <xf numFmtId="0" fontId="25" fillId="37" borderId="26" applyNumberFormat="0" applyAlignment="0" applyProtection="0"/>
    <xf numFmtId="0" fontId="26" fillId="0" borderId="27" applyNumberFormat="0" applyFill="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7" fillId="24" borderId="0" applyNumberFormat="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28" fillId="42" borderId="0" applyNumberFormat="0" applyBorder="0" applyAlignment="0" applyProtection="0"/>
    <xf numFmtId="0" fontId="5" fillId="0" borderId="0"/>
    <xf numFmtId="0" fontId="5" fillId="0" borderId="0"/>
    <xf numFmtId="0" fontId="5" fillId="0" borderId="0"/>
    <xf numFmtId="0" fontId="2" fillId="0" borderId="0"/>
    <xf numFmtId="0" fontId="29" fillId="0" borderId="0"/>
    <xf numFmtId="0" fontId="2" fillId="0" borderId="0"/>
    <xf numFmtId="0" fontId="2" fillId="0" borderId="0"/>
    <xf numFmtId="0" fontId="29" fillId="0" borderId="0"/>
    <xf numFmtId="0" fontId="5" fillId="0" borderId="0"/>
    <xf numFmtId="0" fontId="5" fillId="0" borderId="0"/>
    <xf numFmtId="0" fontId="29" fillId="0" borderId="0"/>
    <xf numFmtId="0" fontId="18"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2" fillId="0" borderId="0"/>
    <xf numFmtId="0" fontId="5" fillId="0" borderId="0"/>
    <xf numFmtId="0" fontId="29" fillId="0" borderId="0"/>
    <xf numFmtId="0" fontId="2" fillId="0" borderId="0"/>
    <xf numFmtId="0" fontId="29" fillId="0" borderId="0"/>
    <xf numFmtId="0" fontId="5" fillId="43" borderId="28" applyNumberFormat="0" applyFont="0" applyAlignment="0" applyProtection="0"/>
    <xf numFmtId="0" fontId="18" fillId="7" borderId="25" applyNumberFormat="0" applyFont="0" applyAlignment="0" applyProtection="0"/>
    <xf numFmtId="0" fontId="2" fillId="7" borderId="25" applyNumberFormat="0" applyFont="0" applyAlignment="0" applyProtection="0"/>
    <xf numFmtId="0" fontId="18" fillId="7" borderId="25" applyNumberFormat="0" applyFont="0" applyAlignment="0" applyProtection="0"/>
    <xf numFmtId="0" fontId="2" fillId="7" borderId="25" applyNumberFormat="0" applyFont="0" applyAlignment="0" applyProtection="0"/>
    <xf numFmtId="0" fontId="18" fillId="7" borderId="25" applyNumberFormat="0" applyFont="0" applyAlignment="0" applyProtection="0"/>
    <xf numFmtId="0" fontId="2" fillId="7" borderId="25" applyNumberFormat="0" applyFont="0" applyAlignment="0" applyProtection="0"/>
    <xf numFmtId="0" fontId="2" fillId="7" borderId="25" applyNumberFormat="0" applyFont="0" applyAlignment="0" applyProtection="0"/>
    <xf numFmtId="0" fontId="2" fillId="7" borderId="25" applyNumberFormat="0" applyFont="0" applyAlignment="0" applyProtection="0"/>
    <xf numFmtId="0" fontId="30" fillId="44" borderId="29" applyNumberFormat="0" applyAlignment="0" applyProtection="0"/>
    <xf numFmtId="43" fontId="5"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5" fillId="0" borderId="0" applyFont="0" applyFill="0" applyBorder="0" applyAlignment="0" applyProtection="0"/>
    <xf numFmtId="168" fontId="18" fillId="0" borderId="0" applyFont="0" applyFill="0" applyBorder="0" applyAlignment="0" applyProtection="0"/>
    <xf numFmtId="168" fontId="2"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1" fontId="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6" fillId="0" borderId="0" applyNumberForma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1" fontId="2"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5"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168" fontId="18" fillId="0" borderId="0" applyFont="0" applyFill="0" applyBorder="0" applyAlignment="0" applyProtection="0"/>
    <xf numFmtId="0" fontId="18" fillId="0" borderId="0"/>
    <xf numFmtId="43" fontId="2" fillId="0" borderId="0" applyFont="0" applyFill="0" applyBorder="0" applyAlignment="0" applyProtection="0"/>
    <xf numFmtId="43" fontId="2" fillId="0" borderId="0" applyFont="0" applyFill="0" applyBorder="0" applyAlignment="0" applyProtection="0"/>
    <xf numFmtId="0" fontId="10" fillId="0" borderId="0"/>
    <xf numFmtId="43" fontId="2" fillId="0" borderId="0" applyFont="0" applyFill="0" applyBorder="0" applyAlignment="0" applyProtection="0"/>
    <xf numFmtId="43" fontId="5" fillId="0" borderId="0" applyFont="0" applyFill="0" applyBorder="0" applyAlignment="0" applyProtection="0"/>
    <xf numFmtId="168" fontId="18"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 fillId="0" borderId="0"/>
    <xf numFmtId="41" fontId="2" fillId="0" borderId="0" applyFont="0" applyFill="0" applyBorder="0" applyAlignment="0" applyProtection="0"/>
    <xf numFmtId="166" fontId="2" fillId="0" borderId="0" applyFont="0" applyFill="0" applyBorder="0" applyAlignment="0" applyProtection="0"/>
  </cellStyleXfs>
  <cellXfs count="506">
    <xf numFmtId="0" fontId="0" fillId="0" borderId="0" xfId="0"/>
    <xf numFmtId="0" fontId="3" fillId="0" borderId="0" xfId="0" applyFont="1"/>
    <xf numFmtId="169" fontId="3" fillId="0" borderId="0" xfId="1" applyNumberFormat="1" applyFont="1"/>
    <xf numFmtId="0" fontId="4" fillId="0" borderId="0" xfId="0" applyFont="1" applyAlignment="1">
      <alignment horizontal="right"/>
    </xf>
    <xf numFmtId="0" fontId="4" fillId="0" borderId="0" xfId="0" applyFont="1"/>
    <xf numFmtId="0" fontId="3" fillId="0" borderId="0" xfId="0" applyFont="1" applyAlignment="1">
      <alignment horizontal="right"/>
    </xf>
    <xf numFmtId="0" fontId="4" fillId="0" borderId="0" xfId="0" applyFont="1" applyAlignment="1">
      <alignment wrapText="1"/>
    </xf>
    <xf numFmtId="0" fontId="3" fillId="0" borderId="0" xfId="0" applyFont="1" applyAlignment="1">
      <alignment wrapText="1"/>
    </xf>
    <xf numFmtId="0" fontId="4" fillId="2" borderId="0" xfId="0" applyFont="1" applyFill="1" applyAlignment="1">
      <alignment horizontal="center"/>
    </xf>
    <xf numFmtId="0" fontId="3" fillId="0" borderId="0" xfId="0" applyFont="1" applyAlignment="1">
      <alignment horizontal="left" wrapText="1"/>
    </xf>
    <xf numFmtId="3" fontId="3" fillId="0" borderId="0" xfId="0" applyNumberFormat="1" applyFont="1" applyAlignment="1">
      <alignment horizontal="left" wrapText="1"/>
    </xf>
    <xf numFmtId="169" fontId="3" fillId="0" borderId="0" xfId="1" applyNumberFormat="1" applyFont="1" applyAlignment="1">
      <alignment horizontal="right" wrapText="1"/>
    </xf>
    <xf numFmtId="169" fontId="3" fillId="0" borderId="0" xfId="0" applyNumberFormat="1" applyFont="1"/>
    <xf numFmtId="0" fontId="3" fillId="0" borderId="0" xfId="0" applyFont="1" applyAlignment="1">
      <alignment horizontal="center" wrapText="1"/>
    </xf>
    <xf numFmtId="169" fontId="3" fillId="0" borderId="0" xfId="1" applyNumberFormat="1" applyFont="1" applyAlignment="1">
      <alignment horizontal="center" wrapText="1"/>
    </xf>
    <xf numFmtId="41" fontId="3" fillId="0" borderId="0" xfId="2" applyFont="1"/>
    <xf numFmtId="0" fontId="3" fillId="0" borderId="0" xfId="0" applyFont="1" applyAlignment="1">
      <alignment horizontal="center"/>
    </xf>
    <xf numFmtId="0" fontId="4" fillId="0" borderId="0" xfId="0" applyFont="1" applyAlignment="1">
      <alignment horizontal="center"/>
    </xf>
    <xf numFmtId="171" fontId="4" fillId="0" borderId="0" xfId="3" applyNumberFormat="1" applyFont="1" applyAlignment="1">
      <alignment horizontal="center"/>
    </xf>
    <xf numFmtId="9" fontId="4" fillId="0" borderId="0" xfId="0" applyNumberFormat="1" applyFont="1" applyAlignment="1">
      <alignment horizontal="center"/>
    </xf>
    <xf numFmtId="0" fontId="3" fillId="2" borderId="0" xfId="0" applyFont="1" applyFill="1"/>
    <xf numFmtId="0" fontId="3" fillId="2" borderId="0" xfId="0" applyFont="1" applyFill="1" applyAlignment="1">
      <alignment horizontal="center" wrapText="1"/>
    </xf>
    <xf numFmtId="0" fontId="8" fillId="4" borderId="7" xfId="0" applyFont="1" applyFill="1" applyBorder="1"/>
    <xf numFmtId="0" fontId="4" fillId="2" borderId="0" xfId="0" applyFont="1" applyFill="1" applyAlignment="1">
      <alignment vertical="center"/>
    </xf>
    <xf numFmtId="0" fontId="5" fillId="0" borderId="0" xfId="0" applyFont="1"/>
    <xf numFmtId="0" fontId="7" fillId="0" borderId="0" xfId="0" applyFont="1"/>
    <xf numFmtId="0" fontId="4" fillId="2" borderId="0" xfId="0" applyFont="1" applyFill="1" applyAlignment="1">
      <alignment horizontal="left"/>
    </xf>
    <xf numFmtId="0" fontId="8" fillId="2" borderId="10" xfId="0" applyFont="1" applyFill="1" applyBorder="1" applyAlignment="1">
      <alignment horizontal="center"/>
    </xf>
    <xf numFmtId="0" fontId="3" fillId="0" borderId="10" xfId="0" applyFont="1" applyBorder="1" applyAlignment="1">
      <alignment horizontal="center"/>
    </xf>
    <xf numFmtId="0" fontId="3" fillId="2" borderId="0" xfId="0" applyFont="1" applyFill="1" applyAlignment="1">
      <alignment vertical="center"/>
    </xf>
    <xf numFmtId="0" fontId="3" fillId="0" borderId="10" xfId="0" applyFont="1" applyBorder="1" applyAlignment="1">
      <alignment horizontal="center" vertical="center" wrapText="1"/>
    </xf>
    <xf numFmtId="0" fontId="9" fillId="2" borderId="10" xfId="0" applyFont="1" applyFill="1" applyBorder="1" applyAlignment="1">
      <alignment horizontal="center"/>
    </xf>
    <xf numFmtId="0" fontId="3" fillId="2" borderId="0" xfId="0" applyFont="1" applyFill="1" applyAlignment="1">
      <alignment horizontal="center"/>
    </xf>
    <xf numFmtId="0" fontId="5" fillId="0" borderId="0" xfId="0" applyFont="1" applyAlignment="1">
      <alignment horizontal="left"/>
    </xf>
    <xf numFmtId="0" fontId="5" fillId="0" borderId="0" xfId="0" applyFont="1" applyAlignment="1">
      <alignment horizontal="center"/>
    </xf>
    <xf numFmtId="0" fontId="7" fillId="2" borderId="0" xfId="0" applyFont="1" applyFill="1" applyAlignment="1">
      <alignment horizontal="center"/>
    </xf>
    <xf numFmtId="0" fontId="5" fillId="0" borderId="0" xfId="5" applyFont="1"/>
    <xf numFmtId="0" fontId="12" fillId="0" borderId="0" xfId="5" applyFont="1"/>
    <xf numFmtId="0" fontId="13" fillId="0" borderId="0" xfId="5" applyFont="1"/>
    <xf numFmtId="0" fontId="12" fillId="2" borderId="0" xfId="0" applyFont="1" applyFill="1" applyAlignment="1">
      <alignment horizontal="center"/>
    </xf>
    <xf numFmtId="172" fontId="14" fillId="0" borderId="0" xfId="5" applyNumberFormat="1" applyFont="1"/>
    <xf numFmtId="3" fontId="5" fillId="0" borderId="0" xfId="5" applyNumberFormat="1" applyFont="1"/>
    <xf numFmtId="0" fontId="5" fillId="0" borderId="0" xfId="5" applyFont="1" applyAlignment="1">
      <alignment horizontal="left"/>
    </xf>
    <xf numFmtId="0" fontId="5" fillId="0" borderId="0" xfId="5" applyFont="1" applyAlignment="1">
      <alignment horizontal="center"/>
    </xf>
    <xf numFmtId="0" fontId="4" fillId="2" borderId="0" xfId="0" applyFont="1" applyFill="1" applyAlignment="1"/>
    <xf numFmtId="0" fontId="15" fillId="0" borderId="2" xfId="0" applyFont="1" applyBorder="1" applyAlignment="1">
      <alignment horizontal="center" vertical="center" wrapText="1"/>
    </xf>
    <xf numFmtId="0" fontId="15" fillId="0" borderId="5" xfId="0" applyFont="1" applyBorder="1" applyAlignment="1">
      <alignment horizontal="center" vertical="center" wrapText="1"/>
    </xf>
    <xf numFmtId="0" fontId="16" fillId="0" borderId="2" xfId="0" applyFont="1" applyBorder="1" applyAlignment="1">
      <alignment horizontal="center" vertical="center" wrapText="1"/>
    </xf>
    <xf numFmtId="10" fontId="16" fillId="0" borderId="2" xfId="0" applyNumberFormat="1" applyFont="1" applyBorder="1" applyAlignment="1">
      <alignment horizontal="center" vertical="center" wrapText="1"/>
    </xf>
    <xf numFmtId="0" fontId="16" fillId="0" borderId="5" xfId="0" applyFont="1" applyBorder="1" applyAlignment="1">
      <alignment horizontal="center" vertical="center" wrapText="1"/>
    </xf>
    <xf numFmtId="9" fontId="16" fillId="0" borderId="5" xfId="0" applyNumberFormat="1" applyFont="1" applyBorder="1" applyAlignment="1">
      <alignment horizontal="center" vertical="center" wrapText="1"/>
    </xf>
    <xf numFmtId="0" fontId="16" fillId="0" borderId="6" xfId="0" applyFont="1" applyBorder="1"/>
    <xf numFmtId="0" fontId="15" fillId="0" borderId="2" xfId="0" applyFont="1" applyBorder="1" applyAlignment="1">
      <alignment horizontal="justify" vertical="center" wrapText="1"/>
    </xf>
    <xf numFmtId="9" fontId="15" fillId="0" borderId="2" xfId="0" applyNumberFormat="1" applyFont="1" applyBorder="1" applyAlignment="1">
      <alignment horizontal="center" vertical="center" wrapText="1"/>
    </xf>
    <xf numFmtId="0" fontId="16" fillId="0" borderId="2" xfId="0" applyFont="1" applyBorder="1" applyAlignment="1">
      <alignment horizontal="center"/>
    </xf>
    <xf numFmtId="0" fontId="15" fillId="0" borderId="2" xfId="0" applyFont="1" applyBorder="1" applyAlignment="1">
      <alignment horizontal="center"/>
    </xf>
    <xf numFmtId="171" fontId="15" fillId="0" borderId="2" xfId="3" applyNumberFormat="1" applyFont="1" applyBorder="1" applyAlignment="1">
      <alignment horizontal="center"/>
    </xf>
    <xf numFmtId="9" fontId="15" fillId="0" borderId="2" xfId="0" applyNumberFormat="1" applyFont="1" applyBorder="1" applyAlignment="1">
      <alignment horizontal="center"/>
    </xf>
    <xf numFmtId="0" fontId="15" fillId="0" borderId="2" xfId="0" applyFont="1" applyBorder="1" applyAlignment="1">
      <alignment vertical="center" wrapText="1"/>
    </xf>
    <xf numFmtId="0" fontId="4" fillId="0" borderId="3" xfId="0" applyFont="1" applyBorder="1" applyAlignment="1">
      <alignment vertical="center" wrapText="1"/>
    </xf>
    <xf numFmtId="0" fontId="4" fillId="0" borderId="3" xfId="0" applyFont="1" applyBorder="1" applyAlignment="1">
      <alignment horizontal="left" vertical="center" wrapText="1"/>
    </xf>
    <xf numFmtId="0" fontId="3" fillId="2" borderId="0" xfId="0" applyFont="1" applyFill="1" applyAlignment="1">
      <alignment wrapText="1"/>
    </xf>
    <xf numFmtId="0" fontId="8" fillId="2" borderId="24" xfId="0" applyFont="1" applyFill="1" applyBorder="1"/>
    <xf numFmtId="0" fontId="3" fillId="0" borderId="24" xfId="0" applyFont="1" applyBorder="1"/>
    <xf numFmtId="0" fontId="8" fillId="2" borderId="24" xfId="0" applyFont="1" applyFill="1" applyBorder="1" applyAlignment="1">
      <alignment vertical="center"/>
    </xf>
    <xf numFmtId="0" fontId="3" fillId="0" borderId="24" xfId="0" applyFont="1" applyBorder="1" applyAlignment="1">
      <alignment vertical="center" wrapText="1"/>
    </xf>
    <xf numFmtId="0" fontId="8" fillId="5" borderId="24" xfId="0" applyFont="1" applyFill="1" applyBorder="1"/>
    <xf numFmtId="0" fontId="9" fillId="2" borderId="24" xfId="0" applyFont="1" applyFill="1" applyBorder="1"/>
    <xf numFmtId="41" fontId="5" fillId="0" borderId="2" xfId="2" applyFont="1" applyBorder="1" applyAlignment="1">
      <alignment horizontal="center" vertical="center" wrapText="1"/>
    </xf>
    <xf numFmtId="41" fontId="12" fillId="4" borderId="2" xfId="2" applyFont="1" applyFill="1" applyBorder="1" applyAlignment="1">
      <alignment horizontal="center" vertical="center" wrapText="1"/>
    </xf>
    <xf numFmtId="41" fontId="12" fillId="4" borderId="21" xfId="2"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pplyProtection="1">
      <alignment horizontal="left"/>
      <protection locked="0"/>
    </xf>
    <xf numFmtId="0" fontId="5" fillId="3" borderId="12" xfId="0" applyFont="1" applyFill="1" applyBorder="1"/>
    <xf numFmtId="0" fontId="5" fillId="3" borderId="13" xfId="0" applyFont="1" applyFill="1" applyBorder="1"/>
    <xf numFmtId="174" fontId="3" fillId="0" borderId="2" xfId="2" applyNumberFormat="1" applyFont="1" applyBorder="1"/>
    <xf numFmtId="41" fontId="0" fillId="0" borderId="0" xfId="2" applyFont="1"/>
    <xf numFmtId="0" fontId="8" fillId="0" borderId="9" xfId="0" applyFont="1" applyFill="1" applyBorder="1" applyAlignment="1">
      <alignment horizontal="center"/>
    </xf>
    <xf numFmtId="0" fontId="4" fillId="0" borderId="9" xfId="0" applyFont="1" applyFill="1" applyBorder="1" applyAlignment="1">
      <alignment horizontal="center"/>
    </xf>
    <xf numFmtId="0" fontId="3" fillId="0" borderId="9" xfId="0" applyFont="1" applyFill="1" applyBorder="1" applyAlignment="1">
      <alignment horizontal="center"/>
    </xf>
    <xf numFmtId="41" fontId="5" fillId="0" borderId="2" xfId="2" applyFont="1" applyFill="1" applyBorder="1" applyAlignment="1">
      <alignment horizontal="center" vertical="center" wrapText="1"/>
    </xf>
    <xf numFmtId="0" fontId="9" fillId="2" borderId="22" xfId="0" applyFont="1" applyFill="1" applyBorder="1"/>
    <xf numFmtId="0" fontId="8" fillId="2" borderId="23" xfId="0" applyFont="1" applyFill="1" applyBorder="1" applyAlignment="1">
      <alignment horizontal="center"/>
    </xf>
    <xf numFmtId="41" fontId="5" fillId="0" borderId="0" xfId="5" applyNumberFormat="1" applyFont="1"/>
    <xf numFmtId="0" fontId="33"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12" fillId="2" borderId="0" xfId="0" applyFont="1" applyFill="1" applyAlignment="1">
      <alignment horizontal="right"/>
    </xf>
    <xf numFmtId="0" fontId="34" fillId="0" borderId="0" xfId="0" applyFont="1"/>
    <xf numFmtId="0" fontId="6" fillId="0" borderId="0" xfId="0" applyFont="1"/>
    <xf numFmtId="0" fontId="0" fillId="0" borderId="0" xfId="0"/>
    <xf numFmtId="1" fontId="0" fillId="0" borderId="0" xfId="0" applyNumberFormat="1" applyProtection="1">
      <protection locked="0"/>
    </xf>
    <xf numFmtId="0" fontId="9" fillId="0" borderId="10" xfId="0" applyFont="1" applyFill="1" applyBorder="1" applyAlignment="1">
      <alignment horizontal="center"/>
    </xf>
    <xf numFmtId="41" fontId="3" fillId="2" borderId="0" xfId="2" applyFont="1" applyFill="1"/>
    <xf numFmtId="0" fontId="3" fillId="0" borderId="0" xfId="0" applyFont="1" applyAlignment="1"/>
    <xf numFmtId="0" fontId="4" fillId="2" borderId="0" xfId="0" applyFont="1" applyFill="1" applyAlignment="1">
      <alignment horizontal="center" wrapText="1"/>
    </xf>
    <xf numFmtId="0" fontId="8" fillId="2" borderId="0" xfId="0" applyFont="1" applyFill="1" applyBorder="1"/>
    <xf numFmtId="0" fontId="9" fillId="3" borderId="0" xfId="0" applyFont="1" applyFill="1" applyBorder="1"/>
    <xf numFmtId="0" fontId="3" fillId="3" borderId="0" xfId="0" applyFont="1" applyFill="1" applyBorder="1"/>
    <xf numFmtId="0" fontId="3" fillId="3" borderId="0" xfId="0" applyFont="1" applyFill="1" applyBorder="1" applyAlignment="1">
      <alignment vertical="center"/>
    </xf>
    <xf numFmtId="0" fontId="8" fillId="3" borderId="0" xfId="0" applyFont="1" applyFill="1" applyBorder="1"/>
    <xf numFmtId="0" fontId="4" fillId="3" borderId="0" xfId="0" applyFont="1" applyFill="1" applyBorder="1"/>
    <xf numFmtId="0" fontId="3" fillId="0" borderId="0" xfId="0" applyFont="1" applyAlignment="1">
      <alignment horizontal="left" vertical="center"/>
    </xf>
    <xf numFmtId="0" fontId="4" fillId="0" borderId="0" xfId="0" applyFont="1" applyAlignment="1">
      <alignment horizontal="left" vertical="center"/>
    </xf>
    <xf numFmtId="0" fontId="6" fillId="0" borderId="0" xfId="0" applyFont="1" applyAlignment="1">
      <alignment horizontal="left" vertical="center"/>
    </xf>
    <xf numFmtId="0" fontId="37" fillId="0" borderId="0" xfId="0" applyFont="1" applyAlignment="1">
      <alignment horizontal="left" vertical="center"/>
    </xf>
    <xf numFmtId="0" fontId="9" fillId="0" borderId="24" xfId="0" applyFont="1" applyFill="1" applyBorder="1"/>
    <xf numFmtId="0" fontId="12" fillId="3" borderId="0" xfId="0" applyFont="1" applyFill="1" applyBorder="1"/>
    <xf numFmtId="43" fontId="3" fillId="0" borderId="2" xfId="1" applyFont="1" applyBorder="1"/>
    <xf numFmtId="191" fontId="3" fillId="2" borderId="0" xfId="0" applyNumberFormat="1" applyFont="1" applyFill="1"/>
    <xf numFmtId="0" fontId="3" fillId="0" borderId="0" xfId="0" applyFont="1"/>
    <xf numFmtId="43" fontId="3" fillId="2" borderId="0" xfId="0" applyNumberFormat="1" applyFont="1" applyFill="1"/>
    <xf numFmtId="0" fontId="4" fillId="0" borderId="0" xfId="0" applyFont="1" applyAlignment="1">
      <alignment horizontal="center" wrapText="1"/>
    </xf>
    <xf numFmtId="0" fontId="3" fillId="0" borderId="0" xfId="0" applyFont="1" applyAlignment="1">
      <alignment vertical="center" wrapText="1"/>
    </xf>
    <xf numFmtId="0" fontId="0" fillId="0" borderId="0" xfId="0" applyAlignment="1">
      <alignment vertical="center"/>
    </xf>
    <xf numFmtId="0" fontId="3" fillId="0" borderId="0" xfId="0" applyFont="1" applyFill="1"/>
    <xf numFmtId="0" fontId="0" fillId="0" borderId="0" xfId="0" applyFill="1" applyAlignment="1">
      <alignment vertical="center"/>
    </xf>
    <xf numFmtId="0" fontId="3" fillId="0" borderId="0" xfId="0" applyFont="1" applyFill="1" applyAlignment="1">
      <alignment vertical="center" wrapText="1"/>
    </xf>
    <xf numFmtId="0" fontId="4" fillId="0" borderId="0" xfId="0" applyFont="1" applyFill="1"/>
    <xf numFmtId="0" fontId="3" fillId="0" borderId="0" xfId="0" applyFont="1" applyFill="1" applyAlignment="1">
      <alignment horizontal="left" wrapText="1"/>
    </xf>
    <xf numFmtId="3" fontId="3" fillId="0" borderId="0" xfId="0" applyNumberFormat="1" applyFont="1" applyFill="1" applyAlignment="1">
      <alignment horizontal="right" wrapText="1"/>
    </xf>
    <xf numFmtId="0" fontId="3" fillId="0" borderId="0" xfId="0" applyFont="1" applyAlignment="1">
      <alignment horizontal="left" wrapText="1"/>
    </xf>
    <xf numFmtId="0" fontId="4" fillId="2" borderId="0" xfId="0" applyFont="1" applyFill="1" applyAlignment="1">
      <alignment horizontal="center" wrapText="1"/>
    </xf>
    <xf numFmtId="0" fontId="4" fillId="0" borderId="0" xfId="0" applyFont="1" applyAlignment="1">
      <alignment horizontal="center" wrapText="1"/>
    </xf>
    <xf numFmtId="0" fontId="8" fillId="5" borderId="10" xfId="0" applyFont="1" applyFill="1" applyBorder="1" applyAlignment="1">
      <alignment horizontal="center"/>
    </xf>
    <xf numFmtId="0" fontId="12" fillId="0" borderId="0" xfId="5" applyFont="1" applyAlignment="1">
      <alignment horizontal="center"/>
    </xf>
    <xf numFmtId="0" fontId="12" fillId="6" borderId="2" xfId="5" applyFont="1" applyFill="1" applyBorder="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4" fillId="0" borderId="2" xfId="0" applyFont="1" applyBorder="1" applyAlignment="1">
      <alignment horizontal="center"/>
    </xf>
    <xf numFmtId="0" fontId="3" fillId="0" borderId="3" xfId="0" applyFont="1" applyBorder="1" applyAlignment="1">
      <alignment horizontal="center"/>
    </xf>
    <xf numFmtId="0" fontId="5" fillId="0" borderId="0" xfId="5"/>
    <xf numFmtId="0" fontId="9" fillId="0" borderId="31" xfId="6" applyFont="1" applyBorder="1" applyAlignment="1">
      <alignment vertical="center"/>
    </xf>
    <xf numFmtId="0" fontId="9" fillId="0" borderId="31" xfId="6" applyFont="1" applyBorder="1" applyAlignment="1">
      <alignment horizontal="left" vertical="center"/>
    </xf>
    <xf numFmtId="0" fontId="8" fillId="0" borderId="31" xfId="6" applyFont="1" applyBorder="1" applyAlignment="1">
      <alignment vertical="center"/>
    </xf>
    <xf numFmtId="41" fontId="5" fillId="0" borderId="0" xfId="2" applyFont="1"/>
    <xf numFmtId="41" fontId="7" fillId="0" borderId="0" xfId="5" applyNumberFormat="1" applyFont="1"/>
    <xf numFmtId="41" fontId="5" fillId="0" borderId="0" xfId="5" applyNumberFormat="1"/>
    <xf numFmtId="41" fontId="7" fillId="0" borderId="0" xfId="2" applyFont="1"/>
    <xf numFmtId="41" fontId="7" fillId="0" borderId="2" xfId="2" applyFont="1" applyBorder="1" applyAlignment="1">
      <alignment horizontal="center" vertical="center" wrapText="1"/>
    </xf>
    <xf numFmtId="191" fontId="4" fillId="2" borderId="0" xfId="0" applyNumberFormat="1" applyFont="1" applyFill="1" applyAlignment="1">
      <alignment vertical="center"/>
    </xf>
    <xf numFmtId="41" fontId="3" fillId="0" borderId="0" xfId="0" applyNumberFormat="1" applyFont="1"/>
    <xf numFmtId="41" fontId="3" fillId="2" borderId="0" xfId="0" applyNumberFormat="1" applyFont="1" applyFill="1"/>
    <xf numFmtId="0" fontId="7" fillId="0" borderId="0" xfId="5" applyFont="1"/>
    <xf numFmtId="41" fontId="0" fillId="0" borderId="0" xfId="0" applyNumberFormat="1"/>
    <xf numFmtId="41" fontId="38" fillId="0" borderId="0" xfId="2" applyFont="1"/>
    <xf numFmtId="41" fontId="9" fillId="0" borderId="31" xfId="2" applyFont="1" applyBorder="1" applyAlignment="1">
      <alignment vertical="center"/>
    </xf>
    <xf numFmtId="0" fontId="39" fillId="2" borderId="0" xfId="0" applyFont="1" applyFill="1"/>
    <xf numFmtId="169" fontId="39" fillId="0" borderId="0" xfId="1" applyNumberFormat="1" applyFont="1"/>
    <xf numFmtId="0" fontId="39" fillId="0" borderId="0" xfId="0" applyFont="1"/>
    <xf numFmtId="0" fontId="39" fillId="2" borderId="0" xfId="0" applyFont="1" applyFill="1" applyAlignment="1">
      <alignment vertical="center"/>
    </xf>
    <xf numFmtId="0" fontId="8" fillId="0" borderId="0" xfId="0" applyFont="1" applyFill="1" applyBorder="1" applyAlignment="1">
      <alignment wrapText="1"/>
    </xf>
    <xf numFmtId="0" fontId="8" fillId="0" borderId="0" xfId="0" applyFont="1" applyFill="1" applyBorder="1"/>
    <xf numFmtId="0" fontId="5" fillId="0" borderId="0" xfId="0" applyFont="1" applyFill="1" applyBorder="1" applyAlignment="1">
      <alignment wrapText="1"/>
    </xf>
    <xf numFmtId="0" fontId="3" fillId="0" borderId="0" xfId="0" applyFont="1" applyFill="1" applyBorder="1"/>
    <xf numFmtId="0" fontId="3" fillId="0" borderId="0" xfId="0" applyFont="1" applyBorder="1"/>
    <xf numFmtId="0" fontId="3" fillId="0" borderId="0" xfId="0" applyFont="1" applyFill="1" applyBorder="1" applyAlignment="1">
      <alignment horizontal="center"/>
    </xf>
    <xf numFmtId="0" fontId="4" fillId="2" borderId="0" xfId="0" applyFont="1" applyFill="1" applyBorder="1"/>
    <xf numFmtId="0" fontId="3" fillId="2" borderId="0" xfId="0" applyFont="1" applyFill="1" applyBorder="1"/>
    <xf numFmtId="0" fontId="4" fillId="0" borderId="0" xfId="0" applyFont="1" applyBorder="1"/>
    <xf numFmtId="0" fontId="8" fillId="4" borderId="38" xfId="0" applyFont="1" applyFill="1" applyBorder="1"/>
    <xf numFmtId="0" fontId="8" fillId="2" borderId="39" xfId="0" applyFont="1" applyFill="1" applyBorder="1"/>
    <xf numFmtId="0" fontId="4" fillId="0" borderId="39" xfId="0" applyFont="1" applyBorder="1"/>
    <xf numFmtId="0" fontId="3" fillId="0" borderId="39" xfId="0" applyFont="1" applyBorder="1"/>
    <xf numFmtId="0" fontId="3" fillId="2" borderId="39" xfId="0" applyFont="1" applyFill="1" applyBorder="1"/>
    <xf numFmtId="0" fontId="4" fillId="2" borderId="39" xfId="0" applyFont="1" applyFill="1" applyBorder="1"/>
    <xf numFmtId="0" fontId="9" fillId="2" borderId="39" xfId="0" applyFont="1" applyFill="1" applyBorder="1"/>
    <xf numFmtId="0" fontId="8" fillId="2" borderId="39" xfId="0" applyFont="1" applyFill="1" applyBorder="1" applyAlignment="1">
      <alignment vertical="center"/>
    </xf>
    <xf numFmtId="0" fontId="8" fillId="2" borderId="39" xfId="0" applyFont="1" applyFill="1" applyBorder="1" applyAlignment="1">
      <alignment wrapText="1"/>
    </xf>
    <xf numFmtId="0" fontId="4" fillId="2" borderId="39" xfId="0" applyFont="1" applyFill="1" applyBorder="1" applyAlignment="1">
      <alignment vertical="center" wrapText="1"/>
    </xf>
    <xf numFmtId="0" fontId="3" fillId="0" borderId="39" xfId="0" applyFont="1" applyBorder="1" applyAlignment="1">
      <alignment wrapText="1"/>
    </xf>
    <xf numFmtId="0" fontId="3" fillId="0" borderId="39" xfId="0" applyFont="1" applyBorder="1" applyAlignment="1">
      <alignment vertical="center"/>
    </xf>
    <xf numFmtId="0" fontId="4" fillId="4" borderId="41" xfId="0" applyFont="1" applyFill="1" applyBorder="1"/>
    <xf numFmtId="0" fontId="8" fillId="4" borderId="7" xfId="0" applyFont="1" applyFill="1" applyBorder="1" applyAlignment="1">
      <alignment horizontal="center"/>
    </xf>
    <xf numFmtId="0" fontId="8" fillId="4" borderId="38" xfId="0" applyFont="1" applyFill="1" applyBorder="1" applyAlignment="1">
      <alignment horizontal="center"/>
    </xf>
    <xf numFmtId="0" fontId="8" fillId="4" borderId="8" xfId="0" applyFont="1" applyFill="1" applyBorder="1" applyAlignment="1">
      <alignment horizontal="center"/>
    </xf>
    <xf numFmtId="0" fontId="4" fillId="0" borderId="0" xfId="0" applyFont="1" applyFill="1" applyBorder="1" applyAlignment="1">
      <alignment horizontal="center"/>
    </xf>
    <xf numFmtId="0" fontId="8" fillId="4" borderId="41" xfId="0" applyFont="1" applyFill="1" applyBorder="1"/>
    <xf numFmtId="0" fontId="4" fillId="4" borderId="8" xfId="0" applyFont="1" applyFill="1" applyBorder="1" applyAlignment="1">
      <alignment horizontal="center" wrapText="1"/>
    </xf>
    <xf numFmtId="191" fontId="4" fillId="3" borderId="42" xfId="1" applyNumberFormat="1" applyFont="1" applyFill="1" applyBorder="1"/>
    <xf numFmtId="191" fontId="8" fillId="3" borderId="42" xfId="1" applyNumberFormat="1" applyFont="1" applyFill="1" applyBorder="1"/>
    <xf numFmtId="191" fontId="3" fillId="0" borderId="40" xfId="1" applyNumberFormat="1" applyFont="1" applyBorder="1"/>
    <xf numFmtId="9" fontId="3" fillId="2" borderId="0" xfId="1582" applyFont="1" applyFill="1"/>
    <xf numFmtId="0" fontId="3" fillId="0" borderId="40" xfId="0" applyFont="1" applyFill="1" applyBorder="1" applyAlignment="1">
      <alignment horizontal="center"/>
    </xf>
    <xf numFmtId="0" fontId="4" fillId="0" borderId="40" xfId="0" applyFont="1" applyFill="1" applyBorder="1" applyAlignment="1">
      <alignment horizontal="center"/>
    </xf>
    <xf numFmtId="41" fontId="3" fillId="0" borderId="40" xfId="2" applyFont="1" applyFill="1" applyBorder="1" applyAlignment="1">
      <alignment horizontal="center"/>
    </xf>
    <xf numFmtId="0" fontId="8" fillId="4" borderId="14" xfId="0" applyFont="1" applyFill="1" applyBorder="1" applyAlignment="1">
      <alignment horizontal="center"/>
    </xf>
    <xf numFmtId="0" fontId="8" fillId="5" borderId="37" xfId="0" applyFont="1" applyFill="1" applyBorder="1"/>
    <xf numFmtId="0" fontId="8" fillId="5" borderId="39" xfId="0" applyFont="1" applyFill="1" applyBorder="1"/>
    <xf numFmtId="0" fontId="9" fillId="0" borderId="37" xfId="0" applyFont="1" applyFill="1" applyBorder="1"/>
    <xf numFmtId="0" fontId="8" fillId="5" borderId="17" xfId="0" applyFont="1" applyFill="1" applyBorder="1"/>
    <xf numFmtId="0" fontId="8" fillId="2" borderId="45" xfId="0" applyFont="1" applyFill="1" applyBorder="1"/>
    <xf numFmtId="0" fontId="9" fillId="2" borderId="37" xfId="0" applyFont="1" applyFill="1" applyBorder="1"/>
    <xf numFmtId="0" fontId="8" fillId="2" borderId="37" xfId="0" applyFont="1" applyFill="1" applyBorder="1"/>
    <xf numFmtId="0" fontId="4" fillId="4" borderId="12" xfId="0" applyFont="1" applyFill="1" applyBorder="1"/>
    <xf numFmtId="0" fontId="4" fillId="4" borderId="49" xfId="0" applyFont="1" applyFill="1" applyBorder="1"/>
    <xf numFmtId="0" fontId="4" fillId="4" borderId="50" xfId="0" applyFont="1" applyFill="1" applyBorder="1" applyAlignment="1">
      <alignment horizontal="center"/>
    </xf>
    <xf numFmtId="192" fontId="8" fillId="5" borderId="10" xfId="0" applyNumberFormat="1" applyFont="1" applyFill="1" applyBorder="1" applyAlignment="1">
      <alignment horizontal="center"/>
    </xf>
    <xf numFmtId="192" fontId="8" fillId="5" borderId="40" xfId="0" applyNumberFormat="1" applyFont="1" applyFill="1" applyBorder="1" applyAlignment="1">
      <alignment horizontal="center"/>
    </xf>
    <xf numFmtId="192" fontId="8" fillId="2" borderId="10" xfId="0" applyNumberFormat="1" applyFont="1" applyFill="1" applyBorder="1" applyAlignment="1">
      <alignment horizontal="center"/>
    </xf>
    <xf numFmtId="192" fontId="8" fillId="2" borderId="40" xfId="0" applyNumberFormat="1" applyFont="1" applyFill="1" applyBorder="1" applyAlignment="1">
      <alignment horizontal="center"/>
    </xf>
    <xf numFmtId="192" fontId="3" fillId="0" borderId="10" xfId="0" applyNumberFormat="1" applyFont="1" applyBorder="1" applyAlignment="1">
      <alignment horizontal="center"/>
    </xf>
    <xf numFmtId="192" fontId="3" fillId="0" borderId="40" xfId="0" applyNumberFormat="1" applyFont="1" applyBorder="1" applyAlignment="1">
      <alignment horizontal="center"/>
    </xf>
    <xf numFmtId="192" fontId="3" fillId="0" borderId="10" xfId="2" applyNumberFormat="1" applyFont="1" applyBorder="1" applyAlignment="1">
      <alignment horizontal="center"/>
    </xf>
    <xf numFmtId="192" fontId="3" fillId="0" borderId="40" xfId="2" applyNumberFormat="1" applyFont="1" applyBorder="1" applyAlignment="1">
      <alignment horizontal="center"/>
    </xf>
    <xf numFmtId="192" fontId="3" fillId="0" borderId="10" xfId="0" applyNumberFormat="1" applyFont="1" applyBorder="1" applyAlignment="1">
      <alignment horizontal="center" vertical="center" wrapText="1"/>
    </xf>
    <xf numFmtId="192" fontId="3" fillId="0" borderId="40" xfId="0" applyNumberFormat="1" applyFont="1" applyBorder="1" applyAlignment="1">
      <alignment horizontal="center" vertical="center" wrapText="1"/>
    </xf>
    <xf numFmtId="192" fontId="8" fillId="5" borderId="10" xfId="2" applyNumberFormat="1" applyFont="1" applyFill="1" applyBorder="1" applyAlignment="1">
      <alignment horizontal="center"/>
    </xf>
    <xf numFmtId="192" fontId="8" fillId="5" borderId="40" xfId="2" applyNumberFormat="1" applyFont="1" applyFill="1" applyBorder="1" applyAlignment="1">
      <alignment horizontal="center"/>
    </xf>
    <xf numFmtId="192" fontId="9" fillId="2" borderId="10" xfId="0" applyNumberFormat="1" applyFont="1" applyFill="1" applyBorder="1" applyAlignment="1">
      <alignment horizontal="center"/>
    </xf>
    <xf numFmtId="192" fontId="9" fillId="2" borderId="40" xfId="0" applyNumberFormat="1" applyFont="1" applyFill="1" applyBorder="1" applyAlignment="1">
      <alignment horizontal="center"/>
    </xf>
    <xf numFmtId="192" fontId="8" fillId="5" borderId="4" xfId="0" applyNumberFormat="1" applyFont="1" applyFill="1" applyBorder="1" applyAlignment="1">
      <alignment horizontal="center"/>
    </xf>
    <xf numFmtId="192" fontId="8" fillId="5" borderId="44" xfId="0" applyNumberFormat="1" applyFont="1" applyFill="1" applyBorder="1" applyAlignment="1">
      <alignment horizontal="center"/>
    </xf>
    <xf numFmtId="192" fontId="8" fillId="2" borderId="23" xfId="0" applyNumberFormat="1" applyFont="1" applyFill="1" applyBorder="1" applyAlignment="1">
      <alignment horizontal="center"/>
    </xf>
    <xf numFmtId="192" fontId="8" fillId="2" borderId="46" xfId="0" applyNumberFormat="1" applyFont="1" applyFill="1" applyBorder="1" applyAlignment="1">
      <alignment horizontal="center"/>
    </xf>
    <xf numFmtId="192" fontId="9" fillId="2" borderId="40" xfId="0" applyNumberFormat="1" applyFont="1" applyFill="1" applyBorder="1"/>
    <xf numFmtId="192" fontId="4" fillId="0" borderId="11" xfId="1" applyNumberFormat="1" applyFont="1" applyBorder="1"/>
    <xf numFmtId="192" fontId="4" fillId="0" borderId="30" xfId="1" applyNumberFormat="1" applyFont="1" applyBorder="1"/>
    <xf numFmtId="192" fontId="4" fillId="5" borderId="2" xfId="1" applyNumberFormat="1" applyFont="1" applyFill="1" applyBorder="1"/>
    <xf numFmtId="192" fontId="4" fillId="5" borderId="47" xfId="1" applyNumberFormat="1" applyFont="1" applyFill="1" applyBorder="1"/>
    <xf numFmtId="192" fontId="4" fillId="5" borderId="18" xfId="1" applyNumberFormat="1" applyFont="1" applyFill="1" applyBorder="1"/>
    <xf numFmtId="192" fontId="4" fillId="5" borderId="48" xfId="1" applyNumberFormat="1" applyFont="1" applyFill="1" applyBorder="1"/>
    <xf numFmtId="192" fontId="4" fillId="4" borderId="36" xfId="1" applyNumberFormat="1" applyFont="1" applyFill="1" applyBorder="1"/>
    <xf numFmtId="0" fontId="8" fillId="4" borderId="15" xfId="0" applyNumberFormat="1" applyFont="1" applyFill="1" applyBorder="1" applyAlignment="1">
      <alignment horizontal="center"/>
    </xf>
    <xf numFmtId="0" fontId="8" fillId="4" borderId="43" xfId="0" applyNumberFormat="1" applyFont="1" applyFill="1" applyBorder="1" applyAlignment="1">
      <alignment horizontal="center"/>
    </xf>
    <xf numFmtId="0" fontId="9" fillId="2" borderId="23" xfId="0" applyFont="1" applyFill="1" applyBorder="1"/>
    <xf numFmtId="192" fontId="9" fillId="2" borderId="5" xfId="0" applyNumberFormat="1" applyFont="1" applyFill="1" applyBorder="1"/>
    <xf numFmtId="41" fontId="3" fillId="0" borderId="2" xfId="2" applyFont="1" applyBorder="1" applyAlignment="1">
      <alignment horizontal="center" vertical="center" wrapText="1"/>
    </xf>
    <xf numFmtId="41" fontId="4" fillId="4" borderId="2" xfId="2" applyFont="1" applyFill="1" applyBorder="1" applyAlignment="1">
      <alignment horizontal="center" vertical="center" wrapText="1"/>
    </xf>
    <xf numFmtId="0" fontId="9" fillId="46" borderId="31" xfId="6" applyFont="1" applyFill="1" applyBorder="1" applyAlignment="1">
      <alignment vertical="center"/>
    </xf>
    <xf numFmtId="0" fontId="9" fillId="46" borderId="31" xfId="6" applyFont="1" applyFill="1" applyBorder="1" applyAlignment="1">
      <alignment horizontal="left" vertical="center"/>
    </xf>
    <xf numFmtId="0" fontId="0" fillId="0" borderId="0" xfId="0" applyAlignment="1">
      <alignment vertical="center" wrapText="1"/>
    </xf>
    <xf numFmtId="0" fontId="3" fillId="0" borderId="2" xfId="0" applyFont="1" applyBorder="1" applyAlignment="1">
      <alignment horizontal="center" vertical="center" wrapText="1"/>
    </xf>
    <xf numFmtId="43" fontId="7" fillId="0" borderId="2" xfId="1" applyFont="1" applyBorder="1"/>
    <xf numFmtId="0" fontId="3" fillId="0" borderId="2" xfId="0" applyFont="1" applyBorder="1" applyAlignment="1" applyProtection="1">
      <alignment horizontal="left"/>
      <protection locked="0"/>
    </xf>
    <xf numFmtId="0" fontId="3" fillId="0" borderId="2" xfId="0" applyFont="1" applyBorder="1" applyAlignment="1">
      <alignment horizontal="center"/>
    </xf>
    <xf numFmtId="43" fontId="3" fillId="0" borderId="2" xfId="1" applyFont="1" applyBorder="1" applyProtection="1">
      <protection locked="0"/>
    </xf>
    <xf numFmtId="0" fontId="3" fillId="0" borderId="2" xfId="0" applyFont="1" applyBorder="1" applyAlignment="1">
      <alignment horizontal="left"/>
    </xf>
    <xf numFmtId="192" fontId="3" fillId="0" borderId="2" xfId="2" applyNumberFormat="1" applyFont="1" applyBorder="1"/>
    <xf numFmtId="174" fontId="3" fillId="0" borderId="2" xfId="2" applyNumberFormat="1" applyFont="1" applyBorder="1" applyProtection="1"/>
    <xf numFmtId="192" fontId="3" fillId="0" borderId="2" xfId="2" applyNumberFormat="1" applyFont="1" applyBorder="1" applyProtection="1">
      <protection locked="0"/>
    </xf>
    <xf numFmtId="0" fontId="3" fillId="0" borderId="2" xfId="0" applyFont="1" applyBorder="1"/>
    <xf numFmtId="0" fontId="4" fillId="0" borderId="2" xfId="0" applyFont="1" applyBorder="1" applyAlignment="1">
      <alignment horizontal="left"/>
    </xf>
    <xf numFmtId="0" fontId="40" fillId="0" borderId="2" xfId="0" applyFont="1" applyBorder="1" applyAlignment="1">
      <alignment horizontal="left"/>
    </xf>
    <xf numFmtId="41" fontId="3" fillId="0" borderId="2" xfId="2" applyFont="1" applyBorder="1" applyProtection="1">
      <protection locked="0"/>
    </xf>
    <xf numFmtId="41" fontId="3" fillId="0" borderId="2" xfId="2" applyFont="1" applyBorder="1"/>
    <xf numFmtId="0" fontId="4" fillId="0" borderId="2" xfId="0" applyFont="1" applyBorder="1" applyAlignment="1">
      <alignment horizontal="center" vertical="center" wrapText="1"/>
    </xf>
    <xf numFmtId="41" fontId="3" fillId="0" borderId="2" xfId="2" applyFont="1" applyFill="1" applyBorder="1"/>
    <xf numFmtId="43" fontId="3" fillId="0" borderId="2" xfId="0" applyNumberFormat="1" applyFont="1" applyBorder="1"/>
    <xf numFmtId="0" fontId="4" fillId="0" borderId="2" xfId="0" applyFont="1" applyBorder="1" applyAlignment="1">
      <alignment horizontal="center" vertical="center"/>
    </xf>
    <xf numFmtId="41" fontId="3" fillId="0" borderId="2" xfId="2" applyFont="1" applyBorder="1" applyProtection="1"/>
    <xf numFmtId="0" fontId="4" fillId="0" borderId="3" xfId="0" applyFont="1" applyBorder="1" applyAlignment="1">
      <alignment horizontal="center" vertical="center"/>
    </xf>
    <xf numFmtId="166" fontId="0" fillId="0" borderId="0" xfId="1587" applyFont="1" applyAlignment="1" applyProtection="1">
      <alignment horizontal="left"/>
      <protection locked="0"/>
    </xf>
    <xf numFmtId="166" fontId="0" fillId="0" borderId="0" xfId="1587" applyFont="1"/>
    <xf numFmtId="166" fontId="0" fillId="0" borderId="0" xfId="1587" applyFont="1" applyProtection="1">
      <protection locked="0"/>
    </xf>
    <xf numFmtId="41" fontId="3" fillId="0" borderId="0" xfId="2" applyFont="1" applyFill="1" applyBorder="1"/>
    <xf numFmtId="192" fontId="3" fillId="0" borderId="2" xfId="2" applyNumberFormat="1" applyFont="1" applyFill="1" applyBorder="1"/>
    <xf numFmtId="41" fontId="4" fillId="0" borderId="2" xfId="2" applyFont="1" applyFill="1" applyBorder="1"/>
    <xf numFmtId="0" fontId="4" fillId="0" borderId="2" xfId="0" applyFont="1" applyBorder="1"/>
    <xf numFmtId="41" fontId="3" fillId="0" borderId="2" xfId="2" applyNumberFormat="1" applyFont="1" applyFill="1" applyBorder="1"/>
    <xf numFmtId="41" fontId="3" fillId="0" borderId="2" xfId="2" applyNumberFormat="1" applyFont="1" applyBorder="1" applyProtection="1"/>
    <xf numFmtId="41" fontId="4" fillId="0" borderId="2" xfId="0" applyNumberFormat="1" applyFont="1" applyBorder="1"/>
    <xf numFmtId="0" fontId="4" fillId="0" borderId="0" xfId="0" applyFont="1" applyBorder="1" applyAlignment="1">
      <alignment horizontal="center"/>
    </xf>
    <xf numFmtId="41" fontId="3" fillId="0" borderId="3" xfId="2" applyFont="1" applyBorder="1" applyAlignment="1"/>
    <xf numFmtId="41" fontId="3" fillId="0" borderId="2" xfId="2" applyFont="1" applyBorder="1" applyAlignment="1"/>
    <xf numFmtId="0" fontId="4" fillId="0" borderId="2" xfId="0" applyFont="1" applyBorder="1" applyAlignment="1"/>
    <xf numFmtId="0" fontId="4" fillId="0" borderId="2" xfId="0" applyFont="1" applyBorder="1" applyAlignment="1">
      <alignment horizontal="center" wrapText="1"/>
    </xf>
    <xf numFmtId="0" fontId="4" fillId="0" borderId="3" xfId="0" applyFont="1" applyBorder="1" applyAlignment="1">
      <alignment horizontal="center" vertical="center" wrapText="1"/>
    </xf>
    <xf numFmtId="41" fontId="3" fillId="0" borderId="3" xfId="2" applyFont="1" applyBorder="1" applyAlignment="1">
      <alignment wrapText="1"/>
    </xf>
    <xf numFmtId="41" fontId="3" fillId="0" borderId="3" xfId="2" applyFont="1" applyBorder="1"/>
    <xf numFmtId="41" fontId="4" fillId="0" borderId="3" xfId="2" applyFont="1" applyBorder="1" applyAlignment="1"/>
    <xf numFmtId="41" fontId="4" fillId="0" borderId="2" xfId="2" applyFont="1" applyBorder="1" applyAlignment="1"/>
    <xf numFmtId="41" fontId="4" fillId="0" borderId="2" xfId="2" applyFont="1" applyBorder="1"/>
    <xf numFmtId="0" fontId="39" fillId="0" borderId="0" xfId="0" applyFont="1" applyFill="1" applyBorder="1"/>
    <xf numFmtId="41" fontId="39" fillId="0" borderId="0" xfId="0" applyNumberFormat="1" applyFont="1" applyFill="1" applyBorder="1"/>
    <xf numFmtId="0" fontId="7" fillId="0" borderId="0" xfId="0" applyFont="1" applyFill="1" applyBorder="1"/>
    <xf numFmtId="3" fontId="3" fillId="0" borderId="0" xfId="0" applyNumberFormat="1" applyFont="1" applyFill="1" applyBorder="1"/>
    <xf numFmtId="0" fontId="3" fillId="0" borderId="0" xfId="0" applyFont="1" applyAlignment="1">
      <alignment horizontal="justify" vertical="center"/>
    </xf>
    <xf numFmtId="0" fontId="4" fillId="0" borderId="0" xfId="0" applyFont="1" applyAlignment="1">
      <alignment horizontal="justify" vertical="center"/>
    </xf>
    <xf numFmtId="0" fontId="4" fillId="0" borderId="0" xfId="0" applyFont="1" applyAlignment="1">
      <alignment horizontal="left" vertical="top"/>
    </xf>
    <xf numFmtId="0" fontId="3" fillId="0" borderId="0" xfId="0" applyFont="1" applyAlignment="1">
      <alignment vertical="top" wrapText="1"/>
    </xf>
    <xf numFmtId="0" fontId="4" fillId="0" borderId="2" xfId="0" applyFont="1" applyBorder="1" applyAlignment="1" applyProtection="1">
      <alignment horizontal="left"/>
      <protection locked="0"/>
    </xf>
    <xf numFmtId="41" fontId="4" fillId="0" borderId="2" xfId="2" applyFont="1" applyBorder="1" applyProtection="1"/>
    <xf numFmtId="192" fontId="4" fillId="0" borderId="2" xfId="2" applyNumberFormat="1" applyFont="1" applyBorder="1"/>
    <xf numFmtId="0" fontId="3" fillId="0" borderId="2" xfId="0" applyFont="1" applyBorder="1" applyAlignment="1">
      <alignment vertical="center"/>
    </xf>
    <xf numFmtId="41" fontId="3" fillId="0" borderId="2" xfId="2" applyFont="1" applyBorder="1" applyAlignment="1" applyProtection="1">
      <alignment vertical="center"/>
    </xf>
    <xf numFmtId="41" fontId="8" fillId="3" borderId="42" xfId="2" applyFont="1" applyFill="1" applyBorder="1"/>
    <xf numFmtId="192" fontId="4" fillId="4" borderId="2" xfId="2" applyNumberFormat="1" applyFont="1" applyFill="1" applyBorder="1" applyAlignment="1">
      <alignment horizontal="center" vertical="center" wrapText="1"/>
    </xf>
    <xf numFmtId="192" fontId="5" fillId="0" borderId="2" xfId="2" applyNumberFormat="1" applyFont="1" applyBorder="1" applyAlignment="1">
      <alignment horizontal="center" vertical="center" wrapText="1"/>
    </xf>
    <xf numFmtId="192" fontId="12" fillId="4" borderId="21" xfId="2" applyNumberFormat="1" applyFont="1" applyFill="1" applyBorder="1" applyAlignment="1">
      <alignment horizontal="center" vertical="center" wrapText="1"/>
    </xf>
    <xf numFmtId="192" fontId="12" fillId="4" borderId="2" xfId="2" applyNumberFormat="1" applyFont="1" applyFill="1" applyBorder="1" applyAlignment="1">
      <alignment horizontal="center" vertical="center" wrapText="1"/>
    </xf>
    <xf numFmtId="41" fontId="5" fillId="0" borderId="2" xfId="2" applyFont="1" applyBorder="1"/>
    <xf numFmtId="192" fontId="5" fillId="0" borderId="2" xfId="2" applyNumberFormat="1" applyFont="1" applyFill="1" applyBorder="1"/>
    <xf numFmtId="0" fontId="5" fillId="0" borderId="0" xfId="0" applyFont="1" applyAlignment="1">
      <alignment vertical="center"/>
    </xf>
    <xf numFmtId="0" fontId="4" fillId="0" borderId="10" xfId="0" applyFont="1" applyBorder="1" applyAlignment="1">
      <alignment horizontal="center"/>
    </xf>
    <xf numFmtId="0" fontId="40" fillId="0" borderId="2" xfId="0" applyFont="1" applyBorder="1" applyAlignment="1"/>
    <xf numFmtId="41" fontId="3" fillId="0" borderId="2" xfId="2" applyFont="1" applyBorder="1" applyAlignment="1">
      <alignment horizontal="left"/>
    </xf>
    <xf numFmtId="192" fontId="3" fillId="0" borderId="2" xfId="2" applyNumberFormat="1" applyFont="1" applyBorder="1" applyAlignment="1">
      <alignment horizontal="left"/>
    </xf>
    <xf numFmtId="174" fontId="3" fillId="0" borderId="0" xfId="0" applyNumberFormat="1" applyFont="1"/>
    <xf numFmtId="191" fontId="3" fillId="0" borderId="2" xfId="1" applyNumberFormat="1" applyFont="1" applyBorder="1"/>
    <xf numFmtId="191" fontId="3" fillId="0" borderId="2" xfId="1" applyNumberFormat="1" applyFont="1" applyBorder="1" applyProtection="1">
      <protection locked="0"/>
    </xf>
    <xf numFmtId="165" fontId="3" fillId="0" borderId="2" xfId="1" applyNumberFormat="1" applyFont="1" applyBorder="1" applyProtection="1">
      <protection locked="0"/>
    </xf>
    <xf numFmtId="191" fontId="3" fillId="0" borderId="0" xfId="0" applyNumberFormat="1" applyFont="1"/>
    <xf numFmtId="0" fontId="3" fillId="0" borderId="2" xfId="0" applyFont="1" applyFill="1" applyBorder="1" applyAlignment="1" applyProtection="1">
      <alignment horizontal="left"/>
      <protection locked="0"/>
    </xf>
    <xf numFmtId="0" fontId="3" fillId="0" borderId="2" xfId="0" applyFont="1" applyFill="1" applyBorder="1" applyAlignment="1">
      <alignment horizontal="center"/>
    </xf>
    <xf numFmtId="174" fontId="3" fillId="0" borderId="2" xfId="2" applyNumberFormat="1" applyFont="1" applyFill="1" applyBorder="1" applyProtection="1"/>
    <xf numFmtId="0" fontId="3" fillId="0" borderId="2" xfId="0" applyFont="1" applyFill="1" applyBorder="1"/>
    <xf numFmtId="172" fontId="3" fillId="0" borderId="2" xfId="1" applyNumberFormat="1" applyFont="1" applyFill="1" applyBorder="1"/>
    <xf numFmtId="41" fontId="3" fillId="0" borderId="2" xfId="2" applyFont="1" applyFill="1" applyBorder="1" applyAlignment="1">
      <alignment horizontal="left"/>
    </xf>
    <xf numFmtId="192" fontId="3" fillId="0" borderId="2" xfId="2" applyNumberFormat="1" applyFont="1" applyFill="1" applyBorder="1" applyAlignment="1">
      <alignment horizontal="left"/>
    </xf>
    <xf numFmtId="41" fontId="3" fillId="0" borderId="2" xfId="2" applyFont="1" applyBorder="1" applyAlignment="1">
      <alignment horizontal="right" vertical="center" wrapText="1"/>
    </xf>
    <xf numFmtId="41" fontId="4" fillId="0" borderId="2" xfId="0" applyNumberFormat="1" applyFont="1" applyBorder="1" applyAlignment="1">
      <alignment horizontal="center" vertical="center" wrapText="1"/>
    </xf>
    <xf numFmtId="41" fontId="4" fillId="0" borderId="2" xfId="2" applyFont="1" applyBorder="1" applyAlignment="1">
      <alignment horizontal="center" vertical="center" wrapText="1"/>
    </xf>
    <xf numFmtId="0" fontId="3" fillId="0" borderId="0" xfId="0" applyFont="1" applyBorder="1" applyAlignment="1">
      <alignment horizontal="left" vertical="center"/>
    </xf>
    <xf numFmtId="0" fontId="6" fillId="0" borderId="0" xfId="0" applyFont="1" applyBorder="1" applyAlignment="1">
      <alignment horizontal="left" vertical="center" wrapText="1"/>
    </xf>
    <xf numFmtId="0" fontId="34" fillId="0" borderId="0" xfId="0" applyFont="1" applyBorder="1" applyAlignment="1">
      <alignment horizontal="left" vertical="center" wrapText="1"/>
    </xf>
    <xf numFmtId="0" fontId="0" fillId="0" borderId="0" xfId="0" applyFill="1" applyAlignment="1">
      <alignment vertical="center" wrapText="1"/>
    </xf>
    <xf numFmtId="0" fontId="8" fillId="0" borderId="10" xfId="0" applyFont="1" applyFill="1" applyBorder="1" applyAlignment="1">
      <alignment horizontal="center"/>
    </xf>
    <xf numFmtId="41" fontId="4" fillId="2" borderId="0" xfId="2" applyFont="1" applyFill="1" applyAlignment="1">
      <alignment horizontal="center"/>
    </xf>
    <xf numFmtId="191" fontId="39" fillId="2" borderId="0" xfId="0" applyNumberFormat="1" applyFont="1" applyFill="1"/>
    <xf numFmtId="191" fontId="8" fillId="3" borderId="38" xfId="1" applyNumberFormat="1" applyFont="1" applyFill="1" applyBorder="1"/>
    <xf numFmtId="0" fontId="4" fillId="4" borderId="42" xfId="0" applyFont="1" applyFill="1" applyBorder="1" applyAlignment="1">
      <alignment horizontal="center" wrapText="1"/>
    </xf>
    <xf numFmtId="0" fontId="4" fillId="4" borderId="38" xfId="0" applyFont="1" applyFill="1" applyBorder="1" applyAlignment="1">
      <alignment horizontal="center" wrapText="1"/>
    </xf>
    <xf numFmtId="41" fontId="3" fillId="0" borderId="9" xfId="2" applyFont="1" applyFill="1" applyBorder="1" applyAlignment="1">
      <alignment horizontal="center"/>
    </xf>
    <xf numFmtId="191" fontId="4" fillId="0" borderId="38" xfId="1" applyNumberFormat="1" applyFont="1" applyFill="1" applyBorder="1"/>
    <xf numFmtId="41" fontId="8" fillId="3" borderId="38" xfId="2" applyFont="1" applyFill="1" applyBorder="1"/>
    <xf numFmtId="41" fontId="4" fillId="0" borderId="38" xfId="2" applyFont="1" applyFill="1" applyBorder="1"/>
    <xf numFmtId="41" fontId="3" fillId="0" borderId="9" xfId="2" applyNumberFormat="1" applyFont="1" applyFill="1" applyBorder="1" applyAlignment="1">
      <alignment horizontal="center"/>
    </xf>
    <xf numFmtId="191" fontId="8" fillId="0" borderId="38" xfId="1" applyNumberFormat="1" applyFont="1" applyFill="1" applyBorder="1"/>
    <xf numFmtId="191" fontId="8" fillId="4" borderId="38" xfId="1" applyNumberFormat="1" applyFont="1" applyFill="1" applyBorder="1"/>
    <xf numFmtId="0" fontId="9" fillId="3" borderId="40" xfId="0" applyFont="1" applyFill="1" applyBorder="1" applyAlignment="1">
      <alignment horizontal="left" wrapText="1"/>
    </xf>
    <xf numFmtId="0" fontId="9" fillId="3" borderId="40" xfId="0" applyFont="1" applyFill="1" applyBorder="1" applyAlignment="1">
      <alignment wrapText="1"/>
    </xf>
    <xf numFmtId="0" fontId="8" fillId="3" borderId="40" xfId="0" applyFont="1" applyFill="1" applyBorder="1" applyAlignment="1">
      <alignment horizontal="left" wrapText="1"/>
    </xf>
    <xf numFmtId="192" fontId="3" fillId="0" borderId="9" xfId="2" applyNumberFormat="1" applyFont="1" applyFill="1" applyBorder="1" applyAlignment="1">
      <alignment horizontal="center"/>
    </xf>
    <xf numFmtId="191" fontId="4" fillId="3" borderId="38" xfId="1" applyNumberFormat="1" applyFont="1" applyFill="1" applyBorder="1"/>
    <xf numFmtId="191" fontId="8" fillId="3" borderId="51" xfId="1" applyNumberFormat="1" applyFont="1" applyFill="1" applyBorder="1"/>
    <xf numFmtId="165" fontId="8" fillId="3" borderId="42" xfId="1" applyNumberFormat="1" applyFont="1" applyFill="1" applyBorder="1"/>
    <xf numFmtId="191" fontId="5" fillId="3" borderId="8" xfId="1" applyNumberFormat="1" applyFont="1" applyFill="1" applyBorder="1"/>
    <xf numFmtId="191" fontId="5" fillId="3" borderId="38" xfId="1" applyNumberFormat="1" applyFont="1" applyFill="1" applyBorder="1"/>
    <xf numFmtId="191" fontId="5" fillId="3" borderId="42" xfId="1" applyNumberFormat="1" applyFont="1" applyFill="1" applyBorder="1"/>
    <xf numFmtId="0" fontId="6" fillId="0" borderId="0" xfId="0" applyFont="1" applyFill="1"/>
    <xf numFmtId="0" fontId="35" fillId="0" borderId="0" xfId="0" applyFont="1" applyAlignment="1">
      <alignment vertical="center"/>
    </xf>
    <xf numFmtId="0" fontId="5" fillId="0" borderId="0" xfId="0" applyFont="1" applyFill="1"/>
    <xf numFmtId="0" fontId="5" fillId="0" borderId="0" xfId="5" applyFont="1" applyFill="1"/>
    <xf numFmtId="0" fontId="4" fillId="0" borderId="0" xfId="0" applyFont="1" applyBorder="1" applyAlignment="1">
      <alignment horizontal="left" vertical="center"/>
    </xf>
    <xf numFmtId="0" fontId="42" fillId="45" borderId="2" xfId="1585" applyFont="1" applyFill="1" applyBorder="1"/>
    <xf numFmtId="0" fontId="1" fillId="0" borderId="0" xfId="1585"/>
    <xf numFmtId="0" fontId="1" fillId="0" borderId="2" xfId="1585" applyBorder="1"/>
    <xf numFmtId="41" fontId="0" fillId="0" borderId="2" xfId="1583" applyFont="1" applyBorder="1"/>
    <xf numFmtId="192" fontId="8" fillId="5" borderId="47" xfId="2" applyNumberFormat="1" applyFont="1" applyFill="1" applyBorder="1" applyAlignment="1">
      <alignment horizontal="center"/>
    </xf>
    <xf numFmtId="41" fontId="3" fillId="0" borderId="0" xfId="2" applyFont="1" applyBorder="1"/>
    <xf numFmtId="171" fontId="16" fillId="0" borderId="2" xfId="3" applyNumberFormat="1" applyFont="1" applyBorder="1" applyAlignment="1">
      <alignment horizontal="right" vertical="center"/>
    </xf>
    <xf numFmtId="3" fontId="16" fillId="0" borderId="2" xfId="0" applyNumberFormat="1" applyFont="1" applyBorder="1" applyAlignment="1">
      <alignment horizontal="right" vertical="center" wrapText="1"/>
    </xf>
    <xf numFmtId="0" fontId="3" fillId="0" borderId="0" xfId="0" applyFont="1" applyBorder="1" applyAlignment="1">
      <alignment horizontal="left" vertical="center" wrapText="1"/>
    </xf>
    <xf numFmtId="0" fontId="9" fillId="0" borderId="54" xfId="6" applyFont="1" applyBorder="1" applyAlignment="1">
      <alignment vertical="center"/>
    </xf>
    <xf numFmtId="0" fontId="9" fillId="46" borderId="54" xfId="6" applyFont="1" applyFill="1" applyBorder="1" applyAlignment="1">
      <alignment vertical="center"/>
    </xf>
    <xf numFmtId="0" fontId="9" fillId="0" borderId="54" xfId="6" applyFont="1" applyBorder="1" applyAlignment="1">
      <alignment horizontal="left" vertical="center"/>
    </xf>
    <xf numFmtId="0" fontId="3" fillId="46" borderId="54" xfId="6" applyFont="1" applyFill="1" applyBorder="1" applyAlignment="1">
      <alignment horizontal="left" vertical="center"/>
    </xf>
    <xf numFmtId="0" fontId="8" fillId="0" borderId="54" xfId="6" applyFont="1" applyBorder="1" applyAlignment="1">
      <alignment vertical="center"/>
    </xf>
    <xf numFmtId="0" fontId="12" fillId="4" borderId="43" xfId="6" applyFont="1" applyFill="1" applyBorder="1" applyAlignment="1">
      <alignment horizontal="center" vertical="center" wrapText="1"/>
    </xf>
    <xf numFmtId="0" fontId="12" fillId="0" borderId="44" xfId="6" applyFont="1" applyBorder="1" applyAlignment="1">
      <alignment horizontal="center" vertical="center" wrapText="1"/>
    </xf>
    <xf numFmtId="172" fontId="9" fillId="0" borderId="44" xfId="6" applyNumberFormat="1" applyFont="1" applyBorder="1" applyAlignment="1">
      <alignment vertical="center"/>
    </xf>
    <xf numFmtId="172" fontId="9" fillId="46" borderId="44" xfId="6" applyNumberFormat="1" applyFont="1" applyFill="1" applyBorder="1" applyAlignment="1">
      <alignment vertical="center"/>
    </xf>
    <xf numFmtId="172" fontId="12" fillId="4" borderId="44" xfId="6" applyNumberFormat="1" applyFont="1" applyFill="1" applyBorder="1" applyAlignment="1">
      <alignment vertical="center"/>
    </xf>
    <xf numFmtId="172" fontId="5" fillId="0" borderId="44" xfId="6" applyNumberFormat="1" applyFont="1" applyBorder="1" applyAlignment="1">
      <alignment vertical="center"/>
    </xf>
    <xf numFmtId="172" fontId="8" fillId="0" borderId="44" xfId="6" applyNumberFormat="1" applyFont="1" applyBorder="1" applyAlignment="1">
      <alignment vertical="center"/>
    </xf>
    <xf numFmtId="172" fontId="8" fillId="4" borderId="44" xfId="6" applyNumberFormat="1" applyFont="1" applyFill="1" applyBorder="1" applyAlignment="1">
      <alignment vertical="center"/>
    </xf>
    <xf numFmtId="172" fontId="12" fillId="0" borderId="44" xfId="6" applyNumberFormat="1" applyFont="1" applyBorder="1" applyAlignment="1">
      <alignment vertical="center"/>
    </xf>
    <xf numFmtId="172" fontId="8" fillId="0" borderId="44" xfId="6" applyNumberFormat="1" applyFont="1" applyBorder="1"/>
    <xf numFmtId="172" fontId="12" fillId="4" borderId="57" xfId="6" applyNumberFormat="1" applyFont="1" applyFill="1" applyBorder="1" applyAlignment="1">
      <alignment vertical="center"/>
    </xf>
    <xf numFmtId="0" fontId="12" fillId="4" borderId="33" xfId="6" applyFont="1" applyFill="1" applyBorder="1" applyAlignment="1">
      <alignment horizontal="center" vertical="center" wrapText="1"/>
    </xf>
    <xf numFmtId="172" fontId="12" fillId="0" borderId="58" xfId="6" applyNumberFormat="1" applyFont="1" applyBorder="1" applyAlignment="1">
      <alignment horizontal="center" vertical="center" wrapText="1"/>
    </xf>
    <xf numFmtId="172" fontId="5" fillId="0" borderId="58" xfId="6" applyNumberFormat="1" applyFont="1" applyBorder="1" applyAlignment="1">
      <alignment horizontal="center" vertical="center" wrapText="1"/>
    </xf>
    <xf numFmtId="172" fontId="5" fillId="46" borderId="58" xfId="6" applyNumberFormat="1" applyFont="1" applyFill="1" applyBorder="1" applyAlignment="1">
      <alignment horizontal="center" vertical="center" wrapText="1"/>
    </xf>
    <xf numFmtId="172" fontId="12" fillId="4" borderId="58" xfId="6" applyNumberFormat="1" applyFont="1" applyFill="1" applyBorder="1" applyAlignment="1">
      <alignment vertical="center"/>
    </xf>
    <xf numFmtId="172" fontId="5" fillId="0" borderId="58" xfId="6" applyNumberFormat="1" applyFont="1" applyBorder="1" applyAlignment="1">
      <alignment vertical="center"/>
    </xf>
    <xf numFmtId="172" fontId="3" fillId="0" borderId="58" xfId="6" applyNumberFormat="1" applyFont="1" applyBorder="1" applyAlignment="1">
      <alignment vertical="center"/>
    </xf>
    <xf numFmtId="172" fontId="5" fillId="46" borderId="58" xfId="6" applyNumberFormat="1" applyFont="1" applyFill="1" applyBorder="1" applyAlignment="1">
      <alignment vertical="center"/>
    </xf>
    <xf numFmtId="172" fontId="12" fillId="0" borderId="58" xfId="6" applyNumberFormat="1" applyFont="1" applyBorder="1" applyAlignment="1">
      <alignment vertical="center"/>
    </xf>
    <xf numFmtId="172" fontId="8" fillId="4" borderId="58" xfId="6" applyNumberFormat="1" applyFont="1" applyFill="1" applyBorder="1" applyAlignment="1">
      <alignment vertical="center"/>
    </xf>
    <xf numFmtId="172" fontId="12" fillId="0" borderId="58" xfId="6" applyNumberFormat="1" applyFont="1" applyBorder="1"/>
    <xf numFmtId="172" fontId="12" fillId="4" borderId="32" xfId="6" applyNumberFormat="1" applyFont="1" applyFill="1" applyBorder="1" applyAlignment="1">
      <alignment vertical="center"/>
    </xf>
    <xf numFmtId="41" fontId="4" fillId="0" borderId="0" xfId="0" applyNumberFormat="1" applyFont="1" applyBorder="1"/>
    <xf numFmtId="192" fontId="4" fillId="0" borderId="2" xfId="0" applyNumberFormat="1" applyFont="1" applyBorder="1"/>
    <xf numFmtId="0" fontId="12" fillId="6" borderId="53" xfId="5" applyFont="1" applyFill="1" applyBorder="1" applyAlignment="1">
      <alignment horizontal="center" vertical="center" wrapText="1"/>
    </xf>
    <xf numFmtId="0" fontId="12" fillId="6" borderId="47" xfId="5" applyFont="1" applyFill="1" applyBorder="1" applyAlignment="1">
      <alignment horizontal="center" vertical="center" wrapText="1"/>
    </xf>
    <xf numFmtId="192" fontId="12" fillId="4" borderId="47" xfId="2" applyNumberFormat="1" applyFont="1" applyFill="1" applyBorder="1" applyAlignment="1">
      <alignment horizontal="center" vertical="center" wrapText="1"/>
    </xf>
    <xf numFmtId="41" fontId="5" fillId="0" borderId="47" xfId="2" applyFont="1" applyBorder="1" applyAlignment="1">
      <alignment horizontal="center" vertical="center" wrapText="1"/>
    </xf>
    <xf numFmtId="0" fontId="5" fillId="0" borderId="0" xfId="5" applyFont="1" applyBorder="1"/>
    <xf numFmtId="41" fontId="12" fillId="4" borderId="47" xfId="2" applyFont="1" applyFill="1" applyBorder="1" applyAlignment="1">
      <alignment horizontal="center" vertical="center" wrapText="1"/>
    </xf>
    <xf numFmtId="192" fontId="12" fillId="4" borderId="56" xfId="2" applyNumberFormat="1" applyFont="1" applyFill="1" applyBorder="1" applyAlignment="1">
      <alignment horizontal="center" vertical="center" wrapText="1"/>
    </xf>
    <xf numFmtId="41" fontId="3" fillId="0" borderId="0" xfId="2" applyFont="1" applyAlignment="1">
      <alignment horizontal="right" vertical="center" wrapText="1"/>
    </xf>
    <xf numFmtId="41" fontId="4" fillId="0" borderId="34" xfId="2" applyFont="1" applyBorder="1" applyAlignment="1">
      <alignment horizontal="right" vertical="center" wrapText="1"/>
    </xf>
    <xf numFmtId="41" fontId="3" fillId="0" borderId="0" xfId="2" applyFont="1" applyAlignment="1">
      <alignment horizontal="right"/>
    </xf>
    <xf numFmtId="41" fontId="4" fillId="0" borderId="34" xfId="0" applyNumberFormat="1" applyFont="1" applyBorder="1" applyAlignment="1">
      <alignment horizontal="right" vertical="center" wrapText="1"/>
    </xf>
    <xf numFmtId="0" fontId="6" fillId="0" borderId="0" xfId="0" applyFont="1" applyAlignment="1">
      <alignment horizontal="right" vertical="center" wrapText="1"/>
    </xf>
    <xf numFmtId="0" fontId="3" fillId="0" borderId="0" xfId="0" applyFont="1" applyAlignment="1">
      <alignment horizontal="right" vertical="center"/>
    </xf>
    <xf numFmtId="0" fontId="3" fillId="0" borderId="0" xfId="0" applyFont="1" applyAlignment="1">
      <alignment horizontal="right" vertical="top"/>
    </xf>
    <xf numFmtId="41" fontId="15" fillId="0" borderId="2" xfId="2" applyFont="1" applyBorder="1" applyAlignment="1">
      <alignment horizontal="center" vertical="center" wrapText="1"/>
    </xf>
    <xf numFmtId="0" fontId="3" fillId="0" borderId="2" xfId="0" applyFont="1" applyFill="1" applyBorder="1" applyAlignment="1">
      <alignment vertical="center"/>
    </xf>
    <xf numFmtId="41" fontId="3" fillId="0" borderId="2" xfId="2" applyFont="1" applyFill="1" applyBorder="1" applyAlignment="1">
      <alignment horizontal="center" vertical="center" wrapText="1"/>
    </xf>
    <xf numFmtId="41" fontId="3" fillId="0" borderId="2" xfId="2" applyFont="1" applyFill="1" applyBorder="1" applyAlignment="1">
      <alignment horizontal="right" vertical="center" wrapText="1"/>
    </xf>
    <xf numFmtId="41" fontId="0" fillId="0" borderId="0" xfId="2" applyFont="1" applyProtection="1">
      <protection locked="0"/>
    </xf>
    <xf numFmtId="191" fontId="4" fillId="0" borderId="9" xfId="1" applyNumberFormat="1" applyFont="1" applyFill="1" applyBorder="1"/>
    <xf numFmtId="191" fontId="4" fillId="3" borderId="9" xfId="1" applyNumberFormat="1" applyFont="1" applyFill="1" applyBorder="1"/>
    <xf numFmtId="41" fontId="7" fillId="2" borderId="0" xfId="0" applyNumberFormat="1" applyFont="1" applyFill="1" applyAlignment="1">
      <alignment horizontal="center"/>
    </xf>
    <xf numFmtId="0" fontId="4" fillId="0" borderId="2" xfId="0" applyFont="1" applyBorder="1" applyAlignment="1">
      <alignment horizontal="center"/>
    </xf>
    <xf numFmtId="0" fontId="4" fillId="0" borderId="2" xfId="0" applyFont="1" applyBorder="1" applyAlignment="1">
      <alignment horizontal="center" vertical="center"/>
    </xf>
    <xf numFmtId="43" fontId="3" fillId="0" borderId="2" xfId="1" applyNumberFormat="1" applyFont="1" applyBorder="1" applyProtection="1">
      <protection locked="0"/>
    </xf>
    <xf numFmtId="41" fontId="0" fillId="0" borderId="0" xfId="2" applyFont="1" applyAlignment="1" applyProtection="1">
      <alignment horizontal="left"/>
      <protection locked="0"/>
    </xf>
    <xf numFmtId="0" fontId="0" fillId="0" borderId="0" xfId="0"/>
    <xf numFmtId="0" fontId="0" fillId="0" borderId="0" xfId="0" applyNumberFormat="1" applyAlignment="1" applyProtection="1">
      <alignment horizontal="left"/>
      <protection locked="0"/>
    </xf>
    <xf numFmtId="1" fontId="0" fillId="0" borderId="0" xfId="0" applyNumberFormat="1" applyProtection="1">
      <protection locked="0"/>
    </xf>
    <xf numFmtId="0" fontId="0" fillId="0" borderId="0" xfId="0"/>
    <xf numFmtId="0" fontId="0" fillId="0" borderId="0" xfId="0" applyNumberFormat="1" applyAlignment="1" applyProtection="1">
      <alignment horizontal="left"/>
      <protection locked="0"/>
    </xf>
    <xf numFmtId="1" fontId="0" fillId="0" borderId="0" xfId="0" applyNumberFormat="1" applyProtection="1">
      <protection locked="0"/>
    </xf>
    <xf numFmtId="0" fontId="3" fillId="0" borderId="0" xfId="0" applyFont="1" applyFill="1" applyAlignment="1">
      <alignment vertical="center"/>
    </xf>
    <xf numFmtId="166" fontId="3" fillId="0" borderId="2" xfId="2" applyNumberFormat="1" applyFont="1" applyFill="1" applyBorder="1"/>
    <xf numFmtId="41" fontId="3" fillId="0" borderId="0" xfId="0" applyNumberFormat="1" applyFont="1" applyAlignment="1">
      <alignment wrapText="1"/>
    </xf>
    <xf numFmtId="0" fontId="3" fillId="0" borderId="60" xfId="0" applyFont="1" applyFill="1" applyBorder="1" applyAlignment="1">
      <alignment horizontal="center"/>
    </xf>
    <xf numFmtId="0" fontId="3" fillId="2" borderId="9" xfId="0" applyFont="1" applyFill="1" applyBorder="1"/>
    <xf numFmtId="0" fontId="5" fillId="0" borderId="9" xfId="0" applyFont="1" applyFill="1" applyBorder="1"/>
    <xf numFmtId="0" fontId="3" fillId="2" borderId="61" xfId="0" applyFont="1" applyFill="1" applyBorder="1"/>
    <xf numFmtId="0" fontId="4" fillId="2" borderId="39" xfId="0" applyFont="1" applyFill="1" applyBorder="1" applyAlignment="1">
      <alignment vertical="center"/>
    </xf>
    <xf numFmtId="192" fontId="3" fillId="0" borderId="11" xfId="2" applyNumberFormat="1" applyFont="1" applyBorder="1" applyAlignment="1">
      <alignment horizontal="center"/>
    </xf>
    <xf numFmtId="0" fontId="3" fillId="0" borderId="0" xfId="0" applyFont="1" applyAlignment="1">
      <alignment horizontal="left" wrapText="1"/>
    </xf>
    <xf numFmtId="0" fontId="4" fillId="2" borderId="0" xfId="0" applyFont="1" applyFill="1" applyAlignment="1">
      <alignment horizontal="center"/>
    </xf>
    <xf numFmtId="0" fontId="3" fillId="0" borderId="2" xfId="0" applyFont="1" applyBorder="1" applyAlignment="1">
      <alignment horizontal="left" vertical="center"/>
    </xf>
    <xf numFmtId="0" fontId="3" fillId="0" borderId="2" xfId="0" applyFont="1" applyBorder="1" applyAlignment="1">
      <alignment horizontal="left" vertical="center" wrapText="1"/>
    </xf>
    <xf numFmtId="1" fontId="3" fillId="0" borderId="2" xfId="0" quotePrefix="1" applyNumberFormat="1" applyFont="1" applyBorder="1" applyAlignment="1">
      <alignment horizontal="left" vertical="center"/>
    </xf>
    <xf numFmtId="1" fontId="3" fillId="0" borderId="2" xfId="0" applyNumberFormat="1" applyFont="1" applyBorder="1" applyAlignment="1">
      <alignment horizontal="left" vertical="center"/>
    </xf>
    <xf numFmtId="170" fontId="3" fillId="0" borderId="2" xfId="0" applyNumberFormat="1" applyFont="1" applyBorder="1" applyAlignment="1">
      <alignment horizontal="left" vertical="center"/>
    </xf>
    <xf numFmtId="0" fontId="3" fillId="0" borderId="3" xfId="0" applyFont="1" applyBorder="1" applyAlignment="1">
      <alignment horizontal="left" vertical="center"/>
    </xf>
    <xf numFmtId="0" fontId="3" fillId="0" borderId="31" xfId="0" applyFont="1" applyBorder="1" applyAlignment="1">
      <alignment horizontal="left" vertical="center"/>
    </xf>
    <xf numFmtId="0" fontId="3" fillId="0" borderId="4" xfId="0" applyFont="1" applyBorder="1" applyAlignment="1">
      <alignment horizontal="left" vertical="center"/>
    </xf>
    <xf numFmtId="0" fontId="4" fillId="0" borderId="1" xfId="0" applyFont="1" applyBorder="1" applyAlignment="1">
      <alignment horizontal="center"/>
    </xf>
    <xf numFmtId="0" fontId="36" fillId="0" borderId="2" xfId="1447" applyBorder="1" applyAlignment="1">
      <alignment horizontal="left" vertical="center"/>
    </xf>
    <xf numFmtId="0" fontId="15" fillId="0" borderId="2" xfId="0" applyFont="1" applyBorder="1" applyAlignment="1">
      <alignment horizontal="left" vertical="center" wrapText="1"/>
    </xf>
    <xf numFmtId="170" fontId="5" fillId="0" borderId="2" xfId="0" applyNumberFormat="1" applyFont="1" applyBorder="1" applyAlignment="1">
      <alignment horizontal="left" vertical="center" wrapText="1"/>
    </xf>
    <xf numFmtId="191" fontId="4" fillId="2" borderId="0" xfId="1" applyNumberFormat="1" applyFont="1" applyFill="1" applyAlignment="1">
      <alignment horizontal="center"/>
    </xf>
    <xf numFmtId="0" fontId="4" fillId="2" borderId="0" xfId="0" applyFont="1" applyFill="1" applyAlignment="1">
      <alignment horizontal="center" wrapText="1"/>
    </xf>
    <xf numFmtId="0" fontId="8" fillId="5" borderId="24" xfId="0" applyFont="1" applyFill="1" applyBorder="1" applyAlignment="1">
      <alignment horizontal="center"/>
    </xf>
    <xf numFmtId="0" fontId="8" fillId="5" borderId="10" xfId="0" applyFont="1" applyFill="1" applyBorder="1" applyAlignment="1">
      <alignment horizontal="center"/>
    </xf>
    <xf numFmtId="0" fontId="8" fillId="5" borderId="3" xfId="0" applyFont="1" applyFill="1" applyBorder="1" applyAlignment="1">
      <alignment horizontal="center"/>
    </xf>
    <xf numFmtId="0" fontId="8" fillId="5" borderId="4" xfId="0" applyFont="1" applyFill="1" applyBorder="1" applyAlignment="1">
      <alignment horizontal="center"/>
    </xf>
    <xf numFmtId="0" fontId="8" fillId="5" borderId="22" xfId="0" applyFont="1" applyFill="1" applyBorder="1" applyAlignment="1">
      <alignment horizontal="center"/>
    </xf>
    <xf numFmtId="0" fontId="8" fillId="5" borderId="23" xfId="0" applyFont="1" applyFill="1" applyBorder="1" applyAlignment="1">
      <alignment horizontal="center"/>
    </xf>
    <xf numFmtId="0" fontId="8" fillId="4" borderId="19" xfId="0" applyFont="1" applyFill="1" applyBorder="1" applyAlignment="1">
      <alignment horizontal="center"/>
    </xf>
    <xf numFmtId="0" fontId="8" fillId="4" borderId="15" xfId="0" applyFont="1" applyFill="1" applyBorder="1" applyAlignment="1">
      <alignment horizontal="center"/>
    </xf>
    <xf numFmtId="0" fontId="4" fillId="0" borderId="0" xfId="0" applyFont="1" applyAlignment="1">
      <alignment horizontal="center" wrapText="1"/>
    </xf>
    <xf numFmtId="0" fontId="8" fillId="4" borderId="54" xfId="6" applyFont="1" applyFill="1" applyBorder="1" applyAlignment="1">
      <alignment horizontal="left" vertical="center" wrapText="1"/>
    </xf>
    <xf numFmtId="0" fontId="8" fillId="4" borderId="31" xfId="6" applyFont="1" applyFill="1" applyBorder="1" applyAlignment="1">
      <alignment horizontal="left" vertical="center" wrapText="1"/>
    </xf>
    <xf numFmtId="0" fontId="12" fillId="0" borderId="0" xfId="5" applyFont="1" applyAlignment="1">
      <alignment horizontal="center"/>
    </xf>
    <xf numFmtId="0" fontId="12" fillId="0" borderId="0" xfId="5" applyFont="1" applyAlignment="1">
      <alignment horizontal="center" wrapText="1"/>
    </xf>
    <xf numFmtId="0" fontId="8" fillId="4" borderId="52" xfId="6" applyFont="1" applyFill="1" applyBorder="1" applyAlignment="1">
      <alignment horizontal="left" vertical="center" wrapText="1"/>
    </xf>
    <xf numFmtId="0" fontId="8" fillId="4" borderId="20" xfId="6" applyFont="1" applyFill="1" applyBorder="1" applyAlignment="1">
      <alignment horizontal="left" vertical="center" wrapText="1"/>
    </xf>
    <xf numFmtId="0" fontId="8" fillId="0" borderId="54" xfId="6" applyFont="1" applyBorder="1" applyAlignment="1">
      <alignment horizontal="left" vertical="center" wrapText="1"/>
    </xf>
    <xf numFmtId="0" fontId="8" fillId="0" borderId="31" xfId="6" applyFont="1" applyBorder="1" applyAlignment="1">
      <alignment horizontal="left" vertical="center" wrapText="1"/>
    </xf>
    <xf numFmtId="0" fontId="8" fillId="4" borderId="35" xfId="6" applyFont="1" applyFill="1" applyBorder="1" applyAlignment="1">
      <alignment horizontal="left" vertical="center" wrapText="1"/>
    </xf>
    <xf numFmtId="0" fontId="8" fillId="4" borderId="55" xfId="6" applyFont="1" applyFill="1" applyBorder="1" applyAlignment="1">
      <alignment horizontal="left" vertical="center" wrapText="1"/>
    </xf>
    <xf numFmtId="0" fontId="12" fillId="6" borderId="16" xfId="5" applyFont="1" applyFill="1" applyBorder="1" applyAlignment="1">
      <alignment horizontal="center" vertical="center" wrapText="1"/>
    </xf>
    <xf numFmtId="0" fontId="12" fillId="4" borderId="17" xfId="5" applyFont="1" applyFill="1" applyBorder="1" applyAlignment="1">
      <alignment horizontal="left" vertical="center" wrapText="1"/>
    </xf>
    <xf numFmtId="0" fontId="12" fillId="4" borderId="2" xfId="5" applyFont="1" applyFill="1" applyBorder="1" applyAlignment="1">
      <alignment horizontal="left" vertical="center" wrapText="1"/>
    </xf>
    <xf numFmtId="0" fontId="12" fillId="0" borderId="0" xfId="5" applyFont="1" applyAlignment="1">
      <alignment horizontal="center" vertical="center" wrapText="1"/>
    </xf>
    <xf numFmtId="0" fontId="5" fillId="0" borderId="0" xfId="5" applyFont="1" applyAlignment="1">
      <alignment horizontal="center"/>
    </xf>
    <xf numFmtId="0" fontId="12" fillId="6" borderId="19" xfId="5" applyFont="1" applyFill="1" applyBorder="1" applyAlignment="1">
      <alignment horizontal="center" vertical="center" wrapText="1"/>
    </xf>
    <xf numFmtId="0" fontId="12" fillId="6" borderId="20" xfId="5" applyFont="1" applyFill="1" applyBorder="1" applyAlignment="1">
      <alignment horizontal="center" vertical="center" wrapText="1"/>
    </xf>
    <xf numFmtId="0" fontId="12" fillId="6" borderId="15" xfId="5" applyFont="1" applyFill="1" applyBorder="1" applyAlignment="1">
      <alignment horizontal="center" vertical="center" wrapText="1"/>
    </xf>
    <xf numFmtId="0" fontId="12" fillId="6" borderId="14" xfId="5" applyFont="1" applyFill="1" applyBorder="1" applyAlignment="1">
      <alignment horizontal="center" vertical="center" wrapText="1"/>
    </xf>
    <xf numFmtId="0" fontId="12" fillId="6" borderId="17" xfId="5" applyFont="1" applyFill="1" applyBorder="1" applyAlignment="1">
      <alignment horizontal="center" vertical="center" wrapText="1"/>
    </xf>
    <xf numFmtId="0" fontId="12" fillId="6" borderId="2" xfId="5" applyFont="1" applyFill="1" applyBorder="1" applyAlignment="1">
      <alignment horizontal="center" vertical="center" wrapText="1"/>
    </xf>
    <xf numFmtId="0" fontId="5" fillId="0" borderId="0" xfId="0" applyFont="1" applyAlignment="1">
      <alignment horizontal="left"/>
    </xf>
    <xf numFmtId="0" fontId="5" fillId="0" borderId="17" xfId="5" applyFont="1" applyBorder="1" applyAlignment="1">
      <alignment horizontal="left" vertical="center" wrapText="1"/>
    </xf>
    <xf numFmtId="0" fontId="5" fillId="0" borderId="2" xfId="5" applyFont="1" applyBorder="1" applyAlignment="1">
      <alignment horizontal="left" vertical="center" wrapText="1"/>
    </xf>
    <xf numFmtId="0" fontId="12" fillId="0" borderId="17" xfId="5" applyFont="1" applyBorder="1" applyAlignment="1">
      <alignment horizontal="left" vertical="center" wrapText="1"/>
    </xf>
    <xf numFmtId="0" fontId="12" fillId="0" borderId="2" xfId="5" applyFont="1" applyBorder="1" applyAlignment="1">
      <alignment horizontal="left" vertical="center" wrapText="1"/>
    </xf>
    <xf numFmtId="0" fontId="12" fillId="4" borderId="59" xfId="5" applyFont="1" applyFill="1" applyBorder="1" applyAlignment="1">
      <alignment horizontal="left" vertical="center" wrapText="1"/>
    </xf>
    <xf numFmtId="0" fontId="12" fillId="4" borderId="21" xfId="5" applyFont="1" applyFill="1" applyBorder="1" applyAlignment="1">
      <alignment horizontal="left" vertical="center" wrapText="1"/>
    </xf>
    <xf numFmtId="0" fontId="35" fillId="0" borderId="0" xfId="0" applyFont="1" applyAlignment="1">
      <alignment horizontal="center" vertical="center"/>
    </xf>
    <xf numFmtId="0" fontId="3" fillId="0" borderId="0" xfId="0" applyFont="1" applyAlignment="1">
      <alignment horizontal="left" vertical="center" wrapText="1"/>
    </xf>
    <xf numFmtId="0" fontId="6" fillId="0" borderId="0" xfId="0" applyFont="1" applyAlignment="1">
      <alignment horizontal="left" vertical="center" wrapText="1"/>
    </xf>
    <xf numFmtId="0" fontId="3" fillId="0" borderId="5" xfId="0" applyFont="1" applyBorder="1" applyAlignment="1">
      <alignment horizontal="center" vertical="center" wrapText="1"/>
    </xf>
    <xf numFmtId="0" fontId="3" fillId="0" borderId="18" xfId="0" applyFont="1" applyBorder="1" applyAlignment="1">
      <alignment horizontal="center" vertical="center" wrapText="1"/>
    </xf>
    <xf numFmtId="0" fontId="4" fillId="0" borderId="2" xfId="0" applyFont="1" applyBorder="1" applyAlignment="1">
      <alignment horizontal="left"/>
    </xf>
    <xf numFmtId="0" fontId="4" fillId="0" borderId="2" xfId="0" applyFont="1" applyBorder="1" applyAlignment="1" applyProtection="1">
      <alignment horizontal="left"/>
      <protection locked="0"/>
    </xf>
    <xf numFmtId="0" fontId="3" fillId="0" borderId="0" xfId="0" applyFont="1" applyAlignment="1">
      <alignment horizontal="left" vertical="center"/>
    </xf>
    <xf numFmtId="0" fontId="4" fillId="0" borderId="0" xfId="0" applyFont="1" applyAlignment="1">
      <alignment horizontal="left" vertical="top"/>
    </xf>
    <xf numFmtId="0" fontId="3" fillId="0" borderId="0" xfId="0" applyFont="1" applyAlignment="1">
      <alignment horizontal="left"/>
    </xf>
    <xf numFmtId="0" fontId="3" fillId="0" borderId="0" xfId="0" applyFont="1" applyAlignment="1">
      <alignment horizontal="left" vertical="top" wrapText="1"/>
    </xf>
    <xf numFmtId="0" fontId="4" fillId="0" borderId="0" xfId="0" applyFont="1" applyAlignment="1">
      <alignment horizontal="left" vertical="top" wrapText="1"/>
    </xf>
    <xf numFmtId="0" fontId="4" fillId="0" borderId="3" xfId="0" applyFont="1" applyBorder="1" applyAlignment="1">
      <alignment horizontal="center"/>
    </xf>
    <xf numFmtId="0" fontId="4" fillId="0" borderId="4" xfId="0" applyFont="1" applyBorder="1" applyAlignment="1">
      <alignment horizontal="center"/>
    </xf>
    <xf numFmtId="0" fontId="4" fillId="0" borderId="2" xfId="0" applyFont="1" applyBorder="1" applyAlignment="1">
      <alignment horizontal="center" vertical="center"/>
    </xf>
    <xf numFmtId="0" fontId="3" fillId="0" borderId="0" xfId="0" applyFont="1" applyFill="1" applyAlignment="1">
      <alignment horizontal="left" vertical="center" wrapText="1"/>
    </xf>
    <xf numFmtId="0" fontId="3" fillId="0" borderId="0" xfId="0" applyFont="1" applyAlignment="1">
      <alignment horizontal="left" vertical="top"/>
    </xf>
    <xf numFmtId="0" fontId="4" fillId="0" borderId="2" xfId="0" applyFont="1" applyFill="1" applyBorder="1" applyAlignment="1" applyProtection="1">
      <alignment horizontal="left"/>
      <protection locked="0"/>
    </xf>
    <xf numFmtId="0" fontId="4" fillId="0" borderId="5" xfId="0" applyFont="1" applyBorder="1" applyAlignment="1">
      <alignment horizontal="center" vertical="center"/>
    </xf>
    <xf numFmtId="0" fontId="4" fillId="0" borderId="18" xfId="0" applyFont="1" applyBorder="1" applyAlignment="1">
      <alignment horizontal="center" vertical="center"/>
    </xf>
    <xf numFmtId="0" fontId="4" fillId="0" borderId="2" xfId="0" applyFont="1" applyBorder="1" applyAlignment="1">
      <alignment horizontal="center"/>
    </xf>
    <xf numFmtId="0" fontId="4" fillId="0" borderId="3" xfId="0" applyFont="1" applyBorder="1" applyAlignment="1">
      <alignment horizontal="center" vertical="center"/>
    </xf>
    <xf numFmtId="0" fontId="4" fillId="0" borderId="31"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18" xfId="0" applyFont="1" applyBorder="1" applyAlignment="1">
      <alignment horizontal="center" vertical="center" wrapText="1"/>
    </xf>
  </cellXfs>
  <cellStyles count="1588">
    <cellStyle name="          _x000d__x000a_386grabber=VGA.3GR_x000d__x000a_" xfId="1260" xr:uid="{00000000-0005-0000-0000-000000000000}"/>
    <cellStyle name="          _x000d__x000a_386grabber=VGA.3GR_x000d__x000a_ 10" xfId="1261" xr:uid="{00000000-0005-0000-0000-000001000000}"/>
    <cellStyle name="          _x000d__x000a_386grabber=VGA.3GR_x000d__x000a_ 11" xfId="1262" xr:uid="{00000000-0005-0000-0000-000002000000}"/>
    <cellStyle name="          _x000d__x000a_386grabber=VGA.3GR_x000d__x000a_ 2" xfId="1259" xr:uid="{00000000-0005-0000-0000-000003000000}"/>
    <cellStyle name="          _x000d__x000a_386grabber=VGA.3GR_x000d__x000a_ 3" xfId="1263" xr:uid="{00000000-0005-0000-0000-000004000000}"/>
    <cellStyle name="          _x000d__x000a_386grabber=VGA.3GR_x000d__x000a_ 4" xfId="1264" xr:uid="{00000000-0005-0000-0000-000005000000}"/>
    <cellStyle name="          _x000d__x000a_386grabber=VGA.3GR_x000d__x000a__Cuadro Activo Fijo MSU Agro Py 2008" xfId="1265" xr:uid="{00000000-0005-0000-0000-000006000000}"/>
    <cellStyle name="20% - Ênfase1" xfId="1266" xr:uid="{00000000-0005-0000-0000-000007000000}"/>
    <cellStyle name="20% - Ênfase2" xfId="1267" xr:uid="{00000000-0005-0000-0000-000008000000}"/>
    <cellStyle name="20% - Ênfase3" xfId="1268" xr:uid="{00000000-0005-0000-0000-000009000000}"/>
    <cellStyle name="20% - Ênfase4" xfId="1269" xr:uid="{00000000-0005-0000-0000-00000A000000}"/>
    <cellStyle name="20% - Ênfase5" xfId="1270" xr:uid="{00000000-0005-0000-0000-00000B000000}"/>
    <cellStyle name="20% - Ênfase6" xfId="1271" xr:uid="{00000000-0005-0000-0000-00000C000000}"/>
    <cellStyle name="20% - Énfasis1 2" xfId="853" xr:uid="{00000000-0005-0000-0000-00000D000000}"/>
    <cellStyle name="20% - Énfasis1 3" xfId="1272" xr:uid="{00000000-0005-0000-0000-00000E000000}"/>
    <cellStyle name="20% - Énfasis1 4" xfId="1273" xr:uid="{00000000-0005-0000-0000-00000F000000}"/>
    <cellStyle name="20% - Énfasis1 5" xfId="1274" xr:uid="{00000000-0005-0000-0000-000010000000}"/>
    <cellStyle name="20% - Énfasis2 2" xfId="854" xr:uid="{00000000-0005-0000-0000-000011000000}"/>
    <cellStyle name="20% - Énfasis2 3" xfId="1275" xr:uid="{00000000-0005-0000-0000-000012000000}"/>
    <cellStyle name="20% - Énfasis2 4" xfId="1276" xr:uid="{00000000-0005-0000-0000-000013000000}"/>
    <cellStyle name="20% - Énfasis2 5" xfId="1277" xr:uid="{00000000-0005-0000-0000-000014000000}"/>
    <cellStyle name="20% - Énfasis3 2" xfId="855" xr:uid="{00000000-0005-0000-0000-000015000000}"/>
    <cellStyle name="20% - Énfasis3 3" xfId="1278" xr:uid="{00000000-0005-0000-0000-000016000000}"/>
    <cellStyle name="20% - Énfasis3 4" xfId="1279" xr:uid="{00000000-0005-0000-0000-000017000000}"/>
    <cellStyle name="20% - Énfasis3 5" xfId="1280" xr:uid="{00000000-0005-0000-0000-000018000000}"/>
    <cellStyle name="20% - Énfasis4 2" xfId="856" xr:uid="{00000000-0005-0000-0000-000019000000}"/>
    <cellStyle name="20% - Énfasis4 3" xfId="1281" xr:uid="{00000000-0005-0000-0000-00001A000000}"/>
    <cellStyle name="20% - Énfasis4 4" xfId="1282" xr:uid="{00000000-0005-0000-0000-00001B000000}"/>
    <cellStyle name="20% - Énfasis4 5" xfId="1283" xr:uid="{00000000-0005-0000-0000-00001C000000}"/>
    <cellStyle name="20% - Énfasis5 2" xfId="1284" xr:uid="{00000000-0005-0000-0000-00001D000000}"/>
    <cellStyle name="20% - Énfasis5 3" xfId="1285" xr:uid="{00000000-0005-0000-0000-00001E000000}"/>
    <cellStyle name="20% - Énfasis5 4" xfId="1286" xr:uid="{00000000-0005-0000-0000-00001F000000}"/>
    <cellStyle name="20% - Énfasis5 5" xfId="1287" xr:uid="{00000000-0005-0000-0000-000020000000}"/>
    <cellStyle name="20% - Énfasis6 2" xfId="1288" xr:uid="{00000000-0005-0000-0000-000021000000}"/>
    <cellStyle name="20% - Énfasis6 3" xfId="1289" xr:uid="{00000000-0005-0000-0000-000022000000}"/>
    <cellStyle name="20% - Énfasis6 4" xfId="1290" xr:uid="{00000000-0005-0000-0000-000023000000}"/>
    <cellStyle name="20% - Énfasis6 5" xfId="1291" xr:uid="{00000000-0005-0000-0000-000024000000}"/>
    <cellStyle name="40% - Ênfase1" xfId="1292" xr:uid="{00000000-0005-0000-0000-000025000000}"/>
    <cellStyle name="40% - Ênfase2" xfId="1293" xr:uid="{00000000-0005-0000-0000-000026000000}"/>
    <cellStyle name="40% - Ênfase3" xfId="1294" xr:uid="{00000000-0005-0000-0000-000027000000}"/>
    <cellStyle name="40% - Ênfase4" xfId="1295" xr:uid="{00000000-0005-0000-0000-000028000000}"/>
    <cellStyle name="40% - Ênfase5" xfId="1296" xr:uid="{00000000-0005-0000-0000-000029000000}"/>
    <cellStyle name="40% - Ênfase6" xfId="1297" xr:uid="{00000000-0005-0000-0000-00002A000000}"/>
    <cellStyle name="40% - Énfasis1 2" xfId="1298" xr:uid="{00000000-0005-0000-0000-00002B000000}"/>
    <cellStyle name="40% - Énfasis1 3" xfId="1299" xr:uid="{00000000-0005-0000-0000-00002C000000}"/>
    <cellStyle name="40% - Énfasis1 4" xfId="1300" xr:uid="{00000000-0005-0000-0000-00002D000000}"/>
    <cellStyle name="40% - Énfasis1 5" xfId="1301" xr:uid="{00000000-0005-0000-0000-00002E000000}"/>
    <cellStyle name="40% - Énfasis2 2" xfId="1302" xr:uid="{00000000-0005-0000-0000-00002F000000}"/>
    <cellStyle name="40% - Énfasis2 3" xfId="1303" xr:uid="{00000000-0005-0000-0000-000030000000}"/>
    <cellStyle name="40% - Énfasis2 4" xfId="1304" xr:uid="{00000000-0005-0000-0000-000031000000}"/>
    <cellStyle name="40% - Énfasis2 5" xfId="1305" xr:uid="{00000000-0005-0000-0000-000032000000}"/>
    <cellStyle name="40% - Énfasis3 2" xfId="857" xr:uid="{00000000-0005-0000-0000-000033000000}"/>
    <cellStyle name="40% - Énfasis3 3" xfId="1306" xr:uid="{00000000-0005-0000-0000-000034000000}"/>
    <cellStyle name="40% - Énfasis3 4" xfId="1307" xr:uid="{00000000-0005-0000-0000-000035000000}"/>
    <cellStyle name="40% - Énfasis3 5" xfId="1308" xr:uid="{00000000-0005-0000-0000-000036000000}"/>
    <cellStyle name="40% - Énfasis4 2" xfId="1309" xr:uid="{00000000-0005-0000-0000-000037000000}"/>
    <cellStyle name="40% - Énfasis4 3" xfId="1310" xr:uid="{00000000-0005-0000-0000-000038000000}"/>
    <cellStyle name="40% - Énfasis4 4" xfId="1311" xr:uid="{00000000-0005-0000-0000-000039000000}"/>
    <cellStyle name="40% - Énfasis4 5" xfId="1312" xr:uid="{00000000-0005-0000-0000-00003A000000}"/>
    <cellStyle name="40% - Énfasis5 2" xfId="1313" xr:uid="{00000000-0005-0000-0000-00003B000000}"/>
    <cellStyle name="40% - Énfasis5 3" xfId="1314" xr:uid="{00000000-0005-0000-0000-00003C000000}"/>
    <cellStyle name="40% - Énfasis5 4" xfId="1315" xr:uid="{00000000-0005-0000-0000-00003D000000}"/>
    <cellStyle name="40% - Énfasis5 5" xfId="1316" xr:uid="{00000000-0005-0000-0000-00003E000000}"/>
    <cellStyle name="40% - Énfasis6 2" xfId="1317" xr:uid="{00000000-0005-0000-0000-00003F000000}"/>
    <cellStyle name="40% - Énfasis6 3" xfId="1318" xr:uid="{00000000-0005-0000-0000-000040000000}"/>
    <cellStyle name="40% - Énfasis6 4" xfId="1319" xr:uid="{00000000-0005-0000-0000-000041000000}"/>
    <cellStyle name="40% - Énfasis6 5" xfId="1320" xr:uid="{00000000-0005-0000-0000-000042000000}"/>
    <cellStyle name="60% - Ênfase1" xfId="1321" xr:uid="{00000000-0005-0000-0000-000043000000}"/>
    <cellStyle name="60% - Ênfase2" xfId="1322" xr:uid="{00000000-0005-0000-0000-000044000000}"/>
    <cellStyle name="60% - Ênfase3" xfId="1323" xr:uid="{00000000-0005-0000-0000-000045000000}"/>
    <cellStyle name="60% - Ênfase4" xfId="1324" xr:uid="{00000000-0005-0000-0000-000046000000}"/>
    <cellStyle name="60% - Ênfase5" xfId="1325" xr:uid="{00000000-0005-0000-0000-000047000000}"/>
    <cellStyle name="60% - Ênfase6" xfId="1326" xr:uid="{00000000-0005-0000-0000-000048000000}"/>
    <cellStyle name="60% - Énfasis3 2" xfId="858" xr:uid="{00000000-0005-0000-0000-000049000000}"/>
    <cellStyle name="60% - Énfasis4 2" xfId="859" xr:uid="{00000000-0005-0000-0000-00004A000000}"/>
    <cellStyle name="60% - Énfasis6 2" xfId="860" xr:uid="{00000000-0005-0000-0000-00004B000000}"/>
    <cellStyle name="a" xfId="23" xr:uid="{00000000-0005-0000-0000-00004C000000}"/>
    <cellStyle name="Bom" xfId="1327" xr:uid="{00000000-0005-0000-0000-00004D000000}"/>
    <cellStyle name="Célula de Verificação" xfId="1328" xr:uid="{00000000-0005-0000-0000-00004E000000}"/>
    <cellStyle name="Célula Vinculada" xfId="1329" xr:uid="{00000000-0005-0000-0000-00004F000000}"/>
    <cellStyle name="Comma" xfId="1" builtinId="3"/>
    <cellStyle name="Comma [0]" xfId="2" builtinId="6"/>
    <cellStyle name="Comma [0] 2" xfId="1388" xr:uid="{00000000-0005-0000-0000-000050000000}"/>
    <cellStyle name="Comma [0] 2 2" xfId="1487" xr:uid="{00000000-0005-0000-0000-000051000000}"/>
    <cellStyle name="Comma [0] 3" xfId="1449" xr:uid="{00000000-0005-0000-0000-000052000000}"/>
    <cellStyle name="Comma 10" xfId="1440" xr:uid="{00000000-0005-0000-0000-000053000000}"/>
    <cellStyle name="Comma 11" xfId="1442" xr:uid="{00000000-0005-0000-0000-000054000000}"/>
    <cellStyle name="Comma 12" xfId="1426" xr:uid="{00000000-0005-0000-0000-000055000000}"/>
    <cellStyle name="Comma 13" xfId="1428" xr:uid="{00000000-0005-0000-0000-000056000000}"/>
    <cellStyle name="Comma 14" xfId="1444" xr:uid="{00000000-0005-0000-0000-000057000000}"/>
    <cellStyle name="Comma 15" xfId="1433" xr:uid="{00000000-0005-0000-0000-000058000000}"/>
    <cellStyle name="Comma 16" xfId="1432" xr:uid="{00000000-0005-0000-0000-000059000000}"/>
    <cellStyle name="Comma 17" xfId="1437" xr:uid="{00000000-0005-0000-0000-00005A000000}"/>
    <cellStyle name="Comma 18" xfId="1435" xr:uid="{00000000-0005-0000-0000-00005B000000}"/>
    <cellStyle name="Comma 19" xfId="1434" xr:uid="{00000000-0005-0000-0000-00005C000000}"/>
    <cellStyle name="Comma 2" xfId="9" xr:uid="{00000000-0005-0000-0000-00005D000000}"/>
    <cellStyle name="Comma 20" xfId="1427" xr:uid="{00000000-0005-0000-0000-00005E000000}"/>
    <cellStyle name="Comma 21" xfId="1429" xr:uid="{00000000-0005-0000-0000-00005F000000}"/>
    <cellStyle name="Comma 22" xfId="1438" xr:uid="{00000000-0005-0000-0000-000060000000}"/>
    <cellStyle name="Comma 23" xfId="1441" xr:uid="{00000000-0005-0000-0000-000061000000}"/>
    <cellStyle name="Comma 24" xfId="1425" xr:uid="{00000000-0005-0000-0000-000062000000}"/>
    <cellStyle name="Comma 25" xfId="1446" xr:uid="{00000000-0005-0000-0000-000063000000}"/>
    <cellStyle name="Comma 26" xfId="1526" xr:uid="{00000000-0005-0000-0000-000064000000}"/>
    <cellStyle name="Comma 27" xfId="1529" xr:uid="{00000000-0005-0000-0000-000065000000}"/>
    <cellStyle name="Comma 28" xfId="1561" xr:uid="{00000000-0005-0000-0000-000066000000}"/>
    <cellStyle name="Comma 29" xfId="1559" xr:uid="{00000000-0005-0000-0000-000067000000}"/>
    <cellStyle name="Comma 3" xfId="1383" xr:uid="{00000000-0005-0000-0000-000068000000}"/>
    <cellStyle name="Comma 30" xfId="1535" xr:uid="{00000000-0005-0000-0000-000069000000}"/>
    <cellStyle name="Comma 31" xfId="1538" xr:uid="{00000000-0005-0000-0000-00006A000000}"/>
    <cellStyle name="Comma 32" xfId="1545" xr:uid="{00000000-0005-0000-0000-00006B000000}"/>
    <cellStyle name="Comma 33" xfId="1536" xr:uid="{00000000-0005-0000-0000-00006C000000}"/>
    <cellStyle name="Comma 34" xfId="1543" xr:uid="{00000000-0005-0000-0000-00006D000000}"/>
    <cellStyle name="Comma 35" xfId="1553" xr:uid="{00000000-0005-0000-0000-00006E000000}"/>
    <cellStyle name="Comma 36" xfId="1549" xr:uid="{00000000-0005-0000-0000-00006F000000}"/>
    <cellStyle name="Comma 37" xfId="1542" xr:uid="{00000000-0005-0000-0000-000070000000}"/>
    <cellStyle name="Comma 38" xfId="1554" xr:uid="{00000000-0005-0000-0000-000071000000}"/>
    <cellStyle name="Comma 39" xfId="1541" xr:uid="{00000000-0005-0000-0000-000072000000}"/>
    <cellStyle name="Comma 4" xfId="1445" xr:uid="{00000000-0005-0000-0000-000073000000}"/>
    <cellStyle name="Comma 40" xfId="1556" xr:uid="{00000000-0005-0000-0000-000074000000}"/>
    <cellStyle name="Comma 41" xfId="1547" xr:uid="{00000000-0005-0000-0000-000075000000}"/>
    <cellStyle name="Comma 42" xfId="1551" xr:uid="{00000000-0005-0000-0000-000076000000}"/>
    <cellStyle name="Comma 43" xfId="1560" xr:uid="{00000000-0005-0000-0000-000077000000}"/>
    <cellStyle name="Comma 44" xfId="1546" xr:uid="{00000000-0005-0000-0000-000078000000}"/>
    <cellStyle name="Comma 45" xfId="1527" xr:uid="{00000000-0005-0000-0000-000079000000}"/>
    <cellStyle name="Comma 46" xfId="1537" xr:uid="{00000000-0005-0000-0000-00007A000000}"/>
    <cellStyle name="Comma 47" xfId="1533" xr:uid="{00000000-0005-0000-0000-00007B000000}"/>
    <cellStyle name="Comma 48" xfId="1552" xr:uid="{00000000-0005-0000-0000-00007C000000}"/>
    <cellStyle name="Comma 49" xfId="1557" xr:uid="{00000000-0005-0000-0000-00007D000000}"/>
    <cellStyle name="Comma 5" xfId="1443" xr:uid="{00000000-0005-0000-0000-00007E000000}"/>
    <cellStyle name="Comma 50" xfId="1550" xr:uid="{00000000-0005-0000-0000-00007F000000}"/>
    <cellStyle name="Comma 51" xfId="1548" xr:uid="{00000000-0005-0000-0000-000080000000}"/>
    <cellStyle name="Comma 52" xfId="1555" xr:uid="{00000000-0005-0000-0000-000081000000}"/>
    <cellStyle name="Comma 53" xfId="1558" xr:uid="{00000000-0005-0000-0000-000082000000}"/>
    <cellStyle name="Comma 54" xfId="1544" xr:uid="{00000000-0005-0000-0000-000083000000}"/>
    <cellStyle name="Comma 55" xfId="1539" xr:uid="{00000000-0005-0000-0000-000084000000}"/>
    <cellStyle name="Comma 56" xfId="1540" xr:uid="{00000000-0005-0000-0000-000085000000}"/>
    <cellStyle name="Comma 57" xfId="1534" xr:uid="{00000000-0005-0000-0000-000086000000}"/>
    <cellStyle name="Comma 58" xfId="1448" xr:uid="{00000000-0005-0000-0000-000087000000}"/>
    <cellStyle name="Comma 59" xfId="1483" xr:uid="{00000000-0005-0000-0000-000088000000}"/>
    <cellStyle name="Comma 6" xfId="1431" xr:uid="{00000000-0005-0000-0000-000089000000}"/>
    <cellStyle name="Comma 7" xfId="1439" xr:uid="{00000000-0005-0000-0000-00008A000000}"/>
    <cellStyle name="Comma 8" xfId="1436" xr:uid="{00000000-0005-0000-0000-00008B000000}"/>
    <cellStyle name="Comma 9" xfId="1430" xr:uid="{00000000-0005-0000-0000-00008C000000}"/>
    <cellStyle name="Ênfase1" xfId="1330" xr:uid="{00000000-0005-0000-0000-00008D000000}"/>
    <cellStyle name="Ênfase2" xfId="1331" xr:uid="{00000000-0005-0000-0000-00008E000000}"/>
    <cellStyle name="Ênfase3" xfId="1332" xr:uid="{00000000-0005-0000-0000-00008F000000}"/>
    <cellStyle name="Ênfase4" xfId="1333" xr:uid="{00000000-0005-0000-0000-000090000000}"/>
    <cellStyle name="Ênfase5" xfId="1334" xr:uid="{00000000-0005-0000-0000-000091000000}"/>
    <cellStyle name="Ênfase6" xfId="1335" xr:uid="{00000000-0005-0000-0000-000092000000}"/>
    <cellStyle name="Euro" xfId="24" xr:uid="{00000000-0005-0000-0000-000093000000}"/>
    <cellStyle name="Euro 2" xfId="25" xr:uid="{00000000-0005-0000-0000-000094000000}"/>
    <cellStyle name="Euro 2 2" xfId="108" xr:uid="{00000000-0005-0000-0000-000095000000}"/>
    <cellStyle name="Euro 2 3" xfId="107" xr:uid="{00000000-0005-0000-0000-000096000000}"/>
    <cellStyle name="Euro 3" xfId="109" xr:uid="{00000000-0005-0000-0000-000097000000}"/>
    <cellStyle name="Euro 4" xfId="106" xr:uid="{00000000-0005-0000-0000-000098000000}"/>
    <cellStyle name="Excel Built-in Normal" xfId="6" xr:uid="{00000000-0005-0000-0000-000099000000}"/>
    <cellStyle name="Excel Built-in Normal 2" xfId="1528" xr:uid="{00000000-0005-0000-0000-00009A000000}"/>
    <cellStyle name="Excel Built-in Normal 3" xfId="1525" xr:uid="{00000000-0005-0000-0000-00009B000000}"/>
    <cellStyle name="Hipervínculo 2" xfId="8" xr:uid="{00000000-0005-0000-0000-00009D000000}"/>
    <cellStyle name="Hipervínculo 2 2" xfId="111" xr:uid="{00000000-0005-0000-0000-00009E000000}"/>
    <cellStyle name="Hipervínculo 2 3" xfId="110" xr:uid="{00000000-0005-0000-0000-00009F000000}"/>
    <cellStyle name="Hyperlink" xfId="1447" builtinId="8"/>
    <cellStyle name="Incorreto" xfId="1336" xr:uid="{00000000-0005-0000-0000-0000A0000000}"/>
    <cellStyle name="Millares [0] 2" xfId="10" xr:uid="{00000000-0005-0000-0000-0000A3000000}"/>
    <cellStyle name="Millares [0] 2 2" xfId="26" xr:uid="{00000000-0005-0000-0000-0000A4000000}"/>
    <cellStyle name="Millares [0] 2 2 2" xfId="114" xr:uid="{00000000-0005-0000-0000-0000A5000000}"/>
    <cellStyle name="Millares [0] 2 2 3" xfId="113" xr:uid="{00000000-0005-0000-0000-0000A6000000}"/>
    <cellStyle name="Millares [0] 2 3" xfId="27" xr:uid="{00000000-0005-0000-0000-0000A7000000}"/>
    <cellStyle name="Millares [0] 2 4" xfId="28" xr:uid="{00000000-0005-0000-0000-0000A8000000}"/>
    <cellStyle name="Millares [0] 2 5" xfId="112" xr:uid="{00000000-0005-0000-0000-0000A9000000}"/>
    <cellStyle name="Millares [0] 2 6" xfId="1586" xr:uid="{00000000-0005-0000-0000-0000AA000000}"/>
    <cellStyle name="Millares [0] 2_02- Informes 2013" xfId="29" xr:uid="{00000000-0005-0000-0000-0000AB000000}"/>
    <cellStyle name="Millares [0] 3" xfId="11" xr:uid="{00000000-0005-0000-0000-0000AC000000}"/>
    <cellStyle name="Millares [0] 3 2" xfId="12" xr:uid="{00000000-0005-0000-0000-0000AD000000}"/>
    <cellStyle name="Millares [0] 3 2 2" xfId="19" xr:uid="{00000000-0005-0000-0000-0000AE000000}"/>
    <cellStyle name="Millares [0] 3 2 2 2" xfId="116" xr:uid="{00000000-0005-0000-0000-0000AF000000}"/>
    <cellStyle name="Millares [0] 3 2 2 2 2" xfId="344" xr:uid="{00000000-0005-0000-0000-0000B0000000}"/>
    <cellStyle name="Millares [0] 3 2 2 2 2 2" xfId="701" xr:uid="{00000000-0005-0000-0000-0000B1000000}"/>
    <cellStyle name="Millares [0] 3 2 2 2 3" xfId="532" xr:uid="{00000000-0005-0000-0000-0000B2000000}"/>
    <cellStyle name="Millares [0] 3 2 2 3" xfId="115" xr:uid="{00000000-0005-0000-0000-0000B3000000}"/>
    <cellStyle name="Millares [0] 3 2 2 3 2" xfId="343" xr:uid="{00000000-0005-0000-0000-0000B4000000}"/>
    <cellStyle name="Millares [0] 3 2 2 3 2 2" xfId="700" xr:uid="{00000000-0005-0000-0000-0000B5000000}"/>
    <cellStyle name="Millares [0] 3 2 2 3 3" xfId="531" xr:uid="{00000000-0005-0000-0000-0000B6000000}"/>
    <cellStyle name="Millares [0] 3 2 2 4" xfId="314" xr:uid="{00000000-0005-0000-0000-0000B7000000}"/>
    <cellStyle name="Millares [0] 3 2 2 4 2" xfId="671" xr:uid="{00000000-0005-0000-0000-0000B8000000}"/>
    <cellStyle name="Millares [0] 3 2 2 5" xfId="503" xr:uid="{00000000-0005-0000-0000-0000B9000000}"/>
    <cellStyle name="Millares [0] 3 2 2 6" xfId="1393" xr:uid="{00000000-0005-0000-0000-0000BA000000}"/>
    <cellStyle name="Millares [0] 3 2 2 6 2" xfId="1492" xr:uid="{00000000-0005-0000-0000-0000BB000000}"/>
    <cellStyle name="Millares [0] 3 2 2 7" xfId="1568" xr:uid="{00000000-0005-0000-0000-0000BC000000}"/>
    <cellStyle name="Millares [0] 3 2 2 8" xfId="1454" xr:uid="{00000000-0005-0000-0000-0000BD000000}"/>
    <cellStyle name="Millares [0] 3 2 3" xfId="30" xr:uid="{00000000-0005-0000-0000-0000BE000000}"/>
    <cellStyle name="Millares [0] 3 2 3 2" xfId="315" xr:uid="{00000000-0005-0000-0000-0000BF000000}"/>
    <cellStyle name="Millares [0] 3 2 3 2 2" xfId="672" xr:uid="{00000000-0005-0000-0000-0000C0000000}"/>
    <cellStyle name="Millares [0] 3 2 3 3" xfId="504" xr:uid="{00000000-0005-0000-0000-0000C1000000}"/>
    <cellStyle name="Millares [0] 3 2 3 4" xfId="1395" xr:uid="{00000000-0005-0000-0000-0000C2000000}"/>
    <cellStyle name="Millares [0] 3 2 3 4 2" xfId="1494" xr:uid="{00000000-0005-0000-0000-0000C3000000}"/>
    <cellStyle name="Millares [0] 3 2 3 5" xfId="1566" xr:uid="{00000000-0005-0000-0000-0000C4000000}"/>
    <cellStyle name="Millares [0] 3 2 3 6" xfId="1456" xr:uid="{00000000-0005-0000-0000-0000C5000000}"/>
    <cellStyle name="Millares [0] 3 2 4" xfId="311" xr:uid="{00000000-0005-0000-0000-0000C6000000}"/>
    <cellStyle name="Millares [0] 3 2 4 2" xfId="669" xr:uid="{00000000-0005-0000-0000-0000C7000000}"/>
    <cellStyle name="Millares [0] 3 2 5" xfId="500" xr:uid="{00000000-0005-0000-0000-0000C8000000}"/>
    <cellStyle name="Millares [0] 3 2 6" xfId="1390" xr:uid="{00000000-0005-0000-0000-0000C9000000}"/>
    <cellStyle name="Millares [0] 3 2 6 2" xfId="1489" xr:uid="{00000000-0005-0000-0000-0000CA000000}"/>
    <cellStyle name="Millares [0] 3 2 7" xfId="1580" xr:uid="{00000000-0005-0000-0000-0000CB000000}"/>
    <cellStyle name="Millares [0] 3 2 8" xfId="1451" xr:uid="{00000000-0005-0000-0000-0000CC000000}"/>
    <cellStyle name="Millares [0] 3 3" xfId="31" xr:uid="{00000000-0005-0000-0000-0000CD000000}"/>
    <cellStyle name="Millares [0] 3 3 2" xfId="118" xr:uid="{00000000-0005-0000-0000-0000CE000000}"/>
    <cellStyle name="Millares [0] 3 3 2 2" xfId="346" xr:uid="{00000000-0005-0000-0000-0000CF000000}"/>
    <cellStyle name="Millares [0] 3 3 2 2 2" xfId="703" xr:uid="{00000000-0005-0000-0000-0000D0000000}"/>
    <cellStyle name="Millares [0] 3 3 2 3" xfId="534" xr:uid="{00000000-0005-0000-0000-0000D1000000}"/>
    <cellStyle name="Millares [0] 3 3 3" xfId="117" xr:uid="{00000000-0005-0000-0000-0000D2000000}"/>
    <cellStyle name="Millares [0] 3 3 3 2" xfId="345" xr:uid="{00000000-0005-0000-0000-0000D3000000}"/>
    <cellStyle name="Millares [0] 3 3 3 2 2" xfId="702" xr:uid="{00000000-0005-0000-0000-0000D4000000}"/>
    <cellStyle name="Millares [0] 3 3 3 3" xfId="533" xr:uid="{00000000-0005-0000-0000-0000D5000000}"/>
    <cellStyle name="Millares [0] 3 4" xfId="310" xr:uid="{00000000-0005-0000-0000-0000D6000000}"/>
    <cellStyle name="Millares [0] 3 4 2" xfId="668" xr:uid="{00000000-0005-0000-0000-0000D7000000}"/>
    <cellStyle name="Millares [0] 3 5" xfId="499" xr:uid="{00000000-0005-0000-0000-0000D8000000}"/>
    <cellStyle name="Millares [0] 3 6" xfId="1389" xr:uid="{00000000-0005-0000-0000-0000D9000000}"/>
    <cellStyle name="Millares [0] 3 6 2" xfId="1488" xr:uid="{00000000-0005-0000-0000-0000DA000000}"/>
    <cellStyle name="Millares [0] 3 7" xfId="1581" xr:uid="{00000000-0005-0000-0000-0000DB000000}"/>
    <cellStyle name="Millares [0] 3 8" xfId="1450" xr:uid="{00000000-0005-0000-0000-0000DC000000}"/>
    <cellStyle name="Millares [0] 3_02- Informes 2013" xfId="32" xr:uid="{00000000-0005-0000-0000-0000DD000000}"/>
    <cellStyle name="Millares [0] 4" xfId="101" xr:uid="{00000000-0005-0000-0000-0000DE000000}"/>
    <cellStyle name="Millares [0] 4 2" xfId="1403" xr:uid="{00000000-0005-0000-0000-0000DF000000}"/>
    <cellStyle name="Millares [0] 4 2 2" xfId="1502" xr:uid="{00000000-0005-0000-0000-0000E0000000}"/>
    <cellStyle name="Millares [0] 4 3" xfId="1464" xr:uid="{00000000-0005-0000-0000-0000E1000000}"/>
    <cellStyle name="Millares [0] 5" xfId="1583" xr:uid="{00000000-0005-0000-0000-0000E2000000}"/>
    <cellStyle name="Millares 10" xfId="33" xr:uid="{00000000-0005-0000-0000-0000E3000000}"/>
    <cellStyle name="Millares 10 2" xfId="119" xr:uid="{00000000-0005-0000-0000-0000E4000000}"/>
    <cellStyle name="Millares 10 3" xfId="1258" xr:uid="{00000000-0005-0000-0000-0000E5000000}"/>
    <cellStyle name="Millares 10 3 2" xfId="1421" xr:uid="{00000000-0005-0000-0000-0000E6000000}"/>
    <cellStyle name="Millares 10 3 2 2" xfId="1520" xr:uid="{00000000-0005-0000-0000-0000E7000000}"/>
    <cellStyle name="Millares 10 3 3" xfId="1530" xr:uid="{00000000-0005-0000-0000-0000E8000000}"/>
    <cellStyle name="Millares 10 3 4" xfId="1482" xr:uid="{00000000-0005-0000-0000-0000E9000000}"/>
    <cellStyle name="Millares 100" xfId="297" xr:uid="{00000000-0005-0000-0000-0000EA000000}"/>
    <cellStyle name="Millares 100 2" xfId="655" xr:uid="{00000000-0005-0000-0000-0000EB000000}"/>
    <cellStyle name="Millares 100 3" xfId="851" xr:uid="{00000000-0005-0000-0000-0000EC000000}"/>
    <cellStyle name="Millares 101" xfId="298" xr:uid="{00000000-0005-0000-0000-0000ED000000}"/>
    <cellStyle name="Millares 101 2" xfId="656" xr:uid="{00000000-0005-0000-0000-0000EE000000}"/>
    <cellStyle name="Millares 102" xfId="299" xr:uid="{00000000-0005-0000-0000-0000EF000000}"/>
    <cellStyle name="Millares 102 2" xfId="657" xr:uid="{00000000-0005-0000-0000-0000F0000000}"/>
    <cellStyle name="Millares 103" xfId="300" xr:uid="{00000000-0005-0000-0000-0000F1000000}"/>
    <cellStyle name="Millares 103 2" xfId="658" xr:uid="{00000000-0005-0000-0000-0000F2000000}"/>
    <cellStyle name="Millares 104" xfId="301" xr:uid="{00000000-0005-0000-0000-0000F3000000}"/>
    <cellStyle name="Millares 104 2" xfId="659" xr:uid="{00000000-0005-0000-0000-0000F4000000}"/>
    <cellStyle name="Millares 105" xfId="302" xr:uid="{00000000-0005-0000-0000-0000F5000000}"/>
    <cellStyle name="Millares 105 2" xfId="660" xr:uid="{00000000-0005-0000-0000-0000F6000000}"/>
    <cellStyle name="Millares 106" xfId="303" xr:uid="{00000000-0005-0000-0000-0000F7000000}"/>
    <cellStyle name="Millares 106 2" xfId="661" xr:uid="{00000000-0005-0000-0000-0000F8000000}"/>
    <cellStyle name="Millares 107" xfId="304" xr:uid="{00000000-0005-0000-0000-0000F9000000}"/>
    <cellStyle name="Millares 107 2" xfId="662" xr:uid="{00000000-0005-0000-0000-0000FA000000}"/>
    <cellStyle name="Millares 108" xfId="305" xr:uid="{00000000-0005-0000-0000-0000FB000000}"/>
    <cellStyle name="Millares 108 2" xfId="663" xr:uid="{00000000-0005-0000-0000-0000FC000000}"/>
    <cellStyle name="Millares 109" xfId="306" xr:uid="{00000000-0005-0000-0000-0000FD000000}"/>
    <cellStyle name="Millares 109 2" xfId="664" xr:uid="{00000000-0005-0000-0000-0000FE000000}"/>
    <cellStyle name="Millares 11" xfId="34" xr:uid="{00000000-0005-0000-0000-0000FF000000}"/>
    <cellStyle name="Millares 11 2" xfId="35" xr:uid="{00000000-0005-0000-0000-000000010000}"/>
    <cellStyle name="Millares 11 2 2" xfId="120" xr:uid="{00000000-0005-0000-0000-000001010000}"/>
    <cellStyle name="Millares 11 2 2 2" xfId="347" xr:uid="{00000000-0005-0000-0000-000002010000}"/>
    <cellStyle name="Millares 11 2 2 2 2" xfId="704" xr:uid="{00000000-0005-0000-0000-000003010000}"/>
    <cellStyle name="Millares 11 2 2 3" xfId="535" xr:uid="{00000000-0005-0000-0000-000004010000}"/>
    <cellStyle name="Millares 11 2 3" xfId="317" xr:uid="{00000000-0005-0000-0000-000005010000}"/>
    <cellStyle name="Millares 11 2 3 2" xfId="674" xr:uid="{00000000-0005-0000-0000-000006010000}"/>
    <cellStyle name="Millares 11 2 4" xfId="506" xr:uid="{00000000-0005-0000-0000-000007010000}"/>
    <cellStyle name="Millares 11 2 5" xfId="1397" xr:uid="{00000000-0005-0000-0000-000008010000}"/>
    <cellStyle name="Millares 11 2 5 2" xfId="1496" xr:uid="{00000000-0005-0000-0000-000009010000}"/>
    <cellStyle name="Millares 11 2 6" xfId="1564" xr:uid="{00000000-0005-0000-0000-00000A010000}"/>
    <cellStyle name="Millares 11 2 7" xfId="1458" xr:uid="{00000000-0005-0000-0000-00000B010000}"/>
    <cellStyle name="Millares 11 3" xfId="316" xr:uid="{00000000-0005-0000-0000-00000C010000}"/>
    <cellStyle name="Millares 11 3 2" xfId="673" xr:uid="{00000000-0005-0000-0000-00000D010000}"/>
    <cellStyle name="Millares 11 3 3" xfId="1257" xr:uid="{00000000-0005-0000-0000-00000E010000}"/>
    <cellStyle name="Millares 11 4" xfId="505" xr:uid="{00000000-0005-0000-0000-00000F010000}"/>
    <cellStyle name="Millares 11 5" xfId="1387" xr:uid="{00000000-0005-0000-0000-000010010000}"/>
    <cellStyle name="Millares 11 5 2" xfId="1424" xr:uid="{00000000-0005-0000-0000-000011010000}"/>
    <cellStyle name="Millares 11 5 2 2" xfId="1523" xr:uid="{00000000-0005-0000-0000-000012010000}"/>
    <cellStyle name="Millares 11 5 3" xfId="1486" xr:uid="{00000000-0005-0000-0000-000013010000}"/>
    <cellStyle name="Millares 11 6" xfId="1396" xr:uid="{00000000-0005-0000-0000-000014010000}"/>
    <cellStyle name="Millares 11 6 2" xfId="1495" xr:uid="{00000000-0005-0000-0000-000015010000}"/>
    <cellStyle name="Millares 11 7" xfId="1565" xr:uid="{00000000-0005-0000-0000-000016010000}"/>
    <cellStyle name="Millares 11 8" xfId="1457" xr:uid="{00000000-0005-0000-0000-000017010000}"/>
    <cellStyle name="Millares 110" xfId="307" xr:uid="{00000000-0005-0000-0000-000018010000}"/>
    <cellStyle name="Millares 110 2" xfId="665" xr:uid="{00000000-0005-0000-0000-000019010000}"/>
    <cellStyle name="Millares 111" xfId="309" xr:uid="{00000000-0005-0000-0000-00001A010000}"/>
    <cellStyle name="Millares 111 2" xfId="667" xr:uid="{00000000-0005-0000-0000-00001B010000}"/>
    <cellStyle name="Millares 112" xfId="465" xr:uid="{00000000-0005-0000-0000-00001C010000}"/>
    <cellStyle name="Millares 112 2" xfId="822" xr:uid="{00000000-0005-0000-0000-00001D010000}"/>
    <cellStyle name="Millares 113" xfId="466" xr:uid="{00000000-0005-0000-0000-00001E010000}"/>
    <cellStyle name="Millares 113 2" xfId="823" xr:uid="{00000000-0005-0000-0000-00001F010000}"/>
    <cellStyle name="Millares 114" xfId="467" xr:uid="{00000000-0005-0000-0000-000020010000}"/>
    <cellStyle name="Millares 114 2" xfId="824" xr:uid="{00000000-0005-0000-0000-000021010000}"/>
    <cellStyle name="Millares 115" xfId="468" xr:uid="{00000000-0005-0000-0000-000022010000}"/>
    <cellStyle name="Millares 115 2" xfId="825" xr:uid="{00000000-0005-0000-0000-000023010000}"/>
    <cellStyle name="Millares 116" xfId="308" xr:uid="{00000000-0005-0000-0000-000024010000}"/>
    <cellStyle name="Millares 116 2" xfId="666" xr:uid="{00000000-0005-0000-0000-000025010000}"/>
    <cellStyle name="Millares 117" xfId="341" xr:uid="{00000000-0005-0000-0000-000026010000}"/>
    <cellStyle name="Millares 117 2" xfId="698" xr:uid="{00000000-0005-0000-0000-000027010000}"/>
    <cellStyle name="Millares 118" xfId="342" xr:uid="{00000000-0005-0000-0000-000028010000}"/>
    <cellStyle name="Millares 118 2" xfId="699" xr:uid="{00000000-0005-0000-0000-000029010000}"/>
    <cellStyle name="Millares 119" xfId="414" xr:uid="{00000000-0005-0000-0000-00002A010000}"/>
    <cellStyle name="Millares 119 2" xfId="771" xr:uid="{00000000-0005-0000-0000-00002B010000}"/>
    <cellStyle name="Millares 12" xfId="36" xr:uid="{00000000-0005-0000-0000-00002C010000}"/>
    <cellStyle name="Millares 12 2" xfId="122" xr:uid="{00000000-0005-0000-0000-00002D010000}"/>
    <cellStyle name="Millares 12 2 2" xfId="123" xr:uid="{00000000-0005-0000-0000-00002E010000}"/>
    <cellStyle name="Millares 12 2 3" xfId="1406" xr:uid="{00000000-0005-0000-0000-00002F010000}"/>
    <cellStyle name="Millares 12 2 3 2" xfId="1505" xr:uid="{00000000-0005-0000-0000-000030010000}"/>
    <cellStyle name="Millares 12 2 4" xfId="1467" xr:uid="{00000000-0005-0000-0000-000031010000}"/>
    <cellStyle name="Millares 12 3" xfId="121" xr:uid="{00000000-0005-0000-0000-000032010000}"/>
    <cellStyle name="Millares 12 3 2" xfId="1405" xr:uid="{00000000-0005-0000-0000-000033010000}"/>
    <cellStyle name="Millares 12 3 2 2" xfId="1504" xr:uid="{00000000-0005-0000-0000-000034010000}"/>
    <cellStyle name="Millares 12 3 3" xfId="1466" xr:uid="{00000000-0005-0000-0000-000035010000}"/>
    <cellStyle name="Millares 12 4" xfId="318" xr:uid="{00000000-0005-0000-0000-000036010000}"/>
    <cellStyle name="Millares 12 4 2" xfId="675" xr:uid="{00000000-0005-0000-0000-000037010000}"/>
    <cellStyle name="Millares 12 5" xfId="507" xr:uid="{00000000-0005-0000-0000-000038010000}"/>
    <cellStyle name="Millares 12 6" xfId="1398" xr:uid="{00000000-0005-0000-0000-000039010000}"/>
    <cellStyle name="Millares 12 6 2" xfId="1497" xr:uid="{00000000-0005-0000-0000-00003A010000}"/>
    <cellStyle name="Millares 12 7" xfId="1567" xr:uid="{00000000-0005-0000-0000-00003B010000}"/>
    <cellStyle name="Millares 12 8" xfId="1459" xr:uid="{00000000-0005-0000-0000-00003C010000}"/>
    <cellStyle name="Millares 120" xfId="340" xr:uid="{00000000-0005-0000-0000-00003D010000}"/>
    <cellStyle name="Millares 120 2" xfId="697" xr:uid="{00000000-0005-0000-0000-00003E010000}"/>
    <cellStyle name="Millares 121" xfId="413" xr:uid="{00000000-0005-0000-0000-00003F010000}"/>
    <cellStyle name="Millares 121 2" xfId="770" xr:uid="{00000000-0005-0000-0000-000040010000}"/>
    <cellStyle name="Millares 122" xfId="412" xr:uid="{00000000-0005-0000-0000-000041010000}"/>
    <cellStyle name="Millares 122 2" xfId="769" xr:uid="{00000000-0005-0000-0000-000042010000}"/>
    <cellStyle name="Millares 123" xfId="411" xr:uid="{00000000-0005-0000-0000-000043010000}"/>
    <cellStyle name="Millares 123 2" xfId="768" xr:uid="{00000000-0005-0000-0000-000044010000}"/>
    <cellStyle name="Millares 124" xfId="469" xr:uid="{00000000-0005-0000-0000-000045010000}"/>
    <cellStyle name="Millares 124 2" xfId="826" xr:uid="{00000000-0005-0000-0000-000046010000}"/>
    <cellStyle name="Millares 125" xfId="470" xr:uid="{00000000-0005-0000-0000-000047010000}"/>
    <cellStyle name="Millares 125 2" xfId="861" xr:uid="{00000000-0005-0000-0000-000048010000}"/>
    <cellStyle name="Millares 126" xfId="471" xr:uid="{00000000-0005-0000-0000-000049010000}"/>
    <cellStyle name="Millares 126 2" xfId="862" xr:uid="{00000000-0005-0000-0000-00004A010000}"/>
    <cellStyle name="Millares 127" xfId="472" xr:uid="{00000000-0005-0000-0000-00004B010000}"/>
    <cellStyle name="Millares 127 2" xfId="863" xr:uid="{00000000-0005-0000-0000-00004C010000}"/>
    <cellStyle name="Millares 128" xfId="473" xr:uid="{00000000-0005-0000-0000-00004D010000}"/>
    <cellStyle name="Millares 128 2" xfId="864" xr:uid="{00000000-0005-0000-0000-00004E010000}"/>
    <cellStyle name="Millares 129" xfId="474" xr:uid="{00000000-0005-0000-0000-00004F010000}"/>
    <cellStyle name="Millares 129 2" xfId="865" xr:uid="{00000000-0005-0000-0000-000050010000}"/>
    <cellStyle name="Millares 13" xfId="4" xr:uid="{00000000-0005-0000-0000-000051010000}"/>
    <cellStyle name="Millares 13 2" xfId="125" xr:uid="{00000000-0005-0000-0000-000052010000}"/>
    <cellStyle name="Millares 13 2 2" xfId="126" xr:uid="{00000000-0005-0000-0000-000053010000}"/>
    <cellStyle name="Millares 13 2 2 2" xfId="350" xr:uid="{00000000-0005-0000-0000-000054010000}"/>
    <cellStyle name="Millares 13 2 2 2 2" xfId="707" xr:uid="{00000000-0005-0000-0000-000055010000}"/>
    <cellStyle name="Millares 13 2 2 3" xfId="538" xr:uid="{00000000-0005-0000-0000-000056010000}"/>
    <cellStyle name="Millares 13 2 3" xfId="349" xr:uid="{00000000-0005-0000-0000-000057010000}"/>
    <cellStyle name="Millares 13 2 3 2" xfId="706" xr:uid="{00000000-0005-0000-0000-000058010000}"/>
    <cellStyle name="Millares 13 2 4" xfId="537" xr:uid="{00000000-0005-0000-0000-000059010000}"/>
    <cellStyle name="Millares 13 3" xfId="127" xr:uid="{00000000-0005-0000-0000-00005A010000}"/>
    <cellStyle name="Millares 13 3 2" xfId="351" xr:uid="{00000000-0005-0000-0000-00005B010000}"/>
    <cellStyle name="Millares 13 3 2 2" xfId="708" xr:uid="{00000000-0005-0000-0000-00005C010000}"/>
    <cellStyle name="Millares 13 3 3" xfId="539" xr:uid="{00000000-0005-0000-0000-00005D010000}"/>
    <cellStyle name="Millares 13 4" xfId="124" xr:uid="{00000000-0005-0000-0000-00005E010000}"/>
    <cellStyle name="Millares 13 4 2" xfId="348" xr:uid="{00000000-0005-0000-0000-00005F010000}"/>
    <cellStyle name="Millares 13 4 2 2" xfId="705" xr:uid="{00000000-0005-0000-0000-000060010000}"/>
    <cellStyle name="Millares 13 4 3" xfId="536" xr:uid="{00000000-0005-0000-0000-000061010000}"/>
    <cellStyle name="Millares 13 5" xfId="319" xr:uid="{00000000-0005-0000-0000-000062010000}"/>
    <cellStyle name="Millares 13 5 2" xfId="676" xr:uid="{00000000-0005-0000-0000-000063010000}"/>
    <cellStyle name="Millares 13 6" xfId="508" xr:uid="{00000000-0005-0000-0000-000064010000}"/>
    <cellStyle name="Millares 130" xfId="475" xr:uid="{00000000-0005-0000-0000-000065010000}"/>
    <cellStyle name="Millares 130 2" xfId="866" xr:uid="{00000000-0005-0000-0000-000066010000}"/>
    <cellStyle name="Millares 131" xfId="476" xr:uid="{00000000-0005-0000-0000-000067010000}"/>
    <cellStyle name="Millares 131 2" xfId="867" xr:uid="{00000000-0005-0000-0000-000068010000}"/>
    <cellStyle name="Millares 132" xfId="477" xr:uid="{00000000-0005-0000-0000-000069010000}"/>
    <cellStyle name="Millares 132 2" xfId="868" xr:uid="{00000000-0005-0000-0000-00006A010000}"/>
    <cellStyle name="Millares 133" xfId="478" xr:uid="{00000000-0005-0000-0000-00006B010000}"/>
    <cellStyle name="Millares 133 2" xfId="869" xr:uid="{00000000-0005-0000-0000-00006C010000}"/>
    <cellStyle name="Millares 134" xfId="479" xr:uid="{00000000-0005-0000-0000-00006D010000}"/>
    <cellStyle name="Millares 134 2" xfId="870" xr:uid="{00000000-0005-0000-0000-00006E010000}"/>
    <cellStyle name="Millares 135" xfId="480" xr:uid="{00000000-0005-0000-0000-00006F010000}"/>
    <cellStyle name="Millares 135 2" xfId="871" xr:uid="{00000000-0005-0000-0000-000070010000}"/>
    <cellStyle name="Millares 136" xfId="481" xr:uid="{00000000-0005-0000-0000-000071010000}"/>
    <cellStyle name="Millares 136 2" xfId="872" xr:uid="{00000000-0005-0000-0000-000072010000}"/>
    <cellStyle name="Millares 137" xfId="482" xr:uid="{00000000-0005-0000-0000-000073010000}"/>
    <cellStyle name="Millares 137 2" xfId="873" xr:uid="{00000000-0005-0000-0000-000074010000}"/>
    <cellStyle name="Millares 138" xfId="483" xr:uid="{00000000-0005-0000-0000-000075010000}"/>
    <cellStyle name="Millares 138 2" xfId="874" xr:uid="{00000000-0005-0000-0000-000076010000}"/>
    <cellStyle name="Millares 139" xfId="484" xr:uid="{00000000-0005-0000-0000-000077010000}"/>
    <cellStyle name="Millares 139 2" xfId="875" xr:uid="{00000000-0005-0000-0000-000078010000}"/>
    <cellStyle name="Millares 14" xfId="37" xr:uid="{00000000-0005-0000-0000-000079010000}"/>
    <cellStyle name="Millares 14 2" xfId="128" xr:uid="{00000000-0005-0000-0000-00007A010000}"/>
    <cellStyle name="Millares 14 2 2" xfId="1407" xr:uid="{00000000-0005-0000-0000-00007B010000}"/>
    <cellStyle name="Millares 14 2 2 2" xfId="1506" xr:uid="{00000000-0005-0000-0000-00007C010000}"/>
    <cellStyle name="Millares 14 2 3" xfId="1468" xr:uid="{00000000-0005-0000-0000-00007D010000}"/>
    <cellStyle name="Millares 14 3" xfId="320" xr:uid="{00000000-0005-0000-0000-00007E010000}"/>
    <cellStyle name="Millares 14 3 2" xfId="677" xr:uid="{00000000-0005-0000-0000-00007F010000}"/>
    <cellStyle name="Millares 14 4" xfId="509" xr:uid="{00000000-0005-0000-0000-000080010000}"/>
    <cellStyle name="Millares 14 5" xfId="7" xr:uid="{00000000-0005-0000-0000-000081010000}"/>
    <cellStyle name="Millares 140" xfId="485" xr:uid="{00000000-0005-0000-0000-000082010000}"/>
    <cellStyle name="Millares 140 2" xfId="876" xr:uid="{00000000-0005-0000-0000-000083010000}"/>
    <cellStyle name="Millares 141" xfId="486" xr:uid="{00000000-0005-0000-0000-000084010000}"/>
    <cellStyle name="Millares 141 2" xfId="877" xr:uid="{00000000-0005-0000-0000-000085010000}"/>
    <cellStyle name="Millares 142" xfId="487" xr:uid="{00000000-0005-0000-0000-000086010000}"/>
    <cellStyle name="Millares 142 2" xfId="878" xr:uid="{00000000-0005-0000-0000-000087010000}"/>
    <cellStyle name="Millares 143" xfId="488" xr:uid="{00000000-0005-0000-0000-000088010000}"/>
    <cellStyle name="Millares 143 2" xfId="879" xr:uid="{00000000-0005-0000-0000-000089010000}"/>
    <cellStyle name="Millares 144" xfId="489" xr:uid="{00000000-0005-0000-0000-00008A010000}"/>
    <cellStyle name="Millares 144 2" xfId="880" xr:uid="{00000000-0005-0000-0000-00008B010000}"/>
    <cellStyle name="Millares 145" xfId="490" xr:uid="{00000000-0005-0000-0000-00008C010000}"/>
    <cellStyle name="Millares 145 2" xfId="881" xr:uid="{00000000-0005-0000-0000-00008D010000}"/>
    <cellStyle name="Millares 146" xfId="491" xr:uid="{00000000-0005-0000-0000-00008E010000}"/>
    <cellStyle name="Millares 146 2" xfId="882" xr:uid="{00000000-0005-0000-0000-00008F010000}"/>
    <cellStyle name="Millares 147" xfId="492" xr:uid="{00000000-0005-0000-0000-000090010000}"/>
    <cellStyle name="Millares 147 2" xfId="883" xr:uid="{00000000-0005-0000-0000-000091010000}"/>
    <cellStyle name="Millares 148" xfId="493" xr:uid="{00000000-0005-0000-0000-000092010000}"/>
    <cellStyle name="Millares 148 2" xfId="884" xr:uid="{00000000-0005-0000-0000-000093010000}"/>
    <cellStyle name="Millares 149" xfId="494" xr:uid="{00000000-0005-0000-0000-000094010000}"/>
    <cellStyle name="Millares 149 2" xfId="885" xr:uid="{00000000-0005-0000-0000-000095010000}"/>
    <cellStyle name="Millares 15" xfId="38" xr:uid="{00000000-0005-0000-0000-000096010000}"/>
    <cellStyle name="Millares 15 2" xfId="129" xr:uid="{00000000-0005-0000-0000-000097010000}"/>
    <cellStyle name="Millares 15 2 2" xfId="1408" xr:uid="{00000000-0005-0000-0000-000098010000}"/>
    <cellStyle name="Millares 15 2 2 2" xfId="1507" xr:uid="{00000000-0005-0000-0000-000099010000}"/>
    <cellStyle name="Millares 15 2 3" xfId="1469" xr:uid="{00000000-0005-0000-0000-00009A010000}"/>
    <cellStyle name="Millares 15 3" xfId="321" xr:uid="{00000000-0005-0000-0000-00009B010000}"/>
    <cellStyle name="Millares 15 3 2" xfId="678" xr:uid="{00000000-0005-0000-0000-00009C010000}"/>
    <cellStyle name="Millares 15 4" xfId="510" xr:uid="{00000000-0005-0000-0000-00009D010000}"/>
    <cellStyle name="Millares 150" xfId="495" xr:uid="{00000000-0005-0000-0000-00009E010000}"/>
    <cellStyle name="Millares 150 2" xfId="886" xr:uid="{00000000-0005-0000-0000-00009F010000}"/>
    <cellStyle name="Millares 151" xfId="497" xr:uid="{00000000-0005-0000-0000-0000A0010000}"/>
    <cellStyle name="Millares 151 2" xfId="887" xr:uid="{00000000-0005-0000-0000-0000A1010000}"/>
    <cellStyle name="Millares 152" xfId="496" xr:uid="{00000000-0005-0000-0000-0000A2010000}"/>
    <cellStyle name="Millares 152 2" xfId="888" xr:uid="{00000000-0005-0000-0000-0000A3010000}"/>
    <cellStyle name="Millares 153" xfId="530" xr:uid="{00000000-0005-0000-0000-0000A4010000}"/>
    <cellStyle name="Millares 153 2" xfId="889" xr:uid="{00000000-0005-0000-0000-0000A5010000}"/>
    <cellStyle name="Millares 154" xfId="515" xr:uid="{00000000-0005-0000-0000-0000A6010000}"/>
    <cellStyle name="Millares 154 2" xfId="890" xr:uid="{00000000-0005-0000-0000-0000A7010000}"/>
    <cellStyle name="Millares 155" xfId="830" xr:uid="{00000000-0005-0000-0000-0000A8010000}"/>
    <cellStyle name="Millares 155 2" xfId="891" xr:uid="{00000000-0005-0000-0000-0000A9010000}"/>
    <cellStyle name="Millares 156" xfId="828" xr:uid="{00000000-0005-0000-0000-0000AA010000}"/>
    <cellStyle name="Millares 156 2" xfId="892" xr:uid="{00000000-0005-0000-0000-0000AB010000}"/>
    <cellStyle name="Millares 157" xfId="498" xr:uid="{00000000-0005-0000-0000-0000AC010000}"/>
    <cellStyle name="Millares 157 2" xfId="893" xr:uid="{00000000-0005-0000-0000-0000AD010000}"/>
    <cellStyle name="Millares 158" xfId="827" xr:uid="{00000000-0005-0000-0000-0000AE010000}"/>
    <cellStyle name="Millares 158 2" xfId="894" xr:uid="{00000000-0005-0000-0000-0000AF010000}"/>
    <cellStyle name="Millares 159" xfId="829" xr:uid="{00000000-0005-0000-0000-0000B0010000}"/>
    <cellStyle name="Millares 159 2" xfId="895" xr:uid="{00000000-0005-0000-0000-0000B1010000}"/>
    <cellStyle name="Millares 16" xfId="39" xr:uid="{00000000-0005-0000-0000-0000B2010000}"/>
    <cellStyle name="Millares 16 2" xfId="131" xr:uid="{00000000-0005-0000-0000-0000B3010000}"/>
    <cellStyle name="Millares 16 2 2" xfId="353" xr:uid="{00000000-0005-0000-0000-0000B4010000}"/>
    <cellStyle name="Millares 16 2 2 2" xfId="710" xr:uid="{00000000-0005-0000-0000-0000B5010000}"/>
    <cellStyle name="Millares 16 2 3" xfId="541" xr:uid="{00000000-0005-0000-0000-0000B6010000}"/>
    <cellStyle name="Millares 16 3" xfId="130" xr:uid="{00000000-0005-0000-0000-0000B7010000}"/>
    <cellStyle name="Millares 16 3 2" xfId="352" xr:uid="{00000000-0005-0000-0000-0000B8010000}"/>
    <cellStyle name="Millares 16 3 2 2" xfId="709" xr:uid="{00000000-0005-0000-0000-0000B9010000}"/>
    <cellStyle name="Millares 16 3 3" xfId="540" xr:uid="{00000000-0005-0000-0000-0000BA010000}"/>
    <cellStyle name="Millares 16 4" xfId="322" xr:uid="{00000000-0005-0000-0000-0000BB010000}"/>
    <cellStyle name="Millares 16 4 2" xfId="679" xr:uid="{00000000-0005-0000-0000-0000BC010000}"/>
    <cellStyle name="Millares 16 5" xfId="511" xr:uid="{00000000-0005-0000-0000-0000BD010000}"/>
    <cellStyle name="Millares 160" xfId="831" xr:uid="{00000000-0005-0000-0000-0000BE010000}"/>
    <cellStyle name="Millares 160 2" xfId="896" xr:uid="{00000000-0005-0000-0000-0000BF010000}"/>
    <cellStyle name="Millares 161" xfId="832" xr:uid="{00000000-0005-0000-0000-0000C0010000}"/>
    <cellStyle name="Millares 161 2" xfId="897" xr:uid="{00000000-0005-0000-0000-0000C1010000}"/>
    <cellStyle name="Millares 162" xfId="833" xr:uid="{00000000-0005-0000-0000-0000C2010000}"/>
    <cellStyle name="Millares 162 2" xfId="898" xr:uid="{00000000-0005-0000-0000-0000C3010000}"/>
    <cellStyle name="Millares 163" xfId="834" xr:uid="{00000000-0005-0000-0000-0000C4010000}"/>
    <cellStyle name="Millares 163 2" xfId="899" xr:uid="{00000000-0005-0000-0000-0000C5010000}"/>
    <cellStyle name="Millares 164" xfId="835" xr:uid="{00000000-0005-0000-0000-0000C6010000}"/>
    <cellStyle name="Millares 164 2" xfId="900" xr:uid="{00000000-0005-0000-0000-0000C7010000}"/>
    <cellStyle name="Millares 165" xfId="836" xr:uid="{00000000-0005-0000-0000-0000C8010000}"/>
    <cellStyle name="Millares 165 2" xfId="901" xr:uid="{00000000-0005-0000-0000-0000C9010000}"/>
    <cellStyle name="Millares 166" xfId="837" xr:uid="{00000000-0005-0000-0000-0000CA010000}"/>
    <cellStyle name="Millares 166 2" xfId="902" xr:uid="{00000000-0005-0000-0000-0000CB010000}"/>
    <cellStyle name="Millares 167" xfId="838" xr:uid="{00000000-0005-0000-0000-0000CC010000}"/>
    <cellStyle name="Millares 167 2" xfId="903" xr:uid="{00000000-0005-0000-0000-0000CD010000}"/>
    <cellStyle name="Millares 168" xfId="839" xr:uid="{00000000-0005-0000-0000-0000CE010000}"/>
    <cellStyle name="Millares 168 2" xfId="904" xr:uid="{00000000-0005-0000-0000-0000CF010000}"/>
    <cellStyle name="Millares 169" xfId="840" xr:uid="{00000000-0005-0000-0000-0000D0010000}"/>
    <cellStyle name="Millares 169 2" xfId="905" xr:uid="{00000000-0005-0000-0000-0000D1010000}"/>
    <cellStyle name="Millares 17" xfId="40" xr:uid="{00000000-0005-0000-0000-0000D2010000}"/>
    <cellStyle name="Millares 17 2" xfId="133" xr:uid="{00000000-0005-0000-0000-0000D3010000}"/>
    <cellStyle name="Millares 17 2 2" xfId="355" xr:uid="{00000000-0005-0000-0000-0000D4010000}"/>
    <cellStyle name="Millares 17 2 2 2" xfId="712" xr:uid="{00000000-0005-0000-0000-0000D5010000}"/>
    <cellStyle name="Millares 17 2 3" xfId="543" xr:uid="{00000000-0005-0000-0000-0000D6010000}"/>
    <cellStyle name="Millares 17 3" xfId="132" xr:uid="{00000000-0005-0000-0000-0000D7010000}"/>
    <cellStyle name="Millares 17 3 2" xfId="354" xr:uid="{00000000-0005-0000-0000-0000D8010000}"/>
    <cellStyle name="Millares 17 3 2 2" xfId="711" xr:uid="{00000000-0005-0000-0000-0000D9010000}"/>
    <cellStyle name="Millares 17 3 3" xfId="542" xr:uid="{00000000-0005-0000-0000-0000DA010000}"/>
    <cellStyle name="Millares 17 4" xfId="323" xr:uid="{00000000-0005-0000-0000-0000DB010000}"/>
    <cellStyle name="Millares 17 4 2" xfId="680" xr:uid="{00000000-0005-0000-0000-0000DC010000}"/>
    <cellStyle name="Millares 17 5" xfId="512" xr:uid="{00000000-0005-0000-0000-0000DD010000}"/>
    <cellStyle name="Millares 170" xfId="841" xr:uid="{00000000-0005-0000-0000-0000DE010000}"/>
    <cellStyle name="Millares 170 2" xfId="906" xr:uid="{00000000-0005-0000-0000-0000DF010000}"/>
    <cellStyle name="Millares 171" xfId="842" xr:uid="{00000000-0005-0000-0000-0000E0010000}"/>
    <cellStyle name="Millares 171 2" xfId="907" xr:uid="{00000000-0005-0000-0000-0000E1010000}"/>
    <cellStyle name="Millares 172" xfId="843" xr:uid="{00000000-0005-0000-0000-0000E2010000}"/>
    <cellStyle name="Millares 172 2" xfId="908" xr:uid="{00000000-0005-0000-0000-0000E3010000}"/>
    <cellStyle name="Millares 173" xfId="844" xr:uid="{00000000-0005-0000-0000-0000E4010000}"/>
    <cellStyle name="Millares 173 2" xfId="909" xr:uid="{00000000-0005-0000-0000-0000E5010000}"/>
    <cellStyle name="Millares 174" xfId="845" xr:uid="{00000000-0005-0000-0000-0000E6010000}"/>
    <cellStyle name="Millares 174 2" xfId="910" xr:uid="{00000000-0005-0000-0000-0000E7010000}"/>
    <cellStyle name="Millares 175" xfId="846" xr:uid="{00000000-0005-0000-0000-0000E8010000}"/>
    <cellStyle name="Millares 175 2" xfId="911" xr:uid="{00000000-0005-0000-0000-0000E9010000}"/>
    <cellStyle name="Millares 176" xfId="847" xr:uid="{00000000-0005-0000-0000-0000EA010000}"/>
    <cellStyle name="Millares 176 2" xfId="912" xr:uid="{00000000-0005-0000-0000-0000EB010000}"/>
    <cellStyle name="Millares 177" xfId="848" xr:uid="{00000000-0005-0000-0000-0000EC010000}"/>
    <cellStyle name="Millares 177 2" xfId="913" xr:uid="{00000000-0005-0000-0000-0000ED010000}"/>
    <cellStyle name="Millares 178" xfId="849" xr:uid="{00000000-0005-0000-0000-0000EE010000}"/>
    <cellStyle name="Millares 178 2" xfId="914" xr:uid="{00000000-0005-0000-0000-0000EF010000}"/>
    <cellStyle name="Millares 179" xfId="915" xr:uid="{00000000-0005-0000-0000-0000F0010000}"/>
    <cellStyle name="Millares 179 2" xfId="916" xr:uid="{00000000-0005-0000-0000-0000F1010000}"/>
    <cellStyle name="Millares 18" xfId="41" xr:uid="{00000000-0005-0000-0000-0000F2010000}"/>
    <cellStyle name="Millares 18 2" xfId="135" xr:uid="{00000000-0005-0000-0000-0000F3010000}"/>
    <cellStyle name="Millares 18 2 2" xfId="357" xr:uid="{00000000-0005-0000-0000-0000F4010000}"/>
    <cellStyle name="Millares 18 2 2 2" xfId="714" xr:uid="{00000000-0005-0000-0000-0000F5010000}"/>
    <cellStyle name="Millares 18 2 3" xfId="545" xr:uid="{00000000-0005-0000-0000-0000F6010000}"/>
    <cellStyle name="Millares 18 3" xfId="134" xr:uid="{00000000-0005-0000-0000-0000F7010000}"/>
    <cellStyle name="Millares 18 3 2" xfId="356" xr:uid="{00000000-0005-0000-0000-0000F8010000}"/>
    <cellStyle name="Millares 18 3 2 2" xfId="713" xr:uid="{00000000-0005-0000-0000-0000F9010000}"/>
    <cellStyle name="Millares 18 3 3" xfId="544" xr:uid="{00000000-0005-0000-0000-0000FA010000}"/>
    <cellStyle name="Millares 18 4" xfId="324" xr:uid="{00000000-0005-0000-0000-0000FB010000}"/>
    <cellStyle name="Millares 18 4 2" xfId="681" xr:uid="{00000000-0005-0000-0000-0000FC010000}"/>
    <cellStyle name="Millares 18 5" xfId="513" xr:uid="{00000000-0005-0000-0000-0000FD010000}"/>
    <cellStyle name="Millares 180" xfId="917" xr:uid="{00000000-0005-0000-0000-0000FE010000}"/>
    <cellStyle name="Millares 180 2" xfId="918" xr:uid="{00000000-0005-0000-0000-0000FF010000}"/>
    <cellStyle name="Millares 181" xfId="919" xr:uid="{00000000-0005-0000-0000-000000020000}"/>
    <cellStyle name="Millares 181 2" xfId="920" xr:uid="{00000000-0005-0000-0000-000001020000}"/>
    <cellStyle name="Millares 182" xfId="921" xr:uid="{00000000-0005-0000-0000-000002020000}"/>
    <cellStyle name="Millares 182 2" xfId="922" xr:uid="{00000000-0005-0000-0000-000003020000}"/>
    <cellStyle name="Millares 183" xfId="923" xr:uid="{00000000-0005-0000-0000-000004020000}"/>
    <cellStyle name="Millares 183 2" xfId="924" xr:uid="{00000000-0005-0000-0000-000005020000}"/>
    <cellStyle name="Millares 184" xfId="925" xr:uid="{00000000-0005-0000-0000-000006020000}"/>
    <cellStyle name="Millares 184 2" xfId="926" xr:uid="{00000000-0005-0000-0000-000007020000}"/>
    <cellStyle name="Millares 185" xfId="927" xr:uid="{00000000-0005-0000-0000-000008020000}"/>
    <cellStyle name="Millares 185 2" xfId="928" xr:uid="{00000000-0005-0000-0000-000009020000}"/>
    <cellStyle name="Millares 186" xfId="929" xr:uid="{00000000-0005-0000-0000-00000A020000}"/>
    <cellStyle name="Millares 186 2" xfId="930" xr:uid="{00000000-0005-0000-0000-00000B020000}"/>
    <cellStyle name="Millares 187" xfId="931" xr:uid="{00000000-0005-0000-0000-00000C020000}"/>
    <cellStyle name="Millares 187 2" xfId="932" xr:uid="{00000000-0005-0000-0000-00000D020000}"/>
    <cellStyle name="Millares 188" xfId="933" xr:uid="{00000000-0005-0000-0000-00000E020000}"/>
    <cellStyle name="Millares 188 2" xfId="934" xr:uid="{00000000-0005-0000-0000-00000F020000}"/>
    <cellStyle name="Millares 189" xfId="935" xr:uid="{00000000-0005-0000-0000-000010020000}"/>
    <cellStyle name="Millares 189 2" xfId="936" xr:uid="{00000000-0005-0000-0000-000011020000}"/>
    <cellStyle name="Millares 19" xfId="42" xr:uid="{00000000-0005-0000-0000-000012020000}"/>
    <cellStyle name="Millares 19 2" xfId="137" xr:uid="{00000000-0005-0000-0000-000013020000}"/>
    <cellStyle name="Millares 19 2 2" xfId="359" xr:uid="{00000000-0005-0000-0000-000014020000}"/>
    <cellStyle name="Millares 19 2 2 2" xfId="716" xr:uid="{00000000-0005-0000-0000-000015020000}"/>
    <cellStyle name="Millares 19 2 3" xfId="547" xr:uid="{00000000-0005-0000-0000-000016020000}"/>
    <cellStyle name="Millares 19 3" xfId="136" xr:uid="{00000000-0005-0000-0000-000017020000}"/>
    <cellStyle name="Millares 19 3 2" xfId="358" xr:uid="{00000000-0005-0000-0000-000018020000}"/>
    <cellStyle name="Millares 19 3 2 2" xfId="715" xr:uid="{00000000-0005-0000-0000-000019020000}"/>
    <cellStyle name="Millares 19 3 3" xfId="546" xr:uid="{00000000-0005-0000-0000-00001A020000}"/>
    <cellStyle name="Millares 19 4" xfId="325" xr:uid="{00000000-0005-0000-0000-00001B020000}"/>
    <cellStyle name="Millares 19 4 2" xfId="682" xr:uid="{00000000-0005-0000-0000-00001C020000}"/>
    <cellStyle name="Millares 19 5" xfId="514" xr:uid="{00000000-0005-0000-0000-00001D020000}"/>
    <cellStyle name="Millares 190" xfId="937" xr:uid="{00000000-0005-0000-0000-00001E020000}"/>
    <cellStyle name="Millares 190 2" xfId="938" xr:uid="{00000000-0005-0000-0000-00001F020000}"/>
    <cellStyle name="Millares 191" xfId="939" xr:uid="{00000000-0005-0000-0000-000020020000}"/>
    <cellStyle name="Millares 191 2" xfId="940" xr:uid="{00000000-0005-0000-0000-000021020000}"/>
    <cellStyle name="Millares 192" xfId="941" xr:uid="{00000000-0005-0000-0000-000022020000}"/>
    <cellStyle name="Millares 192 2" xfId="942" xr:uid="{00000000-0005-0000-0000-000023020000}"/>
    <cellStyle name="Millares 193" xfId="943" xr:uid="{00000000-0005-0000-0000-000024020000}"/>
    <cellStyle name="Millares 193 2" xfId="944" xr:uid="{00000000-0005-0000-0000-000025020000}"/>
    <cellStyle name="Millares 194" xfId="945" xr:uid="{00000000-0005-0000-0000-000026020000}"/>
    <cellStyle name="Millares 194 2" xfId="946" xr:uid="{00000000-0005-0000-0000-000027020000}"/>
    <cellStyle name="Millares 195" xfId="947" xr:uid="{00000000-0005-0000-0000-000028020000}"/>
    <cellStyle name="Millares 195 2" xfId="948" xr:uid="{00000000-0005-0000-0000-000029020000}"/>
    <cellStyle name="Millares 196" xfId="949" xr:uid="{00000000-0005-0000-0000-00002A020000}"/>
    <cellStyle name="Millares 196 2" xfId="950" xr:uid="{00000000-0005-0000-0000-00002B020000}"/>
    <cellStyle name="Millares 197" xfId="951" xr:uid="{00000000-0005-0000-0000-00002C020000}"/>
    <cellStyle name="Millares 197 2" xfId="952" xr:uid="{00000000-0005-0000-0000-00002D020000}"/>
    <cellStyle name="Millares 198" xfId="953" xr:uid="{00000000-0005-0000-0000-00002E020000}"/>
    <cellStyle name="Millares 198 2" xfId="954" xr:uid="{00000000-0005-0000-0000-00002F020000}"/>
    <cellStyle name="Millares 199" xfId="955" xr:uid="{00000000-0005-0000-0000-000030020000}"/>
    <cellStyle name="Millares 199 2" xfId="956" xr:uid="{00000000-0005-0000-0000-000031020000}"/>
    <cellStyle name="Millares 2" xfId="13" xr:uid="{00000000-0005-0000-0000-000032020000}"/>
    <cellStyle name="Millares 2 10" xfId="501" xr:uid="{00000000-0005-0000-0000-000033020000}"/>
    <cellStyle name="Millares 2 11" xfId="1386" xr:uid="{00000000-0005-0000-0000-000034020000}"/>
    <cellStyle name="Millares 2 11 2" xfId="1423" xr:uid="{00000000-0005-0000-0000-000035020000}"/>
    <cellStyle name="Millares 2 11 2 2" xfId="1522" xr:uid="{00000000-0005-0000-0000-000036020000}"/>
    <cellStyle name="Millares 2 11 3" xfId="1576" xr:uid="{00000000-0005-0000-0000-000037020000}"/>
    <cellStyle name="Millares 2 11 4" xfId="1485" xr:uid="{00000000-0005-0000-0000-000038020000}"/>
    <cellStyle name="Millares 2 12" xfId="1391" xr:uid="{00000000-0005-0000-0000-000039020000}"/>
    <cellStyle name="Millares 2 12 2" xfId="1490" xr:uid="{00000000-0005-0000-0000-00003A020000}"/>
    <cellStyle name="Millares 2 13" xfId="1579" xr:uid="{00000000-0005-0000-0000-00003B020000}"/>
    <cellStyle name="Millares 2 14" xfId="1452" xr:uid="{00000000-0005-0000-0000-00003C020000}"/>
    <cellStyle name="Millares 2 2" xfId="43" xr:uid="{00000000-0005-0000-0000-00003D020000}"/>
    <cellStyle name="Millares 2 2 2" xfId="44" xr:uid="{00000000-0005-0000-0000-00003E020000}"/>
    <cellStyle name="Millares 2 2 2 2" xfId="45" xr:uid="{00000000-0005-0000-0000-00003F020000}"/>
    <cellStyle name="Millares 2 2 2 2 2" xfId="142" xr:uid="{00000000-0005-0000-0000-000040020000}"/>
    <cellStyle name="Millares 2 2 2 2 2 2" xfId="143" xr:uid="{00000000-0005-0000-0000-000041020000}"/>
    <cellStyle name="Millares 2 2 2 2 3" xfId="141" xr:uid="{00000000-0005-0000-0000-000042020000}"/>
    <cellStyle name="Millares 2 2 2 3" xfId="46" xr:uid="{00000000-0005-0000-0000-000043020000}"/>
    <cellStyle name="Millares 2 2 2 3 2" xfId="144" xr:uid="{00000000-0005-0000-0000-000044020000}"/>
    <cellStyle name="Millares 2 2 2 4" xfId="140" xr:uid="{00000000-0005-0000-0000-000045020000}"/>
    <cellStyle name="Millares 2 2 2_02- Informes 2013" xfId="47" xr:uid="{00000000-0005-0000-0000-000046020000}"/>
    <cellStyle name="Millares 2 2 3" xfId="48" xr:uid="{00000000-0005-0000-0000-000047020000}"/>
    <cellStyle name="Millares 2 2 3 2" xfId="145" xr:uid="{00000000-0005-0000-0000-000048020000}"/>
    <cellStyle name="Millares 2 2 4" xfId="146" xr:uid="{00000000-0005-0000-0000-000049020000}"/>
    <cellStyle name="Millares 2 2 4 2" xfId="1411" xr:uid="{00000000-0005-0000-0000-00004A020000}"/>
    <cellStyle name="Millares 2 2 4 2 2" xfId="1510" xr:uid="{00000000-0005-0000-0000-00004B020000}"/>
    <cellStyle name="Millares 2 2 4 3" xfId="1472" xr:uid="{00000000-0005-0000-0000-00004C020000}"/>
    <cellStyle name="Millares 2 2 5" xfId="139" xr:uid="{00000000-0005-0000-0000-00004D020000}"/>
    <cellStyle name="Millares 2 2 5 2" xfId="1410" xr:uid="{00000000-0005-0000-0000-00004E020000}"/>
    <cellStyle name="Millares 2 2 5 2 2" xfId="1509" xr:uid="{00000000-0005-0000-0000-00004F020000}"/>
    <cellStyle name="Millares 2 2 5 3" xfId="1471" xr:uid="{00000000-0005-0000-0000-000050020000}"/>
    <cellStyle name="Millares 2 2_02- Informes 2013" xfId="49" xr:uid="{00000000-0005-0000-0000-000051020000}"/>
    <cellStyle name="Millares 2 3" xfId="50" xr:uid="{00000000-0005-0000-0000-000052020000}"/>
    <cellStyle name="Millares 2 3 2" xfId="147" xr:uid="{00000000-0005-0000-0000-000053020000}"/>
    <cellStyle name="Millares 2 3 2 2" xfId="1412" xr:uid="{00000000-0005-0000-0000-000054020000}"/>
    <cellStyle name="Millares 2 3 2 2 2" xfId="1511" xr:uid="{00000000-0005-0000-0000-000055020000}"/>
    <cellStyle name="Millares 2 3 2 3" xfId="1473" xr:uid="{00000000-0005-0000-0000-000056020000}"/>
    <cellStyle name="Millares 2 4" xfId="51" xr:uid="{00000000-0005-0000-0000-000057020000}"/>
    <cellStyle name="Millares 2 4 2" xfId="148" xr:uid="{00000000-0005-0000-0000-000058020000}"/>
    <cellStyle name="Millares 2 4 2 2" xfId="1413" xr:uid="{00000000-0005-0000-0000-000059020000}"/>
    <cellStyle name="Millares 2 4 2 2 2" xfId="1512" xr:uid="{00000000-0005-0000-0000-00005A020000}"/>
    <cellStyle name="Millares 2 4 2 3" xfId="1474" xr:uid="{00000000-0005-0000-0000-00005B020000}"/>
    <cellStyle name="Millares 2 4 3" xfId="1399" xr:uid="{00000000-0005-0000-0000-00005C020000}"/>
    <cellStyle name="Millares 2 4 3 2" xfId="1498" xr:uid="{00000000-0005-0000-0000-00005D020000}"/>
    <cellStyle name="Millares 2 4 4" xfId="1460" xr:uid="{00000000-0005-0000-0000-00005E020000}"/>
    <cellStyle name="Millares 2 5" xfId="52" xr:uid="{00000000-0005-0000-0000-00005F020000}"/>
    <cellStyle name="Millares 2 5 2" xfId="326" xr:uid="{00000000-0005-0000-0000-000060020000}"/>
    <cellStyle name="Millares 2 5 2 2" xfId="683" xr:uid="{00000000-0005-0000-0000-000061020000}"/>
    <cellStyle name="Millares 2 5 3" xfId="516" xr:uid="{00000000-0005-0000-0000-000062020000}"/>
    <cellStyle name="Millares 2 6" xfId="53" xr:uid="{00000000-0005-0000-0000-000063020000}"/>
    <cellStyle name="Millares 2 7" xfId="54" xr:uid="{00000000-0005-0000-0000-000064020000}"/>
    <cellStyle name="Millares 2 8" xfId="138" xr:uid="{00000000-0005-0000-0000-000065020000}"/>
    <cellStyle name="Millares 2 8 2" xfId="1409" xr:uid="{00000000-0005-0000-0000-000066020000}"/>
    <cellStyle name="Millares 2 8 2 2" xfId="1508" xr:uid="{00000000-0005-0000-0000-000067020000}"/>
    <cellStyle name="Millares 2 8 3" xfId="1470" xr:uid="{00000000-0005-0000-0000-000068020000}"/>
    <cellStyle name="Millares 2 9" xfId="312" xr:uid="{00000000-0005-0000-0000-000069020000}"/>
    <cellStyle name="Millares 2 9 2" xfId="670" xr:uid="{00000000-0005-0000-0000-00006A020000}"/>
    <cellStyle name="Millares 2_02- Informes 2013" xfId="55" xr:uid="{00000000-0005-0000-0000-00006B020000}"/>
    <cellStyle name="Millares 20" xfId="56" xr:uid="{00000000-0005-0000-0000-00006C020000}"/>
    <cellStyle name="Millares 20 2" xfId="150" xr:uid="{00000000-0005-0000-0000-00006D020000}"/>
    <cellStyle name="Millares 20 2 2" xfId="361" xr:uid="{00000000-0005-0000-0000-00006E020000}"/>
    <cellStyle name="Millares 20 2 2 2" xfId="718" xr:uid="{00000000-0005-0000-0000-00006F020000}"/>
    <cellStyle name="Millares 20 2 3" xfId="549" xr:uid="{00000000-0005-0000-0000-000070020000}"/>
    <cellStyle name="Millares 20 3" xfId="149" xr:uid="{00000000-0005-0000-0000-000071020000}"/>
    <cellStyle name="Millares 20 3 2" xfId="360" xr:uid="{00000000-0005-0000-0000-000072020000}"/>
    <cellStyle name="Millares 20 3 2 2" xfId="717" xr:uid="{00000000-0005-0000-0000-000073020000}"/>
    <cellStyle name="Millares 20 3 3" xfId="548" xr:uid="{00000000-0005-0000-0000-000074020000}"/>
    <cellStyle name="Millares 20 4" xfId="327" xr:uid="{00000000-0005-0000-0000-000075020000}"/>
    <cellStyle name="Millares 20 4 2" xfId="684" xr:uid="{00000000-0005-0000-0000-000076020000}"/>
    <cellStyle name="Millares 20 5" xfId="517" xr:uid="{00000000-0005-0000-0000-000077020000}"/>
    <cellStyle name="Millares 200" xfId="957" xr:uid="{00000000-0005-0000-0000-000078020000}"/>
    <cellStyle name="Millares 200 2" xfId="958" xr:uid="{00000000-0005-0000-0000-000079020000}"/>
    <cellStyle name="Millares 201" xfId="959" xr:uid="{00000000-0005-0000-0000-00007A020000}"/>
    <cellStyle name="Millares 201 2" xfId="960" xr:uid="{00000000-0005-0000-0000-00007B020000}"/>
    <cellStyle name="Millares 202" xfId="961" xr:uid="{00000000-0005-0000-0000-00007C020000}"/>
    <cellStyle name="Millares 202 2" xfId="962" xr:uid="{00000000-0005-0000-0000-00007D020000}"/>
    <cellStyle name="Millares 203" xfId="963" xr:uid="{00000000-0005-0000-0000-00007E020000}"/>
    <cellStyle name="Millares 203 2" xfId="964" xr:uid="{00000000-0005-0000-0000-00007F020000}"/>
    <cellStyle name="Millares 204" xfId="965" xr:uid="{00000000-0005-0000-0000-000080020000}"/>
    <cellStyle name="Millares 204 2" xfId="966" xr:uid="{00000000-0005-0000-0000-000081020000}"/>
    <cellStyle name="Millares 205" xfId="967" xr:uid="{00000000-0005-0000-0000-000082020000}"/>
    <cellStyle name="Millares 205 2" xfId="968" xr:uid="{00000000-0005-0000-0000-000083020000}"/>
    <cellStyle name="Millares 206" xfId="969" xr:uid="{00000000-0005-0000-0000-000084020000}"/>
    <cellStyle name="Millares 206 2" xfId="970" xr:uid="{00000000-0005-0000-0000-000085020000}"/>
    <cellStyle name="Millares 207" xfId="971" xr:uid="{00000000-0005-0000-0000-000086020000}"/>
    <cellStyle name="Millares 207 2" xfId="972" xr:uid="{00000000-0005-0000-0000-000087020000}"/>
    <cellStyle name="Millares 208" xfId="973" xr:uid="{00000000-0005-0000-0000-000088020000}"/>
    <cellStyle name="Millares 208 2" xfId="974" xr:uid="{00000000-0005-0000-0000-000089020000}"/>
    <cellStyle name="Millares 209" xfId="975" xr:uid="{00000000-0005-0000-0000-00008A020000}"/>
    <cellStyle name="Millares 209 2" xfId="976" xr:uid="{00000000-0005-0000-0000-00008B020000}"/>
    <cellStyle name="Millares 21" xfId="57" xr:uid="{00000000-0005-0000-0000-00008C020000}"/>
    <cellStyle name="Millares 21 2" xfId="152" xr:uid="{00000000-0005-0000-0000-00008D020000}"/>
    <cellStyle name="Millares 21 2 2" xfId="363" xr:uid="{00000000-0005-0000-0000-00008E020000}"/>
    <cellStyle name="Millares 21 2 2 2" xfId="720" xr:uid="{00000000-0005-0000-0000-00008F020000}"/>
    <cellStyle name="Millares 21 2 3" xfId="551" xr:uid="{00000000-0005-0000-0000-000090020000}"/>
    <cellStyle name="Millares 21 3" xfId="151" xr:uid="{00000000-0005-0000-0000-000091020000}"/>
    <cellStyle name="Millares 21 3 2" xfId="362" xr:uid="{00000000-0005-0000-0000-000092020000}"/>
    <cellStyle name="Millares 21 3 2 2" xfId="719" xr:uid="{00000000-0005-0000-0000-000093020000}"/>
    <cellStyle name="Millares 21 3 3" xfId="550" xr:uid="{00000000-0005-0000-0000-000094020000}"/>
    <cellStyle name="Millares 21 4" xfId="328" xr:uid="{00000000-0005-0000-0000-000095020000}"/>
    <cellStyle name="Millares 21 4 2" xfId="685" xr:uid="{00000000-0005-0000-0000-000096020000}"/>
    <cellStyle name="Millares 21 5" xfId="518" xr:uid="{00000000-0005-0000-0000-000097020000}"/>
    <cellStyle name="Millares 210" xfId="977" xr:uid="{00000000-0005-0000-0000-000098020000}"/>
    <cellStyle name="Millares 210 2" xfId="978" xr:uid="{00000000-0005-0000-0000-000099020000}"/>
    <cellStyle name="Millares 211" xfId="979" xr:uid="{00000000-0005-0000-0000-00009A020000}"/>
    <cellStyle name="Millares 211 2" xfId="980" xr:uid="{00000000-0005-0000-0000-00009B020000}"/>
    <cellStyle name="Millares 212" xfId="981" xr:uid="{00000000-0005-0000-0000-00009C020000}"/>
    <cellStyle name="Millares 212 2" xfId="982" xr:uid="{00000000-0005-0000-0000-00009D020000}"/>
    <cellStyle name="Millares 213" xfId="983" xr:uid="{00000000-0005-0000-0000-00009E020000}"/>
    <cellStyle name="Millares 213 2" xfId="984" xr:uid="{00000000-0005-0000-0000-00009F020000}"/>
    <cellStyle name="Millares 214" xfId="985" xr:uid="{00000000-0005-0000-0000-0000A0020000}"/>
    <cellStyle name="Millares 214 2" xfId="986" xr:uid="{00000000-0005-0000-0000-0000A1020000}"/>
    <cellStyle name="Millares 215" xfId="987" xr:uid="{00000000-0005-0000-0000-0000A2020000}"/>
    <cellStyle name="Millares 215 2" xfId="988" xr:uid="{00000000-0005-0000-0000-0000A3020000}"/>
    <cellStyle name="Millares 216" xfId="989" xr:uid="{00000000-0005-0000-0000-0000A4020000}"/>
    <cellStyle name="Millares 216 2" xfId="990" xr:uid="{00000000-0005-0000-0000-0000A5020000}"/>
    <cellStyle name="Millares 217" xfId="991" xr:uid="{00000000-0005-0000-0000-0000A6020000}"/>
    <cellStyle name="Millares 217 2" xfId="992" xr:uid="{00000000-0005-0000-0000-0000A7020000}"/>
    <cellStyle name="Millares 218" xfId="993" xr:uid="{00000000-0005-0000-0000-0000A8020000}"/>
    <cellStyle name="Millares 218 2" xfId="994" xr:uid="{00000000-0005-0000-0000-0000A9020000}"/>
    <cellStyle name="Millares 219" xfId="995" xr:uid="{00000000-0005-0000-0000-0000AA020000}"/>
    <cellStyle name="Millares 219 2" xfId="996" xr:uid="{00000000-0005-0000-0000-0000AB020000}"/>
    <cellStyle name="Millares 22" xfId="58" xr:uid="{00000000-0005-0000-0000-0000AC020000}"/>
    <cellStyle name="Millares 22 2" xfId="154" xr:uid="{00000000-0005-0000-0000-0000AD020000}"/>
    <cellStyle name="Millares 22 2 2" xfId="365" xr:uid="{00000000-0005-0000-0000-0000AE020000}"/>
    <cellStyle name="Millares 22 2 2 2" xfId="722" xr:uid="{00000000-0005-0000-0000-0000AF020000}"/>
    <cellStyle name="Millares 22 2 3" xfId="553" xr:uid="{00000000-0005-0000-0000-0000B0020000}"/>
    <cellStyle name="Millares 22 3" xfId="153" xr:uid="{00000000-0005-0000-0000-0000B1020000}"/>
    <cellStyle name="Millares 22 3 2" xfId="364" xr:uid="{00000000-0005-0000-0000-0000B2020000}"/>
    <cellStyle name="Millares 22 3 2 2" xfId="721" xr:uid="{00000000-0005-0000-0000-0000B3020000}"/>
    <cellStyle name="Millares 22 3 3" xfId="552" xr:uid="{00000000-0005-0000-0000-0000B4020000}"/>
    <cellStyle name="Millares 22 4" xfId="329" xr:uid="{00000000-0005-0000-0000-0000B5020000}"/>
    <cellStyle name="Millares 22 4 2" xfId="686" xr:uid="{00000000-0005-0000-0000-0000B6020000}"/>
    <cellStyle name="Millares 22 5" xfId="519" xr:uid="{00000000-0005-0000-0000-0000B7020000}"/>
    <cellStyle name="Millares 220" xfId="997" xr:uid="{00000000-0005-0000-0000-0000B8020000}"/>
    <cellStyle name="Millares 220 2" xfId="998" xr:uid="{00000000-0005-0000-0000-0000B9020000}"/>
    <cellStyle name="Millares 221" xfId="999" xr:uid="{00000000-0005-0000-0000-0000BA020000}"/>
    <cellStyle name="Millares 221 2" xfId="1000" xr:uid="{00000000-0005-0000-0000-0000BB020000}"/>
    <cellStyle name="Millares 222" xfId="1001" xr:uid="{00000000-0005-0000-0000-0000BC020000}"/>
    <cellStyle name="Millares 222 2" xfId="1002" xr:uid="{00000000-0005-0000-0000-0000BD020000}"/>
    <cellStyle name="Millares 223" xfId="1003" xr:uid="{00000000-0005-0000-0000-0000BE020000}"/>
    <cellStyle name="Millares 223 2" xfId="1004" xr:uid="{00000000-0005-0000-0000-0000BF020000}"/>
    <cellStyle name="Millares 224" xfId="1005" xr:uid="{00000000-0005-0000-0000-0000C0020000}"/>
    <cellStyle name="Millares 224 2" xfId="1006" xr:uid="{00000000-0005-0000-0000-0000C1020000}"/>
    <cellStyle name="Millares 225" xfId="1007" xr:uid="{00000000-0005-0000-0000-0000C2020000}"/>
    <cellStyle name="Millares 225 2" xfId="1008" xr:uid="{00000000-0005-0000-0000-0000C3020000}"/>
    <cellStyle name="Millares 226" xfId="1009" xr:uid="{00000000-0005-0000-0000-0000C4020000}"/>
    <cellStyle name="Millares 226 2" xfId="1010" xr:uid="{00000000-0005-0000-0000-0000C5020000}"/>
    <cellStyle name="Millares 227" xfId="1011" xr:uid="{00000000-0005-0000-0000-0000C6020000}"/>
    <cellStyle name="Millares 227 2" xfId="1012" xr:uid="{00000000-0005-0000-0000-0000C7020000}"/>
    <cellStyle name="Millares 228" xfId="1013" xr:uid="{00000000-0005-0000-0000-0000C8020000}"/>
    <cellStyle name="Millares 228 2" xfId="1014" xr:uid="{00000000-0005-0000-0000-0000C9020000}"/>
    <cellStyle name="Millares 229" xfId="1015" xr:uid="{00000000-0005-0000-0000-0000CA020000}"/>
    <cellStyle name="Millares 229 2" xfId="1016" xr:uid="{00000000-0005-0000-0000-0000CB020000}"/>
    <cellStyle name="Millares 23" xfId="59" xr:uid="{00000000-0005-0000-0000-0000CC020000}"/>
    <cellStyle name="Millares 23 2" xfId="156" xr:uid="{00000000-0005-0000-0000-0000CD020000}"/>
    <cellStyle name="Millares 23 2 2" xfId="367" xr:uid="{00000000-0005-0000-0000-0000CE020000}"/>
    <cellStyle name="Millares 23 2 2 2" xfId="724" xr:uid="{00000000-0005-0000-0000-0000CF020000}"/>
    <cellStyle name="Millares 23 2 3" xfId="555" xr:uid="{00000000-0005-0000-0000-0000D0020000}"/>
    <cellStyle name="Millares 23 3" xfId="155" xr:uid="{00000000-0005-0000-0000-0000D1020000}"/>
    <cellStyle name="Millares 23 3 2" xfId="366" xr:uid="{00000000-0005-0000-0000-0000D2020000}"/>
    <cellStyle name="Millares 23 3 2 2" xfId="723" xr:uid="{00000000-0005-0000-0000-0000D3020000}"/>
    <cellStyle name="Millares 23 3 3" xfId="554" xr:uid="{00000000-0005-0000-0000-0000D4020000}"/>
    <cellStyle name="Millares 23 4" xfId="330" xr:uid="{00000000-0005-0000-0000-0000D5020000}"/>
    <cellStyle name="Millares 23 4 2" xfId="687" xr:uid="{00000000-0005-0000-0000-0000D6020000}"/>
    <cellStyle name="Millares 23 5" xfId="520" xr:uid="{00000000-0005-0000-0000-0000D7020000}"/>
    <cellStyle name="Millares 230" xfId="1017" xr:uid="{00000000-0005-0000-0000-0000D8020000}"/>
    <cellStyle name="Millares 230 2" xfId="1018" xr:uid="{00000000-0005-0000-0000-0000D9020000}"/>
    <cellStyle name="Millares 231" xfId="1019" xr:uid="{00000000-0005-0000-0000-0000DA020000}"/>
    <cellStyle name="Millares 231 2" xfId="1020" xr:uid="{00000000-0005-0000-0000-0000DB020000}"/>
    <cellStyle name="Millares 232" xfId="1021" xr:uid="{00000000-0005-0000-0000-0000DC020000}"/>
    <cellStyle name="Millares 232 2" xfId="1022" xr:uid="{00000000-0005-0000-0000-0000DD020000}"/>
    <cellStyle name="Millares 233" xfId="1023" xr:uid="{00000000-0005-0000-0000-0000DE020000}"/>
    <cellStyle name="Millares 233 2" xfId="1024" xr:uid="{00000000-0005-0000-0000-0000DF020000}"/>
    <cellStyle name="Millares 234" xfId="1025" xr:uid="{00000000-0005-0000-0000-0000E0020000}"/>
    <cellStyle name="Millares 234 2" xfId="1026" xr:uid="{00000000-0005-0000-0000-0000E1020000}"/>
    <cellStyle name="Millares 235" xfId="1027" xr:uid="{00000000-0005-0000-0000-0000E2020000}"/>
    <cellStyle name="Millares 235 2" xfId="1028" xr:uid="{00000000-0005-0000-0000-0000E3020000}"/>
    <cellStyle name="Millares 236" xfId="1029" xr:uid="{00000000-0005-0000-0000-0000E4020000}"/>
    <cellStyle name="Millares 236 2" xfId="1030" xr:uid="{00000000-0005-0000-0000-0000E5020000}"/>
    <cellStyle name="Millares 237" xfId="1031" xr:uid="{00000000-0005-0000-0000-0000E6020000}"/>
    <cellStyle name="Millares 237 2" xfId="1032" xr:uid="{00000000-0005-0000-0000-0000E7020000}"/>
    <cellStyle name="Millares 238" xfId="850" xr:uid="{00000000-0005-0000-0000-0000E8020000}"/>
    <cellStyle name="Millares 238 2" xfId="1033" xr:uid="{00000000-0005-0000-0000-0000E9020000}"/>
    <cellStyle name="Millares 239" xfId="1034" xr:uid="{00000000-0005-0000-0000-0000EA020000}"/>
    <cellStyle name="Millares 239 2" xfId="1035" xr:uid="{00000000-0005-0000-0000-0000EB020000}"/>
    <cellStyle name="Millares 24" xfId="60" xr:uid="{00000000-0005-0000-0000-0000EC020000}"/>
    <cellStyle name="Millares 24 2" xfId="158" xr:uid="{00000000-0005-0000-0000-0000ED020000}"/>
    <cellStyle name="Millares 24 2 2" xfId="369" xr:uid="{00000000-0005-0000-0000-0000EE020000}"/>
    <cellStyle name="Millares 24 2 2 2" xfId="726" xr:uid="{00000000-0005-0000-0000-0000EF020000}"/>
    <cellStyle name="Millares 24 2 3" xfId="557" xr:uid="{00000000-0005-0000-0000-0000F0020000}"/>
    <cellStyle name="Millares 24 3" xfId="157" xr:uid="{00000000-0005-0000-0000-0000F1020000}"/>
    <cellStyle name="Millares 24 3 2" xfId="368" xr:uid="{00000000-0005-0000-0000-0000F2020000}"/>
    <cellStyle name="Millares 24 3 2 2" xfId="725" xr:uid="{00000000-0005-0000-0000-0000F3020000}"/>
    <cellStyle name="Millares 24 3 3" xfId="556" xr:uid="{00000000-0005-0000-0000-0000F4020000}"/>
    <cellStyle name="Millares 24 4" xfId="331" xr:uid="{00000000-0005-0000-0000-0000F5020000}"/>
    <cellStyle name="Millares 24 4 2" xfId="688" xr:uid="{00000000-0005-0000-0000-0000F6020000}"/>
    <cellStyle name="Millares 24 5" xfId="521" xr:uid="{00000000-0005-0000-0000-0000F7020000}"/>
    <cellStyle name="Millares 240" xfId="1036" xr:uid="{00000000-0005-0000-0000-0000F8020000}"/>
    <cellStyle name="Millares 240 2" xfId="1037" xr:uid="{00000000-0005-0000-0000-0000F9020000}"/>
    <cellStyle name="Millares 241" xfId="1038" xr:uid="{00000000-0005-0000-0000-0000FA020000}"/>
    <cellStyle name="Millares 241 2" xfId="1039" xr:uid="{00000000-0005-0000-0000-0000FB020000}"/>
    <cellStyle name="Millares 242" xfId="1040" xr:uid="{00000000-0005-0000-0000-0000FC020000}"/>
    <cellStyle name="Millares 242 2" xfId="1041" xr:uid="{00000000-0005-0000-0000-0000FD020000}"/>
    <cellStyle name="Millares 243" xfId="852" xr:uid="{00000000-0005-0000-0000-0000FE020000}"/>
    <cellStyle name="Millares 243 2" xfId="1042" xr:uid="{00000000-0005-0000-0000-0000FF020000}"/>
    <cellStyle name="Millares 244" xfId="1043" xr:uid="{00000000-0005-0000-0000-000000030000}"/>
    <cellStyle name="Millares 244 2" xfId="1044" xr:uid="{00000000-0005-0000-0000-000001030000}"/>
    <cellStyle name="Millares 245" xfId="1045" xr:uid="{00000000-0005-0000-0000-000002030000}"/>
    <cellStyle name="Millares 245 2" xfId="1046" xr:uid="{00000000-0005-0000-0000-000003030000}"/>
    <cellStyle name="Millares 246" xfId="1047" xr:uid="{00000000-0005-0000-0000-000004030000}"/>
    <cellStyle name="Millares 246 2" xfId="1048" xr:uid="{00000000-0005-0000-0000-000005030000}"/>
    <cellStyle name="Millares 247" xfId="1049" xr:uid="{00000000-0005-0000-0000-000006030000}"/>
    <cellStyle name="Millares 247 2" xfId="1050" xr:uid="{00000000-0005-0000-0000-000007030000}"/>
    <cellStyle name="Millares 248" xfId="1051" xr:uid="{00000000-0005-0000-0000-000008030000}"/>
    <cellStyle name="Millares 248 2" xfId="1052" xr:uid="{00000000-0005-0000-0000-000009030000}"/>
    <cellStyle name="Millares 249" xfId="1053" xr:uid="{00000000-0005-0000-0000-00000A030000}"/>
    <cellStyle name="Millares 249 2" xfId="1054" xr:uid="{00000000-0005-0000-0000-00000B030000}"/>
    <cellStyle name="Millares 25" xfId="61" xr:uid="{00000000-0005-0000-0000-00000C030000}"/>
    <cellStyle name="Millares 25 2" xfId="160" xr:uid="{00000000-0005-0000-0000-00000D030000}"/>
    <cellStyle name="Millares 25 2 2" xfId="371" xr:uid="{00000000-0005-0000-0000-00000E030000}"/>
    <cellStyle name="Millares 25 2 2 2" xfId="728" xr:uid="{00000000-0005-0000-0000-00000F030000}"/>
    <cellStyle name="Millares 25 2 3" xfId="559" xr:uid="{00000000-0005-0000-0000-000010030000}"/>
    <cellStyle name="Millares 25 3" xfId="159" xr:uid="{00000000-0005-0000-0000-000011030000}"/>
    <cellStyle name="Millares 25 3 2" xfId="370" xr:uid="{00000000-0005-0000-0000-000012030000}"/>
    <cellStyle name="Millares 25 3 2 2" xfId="727" xr:uid="{00000000-0005-0000-0000-000013030000}"/>
    <cellStyle name="Millares 25 3 3" xfId="558" xr:uid="{00000000-0005-0000-0000-000014030000}"/>
    <cellStyle name="Millares 25 4" xfId="332" xr:uid="{00000000-0005-0000-0000-000015030000}"/>
    <cellStyle name="Millares 25 4 2" xfId="689" xr:uid="{00000000-0005-0000-0000-000016030000}"/>
    <cellStyle name="Millares 25 5" xfId="522" xr:uid="{00000000-0005-0000-0000-000017030000}"/>
    <cellStyle name="Millares 250" xfId="1055" xr:uid="{00000000-0005-0000-0000-000018030000}"/>
    <cellStyle name="Millares 250 2" xfId="1056" xr:uid="{00000000-0005-0000-0000-000019030000}"/>
    <cellStyle name="Millares 251" xfId="1057" xr:uid="{00000000-0005-0000-0000-00001A030000}"/>
    <cellStyle name="Millares 251 2" xfId="1058" xr:uid="{00000000-0005-0000-0000-00001B030000}"/>
    <cellStyle name="Millares 252" xfId="1059" xr:uid="{00000000-0005-0000-0000-00001C030000}"/>
    <cellStyle name="Millares 252 2" xfId="1060" xr:uid="{00000000-0005-0000-0000-00001D030000}"/>
    <cellStyle name="Millares 253" xfId="1061" xr:uid="{00000000-0005-0000-0000-00001E030000}"/>
    <cellStyle name="Millares 253 2" xfId="1062" xr:uid="{00000000-0005-0000-0000-00001F030000}"/>
    <cellStyle name="Millares 254" xfId="1063" xr:uid="{00000000-0005-0000-0000-000020030000}"/>
    <cellStyle name="Millares 254 2" xfId="1064" xr:uid="{00000000-0005-0000-0000-000021030000}"/>
    <cellStyle name="Millares 255" xfId="1065" xr:uid="{00000000-0005-0000-0000-000022030000}"/>
    <cellStyle name="Millares 255 2" xfId="1066" xr:uid="{00000000-0005-0000-0000-000023030000}"/>
    <cellStyle name="Millares 256" xfId="1067" xr:uid="{00000000-0005-0000-0000-000024030000}"/>
    <cellStyle name="Millares 256 2" xfId="1068" xr:uid="{00000000-0005-0000-0000-000025030000}"/>
    <cellStyle name="Millares 257" xfId="1069" xr:uid="{00000000-0005-0000-0000-000026030000}"/>
    <cellStyle name="Millares 257 2" xfId="1070" xr:uid="{00000000-0005-0000-0000-000027030000}"/>
    <cellStyle name="Millares 258" xfId="1071" xr:uid="{00000000-0005-0000-0000-000028030000}"/>
    <cellStyle name="Millares 258 2" xfId="1072" xr:uid="{00000000-0005-0000-0000-000029030000}"/>
    <cellStyle name="Millares 259" xfId="1073" xr:uid="{00000000-0005-0000-0000-00002A030000}"/>
    <cellStyle name="Millares 259 2" xfId="1074" xr:uid="{00000000-0005-0000-0000-00002B030000}"/>
    <cellStyle name="Millares 26" xfId="62" xr:uid="{00000000-0005-0000-0000-00002C030000}"/>
    <cellStyle name="Millares 26 2" xfId="162" xr:uid="{00000000-0005-0000-0000-00002D030000}"/>
    <cellStyle name="Millares 26 2 2" xfId="373" xr:uid="{00000000-0005-0000-0000-00002E030000}"/>
    <cellStyle name="Millares 26 2 2 2" xfId="730" xr:uid="{00000000-0005-0000-0000-00002F030000}"/>
    <cellStyle name="Millares 26 2 3" xfId="561" xr:uid="{00000000-0005-0000-0000-000030030000}"/>
    <cellStyle name="Millares 26 3" xfId="161" xr:uid="{00000000-0005-0000-0000-000031030000}"/>
    <cellStyle name="Millares 26 3 2" xfId="372" xr:uid="{00000000-0005-0000-0000-000032030000}"/>
    <cellStyle name="Millares 26 3 2 2" xfId="729" xr:uid="{00000000-0005-0000-0000-000033030000}"/>
    <cellStyle name="Millares 26 3 3" xfId="560" xr:uid="{00000000-0005-0000-0000-000034030000}"/>
    <cellStyle name="Millares 26 4" xfId="333" xr:uid="{00000000-0005-0000-0000-000035030000}"/>
    <cellStyle name="Millares 26 4 2" xfId="690" xr:uid="{00000000-0005-0000-0000-000036030000}"/>
    <cellStyle name="Millares 26 5" xfId="523" xr:uid="{00000000-0005-0000-0000-000037030000}"/>
    <cellStyle name="Millares 260" xfId="1075" xr:uid="{00000000-0005-0000-0000-000038030000}"/>
    <cellStyle name="Millares 260 2" xfId="1076" xr:uid="{00000000-0005-0000-0000-000039030000}"/>
    <cellStyle name="Millares 261" xfId="1077" xr:uid="{00000000-0005-0000-0000-00003A030000}"/>
    <cellStyle name="Millares 261 2" xfId="1078" xr:uid="{00000000-0005-0000-0000-00003B030000}"/>
    <cellStyle name="Millares 262" xfId="1079" xr:uid="{00000000-0005-0000-0000-00003C030000}"/>
    <cellStyle name="Millares 262 2" xfId="1080" xr:uid="{00000000-0005-0000-0000-00003D030000}"/>
    <cellStyle name="Millares 263" xfId="1081" xr:uid="{00000000-0005-0000-0000-00003E030000}"/>
    <cellStyle name="Millares 263 2" xfId="1082" xr:uid="{00000000-0005-0000-0000-00003F030000}"/>
    <cellStyle name="Millares 264" xfId="1083" xr:uid="{00000000-0005-0000-0000-000040030000}"/>
    <cellStyle name="Millares 264 2" xfId="1084" xr:uid="{00000000-0005-0000-0000-000041030000}"/>
    <cellStyle name="Millares 265" xfId="1085" xr:uid="{00000000-0005-0000-0000-000042030000}"/>
    <cellStyle name="Millares 265 2" xfId="1086" xr:uid="{00000000-0005-0000-0000-000043030000}"/>
    <cellStyle name="Millares 266" xfId="1087" xr:uid="{00000000-0005-0000-0000-000044030000}"/>
    <cellStyle name="Millares 266 2" xfId="1088" xr:uid="{00000000-0005-0000-0000-000045030000}"/>
    <cellStyle name="Millares 267" xfId="1089" xr:uid="{00000000-0005-0000-0000-000046030000}"/>
    <cellStyle name="Millares 267 2" xfId="1090" xr:uid="{00000000-0005-0000-0000-000047030000}"/>
    <cellStyle name="Millares 268" xfId="1091" xr:uid="{00000000-0005-0000-0000-000048030000}"/>
    <cellStyle name="Millares 268 2" xfId="1092" xr:uid="{00000000-0005-0000-0000-000049030000}"/>
    <cellStyle name="Millares 269" xfId="1093" xr:uid="{00000000-0005-0000-0000-00004A030000}"/>
    <cellStyle name="Millares 269 2" xfId="1094" xr:uid="{00000000-0005-0000-0000-00004B030000}"/>
    <cellStyle name="Millares 27" xfId="63" xr:uid="{00000000-0005-0000-0000-00004C030000}"/>
    <cellStyle name="Millares 27 2" xfId="164" xr:uid="{00000000-0005-0000-0000-00004D030000}"/>
    <cellStyle name="Millares 27 2 2" xfId="375" xr:uid="{00000000-0005-0000-0000-00004E030000}"/>
    <cellStyle name="Millares 27 2 2 2" xfId="732" xr:uid="{00000000-0005-0000-0000-00004F030000}"/>
    <cellStyle name="Millares 27 2 3" xfId="563" xr:uid="{00000000-0005-0000-0000-000050030000}"/>
    <cellStyle name="Millares 27 3" xfId="163" xr:uid="{00000000-0005-0000-0000-000051030000}"/>
    <cellStyle name="Millares 27 3 2" xfId="374" xr:uid="{00000000-0005-0000-0000-000052030000}"/>
    <cellStyle name="Millares 27 3 2 2" xfId="731" xr:uid="{00000000-0005-0000-0000-000053030000}"/>
    <cellStyle name="Millares 27 3 3" xfId="562" xr:uid="{00000000-0005-0000-0000-000054030000}"/>
    <cellStyle name="Millares 27 4" xfId="334" xr:uid="{00000000-0005-0000-0000-000055030000}"/>
    <cellStyle name="Millares 27 4 2" xfId="691" xr:uid="{00000000-0005-0000-0000-000056030000}"/>
    <cellStyle name="Millares 27 5" xfId="524" xr:uid="{00000000-0005-0000-0000-000057030000}"/>
    <cellStyle name="Millares 270" xfId="1095" xr:uid="{00000000-0005-0000-0000-000058030000}"/>
    <cellStyle name="Millares 270 2" xfId="1096" xr:uid="{00000000-0005-0000-0000-000059030000}"/>
    <cellStyle name="Millares 271" xfId="1097" xr:uid="{00000000-0005-0000-0000-00005A030000}"/>
    <cellStyle name="Millares 271 2" xfId="1098" xr:uid="{00000000-0005-0000-0000-00005B030000}"/>
    <cellStyle name="Millares 272" xfId="1099" xr:uid="{00000000-0005-0000-0000-00005C030000}"/>
    <cellStyle name="Millares 272 2" xfId="1100" xr:uid="{00000000-0005-0000-0000-00005D030000}"/>
    <cellStyle name="Millares 273" xfId="1101" xr:uid="{00000000-0005-0000-0000-00005E030000}"/>
    <cellStyle name="Millares 273 2" xfId="1102" xr:uid="{00000000-0005-0000-0000-00005F030000}"/>
    <cellStyle name="Millares 274" xfId="1103" xr:uid="{00000000-0005-0000-0000-000060030000}"/>
    <cellStyle name="Millares 274 2" xfId="1104" xr:uid="{00000000-0005-0000-0000-000061030000}"/>
    <cellStyle name="Millares 275" xfId="1105" xr:uid="{00000000-0005-0000-0000-000062030000}"/>
    <cellStyle name="Millares 275 2" xfId="1106" xr:uid="{00000000-0005-0000-0000-000063030000}"/>
    <cellStyle name="Millares 276" xfId="1107" xr:uid="{00000000-0005-0000-0000-000064030000}"/>
    <cellStyle name="Millares 276 2" xfId="1108" xr:uid="{00000000-0005-0000-0000-000065030000}"/>
    <cellStyle name="Millares 277" xfId="1109" xr:uid="{00000000-0005-0000-0000-000066030000}"/>
    <cellStyle name="Millares 277 2" xfId="1110" xr:uid="{00000000-0005-0000-0000-000067030000}"/>
    <cellStyle name="Millares 278" xfId="1111" xr:uid="{00000000-0005-0000-0000-000068030000}"/>
    <cellStyle name="Millares 278 2" xfId="1112" xr:uid="{00000000-0005-0000-0000-000069030000}"/>
    <cellStyle name="Millares 279" xfId="1113" xr:uid="{00000000-0005-0000-0000-00006A030000}"/>
    <cellStyle name="Millares 279 2" xfId="1114" xr:uid="{00000000-0005-0000-0000-00006B030000}"/>
    <cellStyle name="Millares 28" xfId="64" xr:uid="{00000000-0005-0000-0000-00006C030000}"/>
    <cellStyle name="Millares 28 2" xfId="166" xr:uid="{00000000-0005-0000-0000-00006D030000}"/>
    <cellStyle name="Millares 28 2 2" xfId="377" xr:uid="{00000000-0005-0000-0000-00006E030000}"/>
    <cellStyle name="Millares 28 2 2 2" xfId="734" xr:uid="{00000000-0005-0000-0000-00006F030000}"/>
    <cellStyle name="Millares 28 2 3" xfId="565" xr:uid="{00000000-0005-0000-0000-000070030000}"/>
    <cellStyle name="Millares 28 3" xfId="165" xr:uid="{00000000-0005-0000-0000-000071030000}"/>
    <cellStyle name="Millares 28 3 2" xfId="376" xr:uid="{00000000-0005-0000-0000-000072030000}"/>
    <cellStyle name="Millares 28 3 2 2" xfId="733" xr:uid="{00000000-0005-0000-0000-000073030000}"/>
    <cellStyle name="Millares 28 3 3" xfId="564" xr:uid="{00000000-0005-0000-0000-000074030000}"/>
    <cellStyle name="Millares 28 4" xfId="335" xr:uid="{00000000-0005-0000-0000-000075030000}"/>
    <cellStyle name="Millares 28 4 2" xfId="692" xr:uid="{00000000-0005-0000-0000-000076030000}"/>
    <cellStyle name="Millares 28 5" xfId="525" xr:uid="{00000000-0005-0000-0000-000077030000}"/>
    <cellStyle name="Millares 280" xfId="1115" xr:uid="{00000000-0005-0000-0000-000078030000}"/>
    <cellStyle name="Millares 280 2" xfId="1116" xr:uid="{00000000-0005-0000-0000-000079030000}"/>
    <cellStyle name="Millares 281" xfId="1117" xr:uid="{00000000-0005-0000-0000-00007A030000}"/>
    <cellStyle name="Millares 281 2" xfId="1118" xr:uid="{00000000-0005-0000-0000-00007B030000}"/>
    <cellStyle name="Millares 282" xfId="1119" xr:uid="{00000000-0005-0000-0000-00007C030000}"/>
    <cellStyle name="Millares 282 2" xfId="1120" xr:uid="{00000000-0005-0000-0000-00007D030000}"/>
    <cellStyle name="Millares 283" xfId="1121" xr:uid="{00000000-0005-0000-0000-00007E030000}"/>
    <cellStyle name="Millares 283 2" xfId="1122" xr:uid="{00000000-0005-0000-0000-00007F030000}"/>
    <cellStyle name="Millares 284" xfId="1123" xr:uid="{00000000-0005-0000-0000-000080030000}"/>
    <cellStyle name="Millares 284 2" xfId="1124" xr:uid="{00000000-0005-0000-0000-000081030000}"/>
    <cellStyle name="Millares 285" xfId="1125" xr:uid="{00000000-0005-0000-0000-000082030000}"/>
    <cellStyle name="Millares 285 2" xfId="1126" xr:uid="{00000000-0005-0000-0000-000083030000}"/>
    <cellStyle name="Millares 286" xfId="1127" xr:uid="{00000000-0005-0000-0000-000084030000}"/>
    <cellStyle name="Millares 286 2" xfId="1128" xr:uid="{00000000-0005-0000-0000-000085030000}"/>
    <cellStyle name="Millares 287" xfId="1129" xr:uid="{00000000-0005-0000-0000-000086030000}"/>
    <cellStyle name="Millares 287 2" xfId="1130" xr:uid="{00000000-0005-0000-0000-000087030000}"/>
    <cellStyle name="Millares 288" xfId="1131" xr:uid="{00000000-0005-0000-0000-000088030000}"/>
    <cellStyle name="Millares 288 2" xfId="1132" xr:uid="{00000000-0005-0000-0000-000089030000}"/>
    <cellStyle name="Millares 289" xfId="1133" xr:uid="{00000000-0005-0000-0000-00008A030000}"/>
    <cellStyle name="Millares 289 2" xfId="1134" xr:uid="{00000000-0005-0000-0000-00008B030000}"/>
    <cellStyle name="Millares 29" xfId="65" xr:uid="{00000000-0005-0000-0000-00008C030000}"/>
    <cellStyle name="Millares 29 2" xfId="168" xr:uid="{00000000-0005-0000-0000-00008D030000}"/>
    <cellStyle name="Millares 29 2 2" xfId="379" xr:uid="{00000000-0005-0000-0000-00008E030000}"/>
    <cellStyle name="Millares 29 2 2 2" xfId="736" xr:uid="{00000000-0005-0000-0000-00008F030000}"/>
    <cellStyle name="Millares 29 2 3" xfId="567" xr:uid="{00000000-0005-0000-0000-000090030000}"/>
    <cellStyle name="Millares 29 3" xfId="167" xr:uid="{00000000-0005-0000-0000-000091030000}"/>
    <cellStyle name="Millares 29 3 2" xfId="378" xr:uid="{00000000-0005-0000-0000-000092030000}"/>
    <cellStyle name="Millares 29 3 2 2" xfId="735" xr:uid="{00000000-0005-0000-0000-000093030000}"/>
    <cellStyle name="Millares 29 3 3" xfId="566" xr:uid="{00000000-0005-0000-0000-000094030000}"/>
    <cellStyle name="Millares 29 4" xfId="336" xr:uid="{00000000-0005-0000-0000-000095030000}"/>
    <cellStyle name="Millares 29 4 2" xfId="693" xr:uid="{00000000-0005-0000-0000-000096030000}"/>
    <cellStyle name="Millares 29 5" xfId="526" xr:uid="{00000000-0005-0000-0000-000097030000}"/>
    <cellStyle name="Millares 29 6" xfId="1400" xr:uid="{00000000-0005-0000-0000-000098030000}"/>
    <cellStyle name="Millares 29 6 2" xfId="1499" xr:uid="{00000000-0005-0000-0000-000099030000}"/>
    <cellStyle name="Millares 29 7" xfId="1563" xr:uid="{00000000-0005-0000-0000-00009A030000}"/>
    <cellStyle name="Millares 29 8" xfId="1461" xr:uid="{00000000-0005-0000-0000-00009B030000}"/>
    <cellStyle name="Millares 290" xfId="1135" xr:uid="{00000000-0005-0000-0000-00009C030000}"/>
    <cellStyle name="Millares 290 2" xfId="1136" xr:uid="{00000000-0005-0000-0000-00009D030000}"/>
    <cellStyle name="Millares 291" xfId="1137" xr:uid="{00000000-0005-0000-0000-00009E030000}"/>
    <cellStyle name="Millares 291 2" xfId="1138" xr:uid="{00000000-0005-0000-0000-00009F030000}"/>
    <cellStyle name="Millares 292" xfId="1139" xr:uid="{00000000-0005-0000-0000-0000A0030000}"/>
    <cellStyle name="Millares 292 2" xfId="1140" xr:uid="{00000000-0005-0000-0000-0000A1030000}"/>
    <cellStyle name="Millares 293" xfId="1141" xr:uid="{00000000-0005-0000-0000-0000A2030000}"/>
    <cellStyle name="Millares 293 2" xfId="1142" xr:uid="{00000000-0005-0000-0000-0000A3030000}"/>
    <cellStyle name="Millares 294" xfId="1143" xr:uid="{00000000-0005-0000-0000-0000A4030000}"/>
    <cellStyle name="Millares 294 2" xfId="1144" xr:uid="{00000000-0005-0000-0000-0000A5030000}"/>
    <cellStyle name="Millares 295" xfId="1145" xr:uid="{00000000-0005-0000-0000-0000A6030000}"/>
    <cellStyle name="Millares 295 2" xfId="1146" xr:uid="{00000000-0005-0000-0000-0000A7030000}"/>
    <cellStyle name="Millares 296" xfId="1147" xr:uid="{00000000-0005-0000-0000-0000A8030000}"/>
    <cellStyle name="Millares 296 2" xfId="1148" xr:uid="{00000000-0005-0000-0000-0000A9030000}"/>
    <cellStyle name="Millares 297" xfId="1149" xr:uid="{00000000-0005-0000-0000-0000AA030000}"/>
    <cellStyle name="Millares 297 2" xfId="1150" xr:uid="{00000000-0005-0000-0000-0000AB030000}"/>
    <cellStyle name="Millares 298" xfId="1151" xr:uid="{00000000-0005-0000-0000-0000AC030000}"/>
    <cellStyle name="Millares 298 2" xfId="1152" xr:uid="{00000000-0005-0000-0000-0000AD030000}"/>
    <cellStyle name="Millares 299" xfId="1153" xr:uid="{00000000-0005-0000-0000-0000AE030000}"/>
    <cellStyle name="Millares 299 2" xfId="1154" xr:uid="{00000000-0005-0000-0000-0000AF030000}"/>
    <cellStyle name="Millares 3" xfId="14" xr:uid="{00000000-0005-0000-0000-0000B0030000}"/>
    <cellStyle name="Millares 3 2" xfId="66" xr:uid="{00000000-0005-0000-0000-0000B1030000}"/>
    <cellStyle name="Millares 3 2 2" xfId="171" xr:uid="{00000000-0005-0000-0000-0000B2030000}"/>
    <cellStyle name="Millares 3 2 3" xfId="170" xr:uid="{00000000-0005-0000-0000-0000B3030000}"/>
    <cellStyle name="Millares 3 3" xfId="172" xr:uid="{00000000-0005-0000-0000-0000B4030000}"/>
    <cellStyle name="Millares 3 3 2" xfId="173" xr:uid="{00000000-0005-0000-0000-0000B5030000}"/>
    <cellStyle name="Millares 3 4" xfId="169" xr:uid="{00000000-0005-0000-0000-0000B6030000}"/>
    <cellStyle name="Millares 3 5" xfId="1392" xr:uid="{00000000-0005-0000-0000-0000B7030000}"/>
    <cellStyle name="Millares 3 5 2" xfId="1491" xr:uid="{00000000-0005-0000-0000-0000B8030000}"/>
    <cellStyle name="Millares 3 6" xfId="1453" xr:uid="{00000000-0005-0000-0000-0000B9030000}"/>
    <cellStyle name="Millares 30" xfId="67" xr:uid="{00000000-0005-0000-0000-0000BA030000}"/>
    <cellStyle name="Millares 30 2" xfId="175" xr:uid="{00000000-0005-0000-0000-0000BB030000}"/>
    <cellStyle name="Millares 30 2 2" xfId="381" xr:uid="{00000000-0005-0000-0000-0000BC030000}"/>
    <cellStyle name="Millares 30 2 2 2" xfId="738" xr:uid="{00000000-0005-0000-0000-0000BD030000}"/>
    <cellStyle name="Millares 30 2 3" xfId="569" xr:uid="{00000000-0005-0000-0000-0000BE030000}"/>
    <cellStyle name="Millares 30 3" xfId="174" xr:uid="{00000000-0005-0000-0000-0000BF030000}"/>
    <cellStyle name="Millares 30 3 2" xfId="380" xr:uid="{00000000-0005-0000-0000-0000C0030000}"/>
    <cellStyle name="Millares 30 3 2 2" xfId="737" xr:uid="{00000000-0005-0000-0000-0000C1030000}"/>
    <cellStyle name="Millares 30 3 3" xfId="568" xr:uid="{00000000-0005-0000-0000-0000C2030000}"/>
    <cellStyle name="Millares 30 4" xfId="337" xr:uid="{00000000-0005-0000-0000-0000C3030000}"/>
    <cellStyle name="Millares 30 4 2" xfId="694" xr:uid="{00000000-0005-0000-0000-0000C4030000}"/>
    <cellStyle name="Millares 30 5" xfId="527" xr:uid="{00000000-0005-0000-0000-0000C5030000}"/>
    <cellStyle name="Millares 300" xfId="1155" xr:uid="{00000000-0005-0000-0000-0000C6030000}"/>
    <cellStyle name="Millares 300 2" xfId="1156" xr:uid="{00000000-0005-0000-0000-0000C7030000}"/>
    <cellStyle name="Millares 301" xfId="1157" xr:uid="{00000000-0005-0000-0000-0000C8030000}"/>
    <cellStyle name="Millares 301 2" xfId="1158" xr:uid="{00000000-0005-0000-0000-0000C9030000}"/>
    <cellStyle name="Millares 302" xfId="1159" xr:uid="{00000000-0005-0000-0000-0000CA030000}"/>
    <cellStyle name="Millares 302 2" xfId="1160" xr:uid="{00000000-0005-0000-0000-0000CB030000}"/>
    <cellStyle name="Millares 303" xfId="1161" xr:uid="{00000000-0005-0000-0000-0000CC030000}"/>
    <cellStyle name="Millares 303 2" xfId="1162" xr:uid="{00000000-0005-0000-0000-0000CD030000}"/>
    <cellStyle name="Millares 304" xfId="1163" xr:uid="{00000000-0005-0000-0000-0000CE030000}"/>
    <cellStyle name="Millares 304 2" xfId="1164" xr:uid="{00000000-0005-0000-0000-0000CF030000}"/>
    <cellStyle name="Millares 305" xfId="1165" xr:uid="{00000000-0005-0000-0000-0000D0030000}"/>
    <cellStyle name="Millares 305 2" xfId="1166" xr:uid="{00000000-0005-0000-0000-0000D1030000}"/>
    <cellStyle name="Millares 306" xfId="1167" xr:uid="{00000000-0005-0000-0000-0000D2030000}"/>
    <cellStyle name="Millares 306 2" xfId="1168" xr:uid="{00000000-0005-0000-0000-0000D3030000}"/>
    <cellStyle name="Millares 307" xfId="1169" xr:uid="{00000000-0005-0000-0000-0000D4030000}"/>
    <cellStyle name="Millares 307 2" xfId="1170" xr:uid="{00000000-0005-0000-0000-0000D5030000}"/>
    <cellStyle name="Millares 308" xfId="1171" xr:uid="{00000000-0005-0000-0000-0000D6030000}"/>
    <cellStyle name="Millares 308 2" xfId="1172" xr:uid="{00000000-0005-0000-0000-0000D7030000}"/>
    <cellStyle name="Millares 309" xfId="1173" xr:uid="{00000000-0005-0000-0000-0000D8030000}"/>
    <cellStyle name="Millares 309 2" xfId="1174" xr:uid="{00000000-0005-0000-0000-0000D9030000}"/>
    <cellStyle name="Millares 31" xfId="176" xr:uid="{00000000-0005-0000-0000-0000DA030000}"/>
    <cellStyle name="Millares 31 2" xfId="177" xr:uid="{00000000-0005-0000-0000-0000DB030000}"/>
    <cellStyle name="Millares 31 2 2" xfId="383" xr:uid="{00000000-0005-0000-0000-0000DC030000}"/>
    <cellStyle name="Millares 31 2 2 2" xfId="740" xr:uid="{00000000-0005-0000-0000-0000DD030000}"/>
    <cellStyle name="Millares 31 2 3" xfId="571" xr:uid="{00000000-0005-0000-0000-0000DE030000}"/>
    <cellStyle name="Millares 31 3" xfId="382" xr:uid="{00000000-0005-0000-0000-0000DF030000}"/>
    <cellStyle name="Millares 31 3 2" xfId="739" xr:uid="{00000000-0005-0000-0000-0000E0030000}"/>
    <cellStyle name="Millares 31 4" xfId="570" xr:uid="{00000000-0005-0000-0000-0000E1030000}"/>
    <cellStyle name="Millares 310" xfId="1175" xr:uid="{00000000-0005-0000-0000-0000E2030000}"/>
    <cellStyle name="Millares 310 2" xfId="1176" xr:uid="{00000000-0005-0000-0000-0000E3030000}"/>
    <cellStyle name="Millares 311" xfId="1177" xr:uid="{00000000-0005-0000-0000-0000E4030000}"/>
    <cellStyle name="Millares 311 2" xfId="1178" xr:uid="{00000000-0005-0000-0000-0000E5030000}"/>
    <cellStyle name="Millares 312" xfId="1179" xr:uid="{00000000-0005-0000-0000-0000E6030000}"/>
    <cellStyle name="Millares 312 2" xfId="1180" xr:uid="{00000000-0005-0000-0000-0000E7030000}"/>
    <cellStyle name="Millares 313" xfId="1181" xr:uid="{00000000-0005-0000-0000-0000E8030000}"/>
    <cellStyle name="Millares 313 2" xfId="1182" xr:uid="{00000000-0005-0000-0000-0000E9030000}"/>
    <cellStyle name="Millares 314" xfId="1183" xr:uid="{00000000-0005-0000-0000-0000EA030000}"/>
    <cellStyle name="Millares 314 2" xfId="1184" xr:uid="{00000000-0005-0000-0000-0000EB030000}"/>
    <cellStyle name="Millares 315" xfId="1185" xr:uid="{00000000-0005-0000-0000-0000EC030000}"/>
    <cellStyle name="Millares 315 2" xfId="1186" xr:uid="{00000000-0005-0000-0000-0000ED030000}"/>
    <cellStyle name="Millares 316" xfId="1187" xr:uid="{00000000-0005-0000-0000-0000EE030000}"/>
    <cellStyle name="Millares 316 2" xfId="1188" xr:uid="{00000000-0005-0000-0000-0000EF030000}"/>
    <cellStyle name="Millares 317" xfId="1189" xr:uid="{00000000-0005-0000-0000-0000F0030000}"/>
    <cellStyle name="Millares 317 2" xfId="1190" xr:uid="{00000000-0005-0000-0000-0000F1030000}"/>
    <cellStyle name="Millares 318" xfId="1191" xr:uid="{00000000-0005-0000-0000-0000F2030000}"/>
    <cellStyle name="Millares 318 2" xfId="1192" xr:uid="{00000000-0005-0000-0000-0000F3030000}"/>
    <cellStyle name="Millares 319" xfId="1193" xr:uid="{00000000-0005-0000-0000-0000F4030000}"/>
    <cellStyle name="Millares 319 2" xfId="1194" xr:uid="{00000000-0005-0000-0000-0000F5030000}"/>
    <cellStyle name="Millares 32" xfId="178" xr:uid="{00000000-0005-0000-0000-0000F6030000}"/>
    <cellStyle name="Millares 32 2" xfId="179" xr:uid="{00000000-0005-0000-0000-0000F7030000}"/>
    <cellStyle name="Millares 32 2 2" xfId="385" xr:uid="{00000000-0005-0000-0000-0000F8030000}"/>
    <cellStyle name="Millares 32 2 2 2" xfId="742" xr:uid="{00000000-0005-0000-0000-0000F9030000}"/>
    <cellStyle name="Millares 32 2 3" xfId="573" xr:uid="{00000000-0005-0000-0000-0000FA030000}"/>
    <cellStyle name="Millares 32 3" xfId="384" xr:uid="{00000000-0005-0000-0000-0000FB030000}"/>
    <cellStyle name="Millares 32 3 2" xfId="741" xr:uid="{00000000-0005-0000-0000-0000FC030000}"/>
    <cellStyle name="Millares 32 4" xfId="572" xr:uid="{00000000-0005-0000-0000-0000FD030000}"/>
    <cellStyle name="Millares 320" xfId="1195" xr:uid="{00000000-0005-0000-0000-0000FE030000}"/>
    <cellStyle name="Millares 320 2" xfId="1196" xr:uid="{00000000-0005-0000-0000-0000FF030000}"/>
    <cellStyle name="Millares 321" xfId="1197" xr:uid="{00000000-0005-0000-0000-000000040000}"/>
    <cellStyle name="Millares 321 2" xfId="1198" xr:uid="{00000000-0005-0000-0000-000001040000}"/>
    <cellStyle name="Millares 322" xfId="1199" xr:uid="{00000000-0005-0000-0000-000002040000}"/>
    <cellStyle name="Millares 322 2" xfId="1200" xr:uid="{00000000-0005-0000-0000-000003040000}"/>
    <cellStyle name="Millares 323" xfId="1201" xr:uid="{00000000-0005-0000-0000-000004040000}"/>
    <cellStyle name="Millares 323 2" xfId="1202" xr:uid="{00000000-0005-0000-0000-000005040000}"/>
    <cellStyle name="Millares 324" xfId="1203" xr:uid="{00000000-0005-0000-0000-000006040000}"/>
    <cellStyle name="Millares 324 2" xfId="1204" xr:uid="{00000000-0005-0000-0000-000007040000}"/>
    <cellStyle name="Millares 325" xfId="1205" xr:uid="{00000000-0005-0000-0000-000008040000}"/>
    <cellStyle name="Millares 325 2" xfId="1206" xr:uid="{00000000-0005-0000-0000-000009040000}"/>
    <cellStyle name="Millares 326" xfId="1207" xr:uid="{00000000-0005-0000-0000-00000A040000}"/>
    <cellStyle name="Millares 326 2" xfId="1208" xr:uid="{00000000-0005-0000-0000-00000B040000}"/>
    <cellStyle name="Millares 327" xfId="1209" xr:uid="{00000000-0005-0000-0000-00000C040000}"/>
    <cellStyle name="Millares 327 2" xfId="1210" xr:uid="{00000000-0005-0000-0000-00000D040000}"/>
    <cellStyle name="Millares 328" xfId="1211" xr:uid="{00000000-0005-0000-0000-00000E040000}"/>
    <cellStyle name="Millares 328 2" xfId="1212" xr:uid="{00000000-0005-0000-0000-00000F040000}"/>
    <cellStyle name="Millares 329" xfId="1213" xr:uid="{00000000-0005-0000-0000-000010040000}"/>
    <cellStyle name="Millares 329 2" xfId="1214" xr:uid="{00000000-0005-0000-0000-000011040000}"/>
    <cellStyle name="Millares 33" xfId="180" xr:uid="{00000000-0005-0000-0000-000012040000}"/>
    <cellStyle name="Millares 33 2" xfId="181" xr:uid="{00000000-0005-0000-0000-000013040000}"/>
    <cellStyle name="Millares 33 2 2" xfId="387" xr:uid="{00000000-0005-0000-0000-000014040000}"/>
    <cellStyle name="Millares 33 2 2 2" xfId="744" xr:uid="{00000000-0005-0000-0000-000015040000}"/>
    <cellStyle name="Millares 33 2 3" xfId="575" xr:uid="{00000000-0005-0000-0000-000016040000}"/>
    <cellStyle name="Millares 33 3" xfId="386" xr:uid="{00000000-0005-0000-0000-000017040000}"/>
    <cellStyle name="Millares 33 3 2" xfId="743" xr:uid="{00000000-0005-0000-0000-000018040000}"/>
    <cellStyle name="Millares 33 4" xfId="574" xr:uid="{00000000-0005-0000-0000-000019040000}"/>
    <cellStyle name="Millares 330" xfId="1215" xr:uid="{00000000-0005-0000-0000-00001A040000}"/>
    <cellStyle name="Millares 330 2" xfId="1216" xr:uid="{00000000-0005-0000-0000-00001B040000}"/>
    <cellStyle name="Millares 331" xfId="1217" xr:uid="{00000000-0005-0000-0000-00001C040000}"/>
    <cellStyle name="Millares 331 2" xfId="1218" xr:uid="{00000000-0005-0000-0000-00001D040000}"/>
    <cellStyle name="Millares 332" xfId="1219" xr:uid="{00000000-0005-0000-0000-00001E040000}"/>
    <cellStyle name="Millares 332 2" xfId="1220" xr:uid="{00000000-0005-0000-0000-00001F040000}"/>
    <cellStyle name="Millares 333" xfId="1221" xr:uid="{00000000-0005-0000-0000-000020040000}"/>
    <cellStyle name="Millares 333 2" xfId="1222" xr:uid="{00000000-0005-0000-0000-000021040000}"/>
    <cellStyle name="Millares 334" xfId="1223" xr:uid="{00000000-0005-0000-0000-000022040000}"/>
    <cellStyle name="Millares 334 2" xfId="1224" xr:uid="{00000000-0005-0000-0000-000023040000}"/>
    <cellStyle name="Millares 335" xfId="1225" xr:uid="{00000000-0005-0000-0000-000024040000}"/>
    <cellStyle name="Millares 335 2" xfId="1226" xr:uid="{00000000-0005-0000-0000-000025040000}"/>
    <cellStyle name="Millares 336" xfId="1227" xr:uid="{00000000-0005-0000-0000-000026040000}"/>
    <cellStyle name="Millares 336 2" xfId="1228" xr:uid="{00000000-0005-0000-0000-000027040000}"/>
    <cellStyle name="Millares 337" xfId="1229" xr:uid="{00000000-0005-0000-0000-000028040000}"/>
    <cellStyle name="Millares 337 2" xfId="1230" xr:uid="{00000000-0005-0000-0000-000029040000}"/>
    <cellStyle name="Millares 338" xfId="1231" xr:uid="{00000000-0005-0000-0000-00002A040000}"/>
    <cellStyle name="Millares 338 2" xfId="1232" xr:uid="{00000000-0005-0000-0000-00002B040000}"/>
    <cellStyle name="Millares 339" xfId="1233" xr:uid="{00000000-0005-0000-0000-00002C040000}"/>
    <cellStyle name="Millares 339 2" xfId="1234" xr:uid="{00000000-0005-0000-0000-00002D040000}"/>
    <cellStyle name="Millares 34" xfId="182" xr:uid="{00000000-0005-0000-0000-00002E040000}"/>
    <cellStyle name="Millares 34 2" xfId="183" xr:uid="{00000000-0005-0000-0000-00002F040000}"/>
    <cellStyle name="Millares 34 2 2" xfId="389" xr:uid="{00000000-0005-0000-0000-000030040000}"/>
    <cellStyle name="Millares 34 2 2 2" xfId="746" xr:uid="{00000000-0005-0000-0000-000031040000}"/>
    <cellStyle name="Millares 34 2 3" xfId="577" xr:uid="{00000000-0005-0000-0000-000032040000}"/>
    <cellStyle name="Millares 34 3" xfId="388" xr:uid="{00000000-0005-0000-0000-000033040000}"/>
    <cellStyle name="Millares 34 3 2" xfId="745" xr:uid="{00000000-0005-0000-0000-000034040000}"/>
    <cellStyle name="Millares 34 4" xfId="576" xr:uid="{00000000-0005-0000-0000-000035040000}"/>
    <cellStyle name="Millares 340" xfId="1235" xr:uid="{00000000-0005-0000-0000-000036040000}"/>
    <cellStyle name="Millares 340 2" xfId="1236" xr:uid="{00000000-0005-0000-0000-000037040000}"/>
    <cellStyle name="Millares 341" xfId="1237" xr:uid="{00000000-0005-0000-0000-000038040000}"/>
    <cellStyle name="Millares 341 2" xfId="1417" xr:uid="{00000000-0005-0000-0000-000039040000}"/>
    <cellStyle name="Millares 341 2 2" xfId="1516" xr:uid="{00000000-0005-0000-0000-00003A040000}"/>
    <cellStyle name="Millares 341 3" xfId="1571" xr:uid="{00000000-0005-0000-0000-00003B040000}"/>
    <cellStyle name="Millares 341 4" xfId="1478" xr:uid="{00000000-0005-0000-0000-00003C040000}"/>
    <cellStyle name="Millares 342" xfId="1238" xr:uid="{00000000-0005-0000-0000-00003D040000}"/>
    <cellStyle name="Millares 342 2" xfId="1418" xr:uid="{00000000-0005-0000-0000-00003E040000}"/>
    <cellStyle name="Millares 342 2 2" xfId="1517" xr:uid="{00000000-0005-0000-0000-00003F040000}"/>
    <cellStyle name="Millares 342 3" xfId="1575" xr:uid="{00000000-0005-0000-0000-000040040000}"/>
    <cellStyle name="Millares 342 4" xfId="1479" xr:uid="{00000000-0005-0000-0000-000041040000}"/>
    <cellStyle name="Millares 343" xfId="1239" xr:uid="{00000000-0005-0000-0000-000042040000}"/>
    <cellStyle name="Millares 344" xfId="1240" xr:uid="{00000000-0005-0000-0000-000043040000}"/>
    <cellStyle name="Millares 345" xfId="1241" xr:uid="{00000000-0005-0000-0000-000044040000}"/>
    <cellStyle name="Millares 345 2" xfId="1419" xr:uid="{00000000-0005-0000-0000-000045040000}"/>
    <cellStyle name="Millares 345 2 2" xfId="1518" xr:uid="{00000000-0005-0000-0000-000046040000}"/>
    <cellStyle name="Millares 345 3" xfId="1570" xr:uid="{00000000-0005-0000-0000-000047040000}"/>
    <cellStyle name="Millares 345 4" xfId="1480" xr:uid="{00000000-0005-0000-0000-000048040000}"/>
    <cellStyle name="Millares 346" xfId="1242" xr:uid="{00000000-0005-0000-0000-000049040000}"/>
    <cellStyle name="Millares 346 2" xfId="1420" xr:uid="{00000000-0005-0000-0000-00004A040000}"/>
    <cellStyle name="Millares 346 2 2" xfId="1519" xr:uid="{00000000-0005-0000-0000-00004B040000}"/>
    <cellStyle name="Millares 346 3" xfId="1574" xr:uid="{00000000-0005-0000-0000-00004C040000}"/>
    <cellStyle name="Millares 346 4" xfId="1481" xr:uid="{00000000-0005-0000-0000-00004D040000}"/>
    <cellStyle name="Millares 347" xfId="1243" xr:uid="{00000000-0005-0000-0000-00004E040000}"/>
    <cellStyle name="Millares 348" xfId="1244" xr:uid="{00000000-0005-0000-0000-00004F040000}"/>
    <cellStyle name="Millares 349" xfId="1245" xr:uid="{00000000-0005-0000-0000-000050040000}"/>
    <cellStyle name="Millares 35" xfId="184" xr:uid="{00000000-0005-0000-0000-000051040000}"/>
    <cellStyle name="Millares 35 2" xfId="185" xr:uid="{00000000-0005-0000-0000-000052040000}"/>
    <cellStyle name="Millares 35 2 2" xfId="391" xr:uid="{00000000-0005-0000-0000-000053040000}"/>
    <cellStyle name="Millares 35 2 2 2" xfId="748" xr:uid="{00000000-0005-0000-0000-000054040000}"/>
    <cellStyle name="Millares 35 2 3" xfId="579" xr:uid="{00000000-0005-0000-0000-000055040000}"/>
    <cellStyle name="Millares 35 3" xfId="390" xr:uid="{00000000-0005-0000-0000-000056040000}"/>
    <cellStyle name="Millares 35 3 2" xfId="747" xr:uid="{00000000-0005-0000-0000-000057040000}"/>
    <cellStyle name="Millares 35 4" xfId="578" xr:uid="{00000000-0005-0000-0000-000058040000}"/>
    <cellStyle name="Millares 350" xfId="1246" xr:uid="{00000000-0005-0000-0000-000059040000}"/>
    <cellStyle name="Millares 351" xfId="1247" xr:uid="{00000000-0005-0000-0000-00005A040000}"/>
    <cellStyle name="Millares 352" xfId="1248" xr:uid="{00000000-0005-0000-0000-00005B040000}"/>
    <cellStyle name="Millares 353" xfId="1249" xr:uid="{00000000-0005-0000-0000-00005C040000}"/>
    <cellStyle name="Millares 354" xfId="1250" xr:uid="{00000000-0005-0000-0000-00005D040000}"/>
    <cellStyle name="Millares 355" xfId="3" xr:uid="{00000000-0005-0000-0000-00005E040000}"/>
    <cellStyle name="Millares 356" xfId="1385" xr:uid="{00000000-0005-0000-0000-00005F040000}"/>
    <cellStyle name="Millares 357" xfId="1384" xr:uid="{00000000-0005-0000-0000-000060040000}"/>
    <cellStyle name="Millares 358" xfId="1562" xr:uid="{00000000-0005-0000-0000-000061040000}"/>
    <cellStyle name="Millares 359" xfId="1572" xr:uid="{00000000-0005-0000-0000-000062040000}"/>
    <cellStyle name="Millares 36" xfId="186" xr:uid="{00000000-0005-0000-0000-000063040000}"/>
    <cellStyle name="Millares 36 2" xfId="187" xr:uid="{00000000-0005-0000-0000-000064040000}"/>
    <cellStyle name="Millares 36 2 2" xfId="393" xr:uid="{00000000-0005-0000-0000-000065040000}"/>
    <cellStyle name="Millares 36 2 2 2" xfId="750" xr:uid="{00000000-0005-0000-0000-000066040000}"/>
    <cellStyle name="Millares 36 2 3" xfId="581" xr:uid="{00000000-0005-0000-0000-000067040000}"/>
    <cellStyle name="Millares 36 3" xfId="392" xr:uid="{00000000-0005-0000-0000-000068040000}"/>
    <cellStyle name="Millares 36 3 2" xfId="749" xr:uid="{00000000-0005-0000-0000-000069040000}"/>
    <cellStyle name="Millares 36 4" xfId="580" xr:uid="{00000000-0005-0000-0000-00006A040000}"/>
    <cellStyle name="Millares 360" xfId="1524" xr:uid="{00000000-0005-0000-0000-00006B040000}"/>
    <cellStyle name="Millares 361" xfId="1531" xr:uid="{00000000-0005-0000-0000-00006C040000}"/>
    <cellStyle name="Millares 362" xfId="1587" xr:uid="{00000000-0005-0000-0000-00006D040000}"/>
    <cellStyle name="Millares 37" xfId="188" xr:uid="{00000000-0005-0000-0000-00006E040000}"/>
    <cellStyle name="Millares 37 2" xfId="189" xr:uid="{00000000-0005-0000-0000-00006F040000}"/>
    <cellStyle name="Millares 37 2 2" xfId="395" xr:uid="{00000000-0005-0000-0000-000070040000}"/>
    <cellStyle name="Millares 37 2 2 2" xfId="752" xr:uid="{00000000-0005-0000-0000-000071040000}"/>
    <cellStyle name="Millares 37 2 3" xfId="583" xr:uid="{00000000-0005-0000-0000-000072040000}"/>
    <cellStyle name="Millares 37 3" xfId="394" xr:uid="{00000000-0005-0000-0000-000073040000}"/>
    <cellStyle name="Millares 37 3 2" xfId="751" xr:uid="{00000000-0005-0000-0000-000074040000}"/>
    <cellStyle name="Millares 37 4" xfId="582" xr:uid="{00000000-0005-0000-0000-000075040000}"/>
    <cellStyle name="Millares 38" xfId="190" xr:uid="{00000000-0005-0000-0000-000076040000}"/>
    <cellStyle name="Millares 38 2" xfId="191" xr:uid="{00000000-0005-0000-0000-000077040000}"/>
    <cellStyle name="Millares 39" xfId="192" xr:uid="{00000000-0005-0000-0000-000078040000}"/>
    <cellStyle name="Millares 39 2" xfId="193" xr:uid="{00000000-0005-0000-0000-000079040000}"/>
    <cellStyle name="Millares 39 2 2" xfId="397" xr:uid="{00000000-0005-0000-0000-00007A040000}"/>
    <cellStyle name="Millares 39 2 2 2" xfId="754" xr:uid="{00000000-0005-0000-0000-00007B040000}"/>
    <cellStyle name="Millares 39 2 3" xfId="585" xr:uid="{00000000-0005-0000-0000-00007C040000}"/>
    <cellStyle name="Millares 39 3" xfId="396" xr:uid="{00000000-0005-0000-0000-00007D040000}"/>
    <cellStyle name="Millares 39 3 2" xfId="753" xr:uid="{00000000-0005-0000-0000-00007E040000}"/>
    <cellStyle name="Millares 39 4" xfId="584" xr:uid="{00000000-0005-0000-0000-00007F040000}"/>
    <cellStyle name="Millares 4" xfId="68" xr:uid="{00000000-0005-0000-0000-000080040000}"/>
    <cellStyle name="Millares 4 2" xfId="69" xr:uid="{00000000-0005-0000-0000-000081040000}"/>
    <cellStyle name="Millares 4 2 2" xfId="196" xr:uid="{00000000-0005-0000-0000-000082040000}"/>
    <cellStyle name="Millares 4 2 3" xfId="195" xr:uid="{00000000-0005-0000-0000-000083040000}"/>
    <cellStyle name="Millares 4 3" xfId="197" xr:uid="{00000000-0005-0000-0000-000084040000}"/>
    <cellStyle name="Millares 4 4" xfId="198" xr:uid="{00000000-0005-0000-0000-000085040000}"/>
    <cellStyle name="Millares 4 4 2" xfId="399" xr:uid="{00000000-0005-0000-0000-000086040000}"/>
    <cellStyle name="Millares 4 4 2 2" xfId="756" xr:uid="{00000000-0005-0000-0000-000087040000}"/>
    <cellStyle name="Millares 4 4 3" xfId="587" xr:uid="{00000000-0005-0000-0000-000088040000}"/>
    <cellStyle name="Millares 4 5" xfId="194" xr:uid="{00000000-0005-0000-0000-000089040000}"/>
    <cellStyle name="Millares 4 5 2" xfId="398" xr:uid="{00000000-0005-0000-0000-00008A040000}"/>
    <cellStyle name="Millares 4 5 2 2" xfId="755" xr:uid="{00000000-0005-0000-0000-00008B040000}"/>
    <cellStyle name="Millares 4 5 3" xfId="586" xr:uid="{00000000-0005-0000-0000-00008C040000}"/>
    <cellStyle name="Millares 40" xfId="199" xr:uid="{00000000-0005-0000-0000-00008D040000}"/>
    <cellStyle name="Millares 40 2" xfId="200" xr:uid="{00000000-0005-0000-0000-00008E040000}"/>
    <cellStyle name="Millares 41" xfId="201" xr:uid="{00000000-0005-0000-0000-00008F040000}"/>
    <cellStyle name="Millares 41 2" xfId="400" xr:uid="{00000000-0005-0000-0000-000090040000}"/>
    <cellStyle name="Millares 41 2 2" xfId="757" xr:uid="{00000000-0005-0000-0000-000091040000}"/>
    <cellStyle name="Millares 41 3" xfId="588" xr:uid="{00000000-0005-0000-0000-000092040000}"/>
    <cellStyle name="Millares 42" xfId="202" xr:uid="{00000000-0005-0000-0000-000093040000}"/>
    <cellStyle name="Millares 42 2" xfId="401" xr:uid="{00000000-0005-0000-0000-000094040000}"/>
    <cellStyle name="Millares 42 2 2" xfId="758" xr:uid="{00000000-0005-0000-0000-000095040000}"/>
    <cellStyle name="Millares 42 3" xfId="589" xr:uid="{00000000-0005-0000-0000-000096040000}"/>
    <cellStyle name="Millares 43" xfId="203" xr:uid="{00000000-0005-0000-0000-000097040000}"/>
    <cellStyle name="Millares 43 2" xfId="402" xr:uid="{00000000-0005-0000-0000-000098040000}"/>
    <cellStyle name="Millares 43 2 2" xfId="759" xr:uid="{00000000-0005-0000-0000-000099040000}"/>
    <cellStyle name="Millares 43 3" xfId="590" xr:uid="{00000000-0005-0000-0000-00009A040000}"/>
    <cellStyle name="Millares 44" xfId="241" xr:uid="{00000000-0005-0000-0000-00009B040000}"/>
    <cellStyle name="Millares 44 2" xfId="415" xr:uid="{00000000-0005-0000-0000-00009C040000}"/>
    <cellStyle name="Millares 44 2 2" xfId="772" xr:uid="{00000000-0005-0000-0000-00009D040000}"/>
    <cellStyle name="Millares 44 3" xfId="599" xr:uid="{00000000-0005-0000-0000-00009E040000}"/>
    <cellStyle name="Millares 45" xfId="242" xr:uid="{00000000-0005-0000-0000-00009F040000}"/>
    <cellStyle name="Millares 45 2" xfId="416" xr:uid="{00000000-0005-0000-0000-0000A0040000}"/>
    <cellStyle name="Millares 45 2 2" xfId="773" xr:uid="{00000000-0005-0000-0000-0000A1040000}"/>
    <cellStyle name="Millares 45 3" xfId="600" xr:uid="{00000000-0005-0000-0000-0000A2040000}"/>
    <cellStyle name="Millares 46" xfId="243" xr:uid="{00000000-0005-0000-0000-0000A3040000}"/>
    <cellStyle name="Millares 46 2" xfId="417" xr:uid="{00000000-0005-0000-0000-0000A4040000}"/>
    <cellStyle name="Millares 46 2 2" xfId="774" xr:uid="{00000000-0005-0000-0000-0000A5040000}"/>
    <cellStyle name="Millares 46 3" xfId="601" xr:uid="{00000000-0005-0000-0000-0000A6040000}"/>
    <cellStyle name="Millares 47" xfId="244" xr:uid="{00000000-0005-0000-0000-0000A7040000}"/>
    <cellStyle name="Millares 47 2" xfId="418" xr:uid="{00000000-0005-0000-0000-0000A8040000}"/>
    <cellStyle name="Millares 47 2 2" xfId="775" xr:uid="{00000000-0005-0000-0000-0000A9040000}"/>
    <cellStyle name="Millares 47 3" xfId="602" xr:uid="{00000000-0005-0000-0000-0000AA040000}"/>
    <cellStyle name="Millares 48" xfId="245" xr:uid="{00000000-0005-0000-0000-0000AB040000}"/>
    <cellStyle name="Millares 48 2" xfId="419" xr:uid="{00000000-0005-0000-0000-0000AC040000}"/>
    <cellStyle name="Millares 48 2 2" xfId="776" xr:uid="{00000000-0005-0000-0000-0000AD040000}"/>
    <cellStyle name="Millares 48 3" xfId="603" xr:uid="{00000000-0005-0000-0000-0000AE040000}"/>
    <cellStyle name="Millares 49" xfId="246" xr:uid="{00000000-0005-0000-0000-0000AF040000}"/>
    <cellStyle name="Millares 49 2" xfId="420" xr:uid="{00000000-0005-0000-0000-0000B0040000}"/>
    <cellStyle name="Millares 49 2 2" xfId="777" xr:uid="{00000000-0005-0000-0000-0000B1040000}"/>
    <cellStyle name="Millares 49 3" xfId="604" xr:uid="{00000000-0005-0000-0000-0000B2040000}"/>
    <cellStyle name="Millares 5" xfId="20" xr:uid="{00000000-0005-0000-0000-0000B3040000}"/>
    <cellStyle name="Millares 5 2" xfId="102" xr:uid="{00000000-0005-0000-0000-0000B4040000}"/>
    <cellStyle name="Millares 5 2 2" xfId="205" xr:uid="{00000000-0005-0000-0000-0000B5040000}"/>
    <cellStyle name="Millares 5 2 3" xfId="1382" xr:uid="{00000000-0005-0000-0000-0000B6040000}"/>
    <cellStyle name="Millares 5 2 3 2" xfId="1422" xr:uid="{00000000-0005-0000-0000-0000B7040000}"/>
    <cellStyle name="Millares 5 2 3 2 2" xfId="1521" xr:uid="{00000000-0005-0000-0000-0000B8040000}"/>
    <cellStyle name="Millares 5 2 3 3" xfId="1532" xr:uid="{00000000-0005-0000-0000-0000B9040000}"/>
    <cellStyle name="Millares 5 2 3 4" xfId="1484" xr:uid="{00000000-0005-0000-0000-0000BA040000}"/>
    <cellStyle name="Millares 5 2 4" xfId="1404" xr:uid="{00000000-0005-0000-0000-0000BB040000}"/>
    <cellStyle name="Millares 5 2 4 2" xfId="1503" xr:uid="{00000000-0005-0000-0000-0000BC040000}"/>
    <cellStyle name="Millares 5 2 5" xfId="1465" xr:uid="{00000000-0005-0000-0000-0000BD040000}"/>
    <cellStyle name="Millares 5 3" xfId="204" xr:uid="{00000000-0005-0000-0000-0000BE040000}"/>
    <cellStyle name="Millares 5 4" xfId="1394" xr:uid="{00000000-0005-0000-0000-0000BF040000}"/>
    <cellStyle name="Millares 5 4 2" xfId="1493" xr:uid="{00000000-0005-0000-0000-0000C0040000}"/>
    <cellStyle name="Millares 5 5" xfId="1455" xr:uid="{00000000-0005-0000-0000-0000C1040000}"/>
    <cellStyle name="Millares 50" xfId="247" xr:uid="{00000000-0005-0000-0000-0000C2040000}"/>
    <cellStyle name="Millares 50 2" xfId="421" xr:uid="{00000000-0005-0000-0000-0000C3040000}"/>
    <cellStyle name="Millares 50 2 2" xfId="778" xr:uid="{00000000-0005-0000-0000-0000C4040000}"/>
    <cellStyle name="Millares 50 3" xfId="605" xr:uid="{00000000-0005-0000-0000-0000C5040000}"/>
    <cellStyle name="Millares 51" xfId="248" xr:uid="{00000000-0005-0000-0000-0000C6040000}"/>
    <cellStyle name="Millares 51 2" xfId="422" xr:uid="{00000000-0005-0000-0000-0000C7040000}"/>
    <cellStyle name="Millares 51 2 2" xfId="779" xr:uid="{00000000-0005-0000-0000-0000C8040000}"/>
    <cellStyle name="Millares 51 3" xfId="606" xr:uid="{00000000-0005-0000-0000-0000C9040000}"/>
    <cellStyle name="Millares 52" xfId="249" xr:uid="{00000000-0005-0000-0000-0000CA040000}"/>
    <cellStyle name="Millares 52 2" xfId="423" xr:uid="{00000000-0005-0000-0000-0000CB040000}"/>
    <cellStyle name="Millares 52 2 2" xfId="780" xr:uid="{00000000-0005-0000-0000-0000CC040000}"/>
    <cellStyle name="Millares 52 3" xfId="607" xr:uid="{00000000-0005-0000-0000-0000CD040000}"/>
    <cellStyle name="Millares 53" xfId="250" xr:uid="{00000000-0005-0000-0000-0000CE040000}"/>
    <cellStyle name="Millares 53 2" xfId="424" xr:uid="{00000000-0005-0000-0000-0000CF040000}"/>
    <cellStyle name="Millares 53 2 2" xfId="781" xr:uid="{00000000-0005-0000-0000-0000D0040000}"/>
    <cellStyle name="Millares 53 3" xfId="608" xr:uid="{00000000-0005-0000-0000-0000D1040000}"/>
    <cellStyle name="Millares 54" xfId="251" xr:uid="{00000000-0005-0000-0000-0000D2040000}"/>
    <cellStyle name="Millares 54 2" xfId="425" xr:uid="{00000000-0005-0000-0000-0000D3040000}"/>
    <cellStyle name="Millares 54 2 2" xfId="782" xr:uid="{00000000-0005-0000-0000-0000D4040000}"/>
    <cellStyle name="Millares 54 3" xfId="609" xr:uid="{00000000-0005-0000-0000-0000D5040000}"/>
    <cellStyle name="Millares 55" xfId="252" xr:uid="{00000000-0005-0000-0000-0000D6040000}"/>
    <cellStyle name="Millares 55 2" xfId="426" xr:uid="{00000000-0005-0000-0000-0000D7040000}"/>
    <cellStyle name="Millares 55 2 2" xfId="783" xr:uid="{00000000-0005-0000-0000-0000D8040000}"/>
    <cellStyle name="Millares 55 3" xfId="610" xr:uid="{00000000-0005-0000-0000-0000D9040000}"/>
    <cellStyle name="Millares 56" xfId="253" xr:uid="{00000000-0005-0000-0000-0000DA040000}"/>
    <cellStyle name="Millares 56 2" xfId="427" xr:uid="{00000000-0005-0000-0000-0000DB040000}"/>
    <cellStyle name="Millares 56 2 2" xfId="784" xr:uid="{00000000-0005-0000-0000-0000DC040000}"/>
    <cellStyle name="Millares 56 3" xfId="611" xr:uid="{00000000-0005-0000-0000-0000DD040000}"/>
    <cellStyle name="Millares 57" xfId="254" xr:uid="{00000000-0005-0000-0000-0000DE040000}"/>
    <cellStyle name="Millares 57 2" xfId="428" xr:uid="{00000000-0005-0000-0000-0000DF040000}"/>
    <cellStyle name="Millares 57 2 2" xfId="785" xr:uid="{00000000-0005-0000-0000-0000E0040000}"/>
    <cellStyle name="Millares 57 3" xfId="612" xr:uid="{00000000-0005-0000-0000-0000E1040000}"/>
    <cellStyle name="Millares 58" xfId="255" xr:uid="{00000000-0005-0000-0000-0000E2040000}"/>
    <cellStyle name="Millares 58 2" xfId="429" xr:uid="{00000000-0005-0000-0000-0000E3040000}"/>
    <cellStyle name="Millares 58 2 2" xfId="786" xr:uid="{00000000-0005-0000-0000-0000E4040000}"/>
    <cellStyle name="Millares 58 3" xfId="613" xr:uid="{00000000-0005-0000-0000-0000E5040000}"/>
    <cellStyle name="Millares 59" xfId="256" xr:uid="{00000000-0005-0000-0000-0000E6040000}"/>
    <cellStyle name="Millares 59 2" xfId="430" xr:uid="{00000000-0005-0000-0000-0000E7040000}"/>
    <cellStyle name="Millares 59 2 2" xfId="787" xr:uid="{00000000-0005-0000-0000-0000E8040000}"/>
    <cellStyle name="Millares 59 3" xfId="614" xr:uid="{00000000-0005-0000-0000-0000E9040000}"/>
    <cellStyle name="Millares 6" xfId="15" xr:uid="{00000000-0005-0000-0000-0000EA040000}"/>
    <cellStyle name="Millares 6 2" xfId="70" xr:uid="{00000000-0005-0000-0000-0000EB040000}"/>
    <cellStyle name="Millares 6 2 2" xfId="208" xr:uid="{00000000-0005-0000-0000-0000EC040000}"/>
    <cellStyle name="Millares 6 2 2 2" xfId="405" xr:uid="{00000000-0005-0000-0000-0000ED040000}"/>
    <cellStyle name="Millares 6 2 2 2 2" xfId="762" xr:uid="{00000000-0005-0000-0000-0000EE040000}"/>
    <cellStyle name="Millares 6 2 2 3" xfId="593" xr:uid="{00000000-0005-0000-0000-0000EF040000}"/>
    <cellStyle name="Millares 6 2 3" xfId="207" xr:uid="{00000000-0005-0000-0000-0000F0040000}"/>
    <cellStyle name="Millares 6 2 3 2" xfId="404" xr:uid="{00000000-0005-0000-0000-0000F1040000}"/>
    <cellStyle name="Millares 6 2 3 2 2" xfId="761" xr:uid="{00000000-0005-0000-0000-0000F2040000}"/>
    <cellStyle name="Millares 6 2 3 3" xfId="592" xr:uid="{00000000-0005-0000-0000-0000F3040000}"/>
    <cellStyle name="Millares 6 2 3 4" xfId="1415" xr:uid="{00000000-0005-0000-0000-0000F4040000}"/>
    <cellStyle name="Millares 6 2 3 4 2" xfId="1514" xr:uid="{00000000-0005-0000-0000-0000F5040000}"/>
    <cellStyle name="Millares 6 2 3 5" xfId="1569" xr:uid="{00000000-0005-0000-0000-0000F6040000}"/>
    <cellStyle name="Millares 6 2 3 6" xfId="1476" xr:uid="{00000000-0005-0000-0000-0000F7040000}"/>
    <cellStyle name="Millares 6 3" xfId="209" xr:uid="{00000000-0005-0000-0000-0000F8040000}"/>
    <cellStyle name="Millares 6 3 2" xfId="406" xr:uid="{00000000-0005-0000-0000-0000F9040000}"/>
    <cellStyle name="Millares 6 3 2 2" xfId="763" xr:uid="{00000000-0005-0000-0000-0000FA040000}"/>
    <cellStyle name="Millares 6 3 3" xfId="594" xr:uid="{00000000-0005-0000-0000-0000FB040000}"/>
    <cellStyle name="Millares 6 4" xfId="206" xr:uid="{00000000-0005-0000-0000-0000FC040000}"/>
    <cellStyle name="Millares 6 4 2" xfId="403" xr:uid="{00000000-0005-0000-0000-0000FD040000}"/>
    <cellStyle name="Millares 6 4 2 2" xfId="760" xr:uid="{00000000-0005-0000-0000-0000FE040000}"/>
    <cellStyle name="Millares 6 4 3" xfId="591" xr:uid="{00000000-0005-0000-0000-0000FF040000}"/>
    <cellStyle name="Millares 6 4 4" xfId="1414" xr:uid="{00000000-0005-0000-0000-000000050000}"/>
    <cellStyle name="Millares 6 4 4 2" xfId="1513" xr:uid="{00000000-0005-0000-0000-000001050000}"/>
    <cellStyle name="Millares 6 4 5" xfId="1573" xr:uid="{00000000-0005-0000-0000-000002050000}"/>
    <cellStyle name="Millares 6 4 6" xfId="1475" xr:uid="{00000000-0005-0000-0000-000003050000}"/>
    <cellStyle name="Millares 60" xfId="257" xr:uid="{00000000-0005-0000-0000-000004050000}"/>
    <cellStyle name="Millares 60 2" xfId="431" xr:uid="{00000000-0005-0000-0000-000005050000}"/>
    <cellStyle name="Millares 60 2 2" xfId="788" xr:uid="{00000000-0005-0000-0000-000006050000}"/>
    <cellStyle name="Millares 60 3" xfId="615" xr:uid="{00000000-0005-0000-0000-000007050000}"/>
    <cellStyle name="Millares 61" xfId="258" xr:uid="{00000000-0005-0000-0000-000008050000}"/>
    <cellStyle name="Millares 61 2" xfId="432" xr:uid="{00000000-0005-0000-0000-000009050000}"/>
    <cellStyle name="Millares 61 2 2" xfId="789" xr:uid="{00000000-0005-0000-0000-00000A050000}"/>
    <cellStyle name="Millares 61 3" xfId="616" xr:uid="{00000000-0005-0000-0000-00000B050000}"/>
    <cellStyle name="Millares 62" xfId="259" xr:uid="{00000000-0005-0000-0000-00000C050000}"/>
    <cellStyle name="Millares 62 2" xfId="433" xr:uid="{00000000-0005-0000-0000-00000D050000}"/>
    <cellStyle name="Millares 62 2 2" xfId="790" xr:uid="{00000000-0005-0000-0000-00000E050000}"/>
    <cellStyle name="Millares 62 3" xfId="617" xr:uid="{00000000-0005-0000-0000-00000F050000}"/>
    <cellStyle name="Millares 63" xfId="260" xr:uid="{00000000-0005-0000-0000-000010050000}"/>
    <cellStyle name="Millares 63 2" xfId="434" xr:uid="{00000000-0005-0000-0000-000011050000}"/>
    <cellStyle name="Millares 63 2 2" xfId="791" xr:uid="{00000000-0005-0000-0000-000012050000}"/>
    <cellStyle name="Millares 63 3" xfId="618" xr:uid="{00000000-0005-0000-0000-000013050000}"/>
    <cellStyle name="Millares 64" xfId="261" xr:uid="{00000000-0005-0000-0000-000014050000}"/>
    <cellStyle name="Millares 64 2" xfId="435" xr:uid="{00000000-0005-0000-0000-000015050000}"/>
    <cellStyle name="Millares 64 2 2" xfId="792" xr:uid="{00000000-0005-0000-0000-000016050000}"/>
    <cellStyle name="Millares 64 3" xfId="619" xr:uid="{00000000-0005-0000-0000-000017050000}"/>
    <cellStyle name="Millares 65" xfId="262" xr:uid="{00000000-0005-0000-0000-000018050000}"/>
    <cellStyle name="Millares 65 2" xfId="436" xr:uid="{00000000-0005-0000-0000-000019050000}"/>
    <cellStyle name="Millares 65 2 2" xfId="793" xr:uid="{00000000-0005-0000-0000-00001A050000}"/>
    <cellStyle name="Millares 65 3" xfId="620" xr:uid="{00000000-0005-0000-0000-00001B050000}"/>
    <cellStyle name="Millares 66" xfId="263" xr:uid="{00000000-0005-0000-0000-00001C050000}"/>
    <cellStyle name="Millares 66 2" xfId="437" xr:uid="{00000000-0005-0000-0000-00001D050000}"/>
    <cellStyle name="Millares 66 2 2" xfId="794" xr:uid="{00000000-0005-0000-0000-00001E050000}"/>
    <cellStyle name="Millares 66 3" xfId="621" xr:uid="{00000000-0005-0000-0000-00001F050000}"/>
    <cellStyle name="Millares 67" xfId="264" xr:uid="{00000000-0005-0000-0000-000020050000}"/>
    <cellStyle name="Millares 67 2" xfId="438" xr:uid="{00000000-0005-0000-0000-000021050000}"/>
    <cellStyle name="Millares 67 2 2" xfId="795" xr:uid="{00000000-0005-0000-0000-000022050000}"/>
    <cellStyle name="Millares 67 3" xfId="622" xr:uid="{00000000-0005-0000-0000-000023050000}"/>
    <cellStyle name="Millares 68" xfId="265" xr:uid="{00000000-0005-0000-0000-000024050000}"/>
    <cellStyle name="Millares 68 2" xfId="439" xr:uid="{00000000-0005-0000-0000-000025050000}"/>
    <cellStyle name="Millares 68 2 2" xfId="796" xr:uid="{00000000-0005-0000-0000-000026050000}"/>
    <cellStyle name="Millares 68 3" xfId="623" xr:uid="{00000000-0005-0000-0000-000027050000}"/>
    <cellStyle name="Millares 69" xfId="266" xr:uid="{00000000-0005-0000-0000-000028050000}"/>
    <cellStyle name="Millares 69 2" xfId="440" xr:uid="{00000000-0005-0000-0000-000029050000}"/>
    <cellStyle name="Millares 69 2 2" xfId="797" xr:uid="{00000000-0005-0000-0000-00002A050000}"/>
    <cellStyle name="Millares 69 3" xfId="624" xr:uid="{00000000-0005-0000-0000-00002B050000}"/>
    <cellStyle name="Millares 7" xfId="71" xr:uid="{00000000-0005-0000-0000-00002C050000}"/>
    <cellStyle name="Millares 7 2" xfId="72" xr:uid="{00000000-0005-0000-0000-00002D050000}"/>
    <cellStyle name="Millares 7 2 2" xfId="211" xr:uid="{00000000-0005-0000-0000-00002E050000}"/>
    <cellStyle name="Millares 7 3" xfId="73" xr:uid="{00000000-0005-0000-0000-00002F050000}"/>
    <cellStyle name="Millares 7 4" xfId="210" xr:uid="{00000000-0005-0000-0000-000030050000}"/>
    <cellStyle name="Millares 70" xfId="267" xr:uid="{00000000-0005-0000-0000-000031050000}"/>
    <cellStyle name="Millares 70 2" xfId="441" xr:uid="{00000000-0005-0000-0000-000032050000}"/>
    <cellStyle name="Millares 70 2 2" xfId="798" xr:uid="{00000000-0005-0000-0000-000033050000}"/>
    <cellStyle name="Millares 70 3" xfId="625" xr:uid="{00000000-0005-0000-0000-000034050000}"/>
    <cellStyle name="Millares 71" xfId="268" xr:uid="{00000000-0005-0000-0000-000035050000}"/>
    <cellStyle name="Millares 71 2" xfId="442" xr:uid="{00000000-0005-0000-0000-000036050000}"/>
    <cellStyle name="Millares 71 2 2" xfId="799" xr:uid="{00000000-0005-0000-0000-000037050000}"/>
    <cellStyle name="Millares 71 3" xfId="626" xr:uid="{00000000-0005-0000-0000-000038050000}"/>
    <cellStyle name="Millares 72" xfId="269" xr:uid="{00000000-0005-0000-0000-000039050000}"/>
    <cellStyle name="Millares 72 2" xfId="443" xr:uid="{00000000-0005-0000-0000-00003A050000}"/>
    <cellStyle name="Millares 72 2 2" xfId="800" xr:uid="{00000000-0005-0000-0000-00003B050000}"/>
    <cellStyle name="Millares 72 3" xfId="627" xr:uid="{00000000-0005-0000-0000-00003C050000}"/>
    <cellStyle name="Millares 73" xfId="270" xr:uid="{00000000-0005-0000-0000-00003D050000}"/>
    <cellStyle name="Millares 73 2" xfId="444" xr:uid="{00000000-0005-0000-0000-00003E050000}"/>
    <cellStyle name="Millares 73 2 2" xfId="801" xr:uid="{00000000-0005-0000-0000-00003F050000}"/>
    <cellStyle name="Millares 73 3" xfId="628" xr:uid="{00000000-0005-0000-0000-000040050000}"/>
    <cellStyle name="Millares 74" xfId="271" xr:uid="{00000000-0005-0000-0000-000041050000}"/>
    <cellStyle name="Millares 74 2" xfId="445" xr:uid="{00000000-0005-0000-0000-000042050000}"/>
    <cellStyle name="Millares 74 2 2" xfId="802" xr:uid="{00000000-0005-0000-0000-000043050000}"/>
    <cellStyle name="Millares 74 3" xfId="629" xr:uid="{00000000-0005-0000-0000-000044050000}"/>
    <cellStyle name="Millares 75" xfId="272" xr:uid="{00000000-0005-0000-0000-000045050000}"/>
    <cellStyle name="Millares 75 2" xfId="446" xr:uid="{00000000-0005-0000-0000-000046050000}"/>
    <cellStyle name="Millares 75 2 2" xfId="803" xr:uid="{00000000-0005-0000-0000-000047050000}"/>
    <cellStyle name="Millares 75 3" xfId="630" xr:uid="{00000000-0005-0000-0000-000048050000}"/>
    <cellStyle name="Millares 76" xfId="273" xr:uid="{00000000-0005-0000-0000-000049050000}"/>
    <cellStyle name="Millares 76 2" xfId="447" xr:uid="{00000000-0005-0000-0000-00004A050000}"/>
    <cellStyle name="Millares 76 2 2" xfId="804" xr:uid="{00000000-0005-0000-0000-00004B050000}"/>
    <cellStyle name="Millares 76 3" xfId="631" xr:uid="{00000000-0005-0000-0000-00004C050000}"/>
    <cellStyle name="Millares 77" xfId="274" xr:uid="{00000000-0005-0000-0000-00004D050000}"/>
    <cellStyle name="Millares 77 2" xfId="448" xr:uid="{00000000-0005-0000-0000-00004E050000}"/>
    <cellStyle name="Millares 77 2 2" xfId="805" xr:uid="{00000000-0005-0000-0000-00004F050000}"/>
    <cellStyle name="Millares 77 3" xfId="632" xr:uid="{00000000-0005-0000-0000-000050050000}"/>
    <cellStyle name="Millares 78" xfId="275" xr:uid="{00000000-0005-0000-0000-000051050000}"/>
    <cellStyle name="Millares 78 2" xfId="449" xr:uid="{00000000-0005-0000-0000-000052050000}"/>
    <cellStyle name="Millares 78 2 2" xfId="806" xr:uid="{00000000-0005-0000-0000-000053050000}"/>
    <cellStyle name="Millares 78 3" xfId="633" xr:uid="{00000000-0005-0000-0000-000054050000}"/>
    <cellStyle name="Millares 79" xfId="276" xr:uid="{00000000-0005-0000-0000-000055050000}"/>
    <cellStyle name="Millares 79 2" xfId="450" xr:uid="{00000000-0005-0000-0000-000056050000}"/>
    <cellStyle name="Millares 79 2 2" xfId="807" xr:uid="{00000000-0005-0000-0000-000057050000}"/>
    <cellStyle name="Millares 79 3" xfId="634" xr:uid="{00000000-0005-0000-0000-000058050000}"/>
    <cellStyle name="Millares 8" xfId="74" xr:uid="{00000000-0005-0000-0000-000059050000}"/>
    <cellStyle name="Millares 8 2" xfId="213" xr:uid="{00000000-0005-0000-0000-00005A050000}"/>
    <cellStyle name="Millares 8 2 2" xfId="1416" xr:uid="{00000000-0005-0000-0000-00005B050000}"/>
    <cellStyle name="Millares 8 2 2 2" xfId="1515" xr:uid="{00000000-0005-0000-0000-00005C050000}"/>
    <cellStyle name="Millares 8 2 3" xfId="1477" xr:uid="{00000000-0005-0000-0000-00005D050000}"/>
    <cellStyle name="Millares 8 3" xfId="212" xr:uid="{00000000-0005-0000-0000-00005E050000}"/>
    <cellStyle name="Millares 8 4" xfId="338" xr:uid="{00000000-0005-0000-0000-00005F050000}"/>
    <cellStyle name="Millares 8 4 2" xfId="695" xr:uid="{00000000-0005-0000-0000-000060050000}"/>
    <cellStyle name="Millares 8 5" xfId="528" xr:uid="{00000000-0005-0000-0000-000061050000}"/>
    <cellStyle name="Millares 8 6" xfId="1401" xr:uid="{00000000-0005-0000-0000-000062050000}"/>
    <cellStyle name="Millares 8 6 2" xfId="1500" xr:uid="{00000000-0005-0000-0000-000063050000}"/>
    <cellStyle name="Millares 8 7" xfId="1578" xr:uid="{00000000-0005-0000-0000-000064050000}"/>
    <cellStyle name="Millares 8 8" xfId="1462" xr:uid="{00000000-0005-0000-0000-000065050000}"/>
    <cellStyle name="Millares 80" xfId="277" xr:uid="{00000000-0005-0000-0000-000066050000}"/>
    <cellStyle name="Millares 80 2" xfId="451" xr:uid="{00000000-0005-0000-0000-000067050000}"/>
    <cellStyle name="Millares 80 2 2" xfId="808" xr:uid="{00000000-0005-0000-0000-000068050000}"/>
    <cellStyle name="Millares 80 3" xfId="635" xr:uid="{00000000-0005-0000-0000-000069050000}"/>
    <cellStyle name="Millares 81" xfId="278" xr:uid="{00000000-0005-0000-0000-00006A050000}"/>
    <cellStyle name="Millares 81 2" xfId="452" xr:uid="{00000000-0005-0000-0000-00006B050000}"/>
    <cellStyle name="Millares 81 2 2" xfId="809" xr:uid="{00000000-0005-0000-0000-00006C050000}"/>
    <cellStyle name="Millares 81 3" xfId="636" xr:uid="{00000000-0005-0000-0000-00006D050000}"/>
    <cellStyle name="Millares 82" xfId="279" xr:uid="{00000000-0005-0000-0000-00006E050000}"/>
    <cellStyle name="Millares 82 2" xfId="453" xr:uid="{00000000-0005-0000-0000-00006F050000}"/>
    <cellStyle name="Millares 82 2 2" xfId="810" xr:uid="{00000000-0005-0000-0000-000070050000}"/>
    <cellStyle name="Millares 82 3" xfId="637" xr:uid="{00000000-0005-0000-0000-000071050000}"/>
    <cellStyle name="Millares 83" xfId="280" xr:uid="{00000000-0005-0000-0000-000072050000}"/>
    <cellStyle name="Millares 83 2" xfId="454" xr:uid="{00000000-0005-0000-0000-000073050000}"/>
    <cellStyle name="Millares 83 2 2" xfId="811" xr:uid="{00000000-0005-0000-0000-000074050000}"/>
    <cellStyle name="Millares 83 3" xfId="638" xr:uid="{00000000-0005-0000-0000-000075050000}"/>
    <cellStyle name="Millares 84" xfId="281" xr:uid="{00000000-0005-0000-0000-000076050000}"/>
    <cellStyle name="Millares 84 2" xfId="455" xr:uid="{00000000-0005-0000-0000-000077050000}"/>
    <cellStyle name="Millares 84 2 2" xfId="812" xr:uid="{00000000-0005-0000-0000-000078050000}"/>
    <cellStyle name="Millares 84 3" xfId="639" xr:uid="{00000000-0005-0000-0000-000079050000}"/>
    <cellStyle name="Millares 85" xfId="282" xr:uid="{00000000-0005-0000-0000-00007A050000}"/>
    <cellStyle name="Millares 85 2" xfId="456" xr:uid="{00000000-0005-0000-0000-00007B050000}"/>
    <cellStyle name="Millares 85 2 2" xfId="813" xr:uid="{00000000-0005-0000-0000-00007C050000}"/>
    <cellStyle name="Millares 85 3" xfId="640" xr:uid="{00000000-0005-0000-0000-00007D050000}"/>
    <cellStyle name="Millares 86" xfId="283" xr:uid="{00000000-0005-0000-0000-00007E050000}"/>
    <cellStyle name="Millares 86 2" xfId="457" xr:uid="{00000000-0005-0000-0000-00007F050000}"/>
    <cellStyle name="Millares 86 2 2" xfId="814" xr:uid="{00000000-0005-0000-0000-000080050000}"/>
    <cellStyle name="Millares 86 3" xfId="641" xr:uid="{00000000-0005-0000-0000-000081050000}"/>
    <cellStyle name="Millares 87" xfId="284" xr:uid="{00000000-0005-0000-0000-000082050000}"/>
    <cellStyle name="Millares 87 2" xfId="458" xr:uid="{00000000-0005-0000-0000-000083050000}"/>
    <cellStyle name="Millares 87 2 2" xfId="815" xr:uid="{00000000-0005-0000-0000-000084050000}"/>
    <cellStyle name="Millares 87 3" xfId="642" xr:uid="{00000000-0005-0000-0000-000085050000}"/>
    <cellStyle name="Millares 88" xfId="285" xr:uid="{00000000-0005-0000-0000-000086050000}"/>
    <cellStyle name="Millares 88 2" xfId="459" xr:uid="{00000000-0005-0000-0000-000087050000}"/>
    <cellStyle name="Millares 88 2 2" xfId="816" xr:uid="{00000000-0005-0000-0000-000088050000}"/>
    <cellStyle name="Millares 88 3" xfId="643" xr:uid="{00000000-0005-0000-0000-000089050000}"/>
    <cellStyle name="Millares 89" xfId="286" xr:uid="{00000000-0005-0000-0000-00008A050000}"/>
    <cellStyle name="Millares 89 2" xfId="460" xr:uid="{00000000-0005-0000-0000-00008B050000}"/>
    <cellStyle name="Millares 89 2 2" xfId="817" xr:uid="{00000000-0005-0000-0000-00008C050000}"/>
    <cellStyle name="Millares 89 3" xfId="644" xr:uid="{00000000-0005-0000-0000-00008D050000}"/>
    <cellStyle name="Millares 9" xfId="75" xr:uid="{00000000-0005-0000-0000-00008E050000}"/>
    <cellStyle name="Millares 9 2" xfId="215" xr:uid="{00000000-0005-0000-0000-00008F050000}"/>
    <cellStyle name="Millares 9 2 2" xfId="216" xr:uid="{00000000-0005-0000-0000-000090050000}"/>
    <cellStyle name="Millares 9 2 2 2" xfId="409" xr:uid="{00000000-0005-0000-0000-000091050000}"/>
    <cellStyle name="Millares 9 2 2 2 2" xfId="766" xr:uid="{00000000-0005-0000-0000-000092050000}"/>
    <cellStyle name="Millares 9 2 2 3" xfId="597" xr:uid="{00000000-0005-0000-0000-000093050000}"/>
    <cellStyle name="Millares 9 2 3" xfId="408" xr:uid="{00000000-0005-0000-0000-000094050000}"/>
    <cellStyle name="Millares 9 2 3 2" xfId="765" xr:uid="{00000000-0005-0000-0000-000095050000}"/>
    <cellStyle name="Millares 9 2 4" xfId="596" xr:uid="{00000000-0005-0000-0000-000096050000}"/>
    <cellStyle name="Millares 9 3" xfId="217" xr:uid="{00000000-0005-0000-0000-000097050000}"/>
    <cellStyle name="Millares 9 3 2" xfId="410" xr:uid="{00000000-0005-0000-0000-000098050000}"/>
    <cellStyle name="Millares 9 3 2 2" xfId="767" xr:uid="{00000000-0005-0000-0000-000099050000}"/>
    <cellStyle name="Millares 9 3 3" xfId="598" xr:uid="{00000000-0005-0000-0000-00009A050000}"/>
    <cellStyle name="Millares 9 4" xfId="214" xr:uid="{00000000-0005-0000-0000-00009B050000}"/>
    <cellStyle name="Millares 9 4 2" xfId="407" xr:uid="{00000000-0005-0000-0000-00009C050000}"/>
    <cellStyle name="Millares 9 4 2 2" xfId="764" xr:uid="{00000000-0005-0000-0000-00009D050000}"/>
    <cellStyle name="Millares 9 4 3" xfId="595" xr:uid="{00000000-0005-0000-0000-00009E050000}"/>
    <cellStyle name="Millares 9 5" xfId="339" xr:uid="{00000000-0005-0000-0000-00009F050000}"/>
    <cellStyle name="Millares 9 5 2" xfId="696" xr:uid="{00000000-0005-0000-0000-0000A0050000}"/>
    <cellStyle name="Millares 9 6" xfId="529" xr:uid="{00000000-0005-0000-0000-0000A1050000}"/>
    <cellStyle name="Millares 9 7" xfId="1402" xr:uid="{00000000-0005-0000-0000-0000A2050000}"/>
    <cellStyle name="Millares 9 7 2" xfId="1501" xr:uid="{00000000-0005-0000-0000-0000A3050000}"/>
    <cellStyle name="Millares 9 8" xfId="1577" xr:uid="{00000000-0005-0000-0000-0000A4050000}"/>
    <cellStyle name="Millares 9 9" xfId="1463" xr:uid="{00000000-0005-0000-0000-0000A5050000}"/>
    <cellStyle name="Millares 90" xfId="287" xr:uid="{00000000-0005-0000-0000-0000A6050000}"/>
    <cellStyle name="Millares 90 2" xfId="461" xr:uid="{00000000-0005-0000-0000-0000A7050000}"/>
    <cellStyle name="Millares 90 2 2" xfId="818" xr:uid="{00000000-0005-0000-0000-0000A8050000}"/>
    <cellStyle name="Millares 90 3" xfId="645" xr:uid="{00000000-0005-0000-0000-0000A9050000}"/>
    <cellStyle name="Millares 91" xfId="288" xr:uid="{00000000-0005-0000-0000-0000AA050000}"/>
    <cellStyle name="Millares 91 2" xfId="462" xr:uid="{00000000-0005-0000-0000-0000AB050000}"/>
    <cellStyle name="Millares 91 2 2" xfId="819" xr:uid="{00000000-0005-0000-0000-0000AC050000}"/>
    <cellStyle name="Millares 91 3" xfId="646" xr:uid="{00000000-0005-0000-0000-0000AD050000}"/>
    <cellStyle name="Millares 92" xfId="289" xr:uid="{00000000-0005-0000-0000-0000AE050000}"/>
    <cellStyle name="Millares 92 2" xfId="463" xr:uid="{00000000-0005-0000-0000-0000AF050000}"/>
    <cellStyle name="Millares 92 2 2" xfId="820" xr:uid="{00000000-0005-0000-0000-0000B0050000}"/>
    <cellStyle name="Millares 92 3" xfId="647" xr:uid="{00000000-0005-0000-0000-0000B1050000}"/>
    <cellStyle name="Millares 93" xfId="290" xr:uid="{00000000-0005-0000-0000-0000B2050000}"/>
    <cellStyle name="Millares 93 2" xfId="464" xr:uid="{00000000-0005-0000-0000-0000B3050000}"/>
    <cellStyle name="Millares 93 2 2" xfId="821" xr:uid="{00000000-0005-0000-0000-0000B4050000}"/>
    <cellStyle name="Millares 93 3" xfId="648" xr:uid="{00000000-0005-0000-0000-0000B5050000}"/>
    <cellStyle name="Millares 94" xfId="291" xr:uid="{00000000-0005-0000-0000-0000B6050000}"/>
    <cellStyle name="Millares 94 2" xfId="649" xr:uid="{00000000-0005-0000-0000-0000B7050000}"/>
    <cellStyle name="Millares 95" xfId="292" xr:uid="{00000000-0005-0000-0000-0000B8050000}"/>
    <cellStyle name="Millares 95 2" xfId="650" xr:uid="{00000000-0005-0000-0000-0000B9050000}"/>
    <cellStyle name="Millares 96" xfId="293" xr:uid="{00000000-0005-0000-0000-0000BA050000}"/>
    <cellStyle name="Millares 96 2" xfId="651" xr:uid="{00000000-0005-0000-0000-0000BB050000}"/>
    <cellStyle name="Millares 97" xfId="294" xr:uid="{00000000-0005-0000-0000-0000BC050000}"/>
    <cellStyle name="Millares 97 2" xfId="652" xr:uid="{00000000-0005-0000-0000-0000BD050000}"/>
    <cellStyle name="Millares 98" xfId="295" xr:uid="{00000000-0005-0000-0000-0000BE050000}"/>
    <cellStyle name="Millares 98 2" xfId="653" xr:uid="{00000000-0005-0000-0000-0000BF050000}"/>
    <cellStyle name="Millares 99" xfId="296" xr:uid="{00000000-0005-0000-0000-0000C0050000}"/>
    <cellStyle name="Millares 99 2" xfId="654" xr:uid="{00000000-0005-0000-0000-0000C1050000}"/>
    <cellStyle name="Moeda [0]_mayor intereses pagados" xfId="1337" xr:uid="{00000000-0005-0000-0000-0000C2050000}"/>
    <cellStyle name="Moeda_mayor intereses pagados" xfId="1338" xr:uid="{00000000-0005-0000-0000-0000C3050000}"/>
    <cellStyle name="Neutra" xfId="1339" xr:uid="{00000000-0005-0000-0000-0000C4050000}"/>
    <cellStyle name="Normal" xfId="0" builtinId="0"/>
    <cellStyle name="Normal 10" xfId="218" xr:uid="{00000000-0005-0000-0000-0000C6050000}"/>
    <cellStyle name="Normal 10 2" xfId="219" xr:uid="{00000000-0005-0000-0000-0000C7050000}"/>
    <cellStyle name="Normal 10 2 2" xfId="1255" xr:uid="{00000000-0005-0000-0000-0000C8050000}"/>
    <cellStyle name="Normal 11" xfId="220" xr:uid="{00000000-0005-0000-0000-0000C9050000}"/>
    <cellStyle name="Normal 11 2" xfId="221" xr:uid="{00000000-0005-0000-0000-0000CA050000}"/>
    <cellStyle name="Normal 11 3" xfId="5" xr:uid="{00000000-0005-0000-0000-0000CB050000}"/>
    <cellStyle name="Normal 12" xfId="1340" xr:uid="{00000000-0005-0000-0000-0000CC050000}"/>
    <cellStyle name="Normal 12 2" xfId="1341" xr:uid="{00000000-0005-0000-0000-0000CD050000}"/>
    <cellStyle name="Normal 12 2 2" xfId="1342" xr:uid="{00000000-0005-0000-0000-0000CE050000}"/>
    <cellStyle name="Normal 12 2 2 2" xfId="1343" xr:uid="{00000000-0005-0000-0000-0000CF050000}"/>
    <cellStyle name="Normal 13" xfId="1344" xr:uid="{00000000-0005-0000-0000-0000D0050000}"/>
    <cellStyle name="Normal 13 2" xfId="1345" xr:uid="{00000000-0005-0000-0000-0000D1050000}"/>
    <cellStyle name="Normal 14" xfId="1585" xr:uid="{00000000-0005-0000-0000-0000D2050000}"/>
    <cellStyle name="Normal 14 2" xfId="1346" xr:uid="{00000000-0005-0000-0000-0000D3050000}"/>
    <cellStyle name="Normal 15" xfId="1347" xr:uid="{00000000-0005-0000-0000-0000D4050000}"/>
    <cellStyle name="Normal 15 20" xfId="1256" xr:uid="{00000000-0005-0000-0000-0000D5050000}"/>
    <cellStyle name="Normal 16" xfId="1348" xr:uid="{00000000-0005-0000-0000-0000D6050000}"/>
    <cellStyle name="Normal 16 2" xfId="1349" xr:uid="{00000000-0005-0000-0000-0000D7050000}"/>
    <cellStyle name="Normal 17" xfId="1350" xr:uid="{00000000-0005-0000-0000-0000D8050000}"/>
    <cellStyle name="Normal 2" xfId="16" xr:uid="{00000000-0005-0000-0000-0000D9050000}"/>
    <cellStyle name="Normal 2 11 3" xfId="1351" xr:uid="{00000000-0005-0000-0000-0000DA050000}"/>
    <cellStyle name="Normal 2 12" xfId="1352" xr:uid="{00000000-0005-0000-0000-0000DB050000}"/>
    <cellStyle name="Normal 2 2" xfId="76" xr:uid="{00000000-0005-0000-0000-0000DC050000}"/>
    <cellStyle name="Normal 2 2 2" xfId="77" xr:uid="{00000000-0005-0000-0000-0000DD050000}"/>
    <cellStyle name="Normal 2 2 2 2" xfId="1353" xr:uid="{00000000-0005-0000-0000-0000DE050000}"/>
    <cellStyle name="Normal 2 2 2 2 2" xfId="1354" xr:uid="{00000000-0005-0000-0000-0000DF050000}"/>
    <cellStyle name="Normal 2 2 2 2 3" xfId="1355" xr:uid="{00000000-0005-0000-0000-0000E0050000}"/>
    <cellStyle name="Normal 2 2 3" xfId="78" xr:uid="{00000000-0005-0000-0000-0000E1050000}"/>
    <cellStyle name="Normal 2 3" xfId="79" xr:uid="{00000000-0005-0000-0000-0000E2050000}"/>
    <cellStyle name="Normal 2 4" xfId="100" xr:uid="{00000000-0005-0000-0000-0000E3050000}"/>
    <cellStyle name="Normal 2 4 2" xfId="222" xr:uid="{00000000-0005-0000-0000-0000E4050000}"/>
    <cellStyle name="Normal 2 5" xfId="223" xr:uid="{00000000-0005-0000-0000-0000E5050000}"/>
    <cellStyle name="Normal 244" xfId="1356" xr:uid="{00000000-0005-0000-0000-0000E6050000}"/>
    <cellStyle name="Normal 246" xfId="1357" xr:uid="{00000000-0005-0000-0000-0000E7050000}"/>
    <cellStyle name="Normal 249" xfId="1358" xr:uid="{00000000-0005-0000-0000-0000E8050000}"/>
    <cellStyle name="Normal 250" xfId="1359" xr:uid="{00000000-0005-0000-0000-0000E9050000}"/>
    <cellStyle name="Normal 3" xfId="17" xr:uid="{00000000-0005-0000-0000-0000EA050000}"/>
    <cellStyle name="Normal 3 11" xfId="1360" xr:uid="{00000000-0005-0000-0000-0000EB050000}"/>
    <cellStyle name="Normal 3 2" xfId="80" xr:uid="{00000000-0005-0000-0000-0000EC050000}"/>
    <cellStyle name="Normal 3 2 2" xfId="225" xr:uid="{00000000-0005-0000-0000-0000ED050000}"/>
    <cellStyle name="Normal 3 2 4" xfId="1361" xr:uid="{00000000-0005-0000-0000-0000EE050000}"/>
    <cellStyle name="Normal 3 3" xfId="224" xr:uid="{00000000-0005-0000-0000-0000EF050000}"/>
    <cellStyle name="Normal 3 4 2 2" xfId="1362" xr:uid="{00000000-0005-0000-0000-0000F0050000}"/>
    <cellStyle name="Normal 4" xfId="81" xr:uid="{00000000-0005-0000-0000-0000F1050000}"/>
    <cellStyle name="Normal 4 2" xfId="82" xr:uid="{00000000-0005-0000-0000-0000F2050000}"/>
    <cellStyle name="Normal 4 2 2" xfId="226" xr:uid="{00000000-0005-0000-0000-0000F3050000}"/>
    <cellStyle name="Normal 4 2 4" xfId="1363" xr:uid="{00000000-0005-0000-0000-0000F4050000}"/>
    <cellStyle name="Normal 4 3" xfId="227" xr:uid="{00000000-0005-0000-0000-0000F5050000}"/>
    <cellStyle name="Normal 4_02- Informes 2013" xfId="83" xr:uid="{00000000-0005-0000-0000-0000F6050000}"/>
    <cellStyle name="Normal 459" xfId="1364" xr:uid="{00000000-0005-0000-0000-0000F7050000}"/>
    <cellStyle name="Normal 5" xfId="84" xr:uid="{00000000-0005-0000-0000-0000F8050000}"/>
    <cellStyle name="Normal 5 10" xfId="1365" xr:uid="{00000000-0005-0000-0000-0000F9050000}"/>
    <cellStyle name="Normal 5 2" xfId="228" xr:uid="{00000000-0005-0000-0000-0000FA050000}"/>
    <cellStyle name="Normal 6" xfId="85" xr:uid="{00000000-0005-0000-0000-0000FB050000}"/>
    <cellStyle name="Normal 6 2" xfId="86" xr:uid="{00000000-0005-0000-0000-0000FC050000}"/>
    <cellStyle name="Normal 6 2 2" xfId="230" xr:uid="{00000000-0005-0000-0000-0000FD050000}"/>
    <cellStyle name="Normal 6 3" xfId="229" xr:uid="{00000000-0005-0000-0000-0000FE050000}"/>
    <cellStyle name="Normal 7" xfId="87" xr:uid="{00000000-0005-0000-0000-0000FF050000}"/>
    <cellStyle name="Normal 7 2" xfId="88" xr:uid="{00000000-0005-0000-0000-000000060000}"/>
    <cellStyle name="Normal 7 2 2" xfId="231" xr:uid="{00000000-0005-0000-0000-000001060000}"/>
    <cellStyle name="Normal 7 3" xfId="89" xr:uid="{00000000-0005-0000-0000-000002060000}"/>
    <cellStyle name="Normal 7 3 2" xfId="232" xr:uid="{00000000-0005-0000-0000-000003060000}"/>
    <cellStyle name="Normal 7 4" xfId="233" xr:uid="{00000000-0005-0000-0000-000004060000}"/>
    <cellStyle name="Normal 740" xfId="1366" xr:uid="{00000000-0005-0000-0000-000005060000}"/>
    <cellStyle name="Normal 741" xfId="1367" xr:uid="{00000000-0005-0000-0000-000006060000}"/>
    <cellStyle name="Normal 749" xfId="1368" xr:uid="{00000000-0005-0000-0000-000007060000}"/>
    <cellStyle name="Normal 8" xfId="90" xr:uid="{00000000-0005-0000-0000-000008060000}"/>
    <cellStyle name="Normal 8 2" xfId="235" xr:uid="{00000000-0005-0000-0000-000009060000}"/>
    <cellStyle name="Normal 8 3" xfId="234" xr:uid="{00000000-0005-0000-0000-00000A060000}"/>
    <cellStyle name="Normal 9" xfId="236" xr:uid="{00000000-0005-0000-0000-00000B060000}"/>
    <cellStyle name="Normal 9 2" xfId="1251" xr:uid="{00000000-0005-0000-0000-00000C060000}"/>
    <cellStyle name="Nota" xfId="1369" xr:uid="{00000000-0005-0000-0000-00000D060000}"/>
    <cellStyle name="Notas 2" xfId="1252" xr:uid="{00000000-0005-0000-0000-00000E060000}"/>
    <cellStyle name="Notas 2 2" xfId="1253" xr:uid="{00000000-0005-0000-0000-00000F060000}"/>
    <cellStyle name="Notas 3" xfId="1370" xr:uid="{00000000-0005-0000-0000-000010060000}"/>
    <cellStyle name="Notas 3 2" xfId="1371" xr:uid="{00000000-0005-0000-0000-000011060000}"/>
    <cellStyle name="Notas 4" xfId="1372" xr:uid="{00000000-0005-0000-0000-000012060000}"/>
    <cellStyle name="Notas 4 2" xfId="1373" xr:uid="{00000000-0005-0000-0000-000013060000}"/>
    <cellStyle name="Notas 5" xfId="1374" xr:uid="{00000000-0005-0000-0000-000014060000}"/>
    <cellStyle name="Notas 5 2" xfId="1375" xr:uid="{00000000-0005-0000-0000-000015060000}"/>
    <cellStyle name="Notas 6" xfId="1376" xr:uid="{00000000-0005-0000-0000-000016060000}"/>
    <cellStyle name="Notas 7" xfId="1377" xr:uid="{00000000-0005-0000-0000-000017060000}"/>
    <cellStyle name="Percent" xfId="1582" builtinId="5"/>
    <cellStyle name="Porcentaje 2" xfId="22" xr:uid="{00000000-0005-0000-0000-000019060000}"/>
    <cellStyle name="Porcentaje 2 2" xfId="91" xr:uid="{00000000-0005-0000-0000-00001A060000}"/>
    <cellStyle name="Porcentaje 2 3" xfId="237" xr:uid="{00000000-0005-0000-0000-00001B060000}"/>
    <cellStyle name="Porcentaje 3" xfId="92" xr:uid="{00000000-0005-0000-0000-00001C060000}"/>
    <cellStyle name="Porcentaje 3 2" xfId="238" xr:uid="{00000000-0005-0000-0000-00001D060000}"/>
    <cellStyle name="Porcentaje 4" xfId="93" xr:uid="{00000000-0005-0000-0000-00001E060000}"/>
    <cellStyle name="Porcentaje 5" xfId="313" xr:uid="{00000000-0005-0000-0000-00001F060000}"/>
    <cellStyle name="Porcentaje 5 2" xfId="1254" xr:uid="{00000000-0005-0000-0000-000020060000}"/>
    <cellStyle name="Porcentaje 6" xfId="502" xr:uid="{00000000-0005-0000-0000-000021060000}"/>
    <cellStyle name="Porcentaje 7" xfId="1584" xr:uid="{00000000-0005-0000-0000-000022060000}"/>
    <cellStyle name="Porcentual 2" xfId="94" xr:uid="{00000000-0005-0000-0000-000023060000}"/>
    <cellStyle name="Porcentual 2 2" xfId="21" xr:uid="{00000000-0005-0000-0000-000024060000}"/>
    <cellStyle name="Porcentual 2 2 2" xfId="239" xr:uid="{00000000-0005-0000-0000-000025060000}"/>
    <cellStyle name="Porcentual 2 3" xfId="95" xr:uid="{00000000-0005-0000-0000-000026060000}"/>
    <cellStyle name="Porcentual 2 3 2" xfId="240" xr:uid="{00000000-0005-0000-0000-000027060000}"/>
    <cellStyle name="Porcentual 2_02- Informes 2013" xfId="96" xr:uid="{00000000-0005-0000-0000-000028060000}"/>
    <cellStyle name="Porcentual 3" xfId="97" xr:uid="{00000000-0005-0000-0000-000029060000}"/>
    <cellStyle name="Porcentual 3 2" xfId="98" xr:uid="{00000000-0005-0000-0000-00002A060000}"/>
    <cellStyle name="Porcentual 3 2 2" xfId="103" xr:uid="{00000000-0005-0000-0000-00002B060000}"/>
    <cellStyle name="Porcentual 3 3" xfId="104" xr:uid="{00000000-0005-0000-0000-00002C060000}"/>
    <cellStyle name="Porcentual 4" xfId="18" xr:uid="{00000000-0005-0000-0000-00002D060000}"/>
    <cellStyle name="Porcentual 5" xfId="99" xr:uid="{00000000-0005-0000-0000-00002E060000}"/>
    <cellStyle name="Porcentual 7" xfId="105" xr:uid="{00000000-0005-0000-0000-00002F060000}"/>
    <cellStyle name="Saída" xfId="1378" xr:uid="{00000000-0005-0000-0000-000030060000}"/>
    <cellStyle name="Separador de milhares_Prev. Ctas Cobrar 2004" xfId="1379" xr:uid="{00000000-0005-0000-0000-000031060000}"/>
    <cellStyle name="Texto de Aviso" xfId="1380" xr:uid="{00000000-0005-0000-0000-000032060000}"/>
    <cellStyle name="Título 4" xfId="1381" xr:uid="{00000000-0005-0000-0000-000033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99" Type="http://schemas.openxmlformats.org/officeDocument/2006/relationships/externalLink" Target="externalLinks/externalLink289.xml"/><Relationship Id="rId21" Type="http://schemas.openxmlformats.org/officeDocument/2006/relationships/externalLink" Target="externalLinks/externalLink11.xml"/><Relationship Id="rId63" Type="http://schemas.openxmlformats.org/officeDocument/2006/relationships/externalLink" Target="externalLinks/externalLink53.xml"/><Relationship Id="rId159" Type="http://schemas.openxmlformats.org/officeDocument/2006/relationships/externalLink" Target="externalLinks/externalLink149.xml"/><Relationship Id="rId324" Type="http://schemas.openxmlformats.org/officeDocument/2006/relationships/externalLink" Target="externalLinks/externalLink314.xml"/><Relationship Id="rId366" Type="http://schemas.openxmlformats.org/officeDocument/2006/relationships/externalLink" Target="externalLinks/externalLink356.xml"/><Relationship Id="rId170" Type="http://schemas.openxmlformats.org/officeDocument/2006/relationships/externalLink" Target="externalLinks/externalLink160.xml"/><Relationship Id="rId226" Type="http://schemas.openxmlformats.org/officeDocument/2006/relationships/externalLink" Target="externalLinks/externalLink216.xml"/><Relationship Id="rId433" Type="http://schemas.openxmlformats.org/officeDocument/2006/relationships/externalLink" Target="externalLinks/externalLink423.xml"/><Relationship Id="rId268" Type="http://schemas.openxmlformats.org/officeDocument/2006/relationships/externalLink" Target="externalLinks/externalLink258.xml"/><Relationship Id="rId32" Type="http://schemas.openxmlformats.org/officeDocument/2006/relationships/externalLink" Target="externalLinks/externalLink22.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335" Type="http://schemas.openxmlformats.org/officeDocument/2006/relationships/externalLink" Target="externalLinks/externalLink325.xml"/><Relationship Id="rId377" Type="http://schemas.openxmlformats.org/officeDocument/2006/relationships/externalLink" Target="externalLinks/externalLink367.xml"/><Relationship Id="rId5" Type="http://schemas.openxmlformats.org/officeDocument/2006/relationships/worksheet" Target="worksheets/sheet5.xml"/><Relationship Id="rId181" Type="http://schemas.openxmlformats.org/officeDocument/2006/relationships/externalLink" Target="externalLinks/externalLink171.xml"/><Relationship Id="rId237" Type="http://schemas.openxmlformats.org/officeDocument/2006/relationships/externalLink" Target="externalLinks/externalLink227.xml"/><Relationship Id="rId402" Type="http://schemas.openxmlformats.org/officeDocument/2006/relationships/externalLink" Target="externalLinks/externalLink392.xml"/><Relationship Id="rId279" Type="http://schemas.openxmlformats.org/officeDocument/2006/relationships/externalLink" Target="externalLinks/externalLink269.xml"/><Relationship Id="rId444" Type="http://schemas.openxmlformats.org/officeDocument/2006/relationships/externalLink" Target="externalLinks/externalLink434.xml"/><Relationship Id="rId43" Type="http://schemas.openxmlformats.org/officeDocument/2006/relationships/externalLink" Target="externalLinks/externalLink33.xml"/><Relationship Id="rId139" Type="http://schemas.openxmlformats.org/officeDocument/2006/relationships/externalLink" Target="externalLinks/externalLink129.xml"/><Relationship Id="rId290" Type="http://schemas.openxmlformats.org/officeDocument/2006/relationships/externalLink" Target="externalLinks/externalLink280.xml"/><Relationship Id="rId304" Type="http://schemas.openxmlformats.org/officeDocument/2006/relationships/externalLink" Target="externalLinks/externalLink294.xml"/><Relationship Id="rId346" Type="http://schemas.openxmlformats.org/officeDocument/2006/relationships/externalLink" Target="externalLinks/externalLink336.xml"/><Relationship Id="rId388" Type="http://schemas.openxmlformats.org/officeDocument/2006/relationships/externalLink" Target="externalLinks/externalLink378.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413" Type="http://schemas.openxmlformats.org/officeDocument/2006/relationships/externalLink" Target="externalLinks/externalLink403.xml"/><Relationship Id="rId248" Type="http://schemas.openxmlformats.org/officeDocument/2006/relationships/externalLink" Target="externalLinks/externalLink238.xml"/><Relationship Id="rId455" Type="http://schemas.openxmlformats.org/officeDocument/2006/relationships/externalLink" Target="externalLinks/externalLink445.xml"/><Relationship Id="rId12" Type="http://schemas.openxmlformats.org/officeDocument/2006/relationships/externalLink" Target="externalLinks/externalLink2.xml"/><Relationship Id="rId108" Type="http://schemas.openxmlformats.org/officeDocument/2006/relationships/externalLink" Target="externalLinks/externalLink98.xml"/><Relationship Id="rId315" Type="http://schemas.openxmlformats.org/officeDocument/2006/relationships/externalLink" Target="externalLinks/externalLink305.xml"/><Relationship Id="rId357" Type="http://schemas.openxmlformats.org/officeDocument/2006/relationships/externalLink" Target="externalLinks/externalLink347.xml"/><Relationship Id="rId54" Type="http://schemas.openxmlformats.org/officeDocument/2006/relationships/externalLink" Target="externalLinks/externalLink44.xml"/><Relationship Id="rId96" Type="http://schemas.openxmlformats.org/officeDocument/2006/relationships/externalLink" Target="externalLinks/externalLink86.xml"/><Relationship Id="rId161" Type="http://schemas.openxmlformats.org/officeDocument/2006/relationships/externalLink" Target="externalLinks/externalLink151.xml"/><Relationship Id="rId217" Type="http://schemas.openxmlformats.org/officeDocument/2006/relationships/externalLink" Target="externalLinks/externalLink207.xml"/><Relationship Id="rId399" Type="http://schemas.openxmlformats.org/officeDocument/2006/relationships/externalLink" Target="externalLinks/externalLink389.xml"/><Relationship Id="rId259" Type="http://schemas.openxmlformats.org/officeDocument/2006/relationships/externalLink" Target="externalLinks/externalLink249.xml"/><Relationship Id="rId424" Type="http://schemas.openxmlformats.org/officeDocument/2006/relationships/externalLink" Target="externalLinks/externalLink414.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270" Type="http://schemas.openxmlformats.org/officeDocument/2006/relationships/externalLink" Target="externalLinks/externalLink260.xml"/><Relationship Id="rId326" Type="http://schemas.openxmlformats.org/officeDocument/2006/relationships/externalLink" Target="externalLinks/externalLink316.xml"/><Relationship Id="rId65" Type="http://schemas.openxmlformats.org/officeDocument/2006/relationships/externalLink" Target="externalLinks/externalLink55.xml"/><Relationship Id="rId130" Type="http://schemas.openxmlformats.org/officeDocument/2006/relationships/externalLink" Target="externalLinks/externalLink120.xml"/><Relationship Id="rId368" Type="http://schemas.openxmlformats.org/officeDocument/2006/relationships/externalLink" Target="externalLinks/externalLink358.xml"/><Relationship Id="rId172" Type="http://schemas.openxmlformats.org/officeDocument/2006/relationships/externalLink" Target="externalLinks/externalLink162.xml"/><Relationship Id="rId228" Type="http://schemas.openxmlformats.org/officeDocument/2006/relationships/externalLink" Target="externalLinks/externalLink218.xml"/><Relationship Id="rId435" Type="http://schemas.openxmlformats.org/officeDocument/2006/relationships/externalLink" Target="externalLinks/externalLink425.xml"/><Relationship Id="rId281" Type="http://schemas.openxmlformats.org/officeDocument/2006/relationships/externalLink" Target="externalLinks/externalLink271.xml"/><Relationship Id="rId337" Type="http://schemas.openxmlformats.org/officeDocument/2006/relationships/externalLink" Target="externalLinks/externalLink327.xml"/><Relationship Id="rId34" Type="http://schemas.openxmlformats.org/officeDocument/2006/relationships/externalLink" Target="externalLinks/externalLink24.xml"/><Relationship Id="rId76" Type="http://schemas.openxmlformats.org/officeDocument/2006/relationships/externalLink" Target="externalLinks/externalLink66.xml"/><Relationship Id="rId141" Type="http://schemas.openxmlformats.org/officeDocument/2006/relationships/externalLink" Target="externalLinks/externalLink131.xml"/><Relationship Id="rId379" Type="http://schemas.openxmlformats.org/officeDocument/2006/relationships/externalLink" Target="externalLinks/externalLink369.xml"/><Relationship Id="rId7" Type="http://schemas.openxmlformats.org/officeDocument/2006/relationships/worksheet" Target="worksheets/sheet7.xml"/><Relationship Id="rId183" Type="http://schemas.openxmlformats.org/officeDocument/2006/relationships/externalLink" Target="externalLinks/externalLink173.xml"/><Relationship Id="rId239" Type="http://schemas.openxmlformats.org/officeDocument/2006/relationships/externalLink" Target="externalLinks/externalLink229.xml"/><Relationship Id="rId390" Type="http://schemas.openxmlformats.org/officeDocument/2006/relationships/externalLink" Target="externalLinks/externalLink380.xml"/><Relationship Id="rId404" Type="http://schemas.openxmlformats.org/officeDocument/2006/relationships/externalLink" Target="externalLinks/externalLink394.xml"/><Relationship Id="rId446" Type="http://schemas.openxmlformats.org/officeDocument/2006/relationships/externalLink" Target="externalLinks/externalLink436.xml"/><Relationship Id="rId250" Type="http://schemas.openxmlformats.org/officeDocument/2006/relationships/externalLink" Target="externalLinks/externalLink240.xml"/><Relationship Id="rId292" Type="http://schemas.openxmlformats.org/officeDocument/2006/relationships/externalLink" Target="externalLinks/externalLink282.xml"/><Relationship Id="rId306" Type="http://schemas.openxmlformats.org/officeDocument/2006/relationships/externalLink" Target="externalLinks/externalLink296.xml"/><Relationship Id="rId45" Type="http://schemas.openxmlformats.org/officeDocument/2006/relationships/externalLink" Target="externalLinks/externalLink35.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348" Type="http://schemas.openxmlformats.org/officeDocument/2006/relationships/externalLink" Target="externalLinks/externalLink338.xml"/><Relationship Id="rId152" Type="http://schemas.openxmlformats.org/officeDocument/2006/relationships/externalLink" Target="externalLinks/externalLink142.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415" Type="http://schemas.openxmlformats.org/officeDocument/2006/relationships/externalLink" Target="externalLinks/externalLink405.xml"/><Relationship Id="rId457" Type="http://schemas.openxmlformats.org/officeDocument/2006/relationships/externalLink" Target="externalLinks/externalLink447.xml"/><Relationship Id="rId261" Type="http://schemas.openxmlformats.org/officeDocument/2006/relationships/externalLink" Target="externalLinks/externalLink251.xml"/><Relationship Id="rId14" Type="http://schemas.openxmlformats.org/officeDocument/2006/relationships/externalLink" Target="externalLinks/externalLink4.xml"/><Relationship Id="rId56" Type="http://schemas.openxmlformats.org/officeDocument/2006/relationships/externalLink" Target="externalLinks/externalLink46.xml"/><Relationship Id="rId317" Type="http://schemas.openxmlformats.org/officeDocument/2006/relationships/externalLink" Target="externalLinks/externalLink307.xml"/><Relationship Id="rId359" Type="http://schemas.openxmlformats.org/officeDocument/2006/relationships/externalLink" Target="externalLinks/externalLink349.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63" Type="http://schemas.openxmlformats.org/officeDocument/2006/relationships/externalLink" Target="externalLinks/externalLink153.xml"/><Relationship Id="rId219" Type="http://schemas.openxmlformats.org/officeDocument/2006/relationships/externalLink" Target="externalLinks/externalLink209.xml"/><Relationship Id="rId370" Type="http://schemas.openxmlformats.org/officeDocument/2006/relationships/externalLink" Target="externalLinks/externalLink360.xml"/><Relationship Id="rId426" Type="http://schemas.openxmlformats.org/officeDocument/2006/relationships/externalLink" Target="externalLinks/externalLink416.xml"/><Relationship Id="rId230" Type="http://schemas.openxmlformats.org/officeDocument/2006/relationships/externalLink" Target="externalLinks/externalLink220.xml"/><Relationship Id="rId25" Type="http://schemas.openxmlformats.org/officeDocument/2006/relationships/externalLink" Target="externalLinks/externalLink15.xml"/><Relationship Id="rId67" Type="http://schemas.openxmlformats.org/officeDocument/2006/relationships/externalLink" Target="externalLinks/externalLink57.xml"/><Relationship Id="rId272" Type="http://schemas.openxmlformats.org/officeDocument/2006/relationships/externalLink" Target="externalLinks/externalLink262.xml"/><Relationship Id="rId328" Type="http://schemas.openxmlformats.org/officeDocument/2006/relationships/externalLink" Target="externalLinks/externalLink318.xml"/><Relationship Id="rId132" Type="http://schemas.openxmlformats.org/officeDocument/2006/relationships/externalLink" Target="externalLinks/externalLink122.xml"/><Relationship Id="rId174" Type="http://schemas.openxmlformats.org/officeDocument/2006/relationships/externalLink" Target="externalLinks/externalLink164.xml"/><Relationship Id="rId381" Type="http://schemas.openxmlformats.org/officeDocument/2006/relationships/externalLink" Target="externalLinks/externalLink371.xml"/><Relationship Id="rId241" Type="http://schemas.openxmlformats.org/officeDocument/2006/relationships/externalLink" Target="externalLinks/externalLink231.xml"/><Relationship Id="rId437" Type="http://schemas.openxmlformats.org/officeDocument/2006/relationships/externalLink" Target="externalLinks/externalLink427.xml"/><Relationship Id="rId36" Type="http://schemas.openxmlformats.org/officeDocument/2006/relationships/externalLink" Target="externalLinks/externalLink26.xml"/><Relationship Id="rId283" Type="http://schemas.openxmlformats.org/officeDocument/2006/relationships/externalLink" Target="externalLinks/externalLink273.xml"/><Relationship Id="rId339" Type="http://schemas.openxmlformats.org/officeDocument/2006/relationships/externalLink" Target="externalLinks/externalLink329.xml"/><Relationship Id="rId78" Type="http://schemas.openxmlformats.org/officeDocument/2006/relationships/externalLink" Target="externalLinks/externalLink68.xml"/><Relationship Id="rId101" Type="http://schemas.openxmlformats.org/officeDocument/2006/relationships/externalLink" Target="externalLinks/externalLink91.xml"/><Relationship Id="rId143" Type="http://schemas.openxmlformats.org/officeDocument/2006/relationships/externalLink" Target="externalLinks/externalLink133.xml"/><Relationship Id="rId185" Type="http://schemas.openxmlformats.org/officeDocument/2006/relationships/externalLink" Target="externalLinks/externalLink175.xml"/><Relationship Id="rId350" Type="http://schemas.openxmlformats.org/officeDocument/2006/relationships/externalLink" Target="externalLinks/externalLink340.xml"/><Relationship Id="rId406" Type="http://schemas.openxmlformats.org/officeDocument/2006/relationships/externalLink" Target="externalLinks/externalLink396.xml"/><Relationship Id="rId9" Type="http://schemas.openxmlformats.org/officeDocument/2006/relationships/worksheet" Target="worksheets/sheet9.xml"/><Relationship Id="rId210" Type="http://schemas.openxmlformats.org/officeDocument/2006/relationships/externalLink" Target="externalLinks/externalLink200.xml"/><Relationship Id="rId392" Type="http://schemas.openxmlformats.org/officeDocument/2006/relationships/externalLink" Target="externalLinks/externalLink382.xml"/><Relationship Id="rId448" Type="http://schemas.openxmlformats.org/officeDocument/2006/relationships/externalLink" Target="externalLinks/externalLink438.xml"/><Relationship Id="rId252" Type="http://schemas.openxmlformats.org/officeDocument/2006/relationships/externalLink" Target="externalLinks/externalLink242.xml"/><Relationship Id="rId294" Type="http://schemas.openxmlformats.org/officeDocument/2006/relationships/externalLink" Target="externalLinks/externalLink284.xml"/><Relationship Id="rId308" Type="http://schemas.openxmlformats.org/officeDocument/2006/relationships/externalLink" Target="externalLinks/externalLink298.xml"/><Relationship Id="rId47" Type="http://schemas.openxmlformats.org/officeDocument/2006/relationships/externalLink" Target="externalLinks/externalLink37.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54" Type="http://schemas.openxmlformats.org/officeDocument/2006/relationships/externalLink" Target="externalLinks/externalLink144.xml"/><Relationship Id="rId361" Type="http://schemas.openxmlformats.org/officeDocument/2006/relationships/externalLink" Target="externalLinks/externalLink351.xml"/><Relationship Id="rId196" Type="http://schemas.openxmlformats.org/officeDocument/2006/relationships/externalLink" Target="externalLinks/externalLink186.xml"/><Relationship Id="rId417" Type="http://schemas.openxmlformats.org/officeDocument/2006/relationships/externalLink" Target="externalLinks/externalLink407.xml"/><Relationship Id="rId459" Type="http://schemas.openxmlformats.org/officeDocument/2006/relationships/theme" Target="theme/theme1.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63" Type="http://schemas.openxmlformats.org/officeDocument/2006/relationships/externalLink" Target="externalLinks/externalLink253.xml"/><Relationship Id="rId319" Type="http://schemas.openxmlformats.org/officeDocument/2006/relationships/externalLink" Target="externalLinks/externalLink309.xml"/><Relationship Id="rId58" Type="http://schemas.openxmlformats.org/officeDocument/2006/relationships/externalLink" Target="externalLinks/externalLink48.xml"/><Relationship Id="rId123" Type="http://schemas.openxmlformats.org/officeDocument/2006/relationships/externalLink" Target="externalLinks/externalLink113.xml"/><Relationship Id="rId330" Type="http://schemas.openxmlformats.org/officeDocument/2006/relationships/externalLink" Target="externalLinks/externalLink320.xml"/><Relationship Id="rId165" Type="http://schemas.openxmlformats.org/officeDocument/2006/relationships/externalLink" Target="externalLinks/externalLink155.xml"/><Relationship Id="rId372" Type="http://schemas.openxmlformats.org/officeDocument/2006/relationships/externalLink" Target="externalLinks/externalLink362.xml"/><Relationship Id="rId428" Type="http://schemas.openxmlformats.org/officeDocument/2006/relationships/externalLink" Target="externalLinks/externalLink418.xml"/><Relationship Id="rId232" Type="http://schemas.openxmlformats.org/officeDocument/2006/relationships/externalLink" Target="externalLinks/externalLink222.xml"/><Relationship Id="rId274" Type="http://schemas.openxmlformats.org/officeDocument/2006/relationships/externalLink" Target="externalLinks/externalLink264.xml"/><Relationship Id="rId27" Type="http://schemas.openxmlformats.org/officeDocument/2006/relationships/externalLink" Target="externalLinks/externalLink17.xml"/><Relationship Id="rId69" Type="http://schemas.openxmlformats.org/officeDocument/2006/relationships/externalLink" Target="externalLinks/externalLink59.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76" Type="http://schemas.openxmlformats.org/officeDocument/2006/relationships/externalLink" Target="externalLinks/externalLink166.xml"/><Relationship Id="rId341" Type="http://schemas.openxmlformats.org/officeDocument/2006/relationships/externalLink" Target="externalLinks/externalLink331.xml"/><Relationship Id="rId383" Type="http://schemas.openxmlformats.org/officeDocument/2006/relationships/externalLink" Target="externalLinks/externalLink373.xml"/><Relationship Id="rId439" Type="http://schemas.openxmlformats.org/officeDocument/2006/relationships/externalLink" Target="externalLinks/externalLink429.xml"/><Relationship Id="rId201" Type="http://schemas.openxmlformats.org/officeDocument/2006/relationships/externalLink" Target="externalLinks/externalLink191.xml"/><Relationship Id="rId243" Type="http://schemas.openxmlformats.org/officeDocument/2006/relationships/externalLink" Target="externalLinks/externalLink233.xml"/><Relationship Id="rId285" Type="http://schemas.openxmlformats.org/officeDocument/2006/relationships/externalLink" Target="externalLinks/externalLink275.xml"/><Relationship Id="rId450" Type="http://schemas.openxmlformats.org/officeDocument/2006/relationships/externalLink" Target="externalLinks/externalLink440.xml"/><Relationship Id="rId38" Type="http://schemas.openxmlformats.org/officeDocument/2006/relationships/externalLink" Target="externalLinks/externalLink28.xml"/><Relationship Id="rId103" Type="http://schemas.openxmlformats.org/officeDocument/2006/relationships/externalLink" Target="externalLinks/externalLink93.xml"/><Relationship Id="rId310" Type="http://schemas.openxmlformats.org/officeDocument/2006/relationships/externalLink" Target="externalLinks/externalLink30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87" Type="http://schemas.openxmlformats.org/officeDocument/2006/relationships/externalLink" Target="externalLinks/externalLink177.xml"/><Relationship Id="rId352" Type="http://schemas.openxmlformats.org/officeDocument/2006/relationships/externalLink" Target="externalLinks/externalLink342.xml"/><Relationship Id="rId394" Type="http://schemas.openxmlformats.org/officeDocument/2006/relationships/externalLink" Target="externalLinks/externalLink384.xml"/><Relationship Id="rId408" Type="http://schemas.openxmlformats.org/officeDocument/2006/relationships/externalLink" Target="externalLinks/externalLink398.xml"/><Relationship Id="rId212" Type="http://schemas.openxmlformats.org/officeDocument/2006/relationships/externalLink" Target="externalLinks/externalLink202.xml"/><Relationship Id="rId254" Type="http://schemas.openxmlformats.org/officeDocument/2006/relationships/externalLink" Target="externalLinks/externalLink244.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296" Type="http://schemas.openxmlformats.org/officeDocument/2006/relationships/externalLink" Target="externalLinks/externalLink286.xml"/><Relationship Id="rId461" Type="http://schemas.openxmlformats.org/officeDocument/2006/relationships/sharedStrings" Target="sharedStrings.xml"/><Relationship Id="rId60" Type="http://schemas.openxmlformats.org/officeDocument/2006/relationships/externalLink" Target="externalLinks/externalLink50.xml"/><Relationship Id="rId156" Type="http://schemas.openxmlformats.org/officeDocument/2006/relationships/externalLink" Target="externalLinks/externalLink146.xml"/><Relationship Id="rId198" Type="http://schemas.openxmlformats.org/officeDocument/2006/relationships/externalLink" Target="externalLinks/externalLink188.xml"/><Relationship Id="rId321" Type="http://schemas.openxmlformats.org/officeDocument/2006/relationships/externalLink" Target="externalLinks/externalLink311.xml"/><Relationship Id="rId363" Type="http://schemas.openxmlformats.org/officeDocument/2006/relationships/externalLink" Target="externalLinks/externalLink353.xml"/><Relationship Id="rId419" Type="http://schemas.openxmlformats.org/officeDocument/2006/relationships/externalLink" Target="externalLinks/externalLink409.xml"/><Relationship Id="rId223" Type="http://schemas.openxmlformats.org/officeDocument/2006/relationships/externalLink" Target="externalLinks/externalLink213.xml"/><Relationship Id="rId430" Type="http://schemas.openxmlformats.org/officeDocument/2006/relationships/externalLink" Target="externalLinks/externalLink420.xml"/><Relationship Id="rId18" Type="http://schemas.openxmlformats.org/officeDocument/2006/relationships/externalLink" Target="externalLinks/externalLink8.xml"/><Relationship Id="rId265" Type="http://schemas.openxmlformats.org/officeDocument/2006/relationships/externalLink" Target="externalLinks/externalLink255.xml"/><Relationship Id="rId125" Type="http://schemas.openxmlformats.org/officeDocument/2006/relationships/externalLink" Target="externalLinks/externalLink115.xml"/><Relationship Id="rId167" Type="http://schemas.openxmlformats.org/officeDocument/2006/relationships/externalLink" Target="externalLinks/externalLink157.xml"/><Relationship Id="rId332" Type="http://schemas.openxmlformats.org/officeDocument/2006/relationships/externalLink" Target="externalLinks/externalLink322.xml"/><Relationship Id="rId374" Type="http://schemas.openxmlformats.org/officeDocument/2006/relationships/externalLink" Target="externalLinks/externalLink364.xml"/><Relationship Id="rId71" Type="http://schemas.openxmlformats.org/officeDocument/2006/relationships/externalLink" Target="externalLinks/externalLink61.xml"/><Relationship Id="rId234"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9.xml"/><Relationship Id="rId276" Type="http://schemas.openxmlformats.org/officeDocument/2006/relationships/externalLink" Target="externalLinks/externalLink266.xml"/><Relationship Id="rId441" Type="http://schemas.openxmlformats.org/officeDocument/2006/relationships/externalLink" Target="externalLinks/externalLink431.xml"/><Relationship Id="rId40" Type="http://schemas.openxmlformats.org/officeDocument/2006/relationships/externalLink" Target="externalLinks/externalLink30.xml"/><Relationship Id="rId136" Type="http://schemas.openxmlformats.org/officeDocument/2006/relationships/externalLink" Target="externalLinks/externalLink126.xml"/><Relationship Id="rId178" Type="http://schemas.openxmlformats.org/officeDocument/2006/relationships/externalLink" Target="externalLinks/externalLink168.xml"/><Relationship Id="rId301" Type="http://schemas.openxmlformats.org/officeDocument/2006/relationships/externalLink" Target="externalLinks/externalLink291.xml"/><Relationship Id="rId343" Type="http://schemas.openxmlformats.org/officeDocument/2006/relationships/externalLink" Target="externalLinks/externalLink333.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385" Type="http://schemas.openxmlformats.org/officeDocument/2006/relationships/externalLink" Target="externalLinks/externalLink375.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5" Type="http://schemas.openxmlformats.org/officeDocument/2006/relationships/externalLink" Target="externalLinks/externalLink235.xml"/><Relationship Id="rId266" Type="http://schemas.openxmlformats.org/officeDocument/2006/relationships/externalLink" Target="externalLinks/externalLink256.xml"/><Relationship Id="rId287" Type="http://schemas.openxmlformats.org/officeDocument/2006/relationships/externalLink" Target="externalLinks/externalLink277.xml"/><Relationship Id="rId410" Type="http://schemas.openxmlformats.org/officeDocument/2006/relationships/externalLink" Target="externalLinks/externalLink400.xml"/><Relationship Id="rId431" Type="http://schemas.openxmlformats.org/officeDocument/2006/relationships/externalLink" Target="externalLinks/externalLink421.xml"/><Relationship Id="rId452" Type="http://schemas.openxmlformats.org/officeDocument/2006/relationships/externalLink" Target="externalLinks/externalLink442.xml"/><Relationship Id="rId30" Type="http://schemas.openxmlformats.org/officeDocument/2006/relationships/externalLink" Target="externalLinks/externalLink2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312" Type="http://schemas.openxmlformats.org/officeDocument/2006/relationships/externalLink" Target="externalLinks/externalLink302.xml"/><Relationship Id="rId333" Type="http://schemas.openxmlformats.org/officeDocument/2006/relationships/externalLink" Target="externalLinks/externalLink323.xml"/><Relationship Id="rId354" Type="http://schemas.openxmlformats.org/officeDocument/2006/relationships/externalLink" Target="externalLinks/externalLink344.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189" Type="http://schemas.openxmlformats.org/officeDocument/2006/relationships/externalLink" Target="externalLinks/externalLink179.xml"/><Relationship Id="rId375" Type="http://schemas.openxmlformats.org/officeDocument/2006/relationships/externalLink" Target="externalLinks/externalLink365.xml"/><Relationship Id="rId396" Type="http://schemas.openxmlformats.org/officeDocument/2006/relationships/externalLink" Target="externalLinks/externalLink386.xml"/><Relationship Id="rId3" Type="http://schemas.openxmlformats.org/officeDocument/2006/relationships/worksheet" Target="worksheets/sheet3.xml"/><Relationship Id="rId214" Type="http://schemas.openxmlformats.org/officeDocument/2006/relationships/externalLink" Target="externalLinks/externalLink204.xml"/><Relationship Id="rId235" Type="http://schemas.openxmlformats.org/officeDocument/2006/relationships/externalLink" Target="externalLinks/externalLink225.xml"/><Relationship Id="rId256" Type="http://schemas.openxmlformats.org/officeDocument/2006/relationships/externalLink" Target="externalLinks/externalLink246.xml"/><Relationship Id="rId277" Type="http://schemas.openxmlformats.org/officeDocument/2006/relationships/externalLink" Target="externalLinks/externalLink267.xml"/><Relationship Id="rId298" Type="http://schemas.openxmlformats.org/officeDocument/2006/relationships/externalLink" Target="externalLinks/externalLink288.xml"/><Relationship Id="rId400" Type="http://schemas.openxmlformats.org/officeDocument/2006/relationships/externalLink" Target="externalLinks/externalLink390.xml"/><Relationship Id="rId421" Type="http://schemas.openxmlformats.org/officeDocument/2006/relationships/externalLink" Target="externalLinks/externalLink411.xml"/><Relationship Id="rId442" Type="http://schemas.openxmlformats.org/officeDocument/2006/relationships/externalLink" Target="externalLinks/externalLink432.xml"/><Relationship Id="rId463" Type="http://schemas.openxmlformats.org/officeDocument/2006/relationships/customXml" Target="../customXml/item1.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302" Type="http://schemas.openxmlformats.org/officeDocument/2006/relationships/externalLink" Target="externalLinks/externalLink292.xml"/><Relationship Id="rId323" Type="http://schemas.openxmlformats.org/officeDocument/2006/relationships/externalLink" Target="externalLinks/externalLink313.xml"/><Relationship Id="rId344" Type="http://schemas.openxmlformats.org/officeDocument/2006/relationships/externalLink" Target="externalLinks/externalLink334.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179" Type="http://schemas.openxmlformats.org/officeDocument/2006/relationships/externalLink" Target="externalLinks/externalLink169.xml"/><Relationship Id="rId365" Type="http://schemas.openxmlformats.org/officeDocument/2006/relationships/externalLink" Target="externalLinks/externalLink355.xml"/><Relationship Id="rId386" Type="http://schemas.openxmlformats.org/officeDocument/2006/relationships/externalLink" Target="externalLinks/externalLink376.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5" Type="http://schemas.openxmlformats.org/officeDocument/2006/relationships/externalLink" Target="externalLinks/externalLink215.xml"/><Relationship Id="rId246" Type="http://schemas.openxmlformats.org/officeDocument/2006/relationships/externalLink" Target="externalLinks/externalLink236.xml"/><Relationship Id="rId267" Type="http://schemas.openxmlformats.org/officeDocument/2006/relationships/externalLink" Target="externalLinks/externalLink257.xml"/><Relationship Id="rId288" Type="http://schemas.openxmlformats.org/officeDocument/2006/relationships/externalLink" Target="externalLinks/externalLink278.xml"/><Relationship Id="rId411" Type="http://schemas.openxmlformats.org/officeDocument/2006/relationships/externalLink" Target="externalLinks/externalLink401.xml"/><Relationship Id="rId432" Type="http://schemas.openxmlformats.org/officeDocument/2006/relationships/externalLink" Target="externalLinks/externalLink422.xml"/><Relationship Id="rId453" Type="http://schemas.openxmlformats.org/officeDocument/2006/relationships/externalLink" Target="externalLinks/externalLink443.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313" Type="http://schemas.openxmlformats.org/officeDocument/2006/relationships/externalLink" Target="externalLinks/externalLink303.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94" Type="http://schemas.openxmlformats.org/officeDocument/2006/relationships/externalLink" Target="externalLinks/externalLink84.xml"/><Relationship Id="rId148" Type="http://schemas.openxmlformats.org/officeDocument/2006/relationships/externalLink" Target="externalLinks/externalLink138.xml"/><Relationship Id="rId169" Type="http://schemas.openxmlformats.org/officeDocument/2006/relationships/externalLink" Target="externalLinks/externalLink159.xml"/><Relationship Id="rId334" Type="http://schemas.openxmlformats.org/officeDocument/2006/relationships/externalLink" Target="externalLinks/externalLink324.xml"/><Relationship Id="rId355" Type="http://schemas.openxmlformats.org/officeDocument/2006/relationships/externalLink" Target="externalLinks/externalLink345.xml"/><Relationship Id="rId376" Type="http://schemas.openxmlformats.org/officeDocument/2006/relationships/externalLink" Target="externalLinks/externalLink366.xml"/><Relationship Id="rId397" Type="http://schemas.openxmlformats.org/officeDocument/2006/relationships/externalLink" Target="externalLinks/externalLink387.xml"/><Relationship Id="rId4" Type="http://schemas.openxmlformats.org/officeDocument/2006/relationships/worksheet" Target="worksheets/sheet4.xml"/><Relationship Id="rId180" Type="http://schemas.openxmlformats.org/officeDocument/2006/relationships/externalLink" Target="externalLinks/externalLink17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57" Type="http://schemas.openxmlformats.org/officeDocument/2006/relationships/externalLink" Target="externalLinks/externalLink247.xml"/><Relationship Id="rId278" Type="http://schemas.openxmlformats.org/officeDocument/2006/relationships/externalLink" Target="externalLinks/externalLink268.xml"/><Relationship Id="rId401" Type="http://schemas.openxmlformats.org/officeDocument/2006/relationships/externalLink" Target="externalLinks/externalLink391.xml"/><Relationship Id="rId422" Type="http://schemas.openxmlformats.org/officeDocument/2006/relationships/externalLink" Target="externalLinks/externalLink412.xml"/><Relationship Id="rId443" Type="http://schemas.openxmlformats.org/officeDocument/2006/relationships/externalLink" Target="externalLinks/externalLink433.xml"/><Relationship Id="rId464" Type="http://schemas.openxmlformats.org/officeDocument/2006/relationships/customXml" Target="../customXml/item2.xml"/><Relationship Id="rId303" Type="http://schemas.openxmlformats.org/officeDocument/2006/relationships/externalLink" Target="externalLinks/externalLink293.xml"/><Relationship Id="rId42" Type="http://schemas.openxmlformats.org/officeDocument/2006/relationships/externalLink" Target="externalLinks/externalLink32.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345" Type="http://schemas.openxmlformats.org/officeDocument/2006/relationships/externalLink" Target="externalLinks/externalLink335.xml"/><Relationship Id="rId387" Type="http://schemas.openxmlformats.org/officeDocument/2006/relationships/externalLink" Target="externalLinks/externalLink377.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47" Type="http://schemas.openxmlformats.org/officeDocument/2006/relationships/externalLink" Target="externalLinks/externalLink237.xml"/><Relationship Id="rId412" Type="http://schemas.openxmlformats.org/officeDocument/2006/relationships/externalLink" Target="externalLinks/externalLink402.xml"/><Relationship Id="rId107" Type="http://schemas.openxmlformats.org/officeDocument/2006/relationships/externalLink" Target="externalLinks/externalLink97.xml"/><Relationship Id="rId289" Type="http://schemas.openxmlformats.org/officeDocument/2006/relationships/externalLink" Target="externalLinks/externalLink279.xml"/><Relationship Id="rId454" Type="http://schemas.openxmlformats.org/officeDocument/2006/relationships/externalLink" Target="externalLinks/externalLink444.xml"/><Relationship Id="rId11" Type="http://schemas.openxmlformats.org/officeDocument/2006/relationships/externalLink" Target="externalLinks/externalLink1.xml"/><Relationship Id="rId53" Type="http://schemas.openxmlformats.org/officeDocument/2006/relationships/externalLink" Target="externalLinks/externalLink43.xml"/><Relationship Id="rId149" Type="http://schemas.openxmlformats.org/officeDocument/2006/relationships/externalLink" Target="externalLinks/externalLink139.xml"/><Relationship Id="rId314" Type="http://schemas.openxmlformats.org/officeDocument/2006/relationships/externalLink" Target="externalLinks/externalLink304.xml"/><Relationship Id="rId356" Type="http://schemas.openxmlformats.org/officeDocument/2006/relationships/externalLink" Target="externalLinks/externalLink346.xml"/><Relationship Id="rId398" Type="http://schemas.openxmlformats.org/officeDocument/2006/relationships/externalLink" Target="externalLinks/externalLink388.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216" Type="http://schemas.openxmlformats.org/officeDocument/2006/relationships/externalLink" Target="externalLinks/externalLink206.xml"/><Relationship Id="rId423" Type="http://schemas.openxmlformats.org/officeDocument/2006/relationships/externalLink" Target="externalLinks/externalLink413.xml"/><Relationship Id="rId258" Type="http://schemas.openxmlformats.org/officeDocument/2006/relationships/externalLink" Target="externalLinks/externalLink248.xml"/><Relationship Id="rId465" Type="http://schemas.openxmlformats.org/officeDocument/2006/relationships/customXml" Target="../customXml/item3.xml"/><Relationship Id="rId22" Type="http://schemas.openxmlformats.org/officeDocument/2006/relationships/externalLink" Target="externalLinks/externalLink12.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325" Type="http://schemas.openxmlformats.org/officeDocument/2006/relationships/externalLink" Target="externalLinks/externalLink315.xml"/><Relationship Id="rId367" Type="http://schemas.openxmlformats.org/officeDocument/2006/relationships/externalLink" Target="externalLinks/externalLink357.xml"/><Relationship Id="rId171" Type="http://schemas.openxmlformats.org/officeDocument/2006/relationships/externalLink" Target="externalLinks/externalLink161.xml"/><Relationship Id="rId227" Type="http://schemas.openxmlformats.org/officeDocument/2006/relationships/externalLink" Target="externalLinks/externalLink217.xml"/><Relationship Id="rId269" Type="http://schemas.openxmlformats.org/officeDocument/2006/relationships/externalLink" Target="externalLinks/externalLink259.xml"/><Relationship Id="rId434" Type="http://schemas.openxmlformats.org/officeDocument/2006/relationships/externalLink" Target="externalLinks/externalLink424.xml"/><Relationship Id="rId33" Type="http://schemas.openxmlformats.org/officeDocument/2006/relationships/externalLink" Target="externalLinks/externalLink23.xml"/><Relationship Id="rId129" Type="http://schemas.openxmlformats.org/officeDocument/2006/relationships/externalLink" Target="externalLinks/externalLink119.xml"/><Relationship Id="rId280" Type="http://schemas.openxmlformats.org/officeDocument/2006/relationships/externalLink" Target="externalLinks/externalLink270.xml"/><Relationship Id="rId336" Type="http://schemas.openxmlformats.org/officeDocument/2006/relationships/externalLink" Target="externalLinks/externalLink326.xml"/><Relationship Id="rId75" Type="http://schemas.openxmlformats.org/officeDocument/2006/relationships/externalLink" Target="externalLinks/externalLink65.xml"/><Relationship Id="rId140" Type="http://schemas.openxmlformats.org/officeDocument/2006/relationships/externalLink" Target="externalLinks/externalLink130.xml"/><Relationship Id="rId182" Type="http://schemas.openxmlformats.org/officeDocument/2006/relationships/externalLink" Target="externalLinks/externalLink172.xml"/><Relationship Id="rId378" Type="http://schemas.openxmlformats.org/officeDocument/2006/relationships/externalLink" Target="externalLinks/externalLink368.xml"/><Relationship Id="rId403" Type="http://schemas.openxmlformats.org/officeDocument/2006/relationships/externalLink" Target="externalLinks/externalLink393.xml"/><Relationship Id="rId6" Type="http://schemas.openxmlformats.org/officeDocument/2006/relationships/worksheet" Target="worksheets/sheet6.xml"/><Relationship Id="rId238" Type="http://schemas.openxmlformats.org/officeDocument/2006/relationships/externalLink" Target="externalLinks/externalLink228.xml"/><Relationship Id="rId445" Type="http://schemas.openxmlformats.org/officeDocument/2006/relationships/externalLink" Target="externalLinks/externalLink435.xml"/><Relationship Id="rId291" Type="http://schemas.openxmlformats.org/officeDocument/2006/relationships/externalLink" Target="externalLinks/externalLink281.xml"/><Relationship Id="rId305" Type="http://schemas.openxmlformats.org/officeDocument/2006/relationships/externalLink" Target="externalLinks/externalLink295.xml"/><Relationship Id="rId347" Type="http://schemas.openxmlformats.org/officeDocument/2006/relationships/externalLink" Target="externalLinks/externalLink337.xml"/><Relationship Id="rId44" Type="http://schemas.openxmlformats.org/officeDocument/2006/relationships/externalLink" Target="externalLinks/externalLink34.xml"/><Relationship Id="rId86" Type="http://schemas.openxmlformats.org/officeDocument/2006/relationships/externalLink" Target="externalLinks/externalLink76.xml"/><Relationship Id="rId151" Type="http://schemas.openxmlformats.org/officeDocument/2006/relationships/externalLink" Target="externalLinks/externalLink141.xml"/><Relationship Id="rId389" Type="http://schemas.openxmlformats.org/officeDocument/2006/relationships/externalLink" Target="externalLinks/externalLink379.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49" Type="http://schemas.openxmlformats.org/officeDocument/2006/relationships/externalLink" Target="externalLinks/externalLink239.xml"/><Relationship Id="rId414" Type="http://schemas.openxmlformats.org/officeDocument/2006/relationships/externalLink" Target="externalLinks/externalLink404.xml"/><Relationship Id="rId456" Type="http://schemas.openxmlformats.org/officeDocument/2006/relationships/externalLink" Target="externalLinks/externalLink446.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260" Type="http://schemas.openxmlformats.org/officeDocument/2006/relationships/externalLink" Target="externalLinks/externalLink250.xml"/><Relationship Id="rId316" Type="http://schemas.openxmlformats.org/officeDocument/2006/relationships/externalLink" Target="externalLinks/externalLink306.xml"/><Relationship Id="rId55" Type="http://schemas.openxmlformats.org/officeDocument/2006/relationships/externalLink" Target="externalLinks/externalLink45.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358" Type="http://schemas.openxmlformats.org/officeDocument/2006/relationships/externalLink" Target="externalLinks/externalLink348.xml"/><Relationship Id="rId162" Type="http://schemas.openxmlformats.org/officeDocument/2006/relationships/externalLink" Target="externalLinks/externalLink152.xml"/><Relationship Id="rId218" Type="http://schemas.openxmlformats.org/officeDocument/2006/relationships/externalLink" Target="externalLinks/externalLink208.xml"/><Relationship Id="rId425" Type="http://schemas.openxmlformats.org/officeDocument/2006/relationships/externalLink" Target="externalLinks/externalLink415.xml"/><Relationship Id="rId271" Type="http://schemas.openxmlformats.org/officeDocument/2006/relationships/externalLink" Target="externalLinks/externalLink261.xml"/><Relationship Id="rId24" Type="http://schemas.openxmlformats.org/officeDocument/2006/relationships/externalLink" Target="externalLinks/externalLink14.xml"/><Relationship Id="rId66" Type="http://schemas.openxmlformats.org/officeDocument/2006/relationships/externalLink" Target="externalLinks/externalLink56.xml"/><Relationship Id="rId131" Type="http://schemas.openxmlformats.org/officeDocument/2006/relationships/externalLink" Target="externalLinks/externalLink121.xml"/><Relationship Id="rId327" Type="http://schemas.openxmlformats.org/officeDocument/2006/relationships/externalLink" Target="externalLinks/externalLink317.xml"/><Relationship Id="rId369" Type="http://schemas.openxmlformats.org/officeDocument/2006/relationships/externalLink" Target="externalLinks/externalLink359.xml"/><Relationship Id="rId173" Type="http://schemas.openxmlformats.org/officeDocument/2006/relationships/externalLink" Target="externalLinks/externalLink163.xml"/><Relationship Id="rId229" Type="http://schemas.openxmlformats.org/officeDocument/2006/relationships/externalLink" Target="externalLinks/externalLink219.xml"/><Relationship Id="rId380" Type="http://schemas.openxmlformats.org/officeDocument/2006/relationships/externalLink" Target="externalLinks/externalLink370.xml"/><Relationship Id="rId436" Type="http://schemas.openxmlformats.org/officeDocument/2006/relationships/externalLink" Target="externalLinks/externalLink426.xml"/><Relationship Id="rId240" Type="http://schemas.openxmlformats.org/officeDocument/2006/relationships/externalLink" Target="externalLinks/externalLink230.xml"/><Relationship Id="rId35" Type="http://schemas.openxmlformats.org/officeDocument/2006/relationships/externalLink" Target="externalLinks/externalLink25.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282" Type="http://schemas.openxmlformats.org/officeDocument/2006/relationships/externalLink" Target="externalLinks/externalLink272.xml"/><Relationship Id="rId338" Type="http://schemas.openxmlformats.org/officeDocument/2006/relationships/externalLink" Target="externalLinks/externalLink328.xml"/><Relationship Id="rId8" Type="http://schemas.openxmlformats.org/officeDocument/2006/relationships/worksheet" Target="worksheets/sheet8.xml"/><Relationship Id="rId142" Type="http://schemas.openxmlformats.org/officeDocument/2006/relationships/externalLink" Target="externalLinks/externalLink132.xml"/><Relationship Id="rId184" Type="http://schemas.openxmlformats.org/officeDocument/2006/relationships/externalLink" Target="externalLinks/externalLink174.xml"/><Relationship Id="rId391" Type="http://schemas.openxmlformats.org/officeDocument/2006/relationships/externalLink" Target="externalLinks/externalLink381.xml"/><Relationship Id="rId405" Type="http://schemas.openxmlformats.org/officeDocument/2006/relationships/externalLink" Target="externalLinks/externalLink395.xml"/><Relationship Id="rId447" Type="http://schemas.openxmlformats.org/officeDocument/2006/relationships/externalLink" Target="externalLinks/externalLink437.xml"/><Relationship Id="rId251" Type="http://schemas.openxmlformats.org/officeDocument/2006/relationships/externalLink" Target="externalLinks/externalLink241.xml"/><Relationship Id="rId46" Type="http://schemas.openxmlformats.org/officeDocument/2006/relationships/externalLink" Target="externalLinks/externalLink36.xml"/><Relationship Id="rId293" Type="http://schemas.openxmlformats.org/officeDocument/2006/relationships/externalLink" Target="externalLinks/externalLink283.xml"/><Relationship Id="rId307" Type="http://schemas.openxmlformats.org/officeDocument/2006/relationships/externalLink" Target="externalLinks/externalLink297.xml"/><Relationship Id="rId349" Type="http://schemas.openxmlformats.org/officeDocument/2006/relationships/externalLink" Target="externalLinks/externalLink339.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53" Type="http://schemas.openxmlformats.org/officeDocument/2006/relationships/externalLink" Target="externalLinks/externalLink143.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360" Type="http://schemas.openxmlformats.org/officeDocument/2006/relationships/externalLink" Target="externalLinks/externalLink350.xml"/><Relationship Id="rId416" Type="http://schemas.openxmlformats.org/officeDocument/2006/relationships/externalLink" Target="externalLinks/externalLink406.xml"/><Relationship Id="rId220" Type="http://schemas.openxmlformats.org/officeDocument/2006/relationships/externalLink" Target="externalLinks/externalLink210.xml"/><Relationship Id="rId458" Type="http://schemas.openxmlformats.org/officeDocument/2006/relationships/externalLink" Target="externalLinks/externalLink448.xml"/><Relationship Id="rId15" Type="http://schemas.openxmlformats.org/officeDocument/2006/relationships/externalLink" Target="externalLinks/externalLink5.xml"/><Relationship Id="rId57" Type="http://schemas.openxmlformats.org/officeDocument/2006/relationships/externalLink" Target="externalLinks/externalLink47.xml"/><Relationship Id="rId262" Type="http://schemas.openxmlformats.org/officeDocument/2006/relationships/externalLink" Target="externalLinks/externalLink252.xml"/><Relationship Id="rId318" Type="http://schemas.openxmlformats.org/officeDocument/2006/relationships/externalLink" Target="externalLinks/externalLink308.xml"/><Relationship Id="rId99" Type="http://schemas.openxmlformats.org/officeDocument/2006/relationships/externalLink" Target="externalLinks/externalLink89.xml"/><Relationship Id="rId122" Type="http://schemas.openxmlformats.org/officeDocument/2006/relationships/externalLink" Target="externalLinks/externalLink112.xml"/><Relationship Id="rId164" Type="http://schemas.openxmlformats.org/officeDocument/2006/relationships/externalLink" Target="externalLinks/externalLink154.xml"/><Relationship Id="rId371" Type="http://schemas.openxmlformats.org/officeDocument/2006/relationships/externalLink" Target="externalLinks/externalLink361.xml"/><Relationship Id="rId427" Type="http://schemas.openxmlformats.org/officeDocument/2006/relationships/externalLink" Target="externalLinks/externalLink417.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273" Type="http://schemas.openxmlformats.org/officeDocument/2006/relationships/externalLink" Target="externalLinks/externalLink263.xml"/><Relationship Id="rId329" Type="http://schemas.openxmlformats.org/officeDocument/2006/relationships/externalLink" Target="externalLinks/externalLink319.xml"/><Relationship Id="rId68" Type="http://schemas.openxmlformats.org/officeDocument/2006/relationships/externalLink" Target="externalLinks/externalLink58.xml"/><Relationship Id="rId133" Type="http://schemas.openxmlformats.org/officeDocument/2006/relationships/externalLink" Target="externalLinks/externalLink123.xml"/><Relationship Id="rId175" Type="http://schemas.openxmlformats.org/officeDocument/2006/relationships/externalLink" Target="externalLinks/externalLink165.xml"/><Relationship Id="rId340" Type="http://schemas.openxmlformats.org/officeDocument/2006/relationships/externalLink" Target="externalLinks/externalLink330.xml"/><Relationship Id="rId200" Type="http://schemas.openxmlformats.org/officeDocument/2006/relationships/externalLink" Target="externalLinks/externalLink190.xml"/><Relationship Id="rId382" Type="http://schemas.openxmlformats.org/officeDocument/2006/relationships/externalLink" Target="externalLinks/externalLink372.xml"/><Relationship Id="rId438" Type="http://schemas.openxmlformats.org/officeDocument/2006/relationships/externalLink" Target="externalLinks/externalLink428.xml"/><Relationship Id="rId242" Type="http://schemas.openxmlformats.org/officeDocument/2006/relationships/externalLink" Target="externalLinks/externalLink232.xml"/><Relationship Id="rId284" Type="http://schemas.openxmlformats.org/officeDocument/2006/relationships/externalLink" Target="externalLinks/externalLink274.xml"/><Relationship Id="rId37" Type="http://schemas.openxmlformats.org/officeDocument/2006/relationships/externalLink" Target="externalLinks/externalLink27.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86" Type="http://schemas.openxmlformats.org/officeDocument/2006/relationships/externalLink" Target="externalLinks/externalLink176.xml"/><Relationship Id="rId351" Type="http://schemas.openxmlformats.org/officeDocument/2006/relationships/externalLink" Target="externalLinks/externalLink341.xml"/><Relationship Id="rId393" Type="http://schemas.openxmlformats.org/officeDocument/2006/relationships/externalLink" Target="externalLinks/externalLink383.xml"/><Relationship Id="rId407" Type="http://schemas.openxmlformats.org/officeDocument/2006/relationships/externalLink" Target="externalLinks/externalLink397.xml"/><Relationship Id="rId449" Type="http://schemas.openxmlformats.org/officeDocument/2006/relationships/externalLink" Target="externalLinks/externalLink439.xml"/><Relationship Id="rId211" Type="http://schemas.openxmlformats.org/officeDocument/2006/relationships/externalLink" Target="externalLinks/externalLink201.xml"/><Relationship Id="rId253" Type="http://schemas.openxmlformats.org/officeDocument/2006/relationships/externalLink" Target="externalLinks/externalLink243.xml"/><Relationship Id="rId295" Type="http://schemas.openxmlformats.org/officeDocument/2006/relationships/externalLink" Target="externalLinks/externalLink285.xml"/><Relationship Id="rId309" Type="http://schemas.openxmlformats.org/officeDocument/2006/relationships/externalLink" Target="externalLinks/externalLink299.xml"/><Relationship Id="rId460" Type="http://schemas.openxmlformats.org/officeDocument/2006/relationships/styles" Target="styles.xml"/><Relationship Id="rId48" Type="http://schemas.openxmlformats.org/officeDocument/2006/relationships/externalLink" Target="externalLinks/externalLink38.xml"/><Relationship Id="rId113" Type="http://schemas.openxmlformats.org/officeDocument/2006/relationships/externalLink" Target="externalLinks/externalLink103.xml"/><Relationship Id="rId320" Type="http://schemas.openxmlformats.org/officeDocument/2006/relationships/externalLink" Target="externalLinks/externalLink310.xml"/><Relationship Id="rId155" Type="http://schemas.openxmlformats.org/officeDocument/2006/relationships/externalLink" Target="externalLinks/externalLink145.xml"/><Relationship Id="rId197" Type="http://schemas.openxmlformats.org/officeDocument/2006/relationships/externalLink" Target="externalLinks/externalLink187.xml"/><Relationship Id="rId362" Type="http://schemas.openxmlformats.org/officeDocument/2006/relationships/externalLink" Target="externalLinks/externalLink352.xml"/><Relationship Id="rId418" Type="http://schemas.openxmlformats.org/officeDocument/2006/relationships/externalLink" Target="externalLinks/externalLink408.xml"/><Relationship Id="rId222" Type="http://schemas.openxmlformats.org/officeDocument/2006/relationships/externalLink" Target="externalLinks/externalLink212.xml"/><Relationship Id="rId264" Type="http://schemas.openxmlformats.org/officeDocument/2006/relationships/externalLink" Target="externalLinks/externalLink254.xml"/><Relationship Id="rId17" Type="http://schemas.openxmlformats.org/officeDocument/2006/relationships/externalLink" Target="externalLinks/externalLink7.xml"/><Relationship Id="rId59" Type="http://schemas.openxmlformats.org/officeDocument/2006/relationships/externalLink" Target="externalLinks/externalLink49.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166" Type="http://schemas.openxmlformats.org/officeDocument/2006/relationships/externalLink" Target="externalLinks/externalLink156.xml"/><Relationship Id="rId331" Type="http://schemas.openxmlformats.org/officeDocument/2006/relationships/externalLink" Target="externalLinks/externalLink321.xml"/><Relationship Id="rId373" Type="http://schemas.openxmlformats.org/officeDocument/2006/relationships/externalLink" Target="externalLinks/externalLink363.xml"/><Relationship Id="rId429" Type="http://schemas.openxmlformats.org/officeDocument/2006/relationships/externalLink" Target="externalLinks/externalLink419.xml"/><Relationship Id="rId1" Type="http://schemas.openxmlformats.org/officeDocument/2006/relationships/worksheet" Target="worksheets/sheet1.xml"/><Relationship Id="rId233" Type="http://schemas.openxmlformats.org/officeDocument/2006/relationships/externalLink" Target="externalLinks/externalLink223.xml"/><Relationship Id="rId440" Type="http://schemas.openxmlformats.org/officeDocument/2006/relationships/externalLink" Target="externalLinks/externalLink430.xml"/><Relationship Id="rId28" Type="http://schemas.openxmlformats.org/officeDocument/2006/relationships/externalLink" Target="externalLinks/externalLink18.xml"/><Relationship Id="rId275" Type="http://schemas.openxmlformats.org/officeDocument/2006/relationships/externalLink" Target="externalLinks/externalLink265.xml"/><Relationship Id="rId300" Type="http://schemas.openxmlformats.org/officeDocument/2006/relationships/externalLink" Target="externalLinks/externalLink29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77" Type="http://schemas.openxmlformats.org/officeDocument/2006/relationships/externalLink" Target="externalLinks/externalLink167.xml"/><Relationship Id="rId342" Type="http://schemas.openxmlformats.org/officeDocument/2006/relationships/externalLink" Target="externalLinks/externalLink332.xml"/><Relationship Id="rId384" Type="http://schemas.openxmlformats.org/officeDocument/2006/relationships/externalLink" Target="externalLinks/externalLink374.xml"/><Relationship Id="rId202" Type="http://schemas.openxmlformats.org/officeDocument/2006/relationships/externalLink" Target="externalLinks/externalLink192.xml"/><Relationship Id="rId244" Type="http://schemas.openxmlformats.org/officeDocument/2006/relationships/externalLink" Target="externalLinks/externalLink234.xml"/><Relationship Id="rId39" Type="http://schemas.openxmlformats.org/officeDocument/2006/relationships/externalLink" Target="externalLinks/externalLink29.xml"/><Relationship Id="rId286" Type="http://schemas.openxmlformats.org/officeDocument/2006/relationships/externalLink" Target="externalLinks/externalLink276.xml"/><Relationship Id="rId451" Type="http://schemas.openxmlformats.org/officeDocument/2006/relationships/externalLink" Target="externalLinks/externalLink441.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46" Type="http://schemas.openxmlformats.org/officeDocument/2006/relationships/externalLink" Target="externalLinks/externalLink136.xml"/><Relationship Id="rId188" Type="http://schemas.openxmlformats.org/officeDocument/2006/relationships/externalLink" Target="externalLinks/externalLink178.xml"/><Relationship Id="rId311" Type="http://schemas.openxmlformats.org/officeDocument/2006/relationships/externalLink" Target="externalLinks/externalLink301.xml"/><Relationship Id="rId353" Type="http://schemas.openxmlformats.org/officeDocument/2006/relationships/externalLink" Target="externalLinks/externalLink343.xml"/><Relationship Id="rId395" Type="http://schemas.openxmlformats.org/officeDocument/2006/relationships/externalLink" Target="externalLinks/externalLink385.xml"/><Relationship Id="rId409" Type="http://schemas.openxmlformats.org/officeDocument/2006/relationships/externalLink" Target="externalLinks/externalLink399.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420" Type="http://schemas.openxmlformats.org/officeDocument/2006/relationships/externalLink" Target="externalLinks/externalLink410.xml"/><Relationship Id="rId255" Type="http://schemas.openxmlformats.org/officeDocument/2006/relationships/externalLink" Target="externalLinks/externalLink245.xml"/><Relationship Id="rId297" Type="http://schemas.openxmlformats.org/officeDocument/2006/relationships/externalLink" Target="externalLinks/externalLink287.xml"/><Relationship Id="rId462" Type="http://schemas.openxmlformats.org/officeDocument/2006/relationships/calcChain" Target="calcChain.xml"/><Relationship Id="rId115" Type="http://schemas.openxmlformats.org/officeDocument/2006/relationships/externalLink" Target="externalLinks/externalLink105.xml"/><Relationship Id="rId157" Type="http://schemas.openxmlformats.org/officeDocument/2006/relationships/externalLink" Target="externalLinks/externalLink147.xml"/><Relationship Id="rId322" Type="http://schemas.openxmlformats.org/officeDocument/2006/relationships/externalLink" Target="externalLinks/externalLink312.xml"/><Relationship Id="rId364" Type="http://schemas.openxmlformats.org/officeDocument/2006/relationships/externalLink" Target="externalLinks/externalLink3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20Documentos/BACKUP/Sector%20Contable%20-%20Archivos%20Compartidos/An&#225;lisis%20de%20Rubros%20Contables/Deudas%20Comerciales/CONTROL%20PROVEEDORES/An&#225;lisisi%20proveedores%202006-12%20bc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C%2022%20-%20Ecuaci&#243;n%20de%20Stock-%20Sampling%20de%20Compras.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lamelasf/My%20Documents/Archivos%20de%20trabajo/EASA/DDJJ%202002/bce1202-cuadrosAGUA%20NEGRA.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20%20%20%20Plantilla%20de%20Procedimientos%20Anal&#237;ticos%20Sustantivo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BCE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CRESUD/SYS/ADMINIST/CONTADUR/EXCEL/BCE0998/BCE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rv-clr2-adm/usuarios/ADMINIST/CONTADUR/EXCEL/BALANCE_SETIEMBRE%2003/CRESUD/BCE%20PUBLICACION%200903/Bce%20Ajustado/BCE%20DE%20PRESENTACION/BCE%20CRESUD%201202%20AJUSTAD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urve%20Comparison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Curve%20Comparis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EOAF%20Individual-0607%2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237;nculoExternoRecuperado1"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V&#237;nculoExternoRecuperado1"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V&#237;nculoExternoRecuperado2"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lmedina/Library/Caches/TemporaryItems/Outlook%20Temp/V&#237;nculoExternoRecuperado2"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pazbobadilla/Downloads/Copy%20of%20November%202005%20Brazi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10.65.2.10/fs_clx/R&#233;alis&#233;%202005/Real%2011-2005/Base%20de%20donn&#233;es/Brazil/Copy%20of%20November%202005%20Brazi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10.65.2.10/fs_clx/R&#233;alis&#233;/R&#233;alis&#233;%202006/Real-01-2006/Base%20de%20donn&#233;es/Brazil/Asia%20monthly%20revie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10.65.2.10/fs_clx/R&#233;alis&#233;/R&#233;alis&#233;%202006/Real-01-2006/Base%20de%20donn&#233;es/Brazil/NA%20Nov%20monthly%20revie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benitezcodas.sharepoint.com/LA-SSC-Argentina/DATA/Merial/REPORTING%20PACKAGE%20FILES/COOPHAVE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os/Datos/Clientes/TAX/IRIS/IRACIS%202010/PPC/modelo/BALres173%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CATHAY%20RES.%20173_2014.%20DEFINITIVOxl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wilfridobenitez/Desktop/CLIENTES/2020/GRUPO%20TIMBO/MAGNO%20S.A/2019/Ventas/V.1/V%201-%20An&#225;lisis%20de%20antig&#252;edad%20de%20cuentas%20a%20cobrar/Costos%20Mantenimiento%20v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Armado%20de%20balance%20aud.31-3-02..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CONCILIACION.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PURCHASES%20&amp;%20SERVICES%20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benitezcodas.sharepoint.com/LA-SSC-Argentina/TEMP/Project%20Diego%20model%20v_57%20-%20Marcelo.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BZ%20Pcpal%20ver%20SAP%204.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CBZ%20Pcpal%20ver%20SAP%204.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237;nculoExternoRecuperado3"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INFORME%20DICIEMBRE%20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V&#237;nculoExternoRecuperado3"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237;nculoExternoRecuperado4"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Users/lmedina/Library/Caches/TemporaryItems/Outlook%20Temp/V&#237;nculoExternoRecuperado4"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private/var/folders/hm/6hz2004x44967mphtcfghqzw0000gn/T/TemporaryItems/Outlook%20Temp/MK_MZE.Z1011_0613.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LONGSHORT/P&amp;L13-14/P&amp;L2013-06JUN/MKT/MK_MZE.Z1011_0613.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E/apc36/plp%202000/PLP%202000-2002%20uruguay.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Auxiliar%20de%20Activos%20Fijos%20Q1-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Modelo.Ocorr&#234;ncias.xls-03-02"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Modelo.Ocorr&#234;ncias.xls-03-02"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rv-cd1-irs/administracion/Documents%20and%20Settings/jsalinas/Desktop/Informes/Soledad%20Bermejo/ORIGINALES/INFORME%20DICIEMBRE%202004.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file:///Z:\Users\lperez\Desktop\Clientes\Periodo%202020\3.%20Fundacio&#769;n%20Tesai\Archivo%20General\https\benitezcodas.sharepoint.com\PwC\TARSHOP\REVISI&#211;N%20FINAL%20PARA%20DELOITTE\APSA%20-%20SUD%20Iron%20Curtain%20al%2006-07%20local%20gaap%20Tarshop%203.8.2007.xls?C91ED665" TargetMode="External"/><Relationship Id="rId1" Type="http://schemas.openxmlformats.org/officeDocument/2006/relationships/externalLinkPath" Target="file:///\\C91ED665\APSA%20-%20SUD%20Iron%20Curtain%20al%2006-07%20local%20gaap%20Tarshop%203.8.200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PwC/TARSHOP/REVISI&#211;N%20FINAL%20PARA%20DELOITTE/APSA%20-%20SUD%20Iron%20Curtain%20al%2006-07%20local%20gaap%20Tarshop%203.8.20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Users/msegovia/Desktop/OneDrive%20-%20BCA/BCA/CLIENTES/Ejercicio%202018/Puente%20CB%20S.A/Papeles%20de%20trabajo/Visita%20final/Gestion%20de%20Cobro%20Dic_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144.xml.rels><?xml version="1.0" encoding="UTF-8" standalone="yes"?>
<Relationships xmlns="http://schemas.openxmlformats.org/package/2006/relationships"><Relationship Id="rId1" Type="http://schemas.microsoft.com/office/2006/relationships/xlExternalLinkPath/xlPathMissing" Target="AGB%202014-Modelo%20Viej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BETA/c/Excel/Beta!/Grupo%20body/Estados%20financieros/2006/Fitco/Fitness%20estados%20financieros%2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abalvarez/Desktop/1%20Clientes/Grupo%20Timbo/Magno/2020/Papeles%20de%20Trabajo/Paraguay_GR_IR_20151231-CIERR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Declaracion%2031-12-2002%20Seg%20La%20Fed.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Produto%20Retid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Produto%20Retid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enitezcodas.sharepoint.com/ADMINIST/CONTADUR/EXCEL/BALANCE%20MARZO%2005/CACTUS/Cactus%20armado%20bce%2003-05.xls" TargetMode="External"/></Relationships>
</file>

<file path=xl/externalLinks/_rels/externalLink150.xml.rels><?xml version="1.0" encoding="UTF-8" standalone="yes"?>
<Relationships xmlns="http://schemas.openxmlformats.org/package/2006/relationships"><Relationship Id="rId1" Type="http://schemas.microsoft.com/office/2006/relationships/xlExternalLinkPath/xlPathMissing" Target="DDAR%20Input%20Template26(main).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enitezcodas.sharepoint.com/LA-SSC-Argentina/WINNT/Temp/C.Documents%20and%20Settings.roveranoa.My%20Documents.Notes/PBC/Auditor&#237;a/Armado%20Balance%20CV%2006-02%20intangibl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PF2011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enitezcodas.sharepoint.com/Documents%20and%20Settings/AESPOSITO/Desktop/CRESUD%20CONSO%2003-06%20copi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ocuments%20and%20Settings/AESPOSITO/Desktop/CRESUD%20CONSO%2003-06%20copia.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BS%20DE%20CAMBIO.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rv-clr2-adm/Administracion/Documents%20and%20Settings/mtenca/My%20Documents/31.03.08/Grupo%20IRSA/IRSA/BS%20DE%20CAMBI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Previsiones/Regional%20hierarchy%20from%20Oneworld%20(M&#233;xico).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Balanc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DMINIST/CONTADUR/EXCEL/BALANCE%20MARZO%2005/CACTUS/Cactus%20armado%20bce%2003-0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ARJU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VARJUN.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163.xml.rels><?xml version="1.0" encoding="UTF-8" standalone="yes"?>
<Relationships xmlns="http://schemas.openxmlformats.org/package/2006/relationships"><Relationship Id="rId2" Type="http://schemas.microsoft.com/office/2019/04/relationships/externalLinkLongPath" Target="file:///Z:\Users\lperez\Desktop\Clientes\Periodo%202020\3.%20Fundacio&#769;n%20Tesai\Archivo%20General\https\benitezcodas.sharepoint.com\Documents%20and%20Settings\nrobalo\Desktop\1611%20Realizar%20Libro%20de%20Trabajo%20de%20Revisi&#243;n%20Anal&#237;tica%20Preliminar%20GS%20al%2031.12.06.xls?CB4FBB25" TargetMode="External"/><Relationship Id="rId1" Type="http://schemas.openxmlformats.org/officeDocument/2006/relationships/externalLinkPath" Target="file:///\\CB4FBB25\1611%20Realizar%20Libro%20de%20Trabajo%20de%20Revisi&#243;n%20Anal&#237;tica%20Preliminar%20GS%20al%2031.12.06.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Analysis%20-%20Mortgage%20Banking%20(11-05)%20%20SMB%20"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1611%20Revisi&#243;n%20anal&#237;tica%20al%2031-12-05"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2321%20Revisi&#243;n%20de%20estados%20financiero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proveedores%2030-09-200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ADMINISTRACION/CONTABILIDAD/Auditorias%20y%20Balance%20Impositivo/BALANCE%20IMPOSITIVO/2016/TBN%20Estados%20Financieros%20Res.%2049_201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My%20Documents/Clientes/IRSA/Dic09/Cyrsa/PPC/ANTICIPO%20Y%20DESACOPIOS%20AL%2029.12.0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PBC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enitezcodas.sharepoint.com/LA-SSC-Argentina/PABLO/PROMAS/DIARIO.WQ1"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enitezcodas.sharepoint.com/Documents%20and%20Settings/mcaamano.IRSA/Local%20Settings/Temporary%20Internet%20Files/OLK8/HISTORICO%20IRS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Documents%20and%20Settings/mcaamano.IRSA/Local%20Settings/Temporary%20Internet%20Files/OLK8/HISTORICO%20IRSA.xls" TargetMode="External"/></Relationships>
</file>

<file path=xl/externalLinks/_rels/externalLink173.xml.rels><?xml version="1.0" encoding="UTF-8" standalone="yes"?>
<Relationships xmlns="http://schemas.openxmlformats.org/package/2006/relationships"><Relationship Id="rId2" Type="http://schemas.microsoft.com/office/2019/04/relationships/externalLinkLongPath" Target="file:///Z:\Users\lperez\Desktop\Clientes\Periodo%202020\3.%20Fundacio&#769;n%20Tesai\Archivo%20General\https\benitezcodas.sharepoint.com\Documents%20and%20Settings\avazquez\Local%20Settings\Temp\wz5c17\Combined%20Targeted%20Testing%20and%20Nonstat%20Sampling%20Template.xls?29BC2E68" TargetMode="External"/><Relationship Id="rId1" Type="http://schemas.openxmlformats.org/officeDocument/2006/relationships/externalLinkPath" Target="file:///\\29BC2E68\Combined%20Targeted%20Testing%20and%20Nonstat%20Sampling%20Template.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avazquez/Local%20Settings/Temp/wz5c17/Combined%20Targeted%20Testing%20and%20Nonstat%20Sampling%20Templat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Users/wilfridobenitez/Desktop/CLIENTES/2020/GRUPO%20TIMBO/MAGNO%20S.A/2019/Ventas/V.1/V%201-%20An&#225;lisis%20de%20antig&#252;edad%20de%20cuentas%20a%20cobrar/Budget%202003%20TBN%20ver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benitezcodas.sharepoint.com/MGARRIGA/EXCEL/Bce_1999_2000/Bce_10_1999/Insumos/Consumos_03.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MGARRIGA/EXCEL/Bce_1999_2000/Bce_10_1999/Insumos/Consumos_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sers/aherrero/Downloads/Auxiliar%20de%20Activos%20Fijos%20Q2-04.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275100%20Arg/275100%20sep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rv_cd1_pdm/ADMINISTRA/WINDOWS/TEMP/DARIO/BCE0498/PBC2.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20Fletes%20exportaci&#243;n%20de%20MUSA%20-%20Mensaje%20(Texto%20enriquecido)%20"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0999rev%20bs.%20uso.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Carat%20Marzo06%20(HARMONIA)&#173;_DEFINITIVO.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PathMissing" Target="6404.1.1%20PPC%20Liquidaci&#243;n%20de%20impuesto%20Abril%20201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Subsidiary%20December%20%20%202008%20%20-%20S.A.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Casa%20de%20Bolsa/2018/Visita%20Preliminar/AG/pm-fsa_time_and_budget_too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Users/mmartinez/Library/Caches/TemporaryItems/Outlook%20Temp/pm-fsa_time_and_budget_too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Abril04/Distribucion%20Fichas%20Abr%200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Noviembre03/Retiro%20de%20fichas%20-%20NOVIEMBRE%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intranet.bca.com.py:8888/Mis%20documentos/Control%20de%20asistencias%20a&#241;o%20200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Users/lmedina/Library/Caches/TemporaryItems/Outlook%20Temp/APRESClaudio1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Vsku.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lmedina/Library/Caches/TemporaryItems/Outlook%20Temp/CVsku.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08/OCTUBRE%202008/Analisis%20Octubre%20200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Datos/Datos/Datos/Datos/datos/datos/datos/datos/datos/Datos/Datos/Datos/Datos/datos/Clientes/Impuestos/Trabajos%20en%20curso/CTI/Noviembre_2007/CTI%20-%20Liq.%20IVA%2009-200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benitezcodas.sharepoint.com/LA-SSC-Argentina/WINDOWS/TEMP/3%20year%20Financial%20ProjectionDec02Version.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Informe%20Chamizal%2030%2006%20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Informe%20Chamizal%2030%2006%201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10.65.2.10/fs_clx/Daily%20P&amp;L/Daily%20Platform%20Oilseeds/Daily%20P&amp;L/P&amp;L%20Summary%20Report%20Master1%20(version%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nserratlopez/Desktop/Documents/BCA/CLIENTES/LC%20Risk%20Management%20S.A.E.C.A/2015/Diciembre/Archivo%20gral/A10A&#209;OS1.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7203_Activo%20Fijo_Analisis%20BCS%20%2003-2009%20Fina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pablospaini/Downloads/measures%20and%20flows%20missing%20from%20groupings%20finance_V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aherrero/Downloads/FA2%20Package%20Q2%2020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David/compartido/Empalme/Empalme%2012%2002/EOAF%20Empalme-120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Enero04/Distribuci&#243;n%20enero0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yo04/Distribucion%20Fichas%20May%20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juanjoaguayo/Library/Caches/TemporaryItems/Outlook%20Temp/DBMCRETISLR0605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19/Casa%20de%20Bolsa/Visita%20Final/AG/DBMCRETISLR0605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Modelo%20Fina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Users/lmedina/Library/Caches/TemporaryItems/Outlook%20Temp/Modelo%20Final.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PRIMA%20-%202002-12%20-%20Soport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tenciones%20IIB%20BA%202da%20Q%2009-%20200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benitezcodas.sharepoint.com/Users/Administrador/Documents/CLIENTES/HUAWEI/ARCHIVO%20GENERAL/archivo%20de%20kb/Huawei_Armado_de_EEFF_2012_2011%20ID.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benitezcodas.sharepoint.com/Documents%20and%20Settings/ihernand/Application%20Data/Microsoft/Excel/Templates/Accept%20Reject%20Testing%20Template%20US%20v1.2.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Documents%20and%20Settings/ihernand/Application%20Data/Microsoft/Excel/Templates/Accept%20Reject%20Testing%20Template%20US%20v1.2.xlsm"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2262%20Armado%20del%20balance.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Inventario%20IT.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P8SIPPHL/ZQ%20S.A.C.I_Control%20de%20ingresos%20y%20correlatividad%20201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Balance%20y%20Anexos%20a%20JUN%601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ZAIDA/Mis%20documentos/Analisis%20de%20Cuentas/Analisis%20a&#241;o%20Fiscal%202002-2003/44120000%20(310803).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benitezcodas.sharepoint.com/Users/m00280033/Desktop/Analisis%20Mensual/Mapeo/Mapping%20Juni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cf2002devaluacion1.40%2027-01-0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Balance%20FNP-respald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Users/lmedina/Downloads/Balance%20FNP-respaldo.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benitezcodas.sharepoint.com/ADMINIST/CONTADUR/EXCEL/BALANCE%20JUNIO%2011/CRESUD%20CONSOLIDADO/Armadores/Consolidado/CRESUD%20CONSO%2006-1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Consolidado/CRESUD%20CONSO%2006-11.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benitezcodas.sharepoint.com/ADMINIST/CONTADUR/EXCEL/BALANCE%20JUNIO%2011/CRESUD%20CONSOLIDADO/Armadores/B&#225;sico/CRESUD%20BASICO%2006-11%20SOX.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B&#225;sico/CRESUD%20BASICO%2006-11%20SOX.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Users/juanjoaguayo/Desktop/Juan%20Aguayo/JA/Clientes/Cadiem/2016/Casa%20de%20Bolsa/Diciembre/Informe%20de%20Auditor&#237;a%20Financiera/BCA/Estados%20Financieros/Derivativos%20Fora%20do%20Fundo%202003%20xx.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Users/lmedina/Library/Caches/TemporaryItems/Outlook%20Temp/Derivativos%20Fora%20do%20Fundo%202003%20xx.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Pypc42/APC42/APC46/Dpto.%20Personal/COMISION%20OSCAR%20MONFREDINI%202003/COMISION%20O.%20MONFREDINI03/resumen%20comisiones(marzo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Reajuste%20por%20Inflaci&#243;n%20200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Analise%20ACS%20Fev03.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nalise%20ACS%20Fev0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juanjoaguayo/Desktop/Juan%20Aguayo/JA/Clientes/Transbarge%20Navegacion%20S.A/2016/Octubre%202016/An&#225;lisis%20de%20Planificaci&#243;n/ANACON04.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ANACON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amortizacion%20database-VENEZUELA_BSK.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rzo04/Distribucion%20Fichas%20Mar%2004.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Resultado%20Carteiras%2010.0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Resultado%20Carteiras%2010.04.xls"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BRAZ030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racevedo003/Desktop/AMANCO_EEF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DeclaracInadeca2003.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DDJJ%20GCIAS%2012%200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se%20Hyperion.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Group%20monthly%20G&amp;A%202007.0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10.65.2.10/fs_clx/R&#233;alis&#233;/R&#233;alis&#233;%202007/Real-03-2007/05.%20Group%20P&amp;L%20and%20G&amp;A%20files%202007.03/Group%20monthly%20G&amp;A%202007.03.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Modelo%20formato%20proyeccion%20USA.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lmedina/Library/Caches/TemporaryItems/Outlook%20Temp/schroder_smallcaps.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schroder_smallcaps.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06%20Junio%20New.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6233%20Provisi&#243;n%20para%20juicios%2030%2009%2007"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WN_Conciliaci&#243;n%20de%20Renta_0908%20(Sin%20Li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INDICES.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237;nculoExternoRecuperado5"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lmedina/Library/Caches/TemporaryItems/Outlook%20Temp/V&#237;nculoExternoRecuperado5"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Check%20sales.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Precios.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0305%20Llao%20Llao.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rv-cd1-irs/Administracion/Documents%20and%20Settings/jsalinas/Desktop/Informes/SOLEDAD%20BERMEJO%202&#186;/0305%20Llao%20Lla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Reajuste%20por%20Inflaci&#243;n%20Inventarios99.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Ib%20Mayo%202007.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Expense%20Template%202004%20-%20Oct%2003.xls" TargetMode="External"/></Relationships>
</file>

<file path=xl/externalLinks/_rels/externalLink259.xml.rels><?xml version="1.0" encoding="UTF-8" standalone="yes"?>
<Relationships xmlns="http://schemas.openxmlformats.org/package/2006/relationships"><Relationship Id="rId1" Type="http://schemas.microsoft.com/office/2006/relationships/xlExternalLinkPath/xlPathMissing" Target="Worksheet%20in%205333%20Examen%20Cuentas%20a%20Cobrar%20-%20Cliente%20al%2030-11-99"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inadeca%20reaj9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Posici&#243;n%2025.02.20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lmedina/Library/Caches/TemporaryItems/Outlook%20Temp/Posici&#243;n%2025.02.2002.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EJERC97.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45140%20Arg/A&#241;o%202004/Marzo-04/401130dic%20ene%20feb.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Users/martinmartinez/Downloads/Citimerca%2031-12-200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Chrysler2003.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DECLARACION%20DEF%20200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expresado%20Activos.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benitezcodas.sharepoint.com/LA-SSC-Argentina/Espacio%20Disco/Asesoria%20Tributaria/02%20Papeles%20de%20trabajo/Banco%20Hipotecario%20Latinoamericana/2002/Declaracion%202002/Libro%20Fiscal%20Declaracion%20ISLR%20e%20IAE%20BHL%20200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Proyeccion%20%20SADE%2012-%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AJUSTE%20LATINIAMERICANA.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Declaraci&#243;n%2031-12-2005%20DSD.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ISLR%2031.12.05_SASY%20PPC.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ajustes%201998.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REAJUSTE%20X%20INF%2099.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BHLDeclaracion200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emilysabethhernandez/My%20Documents/Pharmacia%20Corporation/Pfizer%20Proyecci&#243;n%202003.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EMERSON%202002-2003.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Users/juanjoaguayo/Desktop/Juan%20Aguayo/JA/Clientes/Impala%20Terminals/2015/Armado%20del%20Informe/Versi&#243;n%20FInal/BSC01_1_71.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Users/lmedina/Library/Caches/TemporaryItems/Outlook%20Temp/Esc0101.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Base%20Hyperion%201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lance%20SAP%20FY04.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benitezcodas.sharepoint.com/Users/mlopez/Documents/Documents/Documents/BCA/CLIENTES/HUAWEI/A&#209;O%202012/diciembre%202012/Pt%60s/ppc%20bienes%20de%20uso/bienes%20de%20uso/Bienes%20de%20uso%20Sistematizado%20GS%20DIAGEO%202010.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benitezcodas.sharepoint.com/Users/mlopez/Documents/Documents/Documents/BCA/CLIENTES/HUAWEI/A&#209;O%202012/diciembre%202012/Pt%60s/ppc%20bienes%20de%20uso/bienes%20de%20uso/C30%20Bienes%20de%20Uso%20Sistematizado%20USD%20DIAGEO%202010.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Detalle%20cuentas%20para%20armado%20EECC.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Users/lmedina/Library/Caches/TemporaryItems/Outlook%20Temp/Detalle%20cuentas%20para%20armado%20EECC.xls" TargetMode="External"/></Relationships>
</file>

<file path=xl/externalLinks/_rels/externalLink284.xml.rels><?xml version="1.0" encoding="UTF-8" standalone="yes"?>
<Relationships xmlns="http://schemas.openxmlformats.org/package/2006/relationships"><Relationship Id="rId1" Type="http://schemas.microsoft.com/office/2006/relationships/xlExternalLinkPath/xlPathMissing" Target="EPM_CostManagementWorkbook.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RSU.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HIDRAN5.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Users/msegovia/Documents/backup/BCA/CLIENTES/Periodo%202017/grupo%20timbo/Magno%20S.A/Papeles%20de%20trabajo%20Magno/TAREAS%20SUSTANTIVAS/R%20-%20Bienes%20de%20Uso/PT/Sistema%20de%20Bienes%20De%20Uso%2077.xlsm" TargetMode="External"/></Relationships>
</file>

<file path=xl/externalLinks/_rels/externalLink289.xml.rels><?xml version="1.0" encoding="UTF-8" standalone="yes"?>
<Relationships xmlns="http://schemas.openxmlformats.org/package/2006/relationships"><Relationship Id="rId1" Type="http://schemas.microsoft.com/office/2006/relationships/xlExternalLinkPath/xlPathMissing" Target="BienDeUso_77_8000linea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RETENC%20ENE%20MAR%200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https://benitezcodas.sharepoint.com/Contabilidad/Sector%20Contable%20-%20Archivos%20Compartidos/An&#225;lisis%20de%20Rubros%20Contables/Creditos%20por%20Ventas/Previsi&#243;n%20para%20Incobrables/2007/Utilizaci&#243;n%20al%2030-06-07.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Contabilidad/Sector%20Contable%20-%20Archivos%20Compartidos/An&#225;lisis%20de%20Rubros%20Contables/Creditos%20por%20Ventas/Previsi&#243;n%20para%20Incobrables/2007/Utilizaci&#243;n%20al%2030-06-07.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P&amp;G20-4.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Agosto%2003.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Septiembre%200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BPMETA97%20Implantacion.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Users/lmedina/Library/Caches/TemporaryItems/Outlook%20Temp/BPMETA97%20Implantacion.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Presupuesto%2098.xls" TargetMode="External"/></Relationships>
</file>

<file path=xl/externalLinks/_rels/externalLink298.xml.rels><?xml version="1.0" encoding="UTF-8" standalone="yes"?>
<Relationships xmlns="http://schemas.openxmlformats.org/package/2006/relationships"><Relationship Id="rId1" Type="http://schemas.microsoft.com/office/2006/relationships/xlExternalLinkPath/xlPathMissing" Target="Copy%20of%20Liquidaci&#243;n%20de%20impuesto%20Mayo%202012%20V1.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20Impuesto%20a%20los%20Ingresos%20Brutos%20-%20DECKER"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10A&#209;OS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Users/lmedina/Library/Caches/TemporaryItems/Outlook%20Temp/Nuevo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Fiscal%201208.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Users/aherrero/Downloads/Consolid.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Nb-jc/work/Clientes/Impuestos/Trabajos%20en%20curso/LPG/Certificaci&#243;n/TRABAJO%20DEFINITIVO/PARA%20INFORME/PGN/A&#241;o%202008/PGN%20-%20Certificaci&#243;n%2000-2008%20(Matriz)_v5.xlsx"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Trade_Corn.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Lista%20de%20Tareas/Trade_Corn.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emef300405.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emef300405.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DIEN02.PRN"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medina/Library/Caches/TemporaryItems/Outlook%20Temp/An&#225;lise%20Brasilia%20Fev0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SC12_AR1.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Users/rportillo/Documents/Ruth%20Portillo/Clientes/Grupo%20Timbo/2018/5%20Z/Diciembre%202018/BASE%20PRODUCTOS%20SAVAL%20dos%20prueba.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32311%20CCC%201999.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32311%20CCC%201999.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benitezcodas.sharepoint.com/Comun/PROYECTO%20HORIZONS%20OBRA/octubre%202008/HISTORICO%20BASE%2031.10.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Comun/PROYECTO%20HORIZONS%20OBRA/octubre%202008/HISTORICO%20BASE%2031.10.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2019/5Z%20S.A/Worksheet%20in%20%20%20Blank%20Excel%20Workpaper"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xCDI9.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xCDI9.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BBVA-Liq_de_Retenciones_A&amp;A_11_2011_Consolidado_v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Balance%20Resumen%20al%2028.02.2006%20.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Users/monserratlopez/Desktop/Documents/BCA/CLIENTES/LC%20Risk%20Management%20S.A.E.C.A/2015/setiembre/Archivo%20gral/CT0398.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Users/lmedina/Library/Caches/TemporaryItems/Outlook%20Temp/CT0398.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Users/juanjoaguayo/Desktop/Juan%20Aguayo/JA/Clientes/Grupo%20TIMBO/2018/Diciembre/Cathay%20S.A/Informe%20de%20Auditor&#237;a%20Financiera/Armado%20EEFF/RiscoUSD.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Users/lmedina/Library/Caches/TemporaryItems/Outlook%20Temp/RiscoUSD.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GRUPO%20PROSEGUR/2017/Archivo%20Gral%20-%20Grupo/Resumen%20de%20Ajustes/Base%20Real%2012-02.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benitezcodas.sharepoint.com/A%20Pwc/Arcor/Revision%20al%2031_12_2000/Provision%20Ganancias/CANDY.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A%20Pwc/Arcor/Revision%20al%2031_12_2000/Provision%20Ganancias/CANDY.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outsour-fixo.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Ciceros/ciceros/CiceroS/outsour-fix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Kath/Desktop/BCE%20049%20M10%20Junio05.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Nb-jc/work/Datos/Datos/Clientes/TAX/IRIS/IRACIS%202010/PPC/modelo/BALres173%202005.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Volumes/ML-BCA/Responsables.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CONTR_IMPUESTOS/20%20Puerto%20Union/20.1%20Liquidacion%20de%20Impuestos/Impuesto%20a%20la%20Renta/2009/Documents%20and%20Settings/dserebre/Local%20Settings/Temp/Temporary%20Directory%201%20for%20Planta_Py.xls0.zip/JV%20Asuncion%20port.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Estoques%2009-2000.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Users/lmedina/Library/Caches/TemporaryItems/Outlook%20Temp/Estoques%2009-2000.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CONCILIA.XLK"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CONCILIA.XLK"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https://benitezcodas.sharepoint.com/LA-SSC-Argentina/Espacio%20Disco/Asesoria%20Tributaria/02%20Papeles%20de%20trabajo/guardian/Guardian%20de%20Venezuela/2002/Pt's%20Declaraci&#243;n%20Definitiva%20Guardian%2012-2002.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Users/aherrero/Downloads/PPCONSCUM200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AREN1_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VolumesdeProdu&#231;&#227;o.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Users/martinmartinez/Downloads/Certificacion%20de%20Gastos%20Integra%20200703%20vf2.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benitezcodas.sharepoint.com/Users/lmedina/Desktop/CLIENTES/BAT/2016/Stat_Pack03.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AR/Septiembre-04/110138%20Sep04.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diego.solis/My%20Documents/Pistrelli/Clientes/Camuzzi/Gesell%20Gas/DGG%20-%20DDJJ%20IG-GMP%2012-03.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mod3comFeb1.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Laura-leyva/finanzas/My%20Documents/2003/Resum&#233;n%20escandallos%202003(1).xls" TargetMode="External"/></Relationships>
</file>

<file path=xl/externalLinks/_rels/externalLink346.xml.rels><?xml version="1.0" encoding="UTF-8" standalone="yes"?>
<Relationships xmlns="http://schemas.openxmlformats.org/package/2006/relationships"><Relationship Id="rId1" Type="http://schemas.microsoft.com/office/2006/relationships/xlExternalLinkPath/xlPathMissing" Target="Controle%20PL%20exposicao%20ALUMINIO.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Alejandra%20Candia/Documents/BCA/CLIENTES/GA&amp;W/BienDeUso_62.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HCONS.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Brazil_Fev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onserratlopez/Desktop/Documents/BCA/CLIENTES/LC%20Risk%20Management%20S.A.E.C.A/2015/setiembre/Archivo%20gral/VolumesdeProdu&#231;&#227;o.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10.65.2.10/fs_clx/Daily%20P&amp;L/P&amp;L%20Summary%20Report%20Master1%20(version%205).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Analisis30-09-98.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Users/juanjoaguayo/Desktop/Juan%20Aguayo/JA/Clientes/Transbarge%20Navegacion%20S.A/2016/Octubre%202016/An&#225;lisis%20de%20Planificaci&#243;n/Balance%20Comentado%20Abril%2006%20Ajustes%20.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20/Casa%20de%20Bolsa%20/Visita%20Preliminar/PPC/Balance%20Comentado%20Abril%2006%20Ajustes%20.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tsclient/R/DOCUME~1/tanbc/LOCALS~1/Temp/C.Lotus.Notes.Data/Budget07%20-%20LDINDIA.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Budget07%20-%20LDSHANGH.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tsclient/R/DOCUME~1/tanbc/LOCALS~1/Temp/C.Lotus.Notes.Data/Budget07%20-%20LDSHANGH.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benitezcodas.sharepoint.com/LA-SSC-Argentina/Mis%20Documentos/Varios%20DTT/Ejercicios%20y%20papeles%20varios/Mimo%20Rev.%20Analitica.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640%20Prueba%20Global%20de%20Bienes%20de%20Uso%20al%2031%2010%2006%20y%2031%2012%2006"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460%20An&#225;lisis%20de%20Bienes%20de%20Cambio%2031%2008%2003%20&amp;%2030%2009%2003"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medina/Library/Caches/TemporaryItems/Outlook%20Temp/Gastos_Fobing_2000_06.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6233%20Impuesto%20a%20las%20Ganancia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520%20Analisis%20IVA"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240.1%20INVERSIONES%20Combined%20Leadsheet"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Ib%20Setiembre%202004.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benitezcodas.sharepoint.com/My%20Documents/Alto%20Palermo%20S.A.%20Group/Alto%20Palermo%20S.A/2010/07.%20Proyecto%20IFRS/Papeles/CRESUD%20CONSO%2006-09%20deprotegido.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My%20Documents/Alto%20Palermo%20S.A.%20Group/Alto%20Palermo%20S.A/2010/07.%20Proyecto%20IFRS/Papeles/CRESUD%20CONSO%2006-09%20deprotegido.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Datos/Datos/Datos/datos/datos/datos/datos/datos/Datos/Datos/Datos/Datos/datos/Buckup1203/Bces%20CTI.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MR_MCR0201.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Users/pazbobadilla/Downloads/Bal_12Finala&#241;o2004.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20/Casa%20de%20Bolsa%20/Visita%20Preliminar/PPC/Bal_12Finala&#241;o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Reval&#250;o%202001%20RF.xls" TargetMode="External"/></Relationships>
</file>

<file path=xl/externalLinks/_rels/externalLink370.xml.rels><?xml version="1.0" encoding="UTF-8" standalone="yes"?>
<Relationships xmlns="http://schemas.openxmlformats.org/package/2006/relationships"><Relationship Id="rId1" Type="http://schemas.microsoft.com/office/2006/relationships/xlExternalLinkPath/xlPathMissing" Target="Varforamendedvariances.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Restit%20ANA2%20SB.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10.65.2.10/fs_clx/R&#233;alis&#233;/R&#233;alis&#233;%202006/06Reforecast/Reforecast%20presentation/Macro%20Excel%20Link/OH%20-%20SB%20Draft%202/Restit%20ANA2%20SB.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IVA799.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rdespagneyorino/Desktop/test%20transaccione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Reporting%20Daily%20PnL%20Model.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10.65.2.10/fs_clx/Daily%20P&amp;L/Reporting%20Daily%20PnL%20Model.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DAILY%20SUGAR%20RESULTS.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10.65.2.10/fs_clx/Daily%20P&amp;L/2006%20Daily%20PnL%20Archive/Platforms%202006/DAILY%20SUGAR%20RESUL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NANZAS/BUDGET/PRESUP03.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Libro1.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Users/dfarina/Documents/PERSONAL/Facultad/Temas%20varios%20de%20investigaci&#243;n/Impuestos%20Diferidos/C&#225;lculo%20del%20Impuesto%20Diferido%20(DF)%20v01.xlsx"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Control%20MTM%20Fwd%20all.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SDG%20Fabril%20Farol%20Modelo.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Users/lmedina/Library/Caches/TemporaryItems/Outlook%20Temp/SDG%20Fabril%20Farol%20Modelo.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Srv-cd1-irs/administracion/Control%20de%20Gestion/Controlg/Bce%20Gesti&#243;n%20RT4/Jun-05/Memoria%202004-05/Jun-05/Definitivas/Tabla%20de%20rentas%20Jun-05.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private/var/folders/hm/6hz2004x44967mphtcfghqzw0000gn/T/TemporaryItems/Outlook%20Temp/CTmaiz-Z10-03-11.xlsm"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Casa%20de%20Bolsa/2018/Visita%20Final/Casa%20de%20Bolsa%20/PPC/CTmaiz-Z10-03-11.xlsm"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Users/lruizdiaz/Documents/BCA/Cliente/Visita%20Final/2019/GLT%20Casa%20de%20Bolsa%20/PT/2018%20/Papeles%20de%20Trabajo/R%20-%20Recursos/PT%20de%20GLT%20Casa%20de%20Bolsa%20-%20DS/R%206%20Estado%20de%20Evoluci&#243;n%20de%20Patrimonio%20Neto/CTS-01-12_ZAFR201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PRESUP03.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Users/mmartinez/Library/Application%20Support/Microsoft/Office/Office%202011%20AutoRecovery/Archivo%20General/Hoja%20Llave/CTS-01-12_ZAFR2011.xlsx"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monserratlopez/Desktop/Documents/BCA/CLIENTES/VALORES%20-%20CASA%20DE%20BOLSA/A&#241;o%202014/Dic%202014/PTs/SEG99.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SEG99.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Antelco%20Febrero_03.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Antelco%20Febrero_03.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ciceros/Local%20Settings/Temporary%20Internet%20Files/OLK8/BELGIUM%20COMPLETE.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Dbkserver/finanzas/Household%20Technologies/PRISCILA/2003%20Budget/plantilla%20HT%20Mexico%202003%20act%20140103.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Documents%20and%20Settings/diacosta/Local%20Settings/Temporary%20Internet%20Files/Content.Outlook/CSTB0IC7/52820%20191000_L380_O%20enCurso_02-10%20(2).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https://benitezcodas.sharepoint.com/DOCUME~1/smontero/LOCALS~1/Temp/notesEA312D/Rummaala%20-%20Altas%20Bienes%20de%20Cambio%2009-2008.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DOCUME~1/smontero/LOCALS~1/Temp/notesEA312D/Rummaala%20-%20Altas%20Bienes%20de%20Cambio%2009-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rtb_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2020/Final/PT/Deudas%20financieras/Armado%20Balances0907_Py.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Despachos%20Aduaneros.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Users/juanjoaguayo/Desktop/Juan%20Aguayo/JA/Clientes/Cadiem/2015/Archivo%20General/Casa%20de%20Bolsa/Despachos%20Aduaneros.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B51.09%20Despachos%20Aduaneros%20Septiembre%202009.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B51.09%20Despachos%20Aduaneros%20Septiembre%202009.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Users/juanjoaguayo/Desktop/Juan%20Aguayo/JA/Clientes/Transbarge%20Navegacion%20S.A/2016/Octubre%202016/Materialidad/Worksheet%20in%206400%20L&#237;mites%20de%20Deducibilidad%2031.12.2008"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Previsiones/Worksheet%20in%208236%20Analisis%20de%20gastos" TargetMode="External"/></Relationships>
</file>

<file path=xl/externalLinks/_rels/externalLink406.xml.rels><?xml version="1.0" encoding="UTF-8" standalone="yes"?>
<Relationships xmlns="http://schemas.openxmlformats.org/package/2006/relationships"><Relationship Id="rId1" Type="http://schemas.microsoft.com/office/2006/relationships/xlExternalLinkPath/xlPathMissing" Target="Worksheet%20in%20(C)%205612%20An&#225;lisis%20de%20Activo%20Fijo%20al%2030.06.2004" TargetMode="External"/></Relationships>
</file>

<file path=xl/externalLinks/_rels/externalLink407.xml.rels><?xml version="1.0" encoding="UTF-8" standalone="yes"?>
<Relationships xmlns="http://schemas.openxmlformats.org/package/2006/relationships"><Relationship Id="rId1" Type="http://schemas.microsoft.com/office/2006/relationships/xlExternalLinkPath/xlPathMissing" Target="Worksheet%20in%205620%20Mov.%20de%20activo%20fijo%20y%20depreciaci&#243;n%20acumulada%2030-06-04"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FIELCO/2016/Junio%202016/Balances/Worksheet%20in%20%20%202212%20Estados%20contables%20al%2031.12.2005"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Users/dvarela/AppData/Local/Microsoft/Windows/Temporary%20Internet%20Files/Content.Outlook/G1F7KD2T/Pepsico%20-%20Calculo%20de%20ID%20Oct_10.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Users/dsantacruz/Documents/1%20Auditoria/Clientes/Grupo%20Timbo/5z/2019/Visita%20Final/Ventas/ACTIVO%20FIJO%20MUESTRA.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20Impuesto%20al%20Valor%20Agregado%20-%20METACAB" TargetMode="External"/></Relationships>
</file>

<file path=xl/externalLinks/_rels/externalLink414.xml.rels><?xml version="1.0" encoding="UTF-8" standalone="yes"?>
<Relationships xmlns="http://schemas.openxmlformats.org/package/2006/relationships"><Relationship Id="rId1" Type="http://schemas.microsoft.com/office/2006/relationships/xlExternalLinkPath/xlPathMissing" Target="Worksheet%20in%205610.2%20Movimiento%20de%20Activo%20Fijo%20al%2031.12.2007"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Documents%20and%20Settings/jacosta3/My%20Documents/PuertoUnion/Finnancial%20Report/Puerto%20Union%20Report%20(2008-09-Setiembre).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Trade_Wheat.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419.xml.rels><?xml version="1.0" encoding="UTF-8" standalone="yes"?>
<Relationships xmlns="http://schemas.openxmlformats.org/package/2006/relationships"><Relationship Id="rId1" Type="http://schemas.microsoft.com/office/2006/relationships/xlExternalLinkPath/xlPathMissing" Target="Escore_FRM_Cerveja_10_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An&#225;lise%20Brasilia%20Fev03.xls" TargetMode="External"/></Relationships>
</file>

<file path=xl/externalLinks/_rels/externalLink420.xml.rels><?xml version="1.0" encoding="UTF-8" standalone="yes"?>
<Relationships xmlns="http://schemas.openxmlformats.org/package/2006/relationships"><Relationship Id="rId1" Type="http://schemas.microsoft.com/office/2006/relationships/xlExternalLinkPath/xlPathMissing" Target="Carat%20schedules.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Previsiones/FA2%20Package%20Q2%202007.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Users/lmedina/Library/Caches/TemporaryItems/Outlook%20Temp/BPTend99.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BPTend99.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Users/vsanchez/Documents/empresas/Curso%20de%20BU/VS/R%2020%20Procard%20Sistema%20de%20Bienes%20De%20Uso%2077%20-%20Diciembre%202013%20-%20Version%2016%2001%202014.xlsm"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cparedes/My%20Documents/My%20Documents/Ceci/Analisis%20de%20cuentas/Aging/Analisis%20mensuales/Analisis%202002/Abril-02/Analisis%20a%2002-02.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Mar%20Caribe%202003.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Mar%20Caribe%202003.xls" TargetMode="External"/></Relationships>
</file>

<file path=xl/externalLinks/_rels/externalLink428.xml.rels><?xml version="1.0" encoding="UTF-8" standalone="yes"?>
<Relationships xmlns="http://schemas.openxmlformats.org/package/2006/relationships"><Relationship Id="rId1" Type="http://schemas.microsoft.com/office/2006/relationships/xlExternalLinkPath/xlPathMissing" Target="Liquidaci&#243;n%20de%20impuesto%20Enero2012.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Balance%20Resumen%20al%2028.02.2006%20.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Documents%20and%20Settings/dfarina/Local%20Settings/Temporary%20Internet%20Files/OLK92/6411%20C&#225;lculo%20IR%20al%2030-06-06%20(3).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160%20Conciliaciones%20Bancarias%20al%2031-12-08"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6220%20Prueba%20Sueldos%20y%20Cargas%20Sociale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Users/javalossanabria/AppData/Local/Microsoft/Windows/Temporary%20Internet%20Files/Content.Outlook/WVT1EKHE/Copy%20of%20Rec&#225;lculo%20de%20IR%20CRESCA%20al%2030%2006%202010.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C)%206222%20Ingresos%20Brutos%20a%20Pagar%20y%20prueba%20global" TargetMode="External"/></Relationships>
</file>

<file path=xl/externalLinks/_rels/externalLink435.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https://benitezcodas.sharepoint.com/LA-SSC-Argentina/Mis%20documentos/LUFKIN%20ARG.%20SA/transito%20-lufkin.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6250%20Deudas%20Fiscales%20al%2031%2012%2003"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Users/bmongelos/Downloads/Deudas%20financieras%20Cathay%202020/Worksheet%20in%20(C)%202231%20Estados%20Financieros%20al%2031.10.2009"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C)%206240%20Provisi&#243;n%20SAC%20y%20Vacacione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BCE%20049%20M10%20Junio05.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640%20An&#225;lisis%20altas%20y%20bajas%20de%20Bs%20de%20Uso"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rdespagneyorino/My%20Documents/pg%20bs%20de%20uso%20amanco.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rodrigo.beltranu/My%20Documents/Microsoft/DDJJ%202004/BsUso%202004%20con%20AxI%20(Aud).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https://benitezcodas.sharepoint.com/ADMINIST/CONTADUR/EXCEL/BALANCE%20MARZO%2005/CRESUD/BCE%20PUBLICACION/ARMADO/CRESUD%20CONSO%2003-05.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ADMINIST/CONTADUR/EXCEL/BALANCE%20MARZO%2005/CRESUD/BCE%20PUBLICACION/ARMADO/CRESUD%20CONSO%2003-05.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Provision%20Citibank%20I%20Sem%202004.xls" TargetMode="External"/></Relationships>
</file>

<file path=xl/externalLinks/_rels/externalLink446.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447.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Z:\Contabilidad\2020\07%20Informes\A%20Diciembre%202020\Flujo%20de%20efectivo%2020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enitezcodas.sharepoint.com/LA-SSC-Argentina/Espacio%20Disco/Asesoria%20Tributaria/02%20Papeles%20de%20trabajo/Banco%20Latinoamericana/2001/1semestre%202001/REAJUSTE%20LATINIAMERICAN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Fpc%20-%2006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ctorres/My%20Documents/Alto%20Palermo/US%20GAAP%2030%2006%2006/20%20F%202006/Soportes%20s%20C&#237;a/Sector%20Contable%20-%20Archivos%20Compartidos/An&#225;lisis%20de%20Rubros%20Contables/Acreedores%20x%20FPC/Posiciones/Fpc%20-%2006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rv-clr2-adm/usuarios/ADMINIST/CONTADUR/EXCEL/BALANCE%20MARZO%2005/CACTUS/Cactus%20armado%20bce%2003-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BALANCE%2003%2008/RETENC%20ENE%20MAR%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TRP2003_draft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lmedina/Library/Caches/TemporaryItems/Outlook%20Temp/VolumesdeProdu&#231;&#227;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erver01/users/IPI%20trimestr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beta/Users/Beta/AppData/Local/Microsoft/Windows/Temporary%20Internet%20Files/Content.Outlook/8LE300BU/10-Idee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lmedina/Library/Caches/TemporaryItems/Outlook%20Temp/An&#225;lise%20Arosuco%20Rolhas%20%20Fev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juanjoaguayo/Desktop/Juan%20Aguayo/JA/Clientes/Grupo%20TIMBO/2018/Diciembre/Cathay%20S.A/Informe%20de%20Auditor&#237;a%20Financiera/Armado%20EEFF/APA3Q9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gbenitez/Desktop/Backup%20Giselle%20/CLIENTES/Equipo%20MM/GLT/AG/HL%202020/APA3Q9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rebeccamedina/Library/Application%20Support/Microsoft/Office/Office%202011%20AutoRecovery/Bces%20CT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atos/Datos/Datos/Datos/datos/datos/datos/datos/datos/Datos/Datos/Datos/Datos/datos/Buckup1203/Bces%20C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CCONTPLA_MR_MCR0820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Armado%20de%20informe/EQ_AmB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Casa%20de%20Bolsa/2018/Visita%20Final/Casa%20de%20Bolsa%20/AG/EQ_AmBev20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pablospaini/Documents/Pablo%20Spaini/BCA%20-%20Pablo%20Spaini/Clientes/Clientes%20Actuales/GRUPO%20PROSEGUR/2017/Archivo%20Gral%20-%20Grupo/Resumen%20de%20Ajustes/Saldos%20al%2020-03-02%20Prov.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1611%20Revisi&#243;n%20Anal&#237;tica%20al%2031%2012%2007.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Trade_Sug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URVA%20DE%20F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CURVA%20DE%20FRA.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benitezcodas.sharepoint.com/LA-SSC-Argentina/1Peccoris/BMG%20Ariola/DECLARACION%2006-2000-Def.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MVF_adesa_Octubre_1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rportillo/Documents/Ruth%20Portillo/Clientes/Grupo%20Timbo/2018/5%20Z/Diciembre%202018/Archivo%20General/Armado%20EEFF%2031.12.2018/Armado%20EEFF/Worksheet%20in%205340%20Pruebas%20de%20Cuentas%20por%20Cobrar"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enitezcodas.sharepoint.com/Users/Administrador/Documents/CLIENTES/HUAWEI/ARCHIVO%20GENERAL/archivo%20de%20kb/Huawei%202010%20Armado%20de%20EEFF.xlsx"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AutCh110702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benitezcodas.sharepoint.com/LA-SSC-Argentina/DATA/Lartex/DDJJ%20Gcias.%2004-02/DDJJ%20IG%204-2001/DDJJ%20LARTEX%204-2001%20Versi&#243;n%20definitiva%201.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HAML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Oscar%20Folle/Benitez%20Codas%20&amp;%20Asociados/Informconf%20S.A/AG/Bohemia_EEFF_dic2013%20dic2012%20(Autoguardad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juanjoaguayo/Library/Caches/TemporaryItems/Outlook%20Temp/Frutika%20Armado%20de%20EEFF%20dic2015%20vjun%2016.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Dise&#241;o/Desktop/JUSTEXW/PLANTILLA%20CONTROL%20DE%20GASTOS/plantilla%20control%20de%20gastos_justexw_v.0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Valuaci&#243;n%20Bs.%20Cbio.%2008-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rivate/var/folders/lp/zn2b51dn4zgdm1hr5sbcv4yr0000gn/T/TemporaryItems/Outlook%20Temp/Valuaci&#243;n%20Bs.%20Cbio.%2008-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Vasilhame%20met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lmedina/Library/Caches/TemporaryItems/Outlook%20Temp/Vasilhame%20met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benitezcodas.sharepoint.com/LA-SSC-Argentina/COMPARTIDO%20TCP/Bce1201/BCEGRAL.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Diageo%20Paraguay%20-%20Armado%20del%20Informe%202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pspaini/Documents/Pablo%20Spaini/Clientes/ESSENTRA/Cierre%202013/Informes/Users/KBenitez/Documents/BCA/Encargos/Auditoria/Bohemia/Archivo%20General/version%20bohemia/Bohemia_EEFF_dic2013%20dic2012.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6403%201-03%20PPC%20Liquidaci&#243;n%20de%20impuesto%20Marzo%202012%2018-03-12%20v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10/DICIEMBRE%202010/Analisis%20Diciembre%2020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enitezcodas.sharepoint.com/Mis%20Documentos/BACKUP/Sector%20Contable%20-%20Archivos%20Compartidos/An&#225;lisis%20de%20Rubros%20Contables/Deudas%20Comerciales/CONTROL%20PROVEEDORES/An&#225;lisisi%20proveedores%202006-12%20bc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RTB%20-%20RTB%20IGU%20NP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An&#225;lise%20Iba%20Sudeste%20Fe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afigueredo/Documents/back%20up%20AF/BCA/CLIENTES/Puente%20Casa%20de%20Bolsa/2018/Visita%20Preliminar/AG/An&#225;lise%20Iba%20Sudeste%20Fe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Plan%20-Transporte%20internacionai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lmedina/Downloads/Plan%20-Transporte%20internacionai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benitezcodas.sharepoint.com/Users/pspaini/Documents/Pablo%20Spaini/Clientes/UNILEVER%20DEL%20PARAGUAY%20S.A/Auditor&#237;a%202015/PT/Accounting_Units_April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My%20Documents/Gabriela/My%20Documents/Gaby/InterCompanyArg/Septiembre%2001/Analisis%20T01B%20Sep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benitezcodas.sharepoint.com/LA-SSC-Argentina/My%20Documents/Gaby/InterCompanyArg/Junio%2001/Acc%20Inter%20Entity%20Ju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lcoronel/Documents/1.%20Clientes/Auditoria/3.%20Grupo%20Altamira/Final/2.%20Corporacion%20-%20Ycua%20Sati/PT/Previsiones/Actual%20Forecast%20Model%20September%20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6/Archivo%20Gral/EEFF/RESUMO-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lanning"/>
      <sheetName val="Population Characteristics"/>
      <sheetName val="Individually Significant Items"/>
      <sheetName val="Audit Results Lower Stratum"/>
      <sheetName val="Base de Muestra"/>
      <sheetName val="Audit Results Upper Stratum"/>
      <sheetName val="Projection"/>
      <sheetName val="Evaluation"/>
      <sheetName val="Planning Extension"/>
      <sheetName val="Audit Results Lower Stratum Ext"/>
      <sheetName val="Audit Results Upper Stratum Ext"/>
      <sheetName val="Projection Extended Sample"/>
      <sheetName val="Evaluation Extended Sample"/>
      <sheetName val="Dados Org"/>
      <sheetName val="Bco_Dados"/>
      <sheetName val="TR"/>
      <sheetName val="Inventario de créditos"/>
      <sheetName val="Analisis 4182"/>
    </sheetNames>
    <sheetDataSet>
      <sheetData sheetId="0"/>
      <sheetData sheetId="1">
        <row r="16">
          <cell r="H16" t="str">
            <v>Moderate</v>
          </cell>
        </row>
        <row r="20">
          <cell r="H20" t="str">
            <v>Less than one-sixth of PM</v>
          </cell>
        </row>
        <row r="22">
          <cell r="H22" t="str">
            <v>Stratified</v>
          </cell>
          <cell r="L22">
            <v>1</v>
          </cell>
        </row>
        <row r="25">
          <cell r="H25" t="str">
            <v>No</v>
          </cell>
          <cell r="L25">
            <v>0</v>
          </cell>
        </row>
        <row r="27">
          <cell r="H27">
            <v>1.91</v>
          </cell>
        </row>
        <row r="29">
          <cell r="H29">
            <v>1060828156</v>
          </cell>
          <cell r="L29">
            <v>0</v>
          </cell>
        </row>
        <row r="31">
          <cell r="H31">
            <v>70721877.052600011</v>
          </cell>
        </row>
        <row r="33">
          <cell r="H33">
            <v>555407412</v>
          </cell>
          <cell r="L33">
            <v>176804692.66999999</v>
          </cell>
        </row>
        <row r="34">
          <cell r="H34">
            <v>555407412</v>
          </cell>
        </row>
      </sheetData>
      <sheetData sheetId="2">
        <row r="5">
          <cell r="C5">
            <v>14045646135</v>
          </cell>
          <cell r="E5">
            <v>293</v>
          </cell>
        </row>
        <row r="7">
          <cell r="C7">
            <v>12723663954</v>
          </cell>
          <cell r="E7">
            <v>291</v>
          </cell>
        </row>
        <row r="9">
          <cell r="C9">
            <v>10601068310</v>
          </cell>
          <cell r="E9">
            <v>59</v>
          </cell>
        </row>
        <row r="10">
          <cell r="C10">
            <v>2122595644</v>
          </cell>
          <cell r="E10">
            <v>232</v>
          </cell>
        </row>
        <row r="11">
          <cell r="C11">
            <v>12723663954</v>
          </cell>
        </row>
        <row r="13">
          <cell r="C13">
            <v>43723931.113402061</v>
          </cell>
        </row>
        <row r="17">
          <cell r="C17">
            <v>16</v>
          </cell>
          <cell r="G17">
            <v>23</v>
          </cell>
        </row>
        <row r="18">
          <cell r="C18">
            <v>8</v>
          </cell>
        </row>
        <row r="26">
          <cell r="G26">
            <v>0</v>
          </cell>
        </row>
        <row r="28">
          <cell r="C28">
            <v>0</v>
          </cell>
        </row>
        <row r="31">
          <cell r="B31">
            <v>0</v>
          </cell>
          <cell r="C31">
            <v>0</v>
          </cell>
          <cell r="E31">
            <v>0</v>
          </cell>
          <cell r="H31">
            <v>1</v>
          </cell>
        </row>
        <row r="32">
          <cell r="B32">
            <v>0</v>
          </cell>
          <cell r="C32">
            <v>0</v>
          </cell>
          <cell r="E32">
            <v>0</v>
          </cell>
          <cell r="H32">
            <v>1</v>
          </cell>
        </row>
        <row r="33">
          <cell r="B33">
            <v>0</v>
          </cell>
          <cell r="C33">
            <v>0</v>
          </cell>
          <cell r="E33">
            <v>0</v>
          </cell>
          <cell r="H33">
            <v>1</v>
          </cell>
        </row>
        <row r="34">
          <cell r="B34">
            <v>0</v>
          </cell>
          <cell r="C34">
            <v>0</v>
          </cell>
          <cell r="E34">
            <v>0</v>
          </cell>
          <cell r="H34">
            <v>1</v>
          </cell>
        </row>
        <row r="35">
          <cell r="B35">
            <v>0</v>
          </cell>
          <cell r="C35">
            <v>0</v>
          </cell>
          <cell r="E35">
            <v>0</v>
          </cell>
          <cell r="H35">
            <v>1</v>
          </cell>
        </row>
        <row r="36">
          <cell r="B36">
            <v>0</v>
          </cell>
          <cell r="C36">
            <v>0</v>
          </cell>
          <cell r="E36">
            <v>0</v>
          </cell>
          <cell r="H36">
            <v>1</v>
          </cell>
        </row>
        <row r="37">
          <cell r="B37">
            <v>0</v>
          </cell>
          <cell r="C37">
            <v>0</v>
          </cell>
          <cell r="E37">
            <v>0</v>
          </cell>
          <cell r="H37">
            <v>1</v>
          </cell>
        </row>
        <row r="38">
          <cell r="B38">
            <v>0</v>
          </cell>
          <cell r="C38">
            <v>0</v>
          </cell>
          <cell r="E38">
            <v>0</v>
          </cell>
          <cell r="H38">
            <v>1</v>
          </cell>
        </row>
        <row r="39">
          <cell r="B39">
            <v>0</v>
          </cell>
          <cell r="C39">
            <v>0</v>
          </cell>
          <cell r="E39">
            <v>0</v>
          </cell>
          <cell r="H39">
            <v>1</v>
          </cell>
        </row>
        <row r="40">
          <cell r="B40">
            <v>0</v>
          </cell>
          <cell r="C40">
            <v>0</v>
          </cell>
          <cell r="E40">
            <v>0</v>
          </cell>
          <cell r="H40">
            <v>1</v>
          </cell>
        </row>
        <row r="41">
          <cell r="B41">
            <v>0</v>
          </cell>
          <cell r="C41">
            <v>0</v>
          </cell>
          <cell r="E41">
            <v>0</v>
          </cell>
          <cell r="H41">
            <v>1</v>
          </cell>
        </row>
        <row r="42">
          <cell r="B42">
            <v>0</v>
          </cell>
          <cell r="C42">
            <v>0</v>
          </cell>
          <cell r="E42">
            <v>0</v>
          </cell>
          <cell r="H42">
            <v>1</v>
          </cell>
        </row>
        <row r="43">
          <cell r="B43">
            <v>0</v>
          </cell>
          <cell r="C43">
            <v>0</v>
          </cell>
          <cell r="E43">
            <v>0</v>
          </cell>
          <cell r="H43">
            <v>1</v>
          </cell>
        </row>
        <row r="44">
          <cell r="B44">
            <v>0</v>
          </cell>
          <cell r="C44">
            <v>0</v>
          </cell>
          <cell r="E44">
            <v>0</v>
          </cell>
          <cell r="H44">
            <v>1</v>
          </cell>
        </row>
        <row r="45">
          <cell r="B45">
            <v>0</v>
          </cell>
          <cell r="C45">
            <v>0</v>
          </cell>
          <cell r="E45">
            <v>0</v>
          </cell>
          <cell r="H45">
            <v>1</v>
          </cell>
        </row>
        <row r="46">
          <cell r="B46">
            <v>0</v>
          </cell>
          <cell r="C46">
            <v>0</v>
          </cell>
          <cell r="E46">
            <v>0</v>
          </cell>
          <cell r="H46">
            <v>1</v>
          </cell>
        </row>
        <row r="47">
          <cell r="B47">
            <v>0</v>
          </cell>
          <cell r="C47">
            <v>0</v>
          </cell>
          <cell r="E47">
            <v>0</v>
          </cell>
          <cell r="H47">
            <v>1</v>
          </cell>
        </row>
        <row r="48">
          <cell r="B48">
            <v>0</v>
          </cell>
          <cell r="C48">
            <v>0</v>
          </cell>
          <cell r="E48">
            <v>0</v>
          </cell>
          <cell r="H48">
            <v>1</v>
          </cell>
        </row>
        <row r="49">
          <cell r="B49">
            <v>0</v>
          </cell>
          <cell r="C49">
            <v>0</v>
          </cell>
          <cell r="E49">
            <v>0</v>
          </cell>
          <cell r="H49">
            <v>1</v>
          </cell>
        </row>
        <row r="50">
          <cell r="B50">
            <v>0</v>
          </cell>
          <cell r="C50">
            <v>0</v>
          </cell>
          <cell r="E50">
            <v>0</v>
          </cell>
          <cell r="H50">
            <v>1</v>
          </cell>
        </row>
        <row r="51">
          <cell r="B51">
            <v>0</v>
          </cell>
          <cell r="C51">
            <v>0</v>
          </cell>
          <cell r="E51">
            <v>0</v>
          </cell>
          <cell r="H51">
            <v>1</v>
          </cell>
        </row>
        <row r="52">
          <cell r="B52">
            <v>0</v>
          </cell>
          <cell r="C52">
            <v>0</v>
          </cell>
          <cell r="E52">
            <v>0</v>
          </cell>
          <cell r="H52">
            <v>1</v>
          </cell>
        </row>
        <row r="53">
          <cell r="B53">
            <v>0</v>
          </cell>
          <cell r="C53">
            <v>0</v>
          </cell>
          <cell r="E53">
            <v>0</v>
          </cell>
          <cell r="H53">
            <v>1</v>
          </cell>
        </row>
        <row r="54">
          <cell r="B54">
            <v>0</v>
          </cell>
          <cell r="C54">
            <v>0</v>
          </cell>
          <cell r="E54">
            <v>0</v>
          </cell>
          <cell r="H54">
            <v>1</v>
          </cell>
        </row>
        <row r="55">
          <cell r="B55">
            <v>0</v>
          </cell>
          <cell r="C55">
            <v>0</v>
          </cell>
          <cell r="E55">
            <v>0</v>
          </cell>
          <cell r="H55">
            <v>1</v>
          </cell>
        </row>
        <row r="56">
          <cell r="B56">
            <v>0</v>
          </cell>
          <cell r="C56">
            <v>0</v>
          </cell>
          <cell r="E56">
            <v>0</v>
          </cell>
          <cell r="H56">
            <v>1</v>
          </cell>
        </row>
        <row r="57">
          <cell r="B57">
            <v>0</v>
          </cell>
          <cell r="C57">
            <v>0</v>
          </cell>
          <cell r="E57">
            <v>0</v>
          </cell>
          <cell r="H57">
            <v>1</v>
          </cell>
        </row>
        <row r="58">
          <cell r="B58">
            <v>0</v>
          </cell>
          <cell r="C58">
            <v>0</v>
          </cell>
          <cell r="E58">
            <v>0</v>
          </cell>
          <cell r="H58">
            <v>1</v>
          </cell>
        </row>
        <row r="59">
          <cell r="B59">
            <v>0</v>
          </cell>
          <cell r="C59">
            <v>0</v>
          </cell>
          <cell r="E59">
            <v>0</v>
          </cell>
          <cell r="H59">
            <v>1</v>
          </cell>
        </row>
        <row r="60">
          <cell r="B60">
            <v>0</v>
          </cell>
          <cell r="C60">
            <v>0</v>
          </cell>
          <cell r="E60">
            <v>0</v>
          </cell>
          <cell r="H60">
            <v>1</v>
          </cell>
        </row>
        <row r="61">
          <cell r="B61">
            <v>0</v>
          </cell>
          <cell r="C61">
            <v>0</v>
          </cell>
          <cell r="E61">
            <v>0</v>
          </cell>
          <cell r="H61">
            <v>1</v>
          </cell>
        </row>
        <row r="62">
          <cell r="B62">
            <v>0</v>
          </cell>
          <cell r="C62">
            <v>0</v>
          </cell>
          <cell r="E62">
            <v>0</v>
          </cell>
          <cell r="H62">
            <v>1</v>
          </cell>
        </row>
        <row r="63">
          <cell r="B63">
            <v>0</v>
          </cell>
          <cell r="C63">
            <v>0</v>
          </cell>
          <cell r="E63">
            <v>0</v>
          </cell>
          <cell r="H63">
            <v>1</v>
          </cell>
        </row>
        <row r="64">
          <cell r="B64">
            <v>0</v>
          </cell>
          <cell r="C64">
            <v>0</v>
          </cell>
          <cell r="E64">
            <v>0</v>
          </cell>
          <cell r="H64">
            <v>1</v>
          </cell>
        </row>
        <row r="65">
          <cell r="B65">
            <v>0</v>
          </cell>
          <cell r="C65">
            <v>0</v>
          </cell>
          <cell r="E65">
            <v>0</v>
          </cell>
          <cell r="H65">
            <v>1</v>
          </cell>
        </row>
        <row r="66">
          <cell r="B66">
            <v>0</v>
          </cell>
          <cell r="C66">
            <v>0</v>
          </cell>
          <cell r="E66">
            <v>0</v>
          </cell>
          <cell r="H66">
            <v>1</v>
          </cell>
        </row>
        <row r="67">
          <cell r="B67">
            <v>0</v>
          </cell>
          <cell r="C67">
            <v>0</v>
          </cell>
          <cell r="E67">
            <v>0</v>
          </cell>
          <cell r="H67">
            <v>1</v>
          </cell>
        </row>
        <row r="68">
          <cell r="B68">
            <v>0</v>
          </cell>
          <cell r="C68">
            <v>0</v>
          </cell>
          <cell r="E68">
            <v>0</v>
          </cell>
          <cell r="H68">
            <v>1</v>
          </cell>
        </row>
        <row r="69">
          <cell r="B69">
            <v>0</v>
          </cell>
          <cell r="C69">
            <v>0</v>
          </cell>
          <cell r="E69">
            <v>0</v>
          </cell>
          <cell r="H69">
            <v>1</v>
          </cell>
        </row>
        <row r="70">
          <cell r="B70">
            <v>0</v>
          </cell>
          <cell r="C70">
            <v>0</v>
          </cell>
          <cell r="E70">
            <v>0</v>
          </cell>
          <cell r="H70">
            <v>1</v>
          </cell>
        </row>
        <row r="71">
          <cell r="B71">
            <v>0</v>
          </cell>
          <cell r="C71">
            <v>0</v>
          </cell>
          <cell r="E71">
            <v>0</v>
          </cell>
          <cell r="H71">
            <v>1</v>
          </cell>
        </row>
        <row r="72">
          <cell r="B72">
            <v>0</v>
          </cell>
          <cell r="C72">
            <v>0</v>
          </cell>
          <cell r="E72">
            <v>0</v>
          </cell>
          <cell r="H72">
            <v>1</v>
          </cell>
        </row>
        <row r="73">
          <cell r="B73">
            <v>0</v>
          </cell>
          <cell r="C73">
            <v>0</v>
          </cell>
          <cell r="E73">
            <v>0</v>
          </cell>
          <cell r="H73">
            <v>1</v>
          </cell>
        </row>
        <row r="74">
          <cell r="B74">
            <v>0</v>
          </cell>
          <cell r="C74">
            <v>0</v>
          </cell>
          <cell r="E74">
            <v>0</v>
          </cell>
          <cell r="H74">
            <v>1</v>
          </cell>
        </row>
        <row r="75">
          <cell r="B75">
            <v>0</v>
          </cell>
          <cell r="C75">
            <v>0</v>
          </cell>
          <cell r="E75">
            <v>0</v>
          </cell>
          <cell r="H75">
            <v>1</v>
          </cell>
        </row>
        <row r="76">
          <cell r="B76">
            <v>0</v>
          </cell>
          <cell r="C76">
            <v>0</v>
          </cell>
          <cell r="E76">
            <v>0</v>
          </cell>
          <cell r="H76">
            <v>1</v>
          </cell>
        </row>
        <row r="77">
          <cell r="B77">
            <v>0</v>
          </cell>
          <cell r="C77">
            <v>0</v>
          </cell>
          <cell r="E77">
            <v>0</v>
          </cell>
          <cell r="H77">
            <v>1</v>
          </cell>
        </row>
        <row r="78">
          <cell r="B78">
            <v>0</v>
          </cell>
          <cell r="C78">
            <v>0</v>
          </cell>
          <cell r="E78">
            <v>0</v>
          </cell>
          <cell r="H78">
            <v>1</v>
          </cell>
        </row>
        <row r="79">
          <cell r="B79">
            <v>0</v>
          </cell>
          <cell r="C79">
            <v>0</v>
          </cell>
          <cell r="E79">
            <v>0</v>
          </cell>
          <cell r="H79">
            <v>1</v>
          </cell>
        </row>
        <row r="80">
          <cell r="B80">
            <v>0</v>
          </cell>
          <cell r="C80">
            <v>0</v>
          </cell>
          <cell r="E80">
            <v>0</v>
          </cell>
          <cell r="H80">
            <v>1</v>
          </cell>
        </row>
        <row r="81">
          <cell r="B81">
            <v>0</v>
          </cell>
          <cell r="C81">
            <v>0</v>
          </cell>
          <cell r="E81">
            <v>0</v>
          </cell>
          <cell r="H81">
            <v>1</v>
          </cell>
        </row>
        <row r="82">
          <cell r="B82">
            <v>0</v>
          </cell>
          <cell r="C82">
            <v>0</v>
          </cell>
          <cell r="E82">
            <v>0</v>
          </cell>
          <cell r="H82">
            <v>1</v>
          </cell>
        </row>
        <row r="83">
          <cell r="B83">
            <v>0</v>
          </cell>
          <cell r="C83">
            <v>0</v>
          </cell>
          <cell r="E83">
            <v>0</v>
          </cell>
          <cell r="H83">
            <v>1</v>
          </cell>
        </row>
        <row r="84">
          <cell r="B84">
            <v>0</v>
          </cell>
          <cell r="C84">
            <v>0</v>
          </cell>
          <cell r="E84">
            <v>0</v>
          </cell>
          <cell r="H84">
            <v>1</v>
          </cell>
        </row>
        <row r="85">
          <cell r="B85">
            <v>0</v>
          </cell>
          <cell r="C85">
            <v>0</v>
          </cell>
          <cell r="E85">
            <v>0</v>
          </cell>
          <cell r="H85">
            <v>1</v>
          </cell>
        </row>
        <row r="86">
          <cell r="B86">
            <v>0</v>
          </cell>
          <cell r="C86">
            <v>0</v>
          </cell>
          <cell r="E86">
            <v>0</v>
          </cell>
          <cell r="H86">
            <v>1</v>
          </cell>
        </row>
        <row r="87">
          <cell r="B87">
            <v>0</v>
          </cell>
          <cell r="C87">
            <v>0</v>
          </cell>
          <cell r="E87">
            <v>0</v>
          </cell>
          <cell r="H87">
            <v>1</v>
          </cell>
        </row>
        <row r="88">
          <cell r="B88">
            <v>0</v>
          </cell>
          <cell r="C88">
            <v>0</v>
          </cell>
          <cell r="E88">
            <v>0</v>
          </cell>
          <cell r="H88">
            <v>1</v>
          </cell>
        </row>
        <row r="89">
          <cell r="B89">
            <v>0</v>
          </cell>
          <cell r="C89">
            <v>0</v>
          </cell>
          <cell r="E89">
            <v>0</v>
          </cell>
          <cell r="H89">
            <v>1</v>
          </cell>
        </row>
        <row r="90">
          <cell r="B90">
            <v>0</v>
          </cell>
          <cell r="C90">
            <v>0</v>
          </cell>
          <cell r="E90">
            <v>0</v>
          </cell>
          <cell r="H90">
            <v>1</v>
          </cell>
        </row>
        <row r="91">
          <cell r="B91">
            <v>0</v>
          </cell>
          <cell r="C91">
            <v>0</v>
          </cell>
          <cell r="E91">
            <v>0</v>
          </cell>
          <cell r="H91">
            <v>1</v>
          </cell>
        </row>
        <row r="92">
          <cell r="B92">
            <v>0</v>
          </cell>
          <cell r="C92">
            <v>0</v>
          </cell>
          <cell r="E92">
            <v>0</v>
          </cell>
          <cell r="H92">
            <v>1</v>
          </cell>
        </row>
        <row r="93">
          <cell r="B93">
            <v>0</v>
          </cell>
          <cell r="C93">
            <v>0</v>
          </cell>
          <cell r="E93">
            <v>0</v>
          </cell>
          <cell r="H93">
            <v>1</v>
          </cell>
        </row>
        <row r="94">
          <cell r="B94">
            <v>0</v>
          </cell>
          <cell r="C94">
            <v>0</v>
          </cell>
          <cell r="E94">
            <v>0</v>
          </cell>
          <cell r="H94">
            <v>1</v>
          </cell>
        </row>
        <row r="95">
          <cell r="B95">
            <v>0</v>
          </cell>
          <cell r="C95">
            <v>0</v>
          </cell>
          <cell r="E95">
            <v>0</v>
          </cell>
          <cell r="H95">
            <v>1</v>
          </cell>
        </row>
        <row r="96">
          <cell r="B96">
            <v>0</v>
          </cell>
          <cell r="C96">
            <v>0</v>
          </cell>
          <cell r="E96">
            <v>0</v>
          </cell>
          <cell r="H96">
            <v>1</v>
          </cell>
        </row>
        <row r="97">
          <cell r="B97">
            <v>0</v>
          </cell>
          <cell r="C97">
            <v>0</v>
          </cell>
          <cell r="E97">
            <v>0</v>
          </cell>
          <cell r="H97">
            <v>1</v>
          </cell>
        </row>
        <row r="98">
          <cell r="B98">
            <v>0</v>
          </cell>
          <cell r="C98">
            <v>0</v>
          </cell>
          <cell r="E98">
            <v>0</v>
          </cell>
          <cell r="H98">
            <v>1</v>
          </cell>
        </row>
        <row r="99">
          <cell r="B99">
            <v>0</v>
          </cell>
          <cell r="C99">
            <v>0</v>
          </cell>
          <cell r="E99">
            <v>0</v>
          </cell>
          <cell r="H99">
            <v>1</v>
          </cell>
        </row>
        <row r="100">
          <cell r="B100">
            <v>0</v>
          </cell>
          <cell r="C100">
            <v>0</v>
          </cell>
          <cell r="E100">
            <v>0</v>
          </cell>
          <cell r="H100">
            <v>1</v>
          </cell>
        </row>
        <row r="101">
          <cell r="B101">
            <v>0</v>
          </cell>
          <cell r="C101">
            <v>0</v>
          </cell>
          <cell r="E101">
            <v>0</v>
          </cell>
          <cell r="H101">
            <v>1</v>
          </cell>
        </row>
        <row r="102">
          <cell r="B102">
            <v>0</v>
          </cell>
          <cell r="C102">
            <v>0</v>
          </cell>
          <cell r="E102">
            <v>0</v>
          </cell>
          <cell r="H102">
            <v>1</v>
          </cell>
        </row>
        <row r="103">
          <cell r="B103">
            <v>0</v>
          </cell>
          <cell r="C103">
            <v>0</v>
          </cell>
          <cell r="E103">
            <v>0</v>
          </cell>
          <cell r="H103">
            <v>1</v>
          </cell>
        </row>
        <row r="104">
          <cell r="B104">
            <v>0</v>
          </cell>
          <cell r="C104">
            <v>0</v>
          </cell>
          <cell r="E104">
            <v>0</v>
          </cell>
          <cell r="H104">
            <v>1</v>
          </cell>
        </row>
        <row r="105">
          <cell r="B105">
            <v>0</v>
          </cell>
          <cell r="C105">
            <v>0</v>
          </cell>
          <cell r="E105">
            <v>0</v>
          </cell>
          <cell r="H105">
            <v>1</v>
          </cell>
        </row>
        <row r="106">
          <cell r="B106">
            <v>0</v>
          </cell>
          <cell r="C106">
            <v>0</v>
          </cell>
          <cell r="E106">
            <v>0</v>
          </cell>
          <cell r="H106">
            <v>1</v>
          </cell>
        </row>
        <row r="107">
          <cell r="B107">
            <v>0</v>
          </cell>
          <cell r="C107">
            <v>0</v>
          </cell>
          <cell r="E107">
            <v>0</v>
          </cell>
          <cell r="H107">
            <v>1</v>
          </cell>
        </row>
        <row r="108">
          <cell r="B108">
            <v>0</v>
          </cell>
          <cell r="C108">
            <v>0</v>
          </cell>
          <cell r="E108">
            <v>0</v>
          </cell>
          <cell r="H108">
            <v>1</v>
          </cell>
        </row>
        <row r="109">
          <cell r="B109">
            <v>0</v>
          </cell>
          <cell r="C109">
            <v>0</v>
          </cell>
          <cell r="E109">
            <v>0</v>
          </cell>
          <cell r="H109">
            <v>1</v>
          </cell>
        </row>
        <row r="110">
          <cell r="B110">
            <v>0</v>
          </cell>
          <cell r="C110">
            <v>0</v>
          </cell>
          <cell r="E110">
            <v>0</v>
          </cell>
          <cell r="H110">
            <v>1</v>
          </cell>
        </row>
        <row r="111">
          <cell r="B111">
            <v>0</v>
          </cell>
          <cell r="C111">
            <v>0</v>
          </cell>
          <cell r="E111">
            <v>0</v>
          </cell>
          <cell r="H111">
            <v>1</v>
          </cell>
        </row>
        <row r="112">
          <cell r="B112">
            <v>0</v>
          </cell>
          <cell r="C112">
            <v>0</v>
          </cell>
          <cell r="E112">
            <v>0</v>
          </cell>
          <cell r="H112">
            <v>1</v>
          </cell>
        </row>
        <row r="113">
          <cell r="B113">
            <v>0</v>
          </cell>
          <cell r="C113">
            <v>0</v>
          </cell>
          <cell r="E113">
            <v>0</v>
          </cell>
          <cell r="H113">
            <v>1</v>
          </cell>
        </row>
        <row r="114">
          <cell r="B114">
            <v>0</v>
          </cell>
          <cell r="C114">
            <v>0</v>
          </cell>
          <cell r="E114">
            <v>0</v>
          </cell>
          <cell r="H114">
            <v>1</v>
          </cell>
        </row>
        <row r="115">
          <cell r="B115">
            <v>0</v>
          </cell>
          <cell r="C115">
            <v>0</v>
          </cell>
          <cell r="E115">
            <v>0</v>
          </cell>
          <cell r="H115">
            <v>1</v>
          </cell>
        </row>
        <row r="116">
          <cell r="B116">
            <v>0</v>
          </cell>
          <cell r="C116">
            <v>0</v>
          </cell>
          <cell r="E116">
            <v>0</v>
          </cell>
          <cell r="H116">
            <v>1</v>
          </cell>
        </row>
        <row r="117">
          <cell r="B117">
            <v>0</v>
          </cell>
          <cell r="C117">
            <v>0</v>
          </cell>
          <cell r="E117">
            <v>0</v>
          </cell>
          <cell r="H117">
            <v>1</v>
          </cell>
        </row>
        <row r="118">
          <cell r="B118">
            <v>0</v>
          </cell>
          <cell r="C118">
            <v>0</v>
          </cell>
          <cell r="E118">
            <v>0</v>
          </cell>
          <cell r="H118">
            <v>1</v>
          </cell>
        </row>
        <row r="119">
          <cell r="B119">
            <v>0</v>
          </cell>
          <cell r="C119">
            <v>0</v>
          </cell>
          <cell r="E119">
            <v>0</v>
          </cell>
          <cell r="H119">
            <v>1</v>
          </cell>
        </row>
        <row r="120">
          <cell r="B120">
            <v>0</v>
          </cell>
          <cell r="C120">
            <v>0</v>
          </cell>
          <cell r="E120">
            <v>0</v>
          </cell>
          <cell r="H120">
            <v>1</v>
          </cell>
        </row>
        <row r="121">
          <cell r="B121">
            <v>0</v>
          </cell>
          <cell r="C121">
            <v>0</v>
          </cell>
          <cell r="E121">
            <v>0</v>
          </cell>
          <cell r="H121">
            <v>1</v>
          </cell>
        </row>
        <row r="122">
          <cell r="B122">
            <v>0</v>
          </cell>
          <cell r="C122">
            <v>0</v>
          </cell>
          <cell r="E122">
            <v>0</v>
          </cell>
          <cell r="H122">
            <v>1</v>
          </cell>
        </row>
        <row r="123">
          <cell r="B123">
            <v>0</v>
          </cell>
          <cell r="C123">
            <v>0</v>
          </cell>
          <cell r="E123">
            <v>0</v>
          </cell>
          <cell r="H123">
            <v>1</v>
          </cell>
        </row>
        <row r="124">
          <cell r="B124">
            <v>0</v>
          </cell>
          <cell r="C124">
            <v>0</v>
          </cell>
          <cell r="E124">
            <v>0</v>
          </cell>
          <cell r="H124">
            <v>1</v>
          </cell>
        </row>
        <row r="125">
          <cell r="B125">
            <v>0</v>
          </cell>
          <cell r="C125">
            <v>0</v>
          </cell>
          <cell r="E125">
            <v>0</v>
          </cell>
          <cell r="H125">
            <v>1</v>
          </cell>
        </row>
        <row r="126">
          <cell r="B126">
            <v>0</v>
          </cell>
          <cell r="C126">
            <v>0</v>
          </cell>
          <cell r="E126">
            <v>0</v>
          </cell>
          <cell r="H126">
            <v>1</v>
          </cell>
        </row>
        <row r="127">
          <cell r="B127">
            <v>0</v>
          </cell>
          <cell r="C127">
            <v>0</v>
          </cell>
          <cell r="E127">
            <v>0</v>
          </cell>
          <cell r="H127">
            <v>1</v>
          </cell>
        </row>
        <row r="128">
          <cell r="B128">
            <v>0</v>
          </cell>
          <cell r="C128">
            <v>0</v>
          </cell>
          <cell r="E128">
            <v>0</v>
          </cell>
          <cell r="H128">
            <v>1</v>
          </cell>
        </row>
        <row r="129">
          <cell r="B129">
            <v>0</v>
          </cell>
          <cell r="C129">
            <v>0</v>
          </cell>
          <cell r="E129">
            <v>0</v>
          </cell>
          <cell r="H129">
            <v>1</v>
          </cell>
        </row>
        <row r="130">
          <cell r="B130">
            <v>0</v>
          </cell>
          <cell r="C130">
            <v>0</v>
          </cell>
          <cell r="E130">
            <v>0</v>
          </cell>
          <cell r="H130">
            <v>1</v>
          </cell>
        </row>
        <row r="131">
          <cell r="B131">
            <v>0</v>
          </cell>
          <cell r="C131">
            <v>0</v>
          </cell>
          <cell r="E131">
            <v>0</v>
          </cell>
          <cell r="H131">
            <v>1</v>
          </cell>
        </row>
        <row r="132">
          <cell r="B132">
            <v>0</v>
          </cell>
          <cell r="C132">
            <v>0</v>
          </cell>
          <cell r="E132">
            <v>0</v>
          </cell>
          <cell r="H132">
            <v>1</v>
          </cell>
        </row>
        <row r="133">
          <cell r="B133">
            <v>0</v>
          </cell>
          <cell r="C133">
            <v>0</v>
          </cell>
          <cell r="E133">
            <v>0</v>
          </cell>
          <cell r="H133">
            <v>1</v>
          </cell>
        </row>
        <row r="134">
          <cell r="B134">
            <v>0</v>
          </cell>
          <cell r="C134">
            <v>0</v>
          </cell>
          <cell r="E134">
            <v>0</v>
          </cell>
          <cell r="H134">
            <v>1</v>
          </cell>
        </row>
        <row r="135">
          <cell r="B135">
            <v>0</v>
          </cell>
          <cell r="C135">
            <v>0</v>
          </cell>
          <cell r="E135">
            <v>0</v>
          </cell>
          <cell r="H135">
            <v>1</v>
          </cell>
        </row>
        <row r="136">
          <cell r="B136">
            <v>0</v>
          </cell>
          <cell r="C136">
            <v>0</v>
          </cell>
          <cell r="E136">
            <v>0</v>
          </cell>
          <cell r="H136">
            <v>1</v>
          </cell>
        </row>
        <row r="137">
          <cell r="B137">
            <v>0</v>
          </cell>
          <cell r="C137">
            <v>0</v>
          </cell>
          <cell r="E137">
            <v>0</v>
          </cell>
          <cell r="H137">
            <v>1</v>
          </cell>
        </row>
        <row r="138">
          <cell r="B138">
            <v>0</v>
          </cell>
          <cell r="C138">
            <v>0</v>
          </cell>
          <cell r="E138">
            <v>0</v>
          </cell>
          <cell r="H138">
            <v>1</v>
          </cell>
        </row>
        <row r="139">
          <cell r="B139">
            <v>0</v>
          </cell>
          <cell r="C139">
            <v>0</v>
          </cell>
          <cell r="E139">
            <v>0</v>
          </cell>
          <cell r="H139">
            <v>1</v>
          </cell>
        </row>
        <row r="140">
          <cell r="B140">
            <v>0</v>
          </cell>
          <cell r="C140">
            <v>0</v>
          </cell>
          <cell r="E140">
            <v>0</v>
          </cell>
          <cell r="H140">
            <v>1</v>
          </cell>
        </row>
        <row r="141">
          <cell r="B141">
            <v>0</v>
          </cell>
          <cell r="C141">
            <v>0</v>
          </cell>
          <cell r="E141">
            <v>0</v>
          </cell>
          <cell r="H141">
            <v>1</v>
          </cell>
        </row>
        <row r="142">
          <cell r="B142">
            <v>0</v>
          </cell>
          <cell r="C142">
            <v>0</v>
          </cell>
          <cell r="E142">
            <v>0</v>
          </cell>
          <cell r="H142">
            <v>1</v>
          </cell>
        </row>
        <row r="143">
          <cell r="B143">
            <v>0</v>
          </cell>
          <cell r="C143">
            <v>0</v>
          </cell>
          <cell r="E143">
            <v>0</v>
          </cell>
          <cell r="H143">
            <v>1</v>
          </cell>
        </row>
        <row r="144">
          <cell r="B144">
            <v>0</v>
          </cell>
          <cell r="C144">
            <v>0</v>
          </cell>
          <cell r="E144">
            <v>0</v>
          </cell>
          <cell r="H144">
            <v>1</v>
          </cell>
        </row>
        <row r="145">
          <cell r="B145">
            <v>0</v>
          </cell>
          <cell r="C145">
            <v>0</v>
          </cell>
          <cell r="E145">
            <v>0</v>
          </cell>
          <cell r="H145">
            <v>1</v>
          </cell>
        </row>
        <row r="146">
          <cell r="B146">
            <v>0</v>
          </cell>
          <cell r="C146">
            <v>0</v>
          </cell>
          <cell r="E146">
            <v>0</v>
          </cell>
          <cell r="H146">
            <v>1</v>
          </cell>
        </row>
        <row r="147">
          <cell r="B147">
            <v>0</v>
          </cell>
          <cell r="C147">
            <v>0</v>
          </cell>
          <cell r="E147">
            <v>0</v>
          </cell>
          <cell r="H147">
            <v>1</v>
          </cell>
        </row>
        <row r="148">
          <cell r="B148">
            <v>0</v>
          </cell>
          <cell r="C148">
            <v>0</v>
          </cell>
          <cell r="E148">
            <v>0</v>
          </cell>
          <cell r="H148">
            <v>1</v>
          </cell>
        </row>
        <row r="149">
          <cell r="B149">
            <v>0</v>
          </cell>
          <cell r="C149">
            <v>0</v>
          </cell>
          <cell r="E149">
            <v>0</v>
          </cell>
          <cell r="H149">
            <v>1</v>
          </cell>
        </row>
        <row r="150">
          <cell r="B150">
            <v>0</v>
          </cell>
          <cell r="C150">
            <v>0</v>
          </cell>
          <cell r="E150">
            <v>0</v>
          </cell>
          <cell r="H150">
            <v>1</v>
          </cell>
        </row>
        <row r="151">
          <cell r="B151">
            <v>0</v>
          </cell>
          <cell r="C151">
            <v>0</v>
          </cell>
          <cell r="E151">
            <v>0</v>
          </cell>
          <cell r="H151">
            <v>1</v>
          </cell>
        </row>
        <row r="152">
          <cell r="B152">
            <v>0</v>
          </cell>
          <cell r="C152">
            <v>0</v>
          </cell>
          <cell r="E152">
            <v>0</v>
          </cell>
          <cell r="H152">
            <v>1</v>
          </cell>
        </row>
        <row r="153">
          <cell r="B153">
            <v>0</v>
          </cell>
          <cell r="C153">
            <v>0</v>
          </cell>
          <cell r="E153">
            <v>0</v>
          </cell>
          <cell r="H153">
            <v>1</v>
          </cell>
        </row>
        <row r="154">
          <cell r="B154">
            <v>0</v>
          </cell>
          <cell r="C154">
            <v>0</v>
          </cell>
          <cell r="E154">
            <v>0</v>
          </cell>
          <cell r="H154">
            <v>1</v>
          </cell>
        </row>
        <row r="155">
          <cell r="B155">
            <v>0</v>
          </cell>
          <cell r="C155">
            <v>0</v>
          </cell>
          <cell r="E155">
            <v>0</v>
          </cell>
          <cell r="H155">
            <v>1</v>
          </cell>
        </row>
        <row r="156">
          <cell r="B156">
            <v>0</v>
          </cell>
          <cell r="C156">
            <v>0</v>
          </cell>
          <cell r="E156">
            <v>0</v>
          </cell>
          <cell r="H156">
            <v>1</v>
          </cell>
        </row>
        <row r="157">
          <cell r="B157">
            <v>0</v>
          </cell>
          <cell r="C157">
            <v>0</v>
          </cell>
          <cell r="E157">
            <v>0</v>
          </cell>
          <cell r="H157">
            <v>1</v>
          </cell>
        </row>
        <row r="158">
          <cell r="B158">
            <v>0</v>
          </cell>
          <cell r="C158">
            <v>0</v>
          </cell>
          <cell r="E158">
            <v>0</v>
          </cell>
          <cell r="H158">
            <v>1</v>
          </cell>
        </row>
        <row r="159">
          <cell r="B159">
            <v>0</v>
          </cell>
          <cell r="C159">
            <v>0</v>
          </cell>
          <cell r="E159">
            <v>0</v>
          </cell>
          <cell r="H159">
            <v>1</v>
          </cell>
        </row>
        <row r="160">
          <cell r="B160">
            <v>0</v>
          </cell>
          <cell r="C160">
            <v>0</v>
          </cell>
          <cell r="E160">
            <v>0</v>
          </cell>
          <cell r="H160">
            <v>1</v>
          </cell>
        </row>
        <row r="161">
          <cell r="B161">
            <v>0</v>
          </cell>
          <cell r="C161">
            <v>0</v>
          </cell>
          <cell r="E161">
            <v>0</v>
          </cell>
          <cell r="H161">
            <v>1</v>
          </cell>
        </row>
        <row r="162">
          <cell r="B162">
            <v>0</v>
          </cell>
          <cell r="C162">
            <v>0</v>
          </cell>
          <cell r="E162">
            <v>0</v>
          </cell>
          <cell r="H162">
            <v>1</v>
          </cell>
        </row>
        <row r="163">
          <cell r="B163">
            <v>0</v>
          </cell>
          <cell r="C163">
            <v>0</v>
          </cell>
          <cell r="E163">
            <v>0</v>
          </cell>
          <cell r="H163">
            <v>1</v>
          </cell>
        </row>
        <row r="164">
          <cell r="B164">
            <v>0</v>
          </cell>
          <cell r="C164">
            <v>0</v>
          </cell>
          <cell r="E164">
            <v>0</v>
          </cell>
          <cell r="H164">
            <v>1</v>
          </cell>
        </row>
        <row r="165">
          <cell r="B165">
            <v>0</v>
          </cell>
          <cell r="C165">
            <v>0</v>
          </cell>
          <cell r="E165">
            <v>0</v>
          </cell>
          <cell r="H165">
            <v>1</v>
          </cell>
        </row>
        <row r="166">
          <cell r="B166">
            <v>0</v>
          </cell>
          <cell r="C166">
            <v>0</v>
          </cell>
          <cell r="E166">
            <v>0</v>
          </cell>
          <cell r="H166">
            <v>1</v>
          </cell>
        </row>
        <row r="167">
          <cell r="B167">
            <v>0</v>
          </cell>
          <cell r="C167">
            <v>0</v>
          </cell>
          <cell r="E167">
            <v>0</v>
          </cell>
          <cell r="H167">
            <v>1</v>
          </cell>
        </row>
        <row r="168">
          <cell r="B168">
            <v>0</v>
          </cell>
          <cell r="C168">
            <v>0</v>
          </cell>
          <cell r="E168">
            <v>0</v>
          </cell>
          <cell r="H168">
            <v>1</v>
          </cell>
        </row>
        <row r="169">
          <cell r="B169">
            <v>0</v>
          </cell>
          <cell r="C169">
            <v>0</v>
          </cell>
          <cell r="E169">
            <v>0</v>
          </cell>
          <cell r="H169">
            <v>1</v>
          </cell>
        </row>
        <row r="170">
          <cell r="B170">
            <v>0</v>
          </cell>
          <cell r="C170">
            <v>0</v>
          </cell>
          <cell r="E170">
            <v>0</v>
          </cell>
          <cell r="H170">
            <v>1</v>
          </cell>
        </row>
        <row r="171">
          <cell r="B171">
            <v>0</v>
          </cell>
          <cell r="C171">
            <v>0</v>
          </cell>
          <cell r="E171">
            <v>0</v>
          </cell>
          <cell r="H171">
            <v>1</v>
          </cell>
        </row>
        <row r="172">
          <cell r="B172">
            <v>0</v>
          </cell>
          <cell r="C172">
            <v>0</v>
          </cell>
          <cell r="E172">
            <v>0</v>
          </cell>
          <cell r="H172">
            <v>1</v>
          </cell>
        </row>
        <row r="173">
          <cell r="B173">
            <v>0</v>
          </cell>
          <cell r="C173">
            <v>0</v>
          </cell>
          <cell r="E173">
            <v>0</v>
          </cell>
          <cell r="H173">
            <v>1</v>
          </cell>
        </row>
        <row r="174">
          <cell r="B174">
            <v>0</v>
          </cell>
          <cell r="C174">
            <v>0</v>
          </cell>
          <cell r="E174">
            <v>0</v>
          </cell>
          <cell r="H174">
            <v>1</v>
          </cell>
        </row>
        <row r="175">
          <cell r="B175">
            <v>0</v>
          </cell>
          <cell r="C175">
            <v>0</v>
          </cell>
          <cell r="E175">
            <v>0</v>
          </cell>
          <cell r="H175">
            <v>1</v>
          </cell>
        </row>
        <row r="176">
          <cell r="B176">
            <v>0</v>
          </cell>
          <cell r="C176">
            <v>0</v>
          </cell>
          <cell r="E176">
            <v>0</v>
          </cell>
          <cell r="H176">
            <v>1</v>
          </cell>
        </row>
        <row r="177">
          <cell r="B177">
            <v>0</v>
          </cell>
          <cell r="C177">
            <v>0</v>
          </cell>
          <cell r="E177">
            <v>0</v>
          </cell>
          <cell r="H177">
            <v>1</v>
          </cell>
        </row>
        <row r="178">
          <cell r="B178">
            <v>0</v>
          </cell>
          <cell r="C178">
            <v>0</v>
          </cell>
          <cell r="E178">
            <v>0</v>
          </cell>
          <cell r="H178">
            <v>1</v>
          </cell>
        </row>
        <row r="179">
          <cell r="B179">
            <v>0</v>
          </cell>
          <cell r="C179">
            <v>0</v>
          </cell>
          <cell r="E179">
            <v>0</v>
          </cell>
          <cell r="H179">
            <v>1</v>
          </cell>
        </row>
        <row r="180">
          <cell r="B180">
            <v>0</v>
          </cell>
          <cell r="C180">
            <v>0</v>
          </cell>
          <cell r="E180">
            <v>0</v>
          </cell>
          <cell r="H180">
            <v>1</v>
          </cell>
        </row>
        <row r="181">
          <cell r="B181">
            <v>0</v>
          </cell>
          <cell r="C181">
            <v>0</v>
          </cell>
          <cell r="E181">
            <v>0</v>
          </cell>
          <cell r="H181">
            <v>1</v>
          </cell>
        </row>
        <row r="182">
          <cell r="B182">
            <v>0</v>
          </cell>
          <cell r="C182">
            <v>0</v>
          </cell>
          <cell r="E182">
            <v>0</v>
          </cell>
          <cell r="H182">
            <v>1</v>
          </cell>
        </row>
        <row r="183">
          <cell r="B183">
            <v>0</v>
          </cell>
          <cell r="C183">
            <v>0</v>
          </cell>
          <cell r="E183">
            <v>0</v>
          </cell>
          <cell r="H183">
            <v>1</v>
          </cell>
        </row>
        <row r="184">
          <cell r="B184">
            <v>0</v>
          </cell>
          <cell r="C184">
            <v>0</v>
          </cell>
          <cell r="E184">
            <v>0</v>
          </cell>
          <cell r="H184">
            <v>1</v>
          </cell>
        </row>
        <row r="185">
          <cell r="B185">
            <v>0</v>
          </cell>
          <cell r="C185">
            <v>0</v>
          </cell>
          <cell r="E185">
            <v>0</v>
          </cell>
          <cell r="H185">
            <v>1</v>
          </cell>
        </row>
        <row r="186">
          <cell r="B186">
            <v>0</v>
          </cell>
          <cell r="C186">
            <v>0</v>
          </cell>
          <cell r="E186">
            <v>0</v>
          </cell>
          <cell r="H186">
            <v>1</v>
          </cell>
        </row>
        <row r="187">
          <cell r="B187">
            <v>0</v>
          </cell>
          <cell r="C187">
            <v>0</v>
          </cell>
          <cell r="E187">
            <v>0</v>
          </cell>
          <cell r="H187">
            <v>1</v>
          </cell>
        </row>
        <row r="188">
          <cell r="B188">
            <v>0</v>
          </cell>
          <cell r="C188">
            <v>0</v>
          </cell>
          <cell r="E188">
            <v>0</v>
          </cell>
          <cell r="H188">
            <v>1</v>
          </cell>
        </row>
        <row r="189">
          <cell r="B189">
            <v>0</v>
          </cell>
          <cell r="C189">
            <v>0</v>
          </cell>
          <cell r="E189">
            <v>0</v>
          </cell>
          <cell r="H189">
            <v>1</v>
          </cell>
        </row>
        <row r="190">
          <cell r="B190">
            <v>0</v>
          </cell>
          <cell r="C190">
            <v>0</v>
          </cell>
          <cell r="E190">
            <v>0</v>
          </cell>
          <cell r="H190">
            <v>1</v>
          </cell>
        </row>
        <row r="191">
          <cell r="B191">
            <v>0</v>
          </cell>
          <cell r="C191">
            <v>0</v>
          </cell>
          <cell r="E191">
            <v>0</v>
          </cell>
          <cell r="H191">
            <v>1</v>
          </cell>
        </row>
        <row r="192">
          <cell r="B192">
            <v>0</v>
          </cell>
          <cell r="C192">
            <v>0</v>
          </cell>
          <cell r="E192">
            <v>0</v>
          </cell>
          <cell r="H192">
            <v>1</v>
          </cell>
        </row>
        <row r="193">
          <cell r="B193">
            <v>0</v>
          </cell>
          <cell r="C193">
            <v>0</v>
          </cell>
          <cell r="E193">
            <v>0</v>
          </cell>
          <cell r="H193">
            <v>1</v>
          </cell>
        </row>
        <row r="194">
          <cell r="B194">
            <v>0</v>
          </cell>
          <cell r="C194">
            <v>0</v>
          </cell>
          <cell r="E194">
            <v>0</v>
          </cell>
          <cell r="H194">
            <v>1</v>
          </cell>
        </row>
        <row r="195">
          <cell r="B195">
            <v>0</v>
          </cell>
          <cell r="C195">
            <v>0</v>
          </cell>
          <cell r="E195">
            <v>0</v>
          </cell>
          <cell r="H195">
            <v>1</v>
          </cell>
        </row>
        <row r="196">
          <cell r="B196">
            <v>0</v>
          </cell>
          <cell r="C196">
            <v>0</v>
          </cell>
          <cell r="E196">
            <v>0</v>
          </cell>
          <cell r="H196">
            <v>1</v>
          </cell>
        </row>
        <row r="197">
          <cell r="B197">
            <v>0</v>
          </cell>
          <cell r="C197">
            <v>0</v>
          </cell>
          <cell r="E197">
            <v>0</v>
          </cell>
          <cell r="H197">
            <v>1</v>
          </cell>
        </row>
        <row r="198">
          <cell r="B198">
            <v>0</v>
          </cell>
          <cell r="C198">
            <v>0</v>
          </cell>
          <cell r="E198">
            <v>0</v>
          </cell>
          <cell r="H198">
            <v>1</v>
          </cell>
        </row>
        <row r="199">
          <cell r="B199">
            <v>0</v>
          </cell>
          <cell r="C199">
            <v>0</v>
          </cell>
          <cell r="E199">
            <v>0</v>
          </cell>
          <cell r="H199">
            <v>1</v>
          </cell>
        </row>
        <row r="200">
          <cell r="B200">
            <v>0</v>
          </cell>
          <cell r="C200">
            <v>0</v>
          </cell>
          <cell r="E200">
            <v>0</v>
          </cell>
          <cell r="H200">
            <v>1</v>
          </cell>
        </row>
        <row r="201">
          <cell r="B201">
            <v>0</v>
          </cell>
          <cell r="C201">
            <v>0</v>
          </cell>
          <cell r="E201">
            <v>0</v>
          </cell>
          <cell r="H201">
            <v>1</v>
          </cell>
        </row>
        <row r="202">
          <cell r="B202">
            <v>0</v>
          </cell>
          <cell r="C202">
            <v>0</v>
          </cell>
          <cell r="E202">
            <v>0</v>
          </cell>
          <cell r="H202">
            <v>1</v>
          </cell>
        </row>
        <row r="203">
          <cell r="B203">
            <v>0</v>
          </cell>
          <cell r="C203">
            <v>0</v>
          </cell>
          <cell r="E203">
            <v>0</v>
          </cell>
          <cell r="H203">
            <v>1</v>
          </cell>
        </row>
        <row r="204">
          <cell r="B204">
            <v>0</v>
          </cell>
          <cell r="C204">
            <v>0</v>
          </cell>
          <cell r="E204">
            <v>0</v>
          </cell>
          <cell r="H204">
            <v>1</v>
          </cell>
        </row>
        <row r="205">
          <cell r="B205">
            <v>0</v>
          </cell>
          <cell r="C205">
            <v>0</v>
          </cell>
          <cell r="E205">
            <v>0</v>
          </cell>
          <cell r="H205">
            <v>1</v>
          </cell>
        </row>
        <row r="206">
          <cell r="B206">
            <v>0</v>
          </cell>
          <cell r="C206">
            <v>0</v>
          </cell>
          <cell r="E206">
            <v>0</v>
          </cell>
          <cell r="H206">
            <v>1</v>
          </cell>
        </row>
        <row r="207">
          <cell r="B207">
            <v>0</v>
          </cell>
          <cell r="C207">
            <v>0</v>
          </cell>
          <cell r="E207">
            <v>0</v>
          </cell>
          <cell r="H207">
            <v>1</v>
          </cell>
        </row>
        <row r="208">
          <cell r="B208">
            <v>0</v>
          </cell>
          <cell r="C208">
            <v>0</v>
          </cell>
          <cell r="E208">
            <v>0</v>
          </cell>
          <cell r="H208">
            <v>1</v>
          </cell>
        </row>
        <row r="209">
          <cell r="B209">
            <v>0</v>
          </cell>
          <cell r="C209">
            <v>0</v>
          </cell>
          <cell r="E209">
            <v>0</v>
          </cell>
          <cell r="H209">
            <v>1</v>
          </cell>
        </row>
        <row r="210">
          <cell r="B210">
            <v>0</v>
          </cell>
          <cell r="C210">
            <v>0</v>
          </cell>
          <cell r="E210">
            <v>0</v>
          </cell>
          <cell r="H210">
            <v>1</v>
          </cell>
        </row>
        <row r="211">
          <cell r="B211">
            <v>0</v>
          </cell>
          <cell r="C211">
            <v>0</v>
          </cell>
          <cell r="E211">
            <v>0</v>
          </cell>
          <cell r="H211">
            <v>1</v>
          </cell>
        </row>
        <row r="212">
          <cell r="B212">
            <v>0</v>
          </cell>
          <cell r="C212">
            <v>0</v>
          </cell>
          <cell r="E212">
            <v>0</v>
          </cell>
          <cell r="H212">
            <v>1</v>
          </cell>
        </row>
        <row r="213">
          <cell r="B213">
            <v>0</v>
          </cell>
          <cell r="C213">
            <v>0</v>
          </cell>
          <cell r="E213">
            <v>0</v>
          </cell>
          <cell r="H213">
            <v>1</v>
          </cell>
        </row>
        <row r="214">
          <cell r="B214">
            <v>0</v>
          </cell>
          <cell r="C214">
            <v>0</v>
          </cell>
          <cell r="E214">
            <v>0</v>
          </cell>
          <cell r="H214">
            <v>1</v>
          </cell>
        </row>
        <row r="215">
          <cell r="B215">
            <v>0</v>
          </cell>
          <cell r="C215">
            <v>0</v>
          </cell>
          <cell r="E215">
            <v>0</v>
          </cell>
          <cell r="H215">
            <v>1</v>
          </cell>
        </row>
        <row r="216">
          <cell r="B216">
            <v>0</v>
          </cell>
          <cell r="C216">
            <v>0</v>
          </cell>
          <cell r="E216">
            <v>0</v>
          </cell>
          <cell r="H216">
            <v>1</v>
          </cell>
        </row>
        <row r="217">
          <cell r="B217">
            <v>0</v>
          </cell>
          <cell r="C217">
            <v>0</v>
          </cell>
          <cell r="E217">
            <v>0</v>
          </cell>
          <cell r="H217">
            <v>1</v>
          </cell>
        </row>
        <row r="218">
          <cell r="B218">
            <v>0</v>
          </cell>
          <cell r="C218">
            <v>0</v>
          </cell>
          <cell r="E218">
            <v>0</v>
          </cell>
          <cell r="H218">
            <v>1</v>
          </cell>
        </row>
        <row r="219">
          <cell r="B219">
            <v>0</v>
          </cell>
          <cell r="C219">
            <v>0</v>
          </cell>
          <cell r="E219">
            <v>0</v>
          </cell>
          <cell r="H219">
            <v>1</v>
          </cell>
        </row>
        <row r="220">
          <cell r="B220">
            <v>0</v>
          </cell>
          <cell r="C220">
            <v>0</v>
          </cell>
          <cell r="E220">
            <v>0</v>
          </cell>
          <cell r="H220">
            <v>1</v>
          </cell>
        </row>
        <row r="221">
          <cell r="B221">
            <v>0</v>
          </cell>
          <cell r="C221">
            <v>0</v>
          </cell>
          <cell r="E221">
            <v>0</v>
          </cell>
          <cell r="H221">
            <v>1</v>
          </cell>
        </row>
        <row r="222">
          <cell r="B222">
            <v>0</v>
          </cell>
          <cell r="C222">
            <v>0</v>
          </cell>
          <cell r="E222">
            <v>0</v>
          </cell>
          <cell r="H222">
            <v>1</v>
          </cell>
        </row>
        <row r="223">
          <cell r="B223">
            <v>0</v>
          </cell>
          <cell r="C223">
            <v>0</v>
          </cell>
          <cell r="E223">
            <v>0</v>
          </cell>
          <cell r="H223">
            <v>1</v>
          </cell>
        </row>
        <row r="224">
          <cell r="B224">
            <v>0</v>
          </cell>
          <cell r="C224">
            <v>0</v>
          </cell>
          <cell r="E224">
            <v>0</v>
          </cell>
          <cell r="H224">
            <v>1</v>
          </cell>
        </row>
        <row r="225">
          <cell r="B225">
            <v>0</v>
          </cell>
          <cell r="C225">
            <v>0</v>
          </cell>
          <cell r="E225">
            <v>0</v>
          </cell>
          <cell r="H225">
            <v>1</v>
          </cell>
        </row>
        <row r="226">
          <cell r="B226">
            <v>0</v>
          </cell>
          <cell r="C226">
            <v>0</v>
          </cell>
          <cell r="E226">
            <v>0</v>
          </cell>
          <cell r="H226">
            <v>1</v>
          </cell>
        </row>
        <row r="227">
          <cell r="B227">
            <v>0</v>
          </cell>
          <cell r="C227">
            <v>0</v>
          </cell>
          <cell r="E227">
            <v>0</v>
          </cell>
          <cell r="H227">
            <v>1</v>
          </cell>
        </row>
        <row r="228">
          <cell r="B228">
            <v>0</v>
          </cell>
          <cell r="C228">
            <v>0</v>
          </cell>
          <cell r="E228">
            <v>0</v>
          </cell>
          <cell r="H228">
            <v>1</v>
          </cell>
        </row>
        <row r="229">
          <cell r="B229">
            <v>0</v>
          </cell>
          <cell r="C229">
            <v>0</v>
          </cell>
          <cell r="E229">
            <v>0</v>
          </cell>
          <cell r="H229">
            <v>1</v>
          </cell>
        </row>
        <row r="230">
          <cell r="B230">
            <v>0</v>
          </cell>
          <cell r="C230">
            <v>0</v>
          </cell>
          <cell r="E230">
            <v>0</v>
          </cell>
          <cell r="H230">
            <v>1</v>
          </cell>
        </row>
      </sheetData>
      <sheetData sheetId="3">
        <row r="6">
          <cell r="E6">
            <v>1321982181</v>
          </cell>
        </row>
        <row r="7">
          <cell r="E7">
            <v>2</v>
          </cell>
        </row>
        <row r="17">
          <cell r="J17" t="e">
            <v>#REF!</v>
          </cell>
        </row>
        <row r="18">
          <cell r="J18">
            <v>704777523</v>
          </cell>
        </row>
        <row r="19">
          <cell r="J19" t="e">
            <v>#REF!</v>
          </cell>
        </row>
        <row r="20">
          <cell r="J20">
            <v>0</v>
          </cell>
        </row>
        <row r="21">
          <cell r="J21">
            <v>0</v>
          </cell>
        </row>
        <row r="22">
          <cell r="J22">
            <v>0</v>
          </cell>
        </row>
        <row r="23">
          <cell r="J23" t="e">
            <v>#REF!</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sheetData>
      <sheetData sheetId="4">
        <row r="2">
          <cell r="Q2">
            <v>0</v>
          </cell>
        </row>
        <row r="4">
          <cell r="L4">
            <v>0</v>
          </cell>
          <cell r="Q4">
            <v>0</v>
          </cell>
        </row>
        <row r="5">
          <cell r="Q5">
            <v>0</v>
          </cell>
          <cell r="W5">
            <v>0</v>
          </cell>
        </row>
      </sheetData>
      <sheetData sheetId="5"/>
      <sheetData sheetId="6">
        <row r="2">
          <cell r="Q2">
            <v>0</v>
          </cell>
        </row>
        <row r="4">
          <cell r="L4">
            <v>0</v>
          </cell>
        </row>
        <row r="5">
          <cell r="W5">
            <v>0</v>
          </cell>
        </row>
      </sheetData>
      <sheetData sheetId="7">
        <row r="10">
          <cell r="J10">
            <v>704777523</v>
          </cell>
        </row>
        <row r="19">
          <cell r="J19" t="e">
            <v>#DIV/0!</v>
          </cell>
        </row>
        <row r="21">
          <cell r="J21" t="str">
            <v>No</v>
          </cell>
        </row>
      </sheetData>
      <sheetData sheetId="8"/>
      <sheetData sheetId="9">
        <row r="25">
          <cell r="H25" t="str">
            <v>Yes</v>
          </cell>
          <cell r="L25">
            <v>2</v>
          </cell>
        </row>
        <row r="27">
          <cell r="H27">
            <v>28.08</v>
          </cell>
        </row>
        <row r="29">
          <cell r="H29">
            <v>1060828156</v>
          </cell>
          <cell r="L29">
            <v>1</v>
          </cell>
        </row>
        <row r="33">
          <cell r="L33" t="e">
            <v>#VALUE!</v>
          </cell>
        </row>
        <row r="38">
          <cell r="F38">
            <v>225</v>
          </cell>
        </row>
        <row r="39">
          <cell r="F39">
            <v>113</v>
          </cell>
        </row>
        <row r="40">
          <cell r="L40">
            <v>337</v>
          </cell>
        </row>
      </sheetData>
      <sheetData sheetId="10">
        <row r="2">
          <cell r="Q2">
            <v>0</v>
          </cell>
        </row>
        <row r="4">
          <cell r="L4">
            <v>0</v>
          </cell>
          <cell r="Q4">
            <v>0</v>
          </cell>
        </row>
        <row r="5">
          <cell r="Q5">
            <v>0</v>
          </cell>
          <cell r="W5">
            <v>0</v>
          </cell>
        </row>
      </sheetData>
      <sheetData sheetId="11">
        <row r="2">
          <cell r="Q2">
            <v>0</v>
          </cell>
        </row>
        <row r="4">
          <cell r="L4">
            <v>0</v>
          </cell>
        </row>
        <row r="5">
          <cell r="W5">
            <v>0</v>
          </cell>
        </row>
      </sheetData>
      <sheetData sheetId="12">
        <row r="10">
          <cell r="J10">
            <v>704777523</v>
          </cell>
        </row>
        <row r="19">
          <cell r="J19" t="e">
            <v>#DIV/0!</v>
          </cell>
        </row>
      </sheetData>
      <sheetData sheetId="13"/>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sheetName val="Bce Patrim"/>
      <sheetName val="Carátula"/>
      <sheetName val="Nota 9"/>
      <sheetName val="ANEXO A"/>
      <sheetName val="EOAF Cresud"/>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NDA A"/>
    </sheetNames>
    <sheetDataSet>
      <sheetData sheetId="0" refreshError="1">
        <row r="20">
          <cell r="F20">
            <v>0</v>
          </cell>
        </row>
        <row r="30">
          <cell r="F30">
            <v>0</v>
          </cell>
        </row>
        <row r="36">
          <cell r="F36">
            <v>0</v>
          </cell>
        </row>
        <row r="52">
          <cell r="F52">
            <v>0</v>
          </cell>
        </row>
        <row r="78">
          <cell r="F78">
            <v>0</v>
          </cell>
        </row>
        <row r="87">
          <cell r="F87">
            <v>0</v>
          </cell>
        </row>
        <row r="101">
          <cell r="F101">
            <v>0</v>
          </cell>
        </row>
        <row r="104">
          <cell r="F104">
            <v>0</v>
          </cell>
        </row>
        <row r="140">
          <cell r="F140">
            <v>0</v>
          </cell>
        </row>
        <row r="165">
          <cell r="F165">
            <v>0</v>
          </cell>
        </row>
        <row r="186">
          <cell r="F186">
            <v>0</v>
          </cell>
        </row>
        <row r="202">
          <cell r="F202">
            <v>0</v>
          </cell>
        </row>
        <row r="212">
          <cell r="F2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sheetName val="Bce Patrim"/>
    </sheet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Patrim"/>
    </sheetNames>
    <sheetDataSet>
      <sheetData sheetId="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 cbio prest"/>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by box analysed"/>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by box analysed"/>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by box analysed"/>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by box analysed"/>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 val="Data by box analysed"/>
    </sheetNames>
    <sheetDataSet>
      <sheetData sheetId="0" refreshError="1"/>
      <sheetData sheetId="1" refreshError="1">
        <row r="8">
          <cell r="E8" t="str">
            <v xml:space="preserve">COOPHAVET </v>
          </cell>
        </row>
        <row r="10">
          <cell r="E10" t="str">
            <v>FRENCH FRANC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1"/>
      <sheetName val="BAL.COMP"/>
      <sheetName val="ACT"/>
      <sheetName val="PAS"/>
      <sheetName val="RES"/>
      <sheetName val="CAUX_"/>
      <sheetName val="CFLOW"/>
      <sheetName val="EVP"/>
      <sheetName val="Anexo I"/>
      <sheetName val="Anexo II"/>
      <sheetName val="Anexo III"/>
      <sheetName val="Anexo IV"/>
      <sheetName val="Membrete"/>
      <sheetName val="Evo_Mem"/>
      <sheetName val="CAT_INVENTARIO 2012"/>
      <sheetName val="Dados BLP"/>
    </sheetNames>
    <sheetDataSet>
      <sheetData sheetId="0"/>
      <sheetData sheetId="1">
        <row r="179">
          <cell r="B179" t="str">
            <v>Costo de Ventas</v>
          </cell>
        </row>
      </sheetData>
      <sheetData sheetId="2"/>
      <sheetData sheetId="3">
        <row r="179">
          <cell r="B179" t="str">
            <v>Costo de Ventas</v>
          </cell>
        </row>
      </sheetData>
      <sheetData sheetId="4"/>
      <sheetData sheetId="5">
        <row r="179">
          <cell r="B179" t="str">
            <v>Costo de Ventas</v>
          </cell>
        </row>
      </sheetData>
      <sheetData sheetId="6"/>
      <sheetData sheetId="7">
        <row r="179">
          <cell r="B179" t="str">
            <v>Costo de Ventas</v>
          </cell>
        </row>
      </sheetData>
      <sheetData sheetId="8"/>
      <sheetData sheetId="9"/>
      <sheetData sheetId="10"/>
      <sheetData sheetId="11"/>
      <sheetData sheetId="12"/>
      <sheetData sheetId="13"/>
      <sheetData sheetId="14"/>
      <sheetData sheetId="1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CtasResult"/>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 val="B.BUSINESS"/>
      <sheetName val="INICI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lano Ctas"/>
      <sheetName val="Plano Brasil"/>
      <sheetName val="MASTER"/>
      <sheetName val="TABELAS"/>
      <sheetName val="Plan1"/>
      <sheetName val="Macro1"/>
      <sheetName val="donaciones"/>
      <sheetName val="PRESUP_AJUSTADO"/>
      <sheetName val="PPC Provis.Varias"/>
      <sheetName val="INTRODUCTION"/>
    </sheetNames>
    <sheetDataSet>
      <sheetData sheetId="0" refreshError="1"/>
      <sheetData sheetId="1" refreshError="1"/>
      <sheetData sheetId="2" refreshError="1"/>
      <sheetData sheetId="3">
        <row r="5">
          <cell r="A5">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miento 517"/>
      <sheetName val="Reconquista 823"/>
      <sheetName val="RESUMEN "/>
      <sheetName val="Coef-Cotiz"/>
      <sheetName val="Laminar"/>
      <sheetName val="Maipu 1300"/>
      <sheetName val="Libertador 498"/>
      <sheetName val="Madero 1020"/>
      <sheetName val="Costero A"/>
      <sheetName val="Costero B"/>
      <sheetName val="Costero Dique 4"/>
      <sheetName val="Suipacha 664"/>
      <sheetName val="Av. de Mayo 589"/>
      <sheetName val="Av. Madero 940"/>
      <sheetName val="Libertador 602"/>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Report"/>
      <sheetName val="OVH"/>
      <sheetName val="803 - Management ( P&amp;L ) - Over"/>
      <sheetName val="CDI"/>
      <sheetName val="Feriados"/>
      <sheetName val="Bloomberg"/>
    </sheetNames>
    <sheetDataSet>
      <sheetData sheetId="0"/>
      <sheetData sheetId="1">
        <row r="17">
          <cell r="K17" t="b">
            <v>0</v>
          </cell>
        </row>
      </sheetData>
      <sheetData sheetId="2">
        <row r="1">
          <cell r="D1" t="str">
            <v>hide Column</v>
          </cell>
        </row>
      </sheetData>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rcado"/>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rcado"/>
    </sheetNames>
    <sheetDataSet>
      <sheetData sheetId="0" refreshError="1"/>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fras Clave"/>
      <sheetName val="DATOS"/>
      <sheetName val="G&amp;P Global"/>
    </sheetNames>
    <sheetDataSet>
      <sheetData sheetId="0" refreshError="1"/>
      <sheetData sheetId="1" refreshError="1"/>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miento 517"/>
      <sheetName val="Reconquista 823"/>
    </sheetNames>
    <sheetDataSet>
      <sheetData sheetId="0" refreshError="1"/>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sico"/>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 val="Cifras Clave"/>
      <sheetName val="DATOS"/>
      <sheetName val="G&amp;P Global"/>
    </sheetNames>
    <sheetDataSet>
      <sheetData sheetId="0"/>
      <sheetData sheetId="1"/>
      <sheetData sheetId="2"/>
      <sheetData sheetId="3"/>
      <sheetData sheetId="4">
        <row r="3">
          <cell r="J3" t="str">
            <v>MET</v>
          </cell>
        </row>
        <row r="4">
          <cell r="J4">
            <v>38961</v>
          </cell>
        </row>
      </sheetData>
      <sheetData sheetId="5"/>
      <sheetData sheetId="6"/>
      <sheetData sheetId="7"/>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s"/>
      <sheetName val="Altas"/>
    </sheetNames>
    <sheetDataSet>
      <sheetData sheetId="0" refreshError="1"/>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Gral."/>
      <sheetName val="determinacion de resultado"/>
      <sheetName val="101"/>
      <sheetName val="Auxiliar Flujo"/>
      <sheetName val="Resultados"/>
      <sheetName val="Flujo"/>
      <sheetName val="Var.P.N."/>
      <sheetName val="Solo Gra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Gral."/>
    </sheet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row r="1">
          <cell r="D1" t="str">
            <v>Delta Airlines, Inc.</v>
          </cell>
        </row>
      </sheetData>
      <sheetData sheetId="1" refreshError="1">
        <row r="1">
          <cell r="D1" t="str">
            <v>Delta Airlines, Inc.</v>
          </cell>
        </row>
        <row r="2">
          <cell r="D2">
            <v>38077</v>
          </cell>
        </row>
      </sheetData>
      <sheetData sheetId="2"/>
      <sheetData sheetId="3"/>
      <sheetData sheetId="4"/>
      <sheetData sheetId="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sheetName val="Costo venta "/>
      <sheetName val="Hoja1 (7)"/>
      <sheetName val="Datos del Balance"/>
    </sheetNames>
    <sheetDataSet>
      <sheetData sheetId="0" refreshError="1">
        <row r="2">
          <cell r="I2">
            <v>0</v>
          </cell>
        </row>
        <row r="3">
          <cell r="I3">
            <v>0</v>
          </cell>
        </row>
        <row r="4">
          <cell r="I4">
            <v>0</v>
          </cell>
        </row>
        <row r="5">
          <cell r="I5">
            <v>0</v>
          </cell>
        </row>
        <row r="6">
          <cell r="I6">
            <v>0</v>
          </cell>
        </row>
        <row r="7">
          <cell r="I7">
            <v>0</v>
          </cell>
        </row>
        <row r="8">
          <cell r="I8" t="str">
            <v>GL1500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sheetData>
      <sheetData sheetId="1"/>
      <sheetData sheetId="2"/>
      <sheetData sheetId="3"/>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PATRIMONIAL"/>
      <sheetName val="RESULTADOS "/>
      <sheetName val="EEPN"/>
      <sheetName val="E.O.A.F."/>
      <sheetName val="ANEXO A "/>
      <sheetName val="ANEXO B"/>
      <sheetName val="ANEXO C"/>
      <sheetName val="ANEXO D"/>
      <sheetName val="ANEXO E"/>
      <sheetName val="ANEXO F"/>
      <sheetName val="ANEXO G "/>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_Resultados"/>
      <sheetName val="Razones"/>
    </sheet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
      <sheetName val="BG"/>
      <sheetName val="Revisión 2004"/>
      <sheetName val="D°C°"/>
      <sheetName val="XREF"/>
      <sheetName val="Tickmarks"/>
      <sheetName val="Income Statement"/>
      <sheetName val="Ratios"/>
      <sheetName val="Balance Sheet"/>
    </sheetNames>
    <sheetDataSet>
      <sheetData sheetId="0">
        <row r="5">
          <cell r="E5">
            <v>0</v>
          </cell>
        </row>
      </sheetData>
      <sheetData sheetId="1"/>
      <sheetData sheetId="2"/>
      <sheetData sheetId="3"/>
      <sheetData sheetId="4"/>
      <sheetData sheetId="5"/>
      <sheetData sheetId="6" refreshError="1"/>
      <sheetData sheetId="7" refreshError="1"/>
      <sheetData sheetId="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escriba"/>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 val="diferencia cbio prest"/>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Non-Statistical Sampling"/>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2014 escri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 Capital"/>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 val="Base"/>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 val="Base"/>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Uso Trim."/>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WP CUADRO 1"/>
      <sheetName val="10"/>
      <sheetName val="8"/>
      <sheetName val="Tabelas"/>
      <sheetName val="CDI"/>
      <sheetName val="Feriados"/>
      <sheetName val="Bloomberg"/>
      <sheetName val="Currency"/>
      <sheetName val="Non-Statistical Sampling"/>
      <sheetName val="Con asto"/>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de Ref."/>
      <sheetName val="REV999"/>
      <sheetName val="Gs. Prorrat."/>
      <sheetName val="P.Global"/>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1">
        <row r="2">
          <cell r="B2" t="str">
            <v>REVALUO IMPOSITIVO BIENES DE USO AL 30/09/99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row r="2">
          <cell r="B2" t="str">
            <v>REVALUO IMPOSITIVO BIENES DE USO AL 30/09/99</v>
          </cell>
        </row>
      </sheetData>
      <sheetData sheetId="1"/>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Destino Fletes"/>
      <sheetName val="RES"/>
      <sheetName val="27510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TD Exp. vs nac. 2"/>
      <sheetName val="TD por prod."/>
      <sheetName val="Hoja4"/>
      <sheetName val="Datos del Balance"/>
      <sheetName val="Marcos Battisitini"/>
      <sheetName val="10-Lista"/>
      <sheetName val="TC Resumen"/>
      <sheetName val="Plan1"/>
      <sheetName val="IARyPD"/>
      <sheetName val="Interface"/>
      <sheetName val="11320079"/>
      <sheetName val="Sarmiento 517"/>
      <sheetName val="Reconquista 823"/>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536-100"/>
      <sheetName val="0708"/>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Carat Legacy"/>
      <sheetName val="OCF"/>
      <sheetName val="Resumen AF"/>
      <sheetName val="Resumen Intangibles"/>
      <sheetName val="Medidas BCS"/>
      <sheetName val="CeCos"/>
      <sheetName val="Detalle SAP"/>
      <sheetName val="Detalle P&amp;G"/>
      <sheetName val="Balance"/>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Hoja1"/>
      <sheetName val="Datos de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ES"/>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AF"/>
      <sheetName val="N2"/>
      <sheetName val="VPP"/>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5200"/>
    </sheetNames>
    <sheetDataSet>
      <sheetData sheetId="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v>0</v>
          </cell>
        </row>
        <row r="13">
          <cell r="AJ13">
            <v>0</v>
          </cell>
        </row>
        <row r="15">
          <cell r="AK15">
            <v>0</v>
          </cell>
        </row>
        <row r="20">
          <cell r="Y20">
            <v>0</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 val="PUC"/>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latividad de FC"/>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Flujo de Efectivo"/>
    </sheetNames>
    <sheetDataSet>
      <sheetData sheetId="0" refreshError="1"/>
      <sheetData sheetId="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 Junio.xlsx]__benitez_2"/>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O"/>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
      <sheetName val="BALANCE"/>
    </sheetNames>
    <sheetDataSet>
      <sheetData sheetId="0"/>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s>
    <sheetDataSet>
      <sheetData sheetId="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s>
    <sheetDataSet>
      <sheetData sheetId="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comision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
    </sheetNames>
    <definedNames>
      <definedName name="novaanalise"/>
    </defined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
    </sheetNames>
    <definedNames>
      <definedName name="novaanalise"/>
    </defined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BI Input"/>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Notas "/>
      <sheetName val="Nota 15"/>
      <sheetName val="Control"/>
      <sheetName val="Tables"/>
    </sheetNames>
    <sheetDataSet>
      <sheetData sheetId="0" refreshError="1"/>
      <sheetData sheetId="1"/>
      <sheetData sheetId="2"/>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HC by Reg &amp; Platf"/>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HC by Reg &amp; Platf"/>
    </sheetNames>
    <sheetDataSet>
      <sheetData sheetId="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s>
    <sheetDataSet>
      <sheetData sheetId="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s>
    <sheetDataSet>
      <sheetData sheetId="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 val="G&amp;P Glob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 val="ipc"/>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refreshError="1"/>
      <sheetData sheetId="1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s>
    <definedNames>
      <definedName name="IGíndices"/>
      <definedName name="IGParadas"/>
    </definedNames>
    <sheetDataSet>
      <sheetData sheetId="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A"/>
      <sheetName val="ESTADO PATRIM"/>
      <sheetName val="ESTADO DE RESULTADOS"/>
      <sheetName val="EEPN"/>
      <sheetName val="ORIGEN Y APLICACION DE FONDOS"/>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Kuky mantequilla"/>
      <sheetName val="ma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A"/>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s>
    <sheetDataSet>
      <sheetData sheetId="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s>
    <sheetDataSet>
      <sheetData sheetId="0" refreshError="1"/>
      <sheetData sheetId="1"/>
      <sheetData sheetId="2" refreshError="1"/>
      <sheetData sheetId="3" refreshError="1"/>
      <sheetData sheetId="4"/>
      <sheetData sheetId="5" refreshError="1"/>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3">
          <cell r="B663">
            <v>459.65073000000001</v>
          </cell>
        </row>
      </sheetData>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P 2001"/>
      <sheetName val="GLP-DISCOUNT"/>
    </sheetNames>
    <sheetDataSet>
      <sheetData sheetId="0" refreshError="1"/>
      <sheetData sheetId="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Range"/>
      <sheetName val="Phases"/>
      <sheetName val="Activity Pivot"/>
      <sheetName val="Activities"/>
      <sheetName val="Resources"/>
      <sheetName val="Billing Summary"/>
      <sheetName val="Workplan"/>
      <sheetName val="Budget"/>
      <sheetName val="Actual"/>
      <sheetName val="Est to Comp"/>
      <sheetName val="Splash"/>
      <sheetName val="Links"/>
      <sheetName val="Kuky mantequilla"/>
      <sheetName val="maria"/>
      <sheetName val="Prev. Incobrables"/>
      <sheetName val="TipoBienes"/>
    </sheetNames>
    <sheetDataSet>
      <sheetData sheetId="0" refreshError="1"/>
      <sheetData sheetId="1">
        <row r="20">
          <cell r="A20" t="str">
            <v>Director</v>
          </cell>
        </row>
      </sheetData>
      <sheetData sheetId="2">
        <row r="20">
          <cell r="A20" t="str">
            <v>Director</v>
          </cell>
        </row>
      </sheetData>
      <sheetData sheetId="3">
        <row r="20">
          <cell r="A20" t="str">
            <v>Director</v>
          </cell>
        </row>
      </sheetData>
      <sheetData sheetId="4" refreshError="1">
        <row r="20">
          <cell r="A20" t="str">
            <v>Director</v>
          </cell>
        </row>
        <row r="21">
          <cell r="A21" t="str">
            <v>Sr. Manager</v>
          </cell>
        </row>
        <row r="22">
          <cell r="A22" t="str">
            <v>Manager</v>
          </cell>
        </row>
        <row r="23">
          <cell r="A23" t="str">
            <v>Sr. Associate</v>
          </cell>
        </row>
      </sheetData>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Drop Downs"/>
    </sheetNames>
    <sheetDataSet>
      <sheetData sheetId="0"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Ejemplo"/>
    </sheetNames>
    <sheetDataSet>
      <sheetData sheetId="0" refreshError="1"/>
      <sheetData sheetId="1"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Cuaresumen"/>
      <sheetName val="Asiento"/>
      <sheetName val="Ejemplo"/>
      <sheetName val="Links"/>
    </sheetNames>
    <sheetDataSet>
      <sheetData sheetId="0">
        <row r="1">
          <cell r="A1" t="str">
            <v>TipoDelBien</v>
          </cell>
        </row>
      </sheetData>
      <sheetData sheetId="1">
        <row r="1">
          <cell r="A1" t="str">
            <v>TipoDelBien</v>
          </cell>
        </row>
      </sheetData>
      <sheetData sheetId="2">
        <row r="1">
          <cell r="A1" t="str">
            <v>TipoDelBien</v>
          </cell>
        </row>
      </sheetData>
      <sheetData sheetId="3">
        <row r="1">
          <cell r="A1" t="str">
            <v>TipoDelBien</v>
          </cell>
        </row>
      </sheetData>
      <sheetData sheetId="4" refreshError="1">
        <row r="1">
          <cell r="A1" t="str">
            <v>TipoDelBien</v>
          </cell>
        </row>
        <row r="2">
          <cell r="A2" t="str">
            <v>Terrenos</v>
          </cell>
        </row>
        <row r="3">
          <cell r="A3" t="str">
            <v>Edificios</v>
          </cell>
        </row>
        <row r="4">
          <cell r="A4" t="str">
            <v>Muebles y utiles</v>
          </cell>
        </row>
        <row r="5">
          <cell r="A5" t="str">
            <v>Maquinarias</v>
          </cell>
        </row>
        <row r="6">
          <cell r="A6" t="str">
            <v>Rodados</v>
          </cell>
        </row>
        <row r="7">
          <cell r="A7" t="str">
            <v>Equipos de Informatica</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sheetData>
      <sheetData sheetId="5"/>
      <sheetData sheetId="6"/>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v>0</v>
          </cell>
          <cell r="P2">
            <v>0</v>
          </cell>
          <cell r="Q2">
            <v>0</v>
          </cell>
        </row>
        <row r="3">
          <cell r="N3">
            <v>0</v>
          </cell>
          <cell r="P3">
            <v>0</v>
          </cell>
          <cell r="Q3">
            <v>0</v>
          </cell>
        </row>
        <row r="7">
          <cell r="N7" t="str">
            <v>SocGLA</v>
          </cell>
          <cell r="P7" t="str">
            <v>Acreedor</v>
          </cell>
          <cell r="Q7" t="str">
            <v>Doc.comp.</v>
          </cell>
        </row>
        <row r="8">
          <cell r="N8">
            <v>0</v>
          </cell>
          <cell r="P8">
            <v>0</v>
          </cell>
          <cell r="Q8">
            <v>0</v>
          </cell>
        </row>
        <row r="11">
          <cell r="N11" t="str">
            <v>SocGLA</v>
          </cell>
          <cell r="P11" t="str">
            <v>Acreedor</v>
          </cell>
          <cell r="Q11" t="str">
            <v>Doc.comp.</v>
          </cell>
        </row>
        <row r="12">
          <cell r="N12">
            <v>0</v>
          </cell>
          <cell r="P12">
            <v>0</v>
          </cell>
          <cell r="Q12">
            <v>0</v>
          </cell>
        </row>
      </sheetData>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v>0</v>
          </cell>
          <cell r="P2">
            <v>0</v>
          </cell>
          <cell r="Q2">
            <v>0</v>
          </cell>
        </row>
        <row r="3">
          <cell r="N3">
            <v>0</v>
          </cell>
          <cell r="P3">
            <v>0</v>
          </cell>
          <cell r="Q3">
            <v>0</v>
          </cell>
        </row>
        <row r="7">
          <cell r="N7" t="str">
            <v>SocGLA</v>
          </cell>
          <cell r="P7" t="str">
            <v>Acreedor</v>
          </cell>
          <cell r="Q7" t="str">
            <v>Doc.comp.</v>
          </cell>
        </row>
        <row r="8">
          <cell r="N8">
            <v>0</v>
          </cell>
          <cell r="P8">
            <v>0</v>
          </cell>
          <cell r="Q8">
            <v>0</v>
          </cell>
        </row>
        <row r="11">
          <cell r="N11" t="str">
            <v>SocGLA</v>
          </cell>
          <cell r="P11" t="str">
            <v>Acreedor</v>
          </cell>
          <cell r="Q11" t="str">
            <v>Doc.comp.</v>
          </cell>
        </row>
        <row r="12">
          <cell r="N12">
            <v>0</v>
          </cell>
          <cell r="P12">
            <v>0</v>
          </cell>
          <cell r="Q12">
            <v>0</v>
          </cell>
        </row>
      </sheetData>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
    </sheetNames>
    <definedNames>
      <definedName name="Macro1"/>
      <definedName name="Macro2"/>
    </definedNames>
    <sheetDataSet>
      <sheetData sheetId="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
    </sheetNames>
    <definedNames>
      <definedName name="Macro1"/>
      <definedName name="Macro2"/>
    </defined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 98.xls]__benitez_2"/>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2)"/>
      <sheetName val="MC"/>
      <sheetName val="Resumen"/>
      <sheetName val="Recálculo Form.120"/>
      <sheetName val="Anexo"/>
      <sheetName val="RUBRO 8"/>
      <sheetName val="Posición Neta del IVA"/>
      <sheetName val="Comparativo Recálculo"/>
      <sheetName val="Copy of Liquidación de impuesto"/>
      <sheetName val="Copy%20of%20Liquidaci%C3%B3n%20"/>
      <sheetName val="E"/>
      <sheetName val="C"/>
      <sheetName val="D"/>
      <sheetName val="B"/>
      <sheetName val="C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asistencias año 2000"/>
      <sheetName val="Balance"/>
      <sheetName val="Estado de Resultados"/>
      <sheetName val="#REF"/>
      <sheetName val="Sueldos y Jornales"/>
    </sheetNames>
    <sheetDataSet>
      <sheetData sheetId="0" refreshError="1"/>
      <sheetData sheetId="1" refreshError="1"/>
      <sheetData sheetId="2" refreshError="1"/>
      <sheetData sheetId="3" refreshError="1"/>
      <sheetData sheetId="4"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R Fiscal del  Mes"/>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s>
    <sheetDataSet>
      <sheetData sheetId="0"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Check list"/>
    </sheetNames>
    <sheetDataSet>
      <sheetData sheetId="0"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MZO"/>
      <sheetName val="evol sdos rtdo"/>
      <sheetName val="DIEN02 (2)"/>
      <sheetName val="Expensas"/>
      <sheetName val="Sarmiento 517"/>
      <sheetName val="Reconquista 823"/>
      <sheetName val="control anexo deloitte"/>
      <sheetName val="Lista"/>
    </sheetNames>
    <sheetDataSet>
      <sheetData sheetId="0"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L"/>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riginal"/>
      <sheetName val="Form 109"/>
      <sheetName val="Form 122"/>
      <sheetName val="Conciliación de Retenciones"/>
      <sheetName val="Resumen Retenciones a Ingresar"/>
      <sheetName val="Mayor Ret. IVA Local"/>
      <sheetName val="Hechauka Ret. Locales (A&amp;A)"/>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sheetData sheetId="29"/>
      <sheetData sheetId="30"/>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0"/>
    </sheetNames>
    <sheetDataSet>
      <sheetData sheetId="0"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otr_r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
    </sheetNames>
    <definedNames>
      <definedName name="nova"/>
    </definedNames>
    <sheetDataSet>
      <sheetData sheetId="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
    </sheetNames>
    <definedNames>
      <definedName name="nova"/>
    </defined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s>
    <sheetDataSet>
      <sheetData sheetId="0"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Trading HC by Reg &amp; Plat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20079"/>
    </sheetNames>
    <sheetDataSet>
      <sheetData sheetId="0"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P"/>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Expected Case"/>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 val="Patrimonio"/>
      <sheetName val="DATA"/>
      <sheetName val="PPISR2000"/>
    </sheetNames>
    <sheetDataSet>
      <sheetData sheetId="0">
        <row r="1">
          <cell r="A1" t="str">
            <v>AB</v>
          </cell>
          <cell r="B1">
            <v>19</v>
          </cell>
          <cell r="C1">
            <v>29</v>
          </cell>
          <cell r="D1">
            <v>39</v>
          </cell>
          <cell r="E1">
            <v>49</v>
          </cell>
        </row>
        <row r="2">
          <cell r="A2" t="str">
            <v>AB_EE</v>
          </cell>
          <cell r="B2">
            <v>20</v>
          </cell>
          <cell r="C2">
            <v>30</v>
          </cell>
          <cell r="D2">
            <v>40</v>
          </cell>
          <cell r="E2">
            <v>50</v>
          </cell>
        </row>
        <row r="3">
          <cell r="A3" t="str">
            <v>AVE</v>
          </cell>
          <cell r="B3">
            <v>16</v>
          </cell>
          <cell r="C3">
            <v>26</v>
          </cell>
          <cell r="D3">
            <v>36</v>
          </cell>
          <cell r="E3">
            <v>46</v>
          </cell>
        </row>
        <row r="4">
          <cell r="A4" t="str">
            <v>CAB</v>
          </cell>
          <cell r="B4">
            <v>0</v>
          </cell>
          <cell r="C4">
            <v>10</v>
          </cell>
          <cell r="D4">
            <v>20</v>
          </cell>
          <cell r="E4">
            <v>30</v>
          </cell>
        </row>
        <row r="5">
          <cell r="A5" t="str">
            <v>CEN</v>
          </cell>
          <cell r="B5">
            <v>1</v>
          </cell>
          <cell r="C5">
            <v>11</v>
          </cell>
          <cell r="D5">
            <v>21</v>
          </cell>
          <cell r="E5">
            <v>31</v>
          </cell>
        </row>
        <row r="6">
          <cell r="A6" t="str">
            <v>CEN_CON</v>
          </cell>
          <cell r="B6">
            <v>3</v>
          </cell>
          <cell r="C6">
            <v>13</v>
          </cell>
          <cell r="D6">
            <v>23</v>
          </cell>
          <cell r="E6">
            <v>33</v>
          </cell>
        </row>
        <row r="7">
          <cell r="A7" t="str">
            <v>CON</v>
          </cell>
          <cell r="B7">
            <v>2</v>
          </cell>
          <cell r="C7">
            <v>12</v>
          </cell>
          <cell r="D7">
            <v>22</v>
          </cell>
          <cell r="E7">
            <v>32</v>
          </cell>
        </row>
        <row r="8">
          <cell r="A8" t="str">
            <v>DEV</v>
          </cell>
          <cell r="B8">
            <v>4</v>
          </cell>
          <cell r="C8">
            <v>14</v>
          </cell>
          <cell r="D8">
            <v>24</v>
          </cell>
          <cell r="E8">
            <v>34</v>
          </cell>
        </row>
        <row r="9">
          <cell r="A9" t="str">
            <v>FLO</v>
          </cell>
          <cell r="B9">
            <v>5</v>
          </cell>
          <cell r="C9">
            <v>15</v>
          </cell>
          <cell r="D9">
            <v>25</v>
          </cell>
          <cell r="E9">
            <v>35</v>
          </cell>
        </row>
        <row r="10">
          <cell r="A10" t="str">
            <v>LAN</v>
          </cell>
          <cell r="B10">
            <v>17</v>
          </cell>
          <cell r="C10">
            <v>27</v>
          </cell>
          <cell r="D10">
            <v>37</v>
          </cell>
          <cell r="E10">
            <v>47</v>
          </cell>
        </row>
        <row r="11">
          <cell r="A11" t="str">
            <v>LMN</v>
          </cell>
          <cell r="B11">
            <v>11</v>
          </cell>
          <cell r="C11">
            <v>21</v>
          </cell>
          <cell r="D11">
            <v>31</v>
          </cell>
          <cell r="E11">
            <v>41</v>
          </cell>
        </row>
        <row r="12">
          <cell r="A12" t="str">
            <v>LMS</v>
          </cell>
          <cell r="B12">
            <v>12</v>
          </cell>
          <cell r="C12">
            <v>22</v>
          </cell>
          <cell r="D12">
            <v>32</v>
          </cell>
          <cell r="E12">
            <v>42</v>
          </cell>
        </row>
        <row r="13">
          <cell r="A13" t="str">
            <v>LZ</v>
          </cell>
          <cell r="B13">
            <v>18</v>
          </cell>
          <cell r="C13">
            <v>28</v>
          </cell>
          <cell r="D13">
            <v>38</v>
          </cell>
          <cell r="E13">
            <v>48</v>
          </cell>
        </row>
        <row r="14">
          <cell r="A14" t="str">
            <v>MO</v>
          </cell>
          <cell r="B14">
            <v>13</v>
          </cell>
          <cell r="C14">
            <v>23</v>
          </cell>
          <cell r="D14">
            <v>33</v>
          </cell>
          <cell r="E14">
            <v>43</v>
          </cell>
        </row>
        <row r="15">
          <cell r="A15" t="str">
            <v>QUI</v>
          </cell>
          <cell r="B15">
            <v>14</v>
          </cell>
          <cell r="C15">
            <v>24</v>
          </cell>
          <cell r="D15">
            <v>34</v>
          </cell>
          <cell r="E15">
            <v>44</v>
          </cell>
        </row>
        <row r="16">
          <cell r="A16" t="str">
            <v>SAA</v>
          </cell>
          <cell r="B16">
            <v>6</v>
          </cell>
          <cell r="C16">
            <v>16</v>
          </cell>
          <cell r="D16">
            <v>26</v>
          </cell>
          <cell r="E16">
            <v>36</v>
          </cell>
        </row>
        <row r="17">
          <cell r="A17" t="str">
            <v>SF</v>
          </cell>
          <cell r="B17">
            <v>9</v>
          </cell>
          <cell r="C17">
            <v>19</v>
          </cell>
          <cell r="D17">
            <v>29</v>
          </cell>
          <cell r="E17">
            <v>39</v>
          </cell>
        </row>
        <row r="18">
          <cell r="A18" t="str">
            <v>SF_TI</v>
          </cell>
          <cell r="B18">
            <v>10</v>
          </cell>
          <cell r="C18">
            <v>20</v>
          </cell>
          <cell r="D18">
            <v>30</v>
          </cell>
          <cell r="E18">
            <v>40</v>
          </cell>
        </row>
        <row r="19">
          <cell r="A19" t="str">
            <v>SI</v>
          </cell>
          <cell r="B19">
            <v>8</v>
          </cell>
          <cell r="C19">
            <v>18</v>
          </cell>
          <cell r="D19">
            <v>28</v>
          </cell>
          <cell r="E19">
            <v>38</v>
          </cell>
        </row>
        <row r="20">
          <cell r="A20" t="str">
            <v>SM</v>
          </cell>
          <cell r="B20">
            <v>14</v>
          </cell>
          <cell r="C20">
            <v>24</v>
          </cell>
          <cell r="D20">
            <v>34</v>
          </cell>
          <cell r="E20">
            <v>44</v>
          </cell>
        </row>
        <row r="21">
          <cell r="A21" t="str">
            <v>TF</v>
          </cell>
          <cell r="B21">
            <v>15</v>
          </cell>
          <cell r="C21">
            <v>25</v>
          </cell>
          <cell r="D21">
            <v>35</v>
          </cell>
          <cell r="E21">
            <v>45</v>
          </cell>
        </row>
        <row r="22">
          <cell r="A22" t="str">
            <v>VL</v>
          </cell>
          <cell r="B22">
            <v>7</v>
          </cell>
          <cell r="C22">
            <v>17</v>
          </cell>
          <cell r="D22">
            <v>27</v>
          </cell>
          <cell r="E22">
            <v>37</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s>
    <sheetDataSet>
      <sheetData sheetId="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Gtos."/>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Data Entry"/>
      <sheetName val="XCheck Errors"/>
      <sheetName val="PrintDiag1"/>
      <sheetName val="Main"/>
      <sheetName val="Tipo de Gtos."/>
      <sheetName val="212405"/>
    </sheetNames>
    <sheetDataSet>
      <sheetData sheetId="0" refreshError="1">
        <row r="5">
          <cell r="C5">
            <v>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 val="Limp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RB"/>
    </sheetNames>
    <sheetDataSet>
      <sheetData sheetId="0"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 val="exposure aluminio"/>
      <sheetName val="Curve"/>
      <sheetName val="Sheet1"/>
      <sheetName val="Registro Opções"/>
      <sheetName val="Conciliacion"/>
      <sheetName val="OBJETIVO"/>
      <sheetName val="Package Bs"/>
      <sheetName val="PPISR2000"/>
      <sheetName val="Estoques PT"/>
      <sheetName val="Set RB"/>
      <sheetName val="Estado de Resultados"/>
      <sheetName val="Myr281002"/>
      <sheetName val="Gpg281002"/>
      <sheetName val="Limp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sheetNames>
    <definedNames>
      <definedName name="PRINT" sheetId="0"/>
    </defined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ovement"/>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Feuil1"/>
    </sheetNames>
    <sheetDataSet>
      <sheetData sheetId="0" refreshError="1"/>
      <sheetData sheetId="1"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 val="TablaCoeficientes"/>
      <sheetName val="criollitas 100 - 200"/>
    </sheetNames>
    <sheetDataSet>
      <sheetData sheetId="0" refreshError="1"/>
      <sheetData sheetId="1" refreshError="1"/>
      <sheetData sheetId="2"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1"/>
    </sheetNames>
    <sheetDataSet>
      <sheetData sheetId="0"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1"/>
    </sheet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ummary"/>
    </sheetNames>
    <sheetDataSet>
      <sheetData sheetId="0"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s>
    <sheetDataSet>
      <sheetData sheetId="0"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INTELSAT"/>
    </sheetNames>
    <sheetDataSet>
      <sheetData sheetId="0" refreshError="1"/>
      <sheetData sheetId="1"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JCK97"/>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FIXIT S.A."/>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BLE"/>
    </sheetNames>
    <sheetDataSet>
      <sheetData sheetId="0"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AUD"/>
      <sheetName val="Sales USD"/>
      <sheetName val="Selling Costs AUD"/>
      <sheetName val="Selling Costs USD"/>
      <sheetName val="WD10"/>
      <sheetName val="ERvarUSD"/>
      <sheetName val="Op Costs AUD"/>
      <sheetName val="Weekly Variances"/>
      <sheetName val="Monthend Variances"/>
      <sheetName val="Exco Varainces"/>
      <sheetName val="Stats"/>
      <sheetName val="Y2000"/>
      <sheetName val="Flash"/>
      <sheetName val="Flash Forecast"/>
      <sheetName val="EXCO Slides"/>
    </sheetNames>
    <sheetDataSet>
      <sheetData sheetId="0" refreshError="1">
        <row r="1">
          <cell r="A1" t="str">
            <v>Product Sales</v>
          </cell>
          <cell r="R1" t="str">
            <v>Product Sales</v>
          </cell>
        </row>
        <row r="2">
          <cell r="A2">
            <v>36280</v>
          </cell>
          <cell r="R2" t="str">
            <v>1999 Forecast vs 1999 Budget</v>
          </cell>
        </row>
        <row r="3">
          <cell r="A3" t="str">
            <v>Actual vs Plan</v>
          </cell>
          <cell r="S3" t="str">
            <v>FULL  YEAR</v>
          </cell>
        </row>
        <row r="4">
          <cell r="B4" t="str">
            <v>Month</v>
          </cell>
        </row>
        <row r="5">
          <cell r="B5" t="str">
            <v>Quantity (tonnes)</v>
          </cell>
          <cell r="E5" t="str">
            <v>Price (US$/t)</v>
          </cell>
          <cell r="H5" t="str">
            <v>Revenue (AUD$)</v>
          </cell>
          <cell r="K5" t="str">
            <v>Variance</v>
          </cell>
          <cell r="S5" t="str">
            <v>Quantity (tonnes)</v>
          </cell>
          <cell r="V5" t="str">
            <v>Price (US$/t)</v>
          </cell>
          <cell r="Y5" t="str">
            <v>Revenue (AUD$)</v>
          </cell>
          <cell r="AB5" t="str">
            <v>Variance</v>
          </cell>
        </row>
        <row r="6">
          <cell r="B6" t="str">
            <v>Actual</v>
          </cell>
          <cell r="C6" t="str">
            <v>Plan</v>
          </cell>
          <cell r="E6" t="str">
            <v>Actual</v>
          </cell>
          <cell r="F6" t="str">
            <v>Plan</v>
          </cell>
          <cell r="H6" t="str">
            <v>Actual</v>
          </cell>
          <cell r="I6" t="str">
            <v>Plan</v>
          </cell>
          <cell r="K6" t="str">
            <v>Exchange</v>
          </cell>
          <cell r="L6" t="str">
            <v>Price</v>
          </cell>
          <cell r="M6" t="str">
            <v>Volume</v>
          </cell>
          <cell r="O6" t="str">
            <v>Validation</v>
          </cell>
          <cell r="S6" t="str">
            <v>Forecast</v>
          </cell>
          <cell r="T6" t="str">
            <v>Plan</v>
          </cell>
          <cell r="V6" t="str">
            <v>Forecast</v>
          </cell>
          <cell r="W6" t="str">
            <v>Plan</v>
          </cell>
          <cell r="Y6" t="str">
            <v>Forecast</v>
          </cell>
          <cell r="Z6" t="str">
            <v>Plan</v>
          </cell>
          <cell r="AB6" t="str">
            <v>Exchange</v>
          </cell>
          <cell r="AC6" t="str">
            <v>Price</v>
          </cell>
          <cell r="AD6" t="str">
            <v>Volume</v>
          </cell>
          <cell r="AF6" t="str">
            <v>Validation</v>
          </cell>
        </row>
        <row r="8">
          <cell r="A8" t="str">
            <v>Japan</v>
          </cell>
          <cell r="R8" t="str">
            <v>Japan</v>
          </cell>
        </row>
        <row r="9">
          <cell r="A9" t="str">
            <v xml:space="preserve">  - Lump</v>
          </cell>
          <cell r="B9">
            <v>499</v>
          </cell>
          <cell r="C9">
            <v>615</v>
          </cell>
          <cell r="E9">
            <v>21.371653386773545</v>
          </cell>
          <cell r="F9">
            <v>21.149776133584371</v>
          </cell>
          <cell r="H9">
            <v>16663.210999999999</v>
          </cell>
          <cell r="I9">
            <v>21678.520536923981</v>
          </cell>
          <cell r="K9">
            <v>-1354.9075335577509</v>
          </cell>
          <cell r="L9">
            <v>213.21017298647163</v>
          </cell>
          <cell r="M9">
            <v>-3873.6121763527053</v>
          </cell>
          <cell r="O9">
            <v>0</v>
          </cell>
          <cell r="R9" t="str">
            <v xml:space="preserve">  - Lump</v>
          </cell>
          <cell r="S9">
            <v>7456.583999999998</v>
          </cell>
          <cell r="T9">
            <v>7400</v>
          </cell>
          <cell r="V9">
            <v>21.605910762093618</v>
          </cell>
          <cell r="W9">
            <v>21.149776133584368</v>
          </cell>
          <cell r="Y9">
            <v>259848.8524097662</v>
          </cell>
          <cell r="Z9">
            <v>260847.2389808739</v>
          </cell>
          <cell r="AB9">
            <v>-8414.427063899202</v>
          </cell>
          <cell r="AC9">
            <v>5444.1875015620217</v>
          </cell>
          <cell r="AD9">
            <v>1971.8529912294557</v>
          </cell>
          <cell r="AF9">
            <v>3.0468072509393096E-11</v>
          </cell>
        </row>
        <row r="10">
          <cell r="A10" t="str">
            <v xml:space="preserve">  - Fines</v>
          </cell>
          <cell r="B10">
            <v>508</v>
          </cell>
          <cell r="C10">
            <v>609</v>
          </cell>
          <cell r="E10">
            <v>15.813000314960631</v>
          </cell>
          <cell r="F10">
            <v>15.360434172041256</v>
          </cell>
          <cell r="H10">
            <v>12551.569</v>
          </cell>
          <cell r="I10">
            <v>15590.840684621875</v>
          </cell>
          <cell r="K10">
            <v>-974.42754278886787</v>
          </cell>
          <cell r="L10">
            <v>430.64497037171776</v>
          </cell>
          <cell r="M10">
            <v>-2495.4891122047247</v>
          </cell>
          <cell r="O10">
            <v>0</v>
          </cell>
          <cell r="R10" t="str">
            <v xml:space="preserve">  - Fines</v>
          </cell>
          <cell r="S10">
            <v>7767.8199999999988</v>
          </cell>
          <cell r="T10">
            <v>7400</v>
          </cell>
          <cell r="V10">
            <v>15.409878530997004</v>
          </cell>
          <cell r="W10">
            <v>15.36043417204125</v>
          </cell>
          <cell r="Y10">
            <v>193066.39137201471</v>
          </cell>
          <cell r="Z10">
            <v>189445.35478850879</v>
          </cell>
          <cell r="AB10">
            <v>-6111.1404770486988</v>
          </cell>
          <cell r="AC10">
            <v>590.14234882673395</v>
          </cell>
          <cell r="AD10">
            <v>9142.0347117279016</v>
          </cell>
          <cell r="AF10">
            <v>-1.6370904631912708E-11</v>
          </cell>
        </row>
        <row r="11">
          <cell r="A11" t="str">
            <v xml:space="preserve">  - Yandi</v>
          </cell>
          <cell r="B11">
            <v>334</v>
          </cell>
          <cell r="C11">
            <v>362</v>
          </cell>
          <cell r="E11">
            <v>13.543543952095808</v>
          </cell>
          <cell r="F11">
            <v>13.174961174040176</v>
          </cell>
          <cell r="H11">
            <v>7068.0370000000003</v>
          </cell>
          <cell r="I11">
            <v>7948.8932416709058</v>
          </cell>
          <cell r="K11">
            <v>-496.80582760443122</v>
          </cell>
          <cell r="L11">
            <v>208.47963383771705</v>
          </cell>
          <cell r="M11">
            <v>-592.53004790419163</v>
          </cell>
          <cell r="O11">
            <v>0</v>
          </cell>
          <cell r="R11" t="str">
            <v xml:space="preserve">  - Yandi</v>
          </cell>
          <cell r="S11">
            <v>4780</v>
          </cell>
          <cell r="T11">
            <v>4000</v>
          </cell>
          <cell r="V11">
            <v>13.384760943682121</v>
          </cell>
          <cell r="W11">
            <v>13.174961174040174</v>
          </cell>
          <cell r="Y11">
            <v>103192.18921096862</v>
          </cell>
          <cell r="Z11">
            <v>87833.074493601176</v>
          </cell>
          <cell r="AB11">
            <v>-2833.32498366457</v>
          </cell>
          <cell r="AC11">
            <v>1353.5469009157864</v>
          </cell>
          <cell r="AD11">
            <v>16838.892800116217</v>
          </cell>
          <cell r="AF11">
            <v>0</v>
          </cell>
        </row>
        <row r="12">
          <cell r="A12" t="str">
            <v>China</v>
          </cell>
          <cell r="R12" t="str">
            <v>China</v>
          </cell>
        </row>
        <row r="13">
          <cell r="A13" t="str">
            <v xml:space="preserve">  - Lump</v>
          </cell>
          <cell r="B13">
            <v>231</v>
          </cell>
          <cell r="C13">
            <v>392</v>
          </cell>
          <cell r="E13">
            <v>21.411274805194804</v>
          </cell>
          <cell r="F13">
            <v>21.151234350399999</v>
          </cell>
          <cell r="H13">
            <v>7728.1319999999996</v>
          </cell>
          <cell r="I13">
            <v>13818.806442261333</v>
          </cell>
          <cell r="K13">
            <v>-863.67540264133459</v>
          </cell>
          <cell r="L13">
            <v>159.27477856181778</v>
          </cell>
          <cell r="M13">
            <v>-5386.2738181818177</v>
          </cell>
          <cell r="O13">
            <v>0</v>
          </cell>
          <cell r="R13" t="str">
            <v xml:space="preserve">  - Lump</v>
          </cell>
          <cell r="S13">
            <v>3722.9999999999995</v>
          </cell>
          <cell r="T13">
            <v>4700</v>
          </cell>
          <cell r="V13">
            <v>21.263706046982641</v>
          </cell>
          <cell r="W13">
            <v>21.151234350399996</v>
          </cell>
          <cell r="Y13">
            <v>127685.12518212316</v>
          </cell>
          <cell r="Z13">
            <v>165684.66907813333</v>
          </cell>
          <cell r="AB13">
            <v>-5344.666744455928</v>
          </cell>
          <cell r="AC13">
            <v>852.608022481342</v>
          </cell>
          <cell r="AD13">
            <v>-33507.485174035566</v>
          </cell>
          <cell r="AF13">
            <v>0</v>
          </cell>
        </row>
        <row r="14">
          <cell r="A14" t="str">
            <v xml:space="preserve">  - Fines</v>
          </cell>
          <cell r="B14">
            <v>388</v>
          </cell>
          <cell r="C14">
            <v>392</v>
          </cell>
          <cell r="E14">
            <v>15.109247010309277</v>
          </cell>
          <cell r="F14">
            <v>15.361760832000002</v>
          </cell>
          <cell r="H14">
            <v>9159.9809999999998</v>
          </cell>
          <cell r="I14">
            <v>10036.350410240002</v>
          </cell>
          <cell r="K14">
            <v>-627.27190064000024</v>
          </cell>
          <cell r="L14">
            <v>-154.66471578556892</v>
          </cell>
          <cell r="M14">
            <v>-94.432793814432983</v>
          </cell>
          <cell r="O14">
            <v>0</v>
          </cell>
          <cell r="R14" t="str">
            <v xml:space="preserve">  - Fines</v>
          </cell>
          <cell r="S14">
            <v>3758</v>
          </cell>
          <cell r="T14">
            <v>4700</v>
          </cell>
          <cell r="V14">
            <v>15.312631385969619</v>
          </cell>
          <cell r="W14">
            <v>15.361760831999996</v>
          </cell>
          <cell r="Y14">
            <v>92814.304433022306</v>
          </cell>
          <cell r="Z14">
            <v>120333.79318400001</v>
          </cell>
          <cell r="AB14">
            <v>-3881.7352640000317</v>
          </cell>
          <cell r="AC14">
            <v>-372.43289732705693</v>
          </cell>
          <cell r="AD14">
            <v>-23265.320589650615</v>
          </cell>
          <cell r="AF14">
            <v>0</v>
          </cell>
        </row>
        <row r="15">
          <cell r="A15" t="str">
            <v xml:space="preserve">  - Yandi</v>
          </cell>
          <cell r="B15">
            <v>0</v>
          </cell>
          <cell r="C15">
            <v>50</v>
          </cell>
          <cell r="E15">
            <v>0</v>
          </cell>
          <cell r="F15">
            <v>9.7913200639999989</v>
          </cell>
          <cell r="H15">
            <v>0</v>
          </cell>
          <cell r="I15">
            <v>815.9433386666667</v>
          </cell>
          <cell r="K15">
            <v>-50.99645866666674</v>
          </cell>
          <cell r="L15">
            <v>-764.94687999999996</v>
          </cell>
          <cell r="M15">
            <v>0</v>
          </cell>
          <cell r="O15">
            <v>0</v>
          </cell>
          <cell r="R15" t="str">
            <v xml:space="preserve">  - Yandi</v>
          </cell>
          <cell r="S15">
            <v>500</v>
          </cell>
          <cell r="T15">
            <v>500</v>
          </cell>
          <cell r="V15">
            <v>9.5993205364266672</v>
          </cell>
          <cell r="W15">
            <v>9.7913200639999971</v>
          </cell>
          <cell r="Y15">
            <v>7741.387529376344</v>
          </cell>
          <cell r="Z15">
            <v>8159.4333866666675</v>
          </cell>
          <cell r="AB15">
            <v>-263.2075286021518</v>
          </cell>
          <cell r="AC15">
            <v>-154.8383286881693</v>
          </cell>
          <cell r="AD15">
            <v>0</v>
          </cell>
          <cell r="AF15">
            <v>-2.3874235921539366E-12</v>
          </cell>
        </row>
        <row r="16">
          <cell r="A16" t="str">
            <v>Channar</v>
          </cell>
          <cell r="R16" t="str">
            <v>Channar</v>
          </cell>
        </row>
        <row r="17">
          <cell r="A17" t="str">
            <v xml:space="preserve">  - Lump</v>
          </cell>
          <cell r="B17">
            <v>189.6</v>
          </cell>
          <cell r="C17">
            <v>135</v>
          </cell>
          <cell r="E17">
            <v>21.659019746835444</v>
          </cell>
          <cell r="F17">
            <v>21.151234350399999</v>
          </cell>
          <cell r="H17">
            <v>6416.4845999999998</v>
          </cell>
          <cell r="I17">
            <v>4759.0277288400002</v>
          </cell>
          <cell r="K17">
            <v>-297.43923305249973</v>
          </cell>
          <cell r="L17">
            <v>107.11098206060159</v>
          </cell>
          <cell r="M17">
            <v>1847.7851221518986</v>
          </cell>
          <cell r="O17">
            <v>0</v>
          </cell>
          <cell r="R17" t="str">
            <v xml:space="preserve">  - Lump</v>
          </cell>
          <cell r="S17">
            <v>1619.9999999999995</v>
          </cell>
          <cell r="T17">
            <v>1620</v>
          </cell>
          <cell r="V17">
            <v>20.574786573933995</v>
          </cell>
          <cell r="W17">
            <v>21.151234350399992</v>
          </cell>
          <cell r="Y17">
            <v>53759.926209311387</v>
          </cell>
          <cell r="Z17">
            <v>57108.332746079992</v>
          </cell>
          <cell r="AB17">
            <v>-1842.2042821316281</v>
          </cell>
          <cell r="AC17">
            <v>-1506.2022546369606</v>
          </cell>
          <cell r="AD17">
            <v>-1.5090854337985279E-11</v>
          </cell>
          <cell r="AF17">
            <v>0</v>
          </cell>
        </row>
        <row r="18">
          <cell r="A18" t="str">
            <v xml:space="preserve">  - Fines</v>
          </cell>
          <cell r="B18">
            <v>255</v>
          </cell>
          <cell r="C18">
            <v>312</v>
          </cell>
          <cell r="E18">
            <v>15.059912282352942</v>
          </cell>
          <cell r="F18">
            <v>15.361760832000002</v>
          </cell>
          <cell r="H18">
            <v>6000.4337999999998</v>
          </cell>
          <cell r="I18">
            <v>7988.1156326400014</v>
          </cell>
          <cell r="K18">
            <v>-499.25722704000054</v>
          </cell>
          <cell r="L18">
            <v>-147.15116795294173</v>
          </cell>
          <cell r="M18">
            <v>-1341.2734376470589</v>
          </cell>
          <cell r="O18">
            <v>0</v>
          </cell>
          <cell r="R18" t="str">
            <v xml:space="preserve">  - Fines</v>
          </cell>
          <cell r="S18">
            <v>3779.9999999999995</v>
          </cell>
          <cell r="T18">
            <v>3780</v>
          </cell>
          <cell r="V18">
            <v>14.940871650474971</v>
          </cell>
          <cell r="W18">
            <v>15.361760831999996</v>
          </cell>
          <cell r="Y18">
            <v>91091.120707734488</v>
          </cell>
          <cell r="Z18">
            <v>96779.0932416</v>
          </cell>
          <cell r="AB18">
            <v>-3121.9062336000206</v>
          </cell>
          <cell r="AC18">
            <v>-2566.0663002654755</v>
          </cell>
          <cell r="AD18">
            <v>-1.0958583553206719E-11</v>
          </cell>
          <cell r="AF18">
            <v>0</v>
          </cell>
        </row>
        <row r="19">
          <cell r="A19" t="str">
            <v xml:space="preserve">  - Yandi</v>
          </cell>
          <cell r="B19">
            <v>0</v>
          </cell>
          <cell r="C19">
            <v>0</v>
          </cell>
          <cell r="E19">
            <v>0</v>
          </cell>
          <cell r="F19">
            <v>0</v>
          </cell>
          <cell r="H19">
            <v>0</v>
          </cell>
          <cell r="I19">
            <v>0</v>
          </cell>
          <cell r="K19">
            <v>0</v>
          </cell>
          <cell r="L19">
            <v>0</v>
          </cell>
          <cell r="M19">
            <v>0</v>
          </cell>
          <cell r="O19">
            <v>0</v>
          </cell>
          <cell r="R19" t="str">
            <v xml:space="preserve">  - Yandi</v>
          </cell>
          <cell r="S19">
            <v>0</v>
          </cell>
          <cell r="T19">
            <v>0</v>
          </cell>
          <cell r="V19">
            <v>0</v>
          </cell>
          <cell r="W19">
            <v>0</v>
          </cell>
          <cell r="Y19">
            <v>0</v>
          </cell>
          <cell r="Z19">
            <v>0</v>
          </cell>
          <cell r="AB19">
            <v>0</v>
          </cell>
          <cell r="AC19">
            <v>0</v>
          </cell>
          <cell r="AD19">
            <v>0</v>
          </cell>
          <cell r="AF19">
            <v>0</v>
          </cell>
        </row>
        <row r="20">
          <cell r="A20" t="str">
            <v>Europe</v>
          </cell>
          <cell r="R20" t="str">
            <v>Europe</v>
          </cell>
        </row>
        <row r="21">
          <cell r="A21" t="str">
            <v xml:space="preserve">  - Lump</v>
          </cell>
          <cell r="B21">
            <v>217</v>
          </cell>
          <cell r="C21">
            <v>370</v>
          </cell>
          <cell r="E21">
            <v>20.216452718894008</v>
          </cell>
          <cell r="F21">
            <v>25.230242693039994</v>
          </cell>
          <cell r="H21">
            <v>6854.6409999999996</v>
          </cell>
          <cell r="I21">
            <v>15558.649660707997</v>
          </cell>
          <cell r="K21">
            <v>-972.41560379425027</v>
          </cell>
          <cell r="L21">
            <v>-2898.5973288031482</v>
          </cell>
          <cell r="M21">
            <v>-4832.995728110599</v>
          </cell>
          <cell r="O21">
            <v>0</v>
          </cell>
          <cell r="R21" t="str">
            <v xml:space="preserve">  - Lump</v>
          </cell>
          <cell r="S21">
            <v>4341.6509999999998</v>
          </cell>
          <cell r="T21">
            <v>4570</v>
          </cell>
          <cell r="V21">
            <v>25.412636797608645</v>
          </cell>
          <cell r="W21">
            <v>25.230242693039994</v>
          </cell>
          <cell r="Y21">
            <v>177956.12897576511</v>
          </cell>
          <cell r="Z21">
            <v>192170.34851198798</v>
          </cell>
          <cell r="AB21">
            <v>-6199.0435003867606</v>
          </cell>
          <cell r="AC21">
            <v>1344.4210610947341</v>
          </cell>
          <cell r="AD21">
            <v>-9359.5970969308728</v>
          </cell>
          <cell r="AF21">
            <v>3.2741809263825417E-11</v>
          </cell>
        </row>
        <row r="22">
          <cell r="A22" t="str">
            <v xml:space="preserve">  - Fines</v>
          </cell>
          <cell r="B22">
            <v>277</v>
          </cell>
          <cell r="C22">
            <v>420</v>
          </cell>
          <cell r="E22">
            <v>14.023377328519857</v>
          </cell>
          <cell r="F22">
            <v>18.924484872960001</v>
          </cell>
          <cell r="H22">
            <v>6069.4930000000004</v>
          </cell>
          <cell r="I22">
            <v>13247.139411072001</v>
          </cell>
          <cell r="K22">
            <v>-827.94621319200087</v>
          </cell>
          <cell r="L22">
            <v>-3216.3518260388441</v>
          </cell>
          <cell r="M22">
            <v>-3133.3483718411553</v>
          </cell>
          <cell r="O22">
            <v>0</v>
          </cell>
          <cell r="R22" t="str">
            <v xml:space="preserve">  - Fines</v>
          </cell>
          <cell r="S22">
            <v>4371.7290000000012</v>
          </cell>
          <cell r="T22">
            <v>4130</v>
          </cell>
          <cell r="V22">
            <v>19.458883606163457</v>
          </cell>
          <cell r="W22">
            <v>18.924484872959994</v>
          </cell>
          <cell r="Y22">
            <v>137208.00930433773</v>
          </cell>
          <cell r="Z22">
            <v>130263.537542208</v>
          </cell>
          <cell r="AB22">
            <v>-4202.0495981357672</v>
          </cell>
          <cell r="AC22">
            <v>3559.7851098875885</v>
          </cell>
          <cell r="AD22">
            <v>7586.7362503779177</v>
          </cell>
          <cell r="AF22">
            <v>-7.2759576141834259E-12</v>
          </cell>
        </row>
        <row r="23">
          <cell r="A23" t="str">
            <v xml:space="preserve">  - Yandi</v>
          </cell>
          <cell r="B23">
            <v>102</v>
          </cell>
          <cell r="C23">
            <v>150</v>
          </cell>
          <cell r="E23">
            <v>16.017618823529414</v>
          </cell>
          <cell r="F23">
            <v>12.612264176000002</v>
          </cell>
          <cell r="H23">
            <v>2552.808</v>
          </cell>
          <cell r="I23">
            <v>3153.0660440000006</v>
          </cell>
          <cell r="K23">
            <v>-197.06662775000041</v>
          </cell>
          <cell r="L23">
            <v>798.12999551470602</v>
          </cell>
          <cell r="M23">
            <v>-1201.321411764706</v>
          </cell>
          <cell r="O23">
            <v>0</v>
          </cell>
          <cell r="R23" t="str">
            <v xml:space="preserve">  - Yandi</v>
          </cell>
          <cell r="S23">
            <v>800.00000000000193</v>
          </cell>
          <cell r="T23">
            <v>1300</v>
          </cell>
          <cell r="V23">
            <v>12.741737226260001</v>
          </cell>
          <cell r="W23">
            <v>12.612264176</v>
          </cell>
          <cell r="Y23">
            <v>16440.951259690366</v>
          </cell>
          <cell r="Z23">
            <v>27326.572381333339</v>
          </cell>
          <cell r="AB23">
            <v>-881.50233488172307</v>
          </cell>
          <cell r="AC23">
            <v>271.47575054516432</v>
          </cell>
          <cell r="AD23">
            <v>-10275.594537306413</v>
          </cell>
          <cell r="AF23">
            <v>0</v>
          </cell>
        </row>
        <row r="24">
          <cell r="A24" t="str">
            <v>South Korea</v>
          </cell>
          <cell r="R24" t="str">
            <v>South Korea</v>
          </cell>
        </row>
        <row r="25">
          <cell r="A25" t="str">
            <v xml:space="preserve">  - Lump</v>
          </cell>
          <cell r="B25">
            <v>389</v>
          </cell>
          <cell r="C25">
            <v>225</v>
          </cell>
          <cell r="E25">
            <v>22.008510848329053</v>
          </cell>
          <cell r="F25">
            <v>21.149776133584371</v>
          </cell>
          <cell r="H25">
            <v>13377.048000000001</v>
          </cell>
          <cell r="I25">
            <v>7931.1660500941398</v>
          </cell>
          <cell r="K25">
            <v>-495.69787813088442</v>
          </cell>
          <cell r="L25">
            <v>301.89892315242702</v>
          </cell>
          <cell r="M25">
            <v>5639.6809048843197</v>
          </cell>
          <cell r="O25">
            <v>0</v>
          </cell>
          <cell r="R25" t="str">
            <v xml:space="preserve">  - Lump</v>
          </cell>
          <cell r="S25">
            <v>2842</v>
          </cell>
          <cell r="T25">
            <v>3000</v>
          </cell>
          <cell r="V25">
            <v>21.713827994745671</v>
          </cell>
          <cell r="W25">
            <v>21.149776133584368</v>
          </cell>
          <cell r="Y25">
            <v>99533.385743656763</v>
          </cell>
          <cell r="Z25">
            <v>105748.88066792187</v>
          </cell>
          <cell r="AB25">
            <v>-3411.2542150942754</v>
          </cell>
          <cell r="AC25">
            <v>2729.2831991675962</v>
          </cell>
          <cell r="AD25">
            <v>-5533.5239083384122</v>
          </cell>
          <cell r="AF25">
            <v>-1.4551915228366852E-11</v>
          </cell>
        </row>
        <row r="26">
          <cell r="A26" t="str">
            <v xml:space="preserve">  - Fines</v>
          </cell>
          <cell r="B26">
            <v>252</v>
          </cell>
          <cell r="C26">
            <v>185</v>
          </cell>
          <cell r="E26">
            <v>16.189221587301589</v>
          </cell>
          <cell r="F26">
            <v>15.360434172041256</v>
          </cell>
          <cell r="H26">
            <v>6374.5060000000003</v>
          </cell>
          <cell r="I26">
            <v>4736.1338697127203</v>
          </cell>
          <cell r="K26">
            <v>-296.00836685704508</v>
          </cell>
          <cell r="L26">
            <v>239.57136222368999</v>
          </cell>
          <cell r="M26">
            <v>1694.809134920635</v>
          </cell>
          <cell r="O26">
            <v>0</v>
          </cell>
          <cell r="R26" t="str">
            <v xml:space="preserve">  - Fines</v>
          </cell>
          <cell r="S26">
            <v>2649.9999999999995</v>
          </cell>
          <cell r="T26">
            <v>2700</v>
          </cell>
          <cell r="V26">
            <v>15.373646246253596</v>
          </cell>
          <cell r="W26">
            <v>15.360434172041252</v>
          </cell>
          <cell r="Y26">
            <v>65709.939600922618</v>
          </cell>
          <cell r="Z26">
            <v>69121.953774185647</v>
          </cell>
          <cell r="AB26">
            <v>-2229.7404443285923</v>
          </cell>
          <cell r="AC26">
            <v>57.536452215046666</v>
          </cell>
          <cell r="AD26">
            <v>-1239.8101811494948</v>
          </cell>
          <cell r="AF26">
            <v>1.1368683772161603E-11</v>
          </cell>
        </row>
        <row r="27">
          <cell r="A27" t="str">
            <v xml:space="preserve">  - Yandi</v>
          </cell>
          <cell r="B27">
            <v>519</v>
          </cell>
          <cell r="C27">
            <v>150</v>
          </cell>
          <cell r="E27">
            <v>14.148087861271677</v>
          </cell>
          <cell r="F27">
            <v>13.174961174040176</v>
          </cell>
          <cell r="H27">
            <v>11473.215</v>
          </cell>
          <cell r="I27">
            <v>3293.740293510044</v>
          </cell>
          <cell r="K27">
            <v>-205.85876834437795</v>
          </cell>
          <cell r="L27">
            <v>228.07656731988297</v>
          </cell>
          <cell r="M27">
            <v>8157.2569075144511</v>
          </cell>
          <cell r="O27">
            <v>0</v>
          </cell>
          <cell r="R27" t="str">
            <v xml:space="preserve">  - Yandi</v>
          </cell>
          <cell r="S27">
            <v>2707</v>
          </cell>
          <cell r="T27">
            <v>2000</v>
          </cell>
          <cell r="V27">
            <v>13.48733177605448</v>
          </cell>
          <cell r="W27">
            <v>13.17496117404017</v>
          </cell>
          <cell r="Y27">
            <v>58887.430835128194</v>
          </cell>
          <cell r="Z27">
            <v>43916.537246800581</v>
          </cell>
          <cell r="AB27">
            <v>-1416.662491832285</v>
          </cell>
          <cell r="AC27">
            <v>1007.6471032719678</v>
          </cell>
          <cell r="AD27">
            <v>15379.908976887931</v>
          </cell>
          <cell r="AF27">
            <v>0</v>
          </cell>
        </row>
        <row r="28">
          <cell r="A28" t="str">
            <v>Taiwan</v>
          </cell>
          <cell r="R28" t="str">
            <v>Taiwan</v>
          </cell>
        </row>
        <row r="29">
          <cell r="A29" t="str">
            <v xml:space="preserve">  - Lump</v>
          </cell>
          <cell r="B29">
            <v>344</v>
          </cell>
          <cell r="C29">
            <v>190</v>
          </cell>
          <cell r="E29">
            <v>21.46930046511628</v>
          </cell>
          <cell r="F29">
            <v>20.817181046152392</v>
          </cell>
          <cell r="H29">
            <v>11539.749</v>
          </cell>
          <cell r="I29">
            <v>6592.1073312815915</v>
          </cell>
          <cell r="K29">
            <v>-412.00670820510004</v>
          </cell>
          <cell r="L29">
            <v>193.59795250490436</v>
          </cell>
          <cell r="M29">
            <v>5166.050424418605</v>
          </cell>
          <cell r="O29">
            <v>0</v>
          </cell>
          <cell r="R29" t="str">
            <v xml:space="preserve">  - Lump</v>
          </cell>
          <cell r="S29">
            <v>2400</v>
          </cell>
          <cell r="T29">
            <v>2200</v>
          </cell>
          <cell r="V29">
            <v>21.199181509601644</v>
          </cell>
          <cell r="W29">
            <v>20.817181046152388</v>
          </cell>
          <cell r="Y29">
            <v>82061.347779103133</v>
          </cell>
          <cell r="Z29">
            <v>76329.663835892105</v>
          </cell>
          <cell r="AB29">
            <v>-2462.2472205126687</v>
          </cell>
          <cell r="AC29">
            <v>1355.4855154651002</v>
          </cell>
          <cell r="AD29">
            <v>6838.4456482585947</v>
          </cell>
          <cell r="AF29">
            <v>0</v>
          </cell>
        </row>
        <row r="30">
          <cell r="A30" t="str">
            <v xml:space="preserve">  - Fines</v>
          </cell>
          <cell r="B30">
            <v>224</v>
          </cell>
          <cell r="C30">
            <v>120</v>
          </cell>
          <cell r="E30">
            <v>15.500894285714287</v>
          </cell>
          <cell r="F30">
            <v>15.119143929365475</v>
          </cell>
          <cell r="H30">
            <v>5425.3130000000001</v>
          </cell>
          <cell r="I30">
            <v>3023.8287858730951</v>
          </cell>
          <cell r="K30">
            <v>-188.98929911706864</v>
          </cell>
          <cell r="L30">
            <v>71.578191815402263</v>
          </cell>
          <cell r="M30">
            <v>2518.8953214285712</v>
          </cell>
          <cell r="O30">
            <v>0</v>
          </cell>
          <cell r="R30" t="str">
            <v xml:space="preserve">  - Fines</v>
          </cell>
          <cell r="S30">
            <v>1400.0000000000005</v>
          </cell>
          <cell r="T30">
            <v>1400</v>
          </cell>
          <cell r="V30">
            <v>15.407859078526736</v>
          </cell>
          <cell r="W30">
            <v>15.119143929365471</v>
          </cell>
          <cell r="Y30">
            <v>34791.9398547378</v>
          </cell>
          <cell r="Z30">
            <v>35278.002501852774</v>
          </cell>
          <cell r="AB30">
            <v>-1138.0000807049364</v>
          </cell>
          <cell r="AC30">
            <v>651.93743358995209</v>
          </cell>
          <cell r="AD30">
            <v>1.1301101772245144E-11</v>
          </cell>
          <cell r="AF30">
            <v>-5.1159076974727213E-13</v>
          </cell>
        </row>
        <row r="31">
          <cell r="A31" t="str">
            <v xml:space="preserve">  - Yandi</v>
          </cell>
          <cell r="B31">
            <v>0</v>
          </cell>
          <cell r="C31">
            <v>60</v>
          </cell>
          <cell r="E31">
            <v>0</v>
          </cell>
          <cell r="F31">
            <v>9.636680255933042</v>
          </cell>
          <cell r="H31">
            <v>0</v>
          </cell>
          <cell r="I31">
            <v>963.66802559330415</v>
          </cell>
          <cell r="K31">
            <v>-60.229251599581517</v>
          </cell>
          <cell r="L31">
            <v>-903.43877399372263</v>
          </cell>
          <cell r="M31">
            <v>0</v>
          </cell>
          <cell r="R31" t="str">
            <v xml:space="preserve">  - Yandi</v>
          </cell>
          <cell r="S31">
            <v>200</v>
          </cell>
          <cell r="T31">
            <v>200</v>
          </cell>
          <cell r="V31">
            <v>9.6345652592842654</v>
          </cell>
          <cell r="W31">
            <v>9.6366802559330402</v>
          </cell>
          <cell r="Y31">
            <v>3107.9242771884728</v>
          </cell>
          <cell r="Z31">
            <v>3212.2267519776806</v>
          </cell>
          <cell r="AB31">
            <v>-103.62021780573241</v>
          </cell>
          <cell r="AC31">
            <v>-0.68225698347573926</v>
          </cell>
          <cell r="AD31">
            <v>0</v>
          </cell>
        </row>
        <row r="32">
          <cell r="A32" t="str">
            <v>Other Asia</v>
          </cell>
          <cell r="R32" t="str">
            <v>Other Asia</v>
          </cell>
        </row>
        <row r="33">
          <cell r="A33" t="str">
            <v xml:space="preserve">  - Lump</v>
          </cell>
          <cell r="B33">
            <v>55</v>
          </cell>
          <cell r="C33">
            <v>50</v>
          </cell>
          <cell r="E33">
            <v>20.622743272727277</v>
          </cell>
          <cell r="F33">
            <v>20.817181046152392</v>
          </cell>
          <cell r="H33">
            <v>1772.2670000000001</v>
          </cell>
          <cell r="I33">
            <v>1734.7650871793662</v>
          </cell>
          <cell r="K33">
            <v>-108.42281794871042</v>
          </cell>
          <cell r="L33">
            <v>-15.190451048837094</v>
          </cell>
          <cell r="M33">
            <v>161.11518181818184</v>
          </cell>
          <cell r="O33">
            <v>-4.9737991503207013E-13</v>
          </cell>
          <cell r="R33" t="str">
            <v xml:space="preserve">  - Lump</v>
          </cell>
          <cell r="S33">
            <v>400.00000000000006</v>
          </cell>
          <cell r="T33">
            <v>400</v>
          </cell>
          <cell r="V33">
            <v>21.300364562673565</v>
          </cell>
          <cell r="W33">
            <v>20.817181046152392</v>
          </cell>
          <cell r="Y33">
            <v>13742.170685595851</v>
          </cell>
          <cell r="Z33">
            <v>13878.120697434932</v>
          </cell>
          <cell r="AB33">
            <v>-447.68131282048489</v>
          </cell>
          <cell r="AC33">
            <v>311.73130098140183</v>
          </cell>
          <cell r="AD33">
            <v>1.9528799108451052E-12</v>
          </cell>
          <cell r="AF33">
            <v>4.8316906031686813E-13</v>
          </cell>
        </row>
        <row r="34">
          <cell r="A34" t="str">
            <v xml:space="preserve">  - Fines</v>
          </cell>
          <cell r="B34">
            <v>55</v>
          </cell>
          <cell r="C34">
            <v>50</v>
          </cell>
          <cell r="E34">
            <v>13.909143272727272</v>
          </cell>
          <cell r="F34">
            <v>15.119143929365475</v>
          </cell>
          <cell r="H34">
            <v>1195.317</v>
          </cell>
          <cell r="I34">
            <v>1259.9286607804563</v>
          </cell>
          <cell r="K34">
            <v>-78.745541298778562</v>
          </cell>
          <cell r="L34">
            <v>-94.531301299859564</v>
          </cell>
          <cell r="M34">
            <v>108.66518181818181</v>
          </cell>
          <cell r="O34">
            <v>0</v>
          </cell>
          <cell r="R34" t="str">
            <v xml:space="preserve">  - Fines</v>
          </cell>
          <cell r="S34">
            <v>400</v>
          </cell>
          <cell r="T34">
            <v>400</v>
          </cell>
          <cell r="V34">
            <v>14.744971100308767</v>
          </cell>
          <cell r="W34">
            <v>15.119143929365473</v>
          </cell>
          <cell r="Y34">
            <v>9512.8845808443657</v>
          </cell>
          <cell r="Z34">
            <v>10079.42928624365</v>
          </cell>
          <cell r="AB34">
            <v>-325.14288020141066</v>
          </cell>
          <cell r="AC34">
            <v>-241.40182519787464</v>
          </cell>
          <cell r="AD34">
            <v>0</v>
          </cell>
          <cell r="AF34">
            <v>0</v>
          </cell>
        </row>
        <row r="35">
          <cell r="A35" t="str">
            <v xml:space="preserve">  - Yandi</v>
          </cell>
          <cell r="B35">
            <v>0</v>
          </cell>
          <cell r="C35">
            <v>0</v>
          </cell>
          <cell r="E35">
            <v>0</v>
          </cell>
          <cell r="F35">
            <v>0</v>
          </cell>
          <cell r="H35">
            <v>0</v>
          </cell>
          <cell r="I35">
            <v>0</v>
          </cell>
          <cell r="K35">
            <v>0</v>
          </cell>
          <cell r="L35">
            <v>0</v>
          </cell>
          <cell r="M35">
            <v>0</v>
          </cell>
          <cell r="O35">
            <v>0</v>
          </cell>
          <cell r="R35" t="str">
            <v xml:space="preserve">  - Yandi</v>
          </cell>
          <cell r="S35">
            <v>0</v>
          </cell>
          <cell r="T35">
            <v>0</v>
          </cell>
          <cell r="V35">
            <v>0</v>
          </cell>
          <cell r="W35">
            <v>0</v>
          </cell>
          <cell r="Y35">
            <v>0</v>
          </cell>
          <cell r="Z35">
            <v>0</v>
          </cell>
          <cell r="AB35">
            <v>0</v>
          </cell>
          <cell r="AC35">
            <v>0</v>
          </cell>
          <cell r="AD35">
            <v>0</v>
          </cell>
          <cell r="AF35">
            <v>0</v>
          </cell>
        </row>
        <row r="36">
          <cell r="B36">
            <v>4838.6000000000004</v>
          </cell>
          <cell r="C36">
            <v>4837</v>
          </cell>
          <cell r="H36">
            <v>132222.20539999998</v>
          </cell>
          <cell r="I36">
            <v>144130.69123566948</v>
          </cell>
          <cell r="K36">
            <v>-9008.1682022293517</v>
          </cell>
          <cell r="L36">
            <v>-5243.2989145735837</v>
          </cell>
          <cell r="M36">
            <v>2342.9812811334546</v>
          </cell>
          <cell r="O36">
            <v>-2.3646862246096134E-11</v>
          </cell>
          <cell r="S36">
            <v>55897.783999999992</v>
          </cell>
          <cell r="T36">
            <v>56400</v>
          </cell>
          <cell r="Y36">
            <v>1628151.4099512876</v>
          </cell>
          <cell r="Z36">
            <v>1693516.2630973028</v>
          </cell>
          <cell r="AB36">
            <v>-54629.556874106871</v>
          </cell>
          <cell r="AC36">
            <v>14688.163836905422</v>
          </cell>
          <cell r="AD36">
            <v>-25423.46010881336</v>
          </cell>
          <cell r="AF36">
            <v>-3.92901711165905E-10</v>
          </cell>
        </row>
        <row r="37">
          <cell r="A37" t="str">
            <v>SALES</v>
          </cell>
          <cell r="R37" t="str">
            <v>SALES</v>
          </cell>
        </row>
        <row r="39">
          <cell r="A39" t="str">
            <v>Lump Total</v>
          </cell>
          <cell r="B39">
            <v>1924.6</v>
          </cell>
          <cell r="C39">
            <v>1977</v>
          </cell>
          <cell r="E39">
            <v>21.399241849735013</v>
          </cell>
          <cell r="F39">
            <v>21.873457613744584</v>
          </cell>
          <cell r="H39">
            <v>64351.532599999999</v>
          </cell>
          <cell r="I39">
            <v>72073.042837288405</v>
          </cell>
          <cell r="K39">
            <v>-4504.5651773305308</v>
          </cell>
          <cell r="L39">
            <v>-1938.6949705857633</v>
          </cell>
          <cell r="M39">
            <v>-1278.2500893721169</v>
          </cell>
          <cell r="O39">
            <v>0</v>
          </cell>
          <cell r="R39" t="str">
            <v>Lump Total</v>
          </cell>
          <cell r="S39">
            <v>22783.234999999997</v>
          </cell>
          <cell r="T39">
            <v>23890</v>
          </cell>
          <cell r="V39">
            <v>22.16734809305612</v>
          </cell>
          <cell r="W39">
            <v>21.894531298074266</v>
          </cell>
          <cell r="Y39">
            <v>814586.93698532158</v>
          </cell>
          <cell r="Z39">
            <v>871767.25451832404</v>
          </cell>
          <cell r="AB39">
            <v>-28121.524339300948</v>
          </cell>
          <cell r="AC39">
            <v>10531.514346115235</v>
          </cell>
          <cell r="AD39">
            <v>-39590.307539816822</v>
          </cell>
          <cell r="AF39">
            <v>6.5483618527650833E-11</v>
          </cell>
        </row>
        <row r="40">
          <cell r="A40" t="str">
            <v>Fines Total</v>
          </cell>
          <cell r="B40">
            <v>1959</v>
          </cell>
          <cell r="C40">
            <v>2088</v>
          </cell>
          <cell r="E40">
            <v>15.281792849412966</v>
          </cell>
          <cell r="F40">
            <v>16.058142946821881</v>
          </cell>
          <cell r="H40">
            <v>46776.612800000003</v>
          </cell>
          <cell r="I40">
            <v>55882.337454940149</v>
          </cell>
          <cell r="K40">
            <v>-3492.646090933762</v>
          </cell>
          <cell r="L40">
            <v>-2870.9044866664044</v>
          </cell>
          <cell r="M40">
            <v>-2742.1740773399843</v>
          </cell>
          <cell r="O40">
            <v>0</v>
          </cell>
          <cell r="R40" t="str">
            <v>Fines Total</v>
          </cell>
          <cell r="S40">
            <v>24127.548999999999</v>
          </cell>
          <cell r="T40">
            <v>24510</v>
          </cell>
          <cell r="V40">
            <v>16.03978281048111</v>
          </cell>
          <cell r="W40">
            <v>15.943724952719673</v>
          </cell>
          <cell r="Y40">
            <v>624194.58985361399</v>
          </cell>
          <cell r="Z40">
            <v>651301.16431859881</v>
          </cell>
          <cell r="AB40">
            <v>-21009.71497801946</v>
          </cell>
          <cell r="AC40">
            <v>1679.5003217289141</v>
          </cell>
          <cell r="AD40">
            <v>-7776.3598086942911</v>
          </cell>
          <cell r="AF40">
            <v>0</v>
          </cell>
        </row>
        <row r="41">
          <cell r="A41" t="str">
            <v>Yandi Total</v>
          </cell>
          <cell r="B41">
            <v>955</v>
          </cell>
          <cell r="C41">
            <v>772</v>
          </cell>
          <cell r="E41">
            <v>14.136333403141363</v>
          </cell>
          <cell r="F41">
            <v>15.094654370012568</v>
          </cell>
          <cell r="H41">
            <v>21094.06</v>
          </cell>
          <cell r="I41">
            <v>16175.310943440922</v>
          </cell>
          <cell r="K41">
            <v>-1010.9569339650578</v>
          </cell>
          <cell r="L41">
            <v>-433.6994573214165</v>
          </cell>
          <cell r="M41">
            <v>6363.4054478455537</v>
          </cell>
          <cell r="O41">
            <v>0</v>
          </cell>
          <cell r="R41" t="str">
            <v>Yandi Total</v>
          </cell>
          <cell r="S41">
            <v>8987.0000000000018</v>
          </cell>
          <cell r="T41">
            <v>8000</v>
          </cell>
          <cell r="V41">
            <v>13.064351566669433</v>
          </cell>
          <cell r="W41">
            <v>12.783588319528457</v>
          </cell>
          <cell r="Y41">
            <v>189369.88311235196</v>
          </cell>
          <cell r="Z41">
            <v>170447.84426037947</v>
          </cell>
          <cell r="AB41">
            <v>-5498.3175567864619</v>
          </cell>
          <cell r="AC41">
            <v>2477.1491690612738</v>
          </cell>
          <cell r="AD41">
            <v>21943.207239697735</v>
          </cell>
          <cell r="AF41">
            <v>-5.0931703299283981E-11</v>
          </cell>
        </row>
        <row r="42">
          <cell r="B42">
            <v>4838.6000000000004</v>
          </cell>
          <cell r="C42">
            <v>4837</v>
          </cell>
          <cell r="H42">
            <v>132222.20540000001</v>
          </cell>
          <cell r="I42">
            <v>144130.69123566948</v>
          </cell>
          <cell r="K42">
            <v>-9008.1682022293498</v>
          </cell>
          <cell r="L42">
            <v>-5243.2989145735846</v>
          </cell>
          <cell r="M42">
            <v>2342.9812811334523</v>
          </cell>
          <cell r="O42">
            <v>0</v>
          </cell>
          <cell r="S42">
            <v>55897.784</v>
          </cell>
          <cell r="T42">
            <v>56400</v>
          </cell>
          <cell r="Y42">
            <v>1628151.4099512873</v>
          </cell>
          <cell r="Z42">
            <v>1693516.2630973023</v>
          </cell>
          <cell r="AB42">
            <v>-54629.556874106864</v>
          </cell>
          <cell r="AC42">
            <v>14688.163836905424</v>
          </cell>
          <cell r="AD42">
            <v>-25423.460108813375</v>
          </cell>
          <cell r="AF42">
            <v>-1.4551915228366852E-10</v>
          </cell>
        </row>
        <row r="44">
          <cell r="A44" t="str">
            <v>SHIPMENTS</v>
          </cell>
          <cell r="R44" t="str">
            <v>SHIPMENTS</v>
          </cell>
        </row>
        <row r="46">
          <cell r="A46" t="str">
            <v>Lump Total</v>
          </cell>
          <cell r="B46">
            <v>2051</v>
          </cell>
          <cell r="C46">
            <v>2067</v>
          </cell>
          <cell r="R46" t="str">
            <v>Lump Total</v>
          </cell>
          <cell r="S46">
            <v>23863.234999999997</v>
          </cell>
          <cell r="T46">
            <v>24970</v>
          </cell>
        </row>
        <row r="47">
          <cell r="A47" t="str">
            <v>Fines Total</v>
          </cell>
          <cell r="B47">
            <v>2129</v>
          </cell>
          <cell r="C47">
            <v>2296</v>
          </cell>
          <cell r="R47" t="str">
            <v>Fines Total</v>
          </cell>
          <cell r="S47">
            <v>26647.548999999999</v>
          </cell>
          <cell r="T47">
            <v>27030</v>
          </cell>
        </row>
        <row r="48">
          <cell r="A48" t="str">
            <v>Yandi Total</v>
          </cell>
          <cell r="B48">
            <v>955</v>
          </cell>
          <cell r="C48">
            <v>772</v>
          </cell>
          <cell r="R48" t="str">
            <v>Yandi Total</v>
          </cell>
          <cell r="S48">
            <v>8987.0000000000018</v>
          </cell>
          <cell r="T48">
            <v>8000</v>
          </cell>
        </row>
        <row r="49">
          <cell r="B49">
            <v>5135</v>
          </cell>
          <cell r="C49">
            <v>5135</v>
          </cell>
          <cell r="S49">
            <v>59497.784</v>
          </cell>
          <cell r="T49">
            <v>60000</v>
          </cell>
        </row>
        <row r="51">
          <cell r="A51" t="str">
            <v>Exchange Rate:</v>
          </cell>
          <cell r="E51">
            <v>0.64</v>
          </cell>
          <cell r="F51">
            <v>0.6</v>
          </cell>
          <cell r="R51" t="str">
            <v>Exchange Rate:</v>
          </cell>
          <cell r="V51">
            <v>0.62</v>
          </cell>
          <cell r="W51">
            <v>0.59999999999999987</v>
          </cell>
        </row>
        <row r="54">
          <cell r="A54" t="str">
            <v>Product Sales</v>
          </cell>
        </row>
        <row r="55">
          <cell r="A55" t="str">
            <v>YTD Actual vs YTD Plan</v>
          </cell>
        </row>
        <row r="56">
          <cell r="B56" t="str">
            <v>YTD</v>
          </cell>
        </row>
        <row r="57">
          <cell r="B57" t="str">
            <v>Quantity (tonnes)</v>
          </cell>
          <cell r="E57" t="str">
            <v>Price (US$/t)</v>
          </cell>
          <cell r="H57" t="str">
            <v>Revenue (AUD$)</v>
          </cell>
          <cell r="K57" t="str">
            <v>Variance</v>
          </cell>
        </row>
        <row r="58">
          <cell r="B58" t="str">
            <v>Actual</v>
          </cell>
          <cell r="C58" t="str">
            <v>Plan</v>
          </cell>
          <cell r="E58" t="str">
            <v>Actual</v>
          </cell>
          <cell r="F58" t="str">
            <v>Plan</v>
          </cell>
          <cell r="H58" t="str">
            <v>Actual</v>
          </cell>
          <cell r="I58" t="str">
            <v>Plan</v>
          </cell>
          <cell r="K58" t="str">
            <v>Exchange</v>
          </cell>
          <cell r="L58" t="str">
            <v>Price</v>
          </cell>
          <cell r="M58" t="str">
            <v>Volume</v>
          </cell>
          <cell r="O58" t="str">
            <v>Validation</v>
          </cell>
        </row>
        <row r="60">
          <cell r="A60" t="str">
            <v>Japan</v>
          </cell>
        </row>
        <row r="61">
          <cell r="A61" t="str">
            <v xml:space="preserve">  - Lump</v>
          </cell>
          <cell r="B61">
            <v>2132.5160347000001</v>
          </cell>
          <cell r="C61">
            <v>2469</v>
          </cell>
          <cell r="E61">
            <v>23.440276729751332</v>
          </cell>
          <cell r="F61">
            <v>21.149776133584371</v>
          </cell>
          <cell r="H61">
            <v>78595.543999999994</v>
          </cell>
          <cell r="I61">
            <v>87031.328789699692</v>
          </cell>
          <cell r="K61">
            <v>-4926.3016296056448</v>
          </cell>
          <cell r="L61">
            <v>8891.8961822896654</v>
          </cell>
          <cell r="M61">
            <v>-12401.379342383714</v>
          </cell>
          <cell r="O61">
            <v>0</v>
          </cell>
        </row>
        <row r="62">
          <cell r="A62" t="str">
            <v xml:space="preserve">  - Fines</v>
          </cell>
          <cell r="B62">
            <v>1501.2235361</v>
          </cell>
          <cell r="C62">
            <v>2507</v>
          </cell>
          <cell r="E62">
            <v>16.851530218957908</v>
          </cell>
          <cell r="F62">
            <v>15.360434172041252</v>
          </cell>
          <cell r="H62">
            <v>39776.593999999997</v>
          </cell>
          <cell r="I62">
            <v>64181.014115512371</v>
          </cell>
          <cell r="K62">
            <v>-3632.8875914440941</v>
          </cell>
          <cell r="L62">
            <v>5877.6380339938005</v>
          </cell>
          <cell r="M62">
            <v>-26649.170558062069</v>
          </cell>
          <cell r="O62">
            <v>0</v>
          </cell>
        </row>
        <row r="63">
          <cell r="A63" t="str">
            <v xml:space="preserve">  - Yandi</v>
          </cell>
          <cell r="B63">
            <v>1350.2197277999999</v>
          </cell>
          <cell r="C63">
            <v>587</v>
          </cell>
          <cell r="E63">
            <v>14.799656379305942</v>
          </cell>
          <cell r="F63">
            <v>13.174961174040176</v>
          </cell>
          <cell r="H63">
            <v>31419.477999999999</v>
          </cell>
          <cell r="I63">
            <v>12889.503681935972</v>
          </cell>
          <cell r="K63">
            <v>-729.59454803411245</v>
          </cell>
          <cell r="L63">
            <v>1499.5221469984351</v>
          </cell>
          <cell r="M63">
            <v>17760.046719099704</v>
          </cell>
          <cell r="O63">
            <v>0</v>
          </cell>
        </row>
        <row r="64">
          <cell r="A64" t="str">
            <v>China</v>
          </cell>
        </row>
        <row r="65">
          <cell r="A65" t="str">
            <v xml:space="preserve">  - Lump</v>
          </cell>
          <cell r="B65">
            <v>1069.0309999999999</v>
          </cell>
          <cell r="C65">
            <v>1520</v>
          </cell>
          <cell r="E65">
            <v>22.219898060954264</v>
          </cell>
          <cell r="F65">
            <v>21.151234350399999</v>
          </cell>
          <cell r="H65">
            <v>37348.678999999996</v>
          </cell>
          <cell r="I65">
            <v>53583.12702101333</v>
          </cell>
          <cell r="K65">
            <v>-3033.0071898686801</v>
          </cell>
          <cell r="L65">
            <v>2554.039056670571</v>
          </cell>
          <cell r="M65">
            <v>-15755.479887815229</v>
          </cell>
          <cell r="O65">
            <v>0</v>
          </cell>
        </row>
        <row r="66">
          <cell r="A66" t="str">
            <v xml:space="preserve">  - Fines</v>
          </cell>
          <cell r="B66">
            <v>1427.1559999999999</v>
          </cell>
          <cell r="C66">
            <v>1520</v>
          </cell>
          <cell r="E66">
            <v>15.935938762125513</v>
          </cell>
          <cell r="F66">
            <v>15.361760832000003</v>
          </cell>
          <cell r="H66">
            <v>35759.544999999998</v>
          </cell>
          <cell r="I66">
            <v>38916.46077440001</v>
          </cell>
          <cell r="K66">
            <v>-2202.8185344000012</v>
          </cell>
          <cell r="L66">
            <v>1372.2491411804633</v>
          </cell>
          <cell r="M66">
            <v>-2326.3463811804745</v>
          </cell>
          <cell r="O66">
            <v>0</v>
          </cell>
        </row>
        <row r="67">
          <cell r="A67" t="str">
            <v xml:space="preserve">  - Yandi</v>
          </cell>
          <cell r="B67">
            <v>0</v>
          </cell>
          <cell r="C67">
            <v>50</v>
          </cell>
          <cell r="E67">
            <v>0</v>
          </cell>
          <cell r="F67">
            <v>9.7913200639999989</v>
          </cell>
          <cell r="H67">
            <v>0</v>
          </cell>
          <cell r="I67">
            <v>815.9433386666667</v>
          </cell>
          <cell r="K67">
            <v>-46.185472000000004</v>
          </cell>
          <cell r="L67">
            <v>-769.75786666666659</v>
          </cell>
          <cell r="M67">
            <v>0</v>
          </cell>
          <cell r="O67">
            <v>0</v>
          </cell>
        </row>
        <row r="68">
          <cell r="A68" t="str">
            <v>Channar</v>
          </cell>
        </row>
        <row r="69">
          <cell r="A69" t="str">
            <v xml:space="preserve">  - Lump</v>
          </cell>
          <cell r="B69">
            <v>341.58</v>
          </cell>
          <cell r="C69">
            <v>522</v>
          </cell>
          <cell r="E69">
            <v>19.168173082733183</v>
          </cell>
          <cell r="F69">
            <v>21.151234350399999</v>
          </cell>
          <cell r="H69">
            <v>10294.7556</v>
          </cell>
          <cell r="I69">
            <v>18401.573884848</v>
          </cell>
          <cell r="K69">
            <v>-1041.5985217838497</v>
          </cell>
          <cell r="L69">
            <v>-1627.6068895001224</v>
          </cell>
          <cell r="M69">
            <v>-5437.6128735640268</v>
          </cell>
          <cell r="O69">
            <v>0</v>
          </cell>
        </row>
        <row r="70">
          <cell r="A70" t="str">
            <v xml:space="preserve">  - Fines</v>
          </cell>
          <cell r="B70">
            <v>693.46379999999999</v>
          </cell>
          <cell r="C70">
            <v>1212</v>
          </cell>
          <cell r="E70">
            <v>14.065747934931858</v>
          </cell>
          <cell r="F70">
            <v>15.361760832</v>
          </cell>
          <cell r="H70">
            <v>15336.614799999999</v>
          </cell>
          <cell r="I70">
            <v>31030.756880640001</v>
          </cell>
          <cell r="K70">
            <v>-1756.4579366399994</v>
          </cell>
          <cell r="L70">
            <v>-2469.7604264883457</v>
          </cell>
          <cell r="M70">
            <v>-11467.923717511656</v>
          </cell>
          <cell r="O70">
            <v>0</v>
          </cell>
        </row>
        <row r="71">
          <cell r="A71" t="str">
            <v xml:space="preserve">  - Yandi</v>
          </cell>
          <cell r="B71">
            <v>0</v>
          </cell>
          <cell r="C71">
            <v>0</v>
          </cell>
          <cell r="E71">
            <v>0</v>
          </cell>
          <cell r="F71">
            <v>0</v>
          </cell>
          <cell r="H71">
            <v>0</v>
          </cell>
          <cell r="I71">
            <v>0</v>
          </cell>
          <cell r="K71">
            <v>0</v>
          </cell>
          <cell r="L71">
            <v>0</v>
          </cell>
          <cell r="M71">
            <v>0</v>
          </cell>
          <cell r="O71">
            <v>0</v>
          </cell>
        </row>
        <row r="72">
          <cell r="A72" t="str">
            <v>Europe</v>
          </cell>
        </row>
        <row r="73">
          <cell r="A73" t="str">
            <v xml:space="preserve">  - Lump</v>
          </cell>
          <cell r="B73">
            <v>755.08500000000004</v>
          </cell>
          <cell r="C73">
            <v>1565</v>
          </cell>
          <cell r="E73">
            <v>27.427032003019526</v>
          </cell>
          <cell r="F73">
            <v>25.230242693039997</v>
          </cell>
          <cell r="H73">
            <v>32562.485000000001</v>
          </cell>
          <cell r="I73">
            <v>65808.883024345996</v>
          </cell>
          <cell r="K73">
            <v>-3725.0311145856249</v>
          </cell>
          <cell r="L73">
            <v>5405.6214938961675</v>
          </cell>
          <cell r="M73">
            <v>-34926.988403656535</v>
          </cell>
          <cell r="O73">
            <v>0</v>
          </cell>
        </row>
        <row r="74">
          <cell r="A74" t="str">
            <v xml:space="preserve">  - Fines</v>
          </cell>
          <cell r="B74">
            <v>1329.8130000000001</v>
          </cell>
          <cell r="C74">
            <v>1445</v>
          </cell>
          <cell r="E74">
            <v>21.11524514800201</v>
          </cell>
          <cell r="F74">
            <v>18.924484872960001</v>
          </cell>
          <cell r="H74">
            <v>44149.885999999999</v>
          </cell>
          <cell r="I74">
            <v>45576.467735712002</v>
          </cell>
          <cell r="K74">
            <v>-2579.8000605120033</v>
          </cell>
          <cell r="L74">
            <v>4977.434901628465</v>
          </cell>
          <cell r="M74">
            <v>-3824.2165768284676</v>
          </cell>
          <cell r="O74">
            <v>2.7284841053187847E-12</v>
          </cell>
        </row>
        <row r="75">
          <cell r="A75" t="str">
            <v xml:space="preserve">  - Yandi</v>
          </cell>
          <cell r="B75">
            <v>102</v>
          </cell>
          <cell r="C75">
            <v>150</v>
          </cell>
          <cell r="E75">
            <v>15.917508705882353</v>
          </cell>
          <cell r="F75">
            <v>12.612264176000002</v>
          </cell>
          <cell r="H75">
            <v>2552.808</v>
          </cell>
          <cell r="I75">
            <v>3153.0660440000006</v>
          </cell>
          <cell r="K75">
            <v>-178.47543645283031</v>
          </cell>
          <cell r="L75">
            <v>779.5388042175357</v>
          </cell>
          <cell r="M75">
            <v>-1201.3214117647058</v>
          </cell>
          <cell r="O75">
            <v>0</v>
          </cell>
        </row>
        <row r="76">
          <cell r="A76" t="str">
            <v>South Korea</v>
          </cell>
        </row>
        <row r="77">
          <cell r="A77" t="str">
            <v xml:space="preserve">  - Lump</v>
          </cell>
          <cell r="B77">
            <v>1190.6712434000001</v>
          </cell>
          <cell r="C77">
            <v>950</v>
          </cell>
          <cell r="E77">
            <v>23.306532097607221</v>
          </cell>
          <cell r="F77">
            <v>21.149776133584371</v>
          </cell>
          <cell r="H77">
            <v>43632.732000000004</v>
          </cell>
          <cell r="I77">
            <v>33487.145544841922</v>
          </cell>
          <cell r="K77">
            <v>-1895.4988044250167</v>
          </cell>
          <cell r="L77">
            <v>3221.5694431158918</v>
          </cell>
          <cell r="M77">
            <v>8819.5158164672048</v>
          </cell>
          <cell r="O77">
            <v>0</v>
          </cell>
        </row>
        <row r="78">
          <cell r="A78" t="str">
            <v xml:space="preserve">  - Fines</v>
          </cell>
          <cell r="B78">
            <v>639.13422800000001</v>
          </cell>
          <cell r="C78">
            <v>1325</v>
          </cell>
          <cell r="E78">
            <v>16.318067052418918</v>
          </cell>
          <cell r="F78">
            <v>15.360434172041256</v>
          </cell>
          <cell r="H78">
            <v>16398.483</v>
          </cell>
          <cell r="I78">
            <v>33920.958796591105</v>
          </cell>
          <cell r="K78">
            <v>-1920.0542715051561</v>
          </cell>
          <cell r="L78">
            <v>1995.0685007867969</v>
          </cell>
          <cell r="M78">
            <v>-17597.490025872747</v>
          </cell>
          <cell r="O78">
            <v>0</v>
          </cell>
        </row>
        <row r="79">
          <cell r="A79" t="str">
            <v xml:space="preserve">  - Yandi</v>
          </cell>
          <cell r="B79">
            <v>1015.4791739</v>
          </cell>
          <cell r="C79">
            <v>625</v>
          </cell>
          <cell r="E79">
            <v>14.642441348052937</v>
          </cell>
          <cell r="F79">
            <v>13.174961174040176</v>
          </cell>
          <cell r="H79">
            <v>23379.078999999998</v>
          </cell>
          <cell r="I79">
            <v>13723.917889625183</v>
          </cell>
          <cell r="K79">
            <v>-776.82554092218197</v>
          </cell>
          <cell r="L79">
            <v>1442.0992276068805</v>
          </cell>
          <cell r="M79">
            <v>8989.8874236901156</v>
          </cell>
          <cell r="O79">
            <v>0</v>
          </cell>
        </row>
        <row r="80">
          <cell r="A80" t="str">
            <v>Taiwan</v>
          </cell>
        </row>
        <row r="81">
          <cell r="A81" t="str">
            <v xml:space="preserve">  - Lump</v>
          </cell>
          <cell r="B81">
            <v>773.34799999999996</v>
          </cell>
          <cell r="C81">
            <v>740</v>
          </cell>
          <cell r="E81">
            <v>22.807523112492696</v>
          </cell>
          <cell r="F81">
            <v>20.817181046152392</v>
          </cell>
          <cell r="H81">
            <v>27732.944</v>
          </cell>
          <cell r="I81">
            <v>25674.523290254619</v>
          </cell>
          <cell r="K81">
            <v>-1453.2749032219617</v>
          </cell>
          <cell r="L81">
            <v>2315.8068067481522</v>
          </cell>
          <cell r="M81">
            <v>1195.8888062191909</v>
          </cell>
          <cell r="O81">
            <v>0</v>
          </cell>
        </row>
        <row r="82">
          <cell r="A82" t="str">
            <v xml:space="preserve">  - Fines</v>
          </cell>
          <cell r="B82">
            <v>563.12400000000002</v>
          </cell>
          <cell r="C82">
            <v>560</v>
          </cell>
          <cell r="E82">
            <v>16.5133857480768</v>
          </cell>
          <cell r="F82">
            <v>15.119143929365475</v>
          </cell>
          <cell r="H82">
            <v>14621.200999999999</v>
          </cell>
          <cell r="I82">
            <v>14111.20100074111</v>
          </cell>
          <cell r="K82">
            <v>-798.74722645704605</v>
          </cell>
          <cell r="L82">
            <v>1227.634305783557</v>
          </cell>
          <cell r="M82">
            <v>81.112919932377849</v>
          </cell>
          <cell r="O82">
            <v>0</v>
          </cell>
        </row>
        <row r="83">
          <cell r="A83" t="str">
            <v xml:space="preserve">  - Yandi</v>
          </cell>
          <cell r="B83">
            <v>0</v>
          </cell>
          <cell r="C83">
            <v>60</v>
          </cell>
          <cell r="E83">
            <v>0</v>
          </cell>
          <cell r="F83">
            <v>9.636680255933042</v>
          </cell>
          <cell r="H83">
            <v>0</v>
          </cell>
          <cell r="I83">
            <v>963.66802559330415</v>
          </cell>
          <cell r="K83">
            <v>-54.547246731696418</v>
          </cell>
          <cell r="L83">
            <v>-909.12077886160773</v>
          </cell>
          <cell r="M83">
            <v>0</v>
          </cell>
        </row>
        <row r="84">
          <cell r="A84" t="str">
            <v>Other Asia</v>
          </cell>
        </row>
        <row r="85">
          <cell r="A85" t="str">
            <v xml:space="preserve">  - Lump</v>
          </cell>
          <cell r="B85">
            <v>161.27199999999999</v>
          </cell>
          <cell r="C85">
            <v>100</v>
          </cell>
          <cell r="E85">
            <v>22.829510094746762</v>
          </cell>
          <cell r="F85">
            <v>20.817181046152392</v>
          </cell>
          <cell r="H85">
            <v>5788.9319999999998</v>
          </cell>
          <cell r="I85">
            <v>3469.5301743587324</v>
          </cell>
          <cell r="K85">
            <v>-196.38850043539969</v>
          </cell>
          <cell r="L85">
            <v>316.40393845823434</v>
          </cell>
          <cell r="M85">
            <v>2199.3863876184328</v>
          </cell>
          <cell r="O85">
            <v>0</v>
          </cell>
        </row>
        <row r="86">
          <cell r="A86" t="str">
            <v xml:space="preserve">  - Fines</v>
          </cell>
          <cell r="B86">
            <v>110</v>
          </cell>
          <cell r="C86">
            <v>150</v>
          </cell>
          <cell r="E86">
            <v>14.695624145454545</v>
          </cell>
          <cell r="F86">
            <v>15.119143929365475</v>
          </cell>
          <cell r="H86">
            <v>2541.6959999999999</v>
          </cell>
          <cell r="I86">
            <v>3779.7859823413692</v>
          </cell>
          <cell r="K86">
            <v>-213.9501499438511</v>
          </cell>
          <cell r="L86">
            <v>-99.886741488426821</v>
          </cell>
          <cell r="M86">
            <v>-924.25309090909082</v>
          </cell>
          <cell r="O86">
            <v>0</v>
          </cell>
        </row>
        <row r="87">
          <cell r="A87" t="str">
            <v xml:space="preserve">  - Yandi</v>
          </cell>
          <cell r="B87">
            <v>0</v>
          </cell>
          <cell r="C87">
            <v>0</v>
          </cell>
          <cell r="E87">
            <v>0</v>
          </cell>
          <cell r="F87">
            <v>0</v>
          </cell>
          <cell r="H87">
            <v>0</v>
          </cell>
          <cell r="I87">
            <v>0</v>
          </cell>
          <cell r="K87">
            <v>0</v>
          </cell>
          <cell r="L87">
            <v>0</v>
          </cell>
          <cell r="M87">
            <v>0</v>
          </cell>
          <cell r="O87">
            <v>0</v>
          </cell>
        </row>
        <row r="88">
          <cell r="B88">
            <v>15155.1167439</v>
          </cell>
          <cell r="C88">
            <v>18057</v>
          </cell>
          <cell r="H88">
            <v>461891.45639999997</v>
          </cell>
          <cell r="I88">
            <v>550518.8559951213</v>
          </cell>
          <cell r="K88">
            <v>-31161.444678969154</v>
          </cell>
          <cell r="L88">
            <v>36000.38928036944</v>
          </cell>
          <cell r="M88">
            <v>-93466.344196521663</v>
          </cell>
          <cell r="O88">
            <v>0</v>
          </cell>
        </row>
        <row r="89">
          <cell r="A89" t="str">
            <v>SALES</v>
          </cell>
        </row>
        <row r="91">
          <cell r="A91" t="str">
            <v>Lump Total</v>
          </cell>
          <cell r="B91">
            <v>6423.5032781</v>
          </cell>
          <cell r="C91">
            <v>7866</v>
          </cell>
          <cell r="E91">
            <v>23.362339060250076</v>
          </cell>
          <cell r="F91">
            <v>21.926476867228249</v>
          </cell>
          <cell r="H91">
            <v>235956.07160000002</v>
          </cell>
          <cell r="I91">
            <v>287456.11172936234</v>
          </cell>
          <cell r="K91">
            <v>-16271.100663926178</v>
          </cell>
          <cell r="L91">
            <v>21077.730031678559</v>
          </cell>
          <cell r="M91">
            <v>-56306.669497114672</v>
          </cell>
          <cell r="O91">
            <v>0</v>
          </cell>
        </row>
        <row r="92">
          <cell r="A92" t="str">
            <v>Fines Total</v>
          </cell>
          <cell r="B92">
            <v>6263.9145641000005</v>
          </cell>
          <cell r="C92">
            <v>8719</v>
          </cell>
          <cell r="E92">
            <v>17.117001755946731</v>
          </cell>
          <cell r="F92">
            <v>15.931871449886772</v>
          </cell>
          <cell r="H92">
            <v>168584.01980000001</v>
          </cell>
          <cell r="I92">
            <v>231516.64528593796</v>
          </cell>
          <cell r="K92">
            <v>-13104.715770902152</v>
          </cell>
          <cell r="L92">
            <v>12880.377715396311</v>
          </cell>
          <cell r="M92">
            <v>-62708.287430432138</v>
          </cell>
          <cell r="O92">
            <v>0</v>
          </cell>
        </row>
        <row r="93">
          <cell r="A93" t="str">
            <v>Yandi Total</v>
          </cell>
          <cell r="B93">
            <v>2467.6989016999996</v>
          </cell>
          <cell r="C93">
            <v>1472</v>
          </cell>
          <cell r="E93">
            <v>14.781166419805926</v>
          </cell>
          <cell r="F93">
            <v>12.858464258079261</v>
          </cell>
          <cell r="H93">
            <v>57351.364999999998</v>
          </cell>
          <cell r="I93">
            <v>31546.098979821123</v>
          </cell>
          <cell r="K93">
            <v>-1785.6282441408212</v>
          </cell>
          <cell r="L93">
            <v>2042.2815332945772</v>
          </cell>
          <cell r="M93">
            <v>25548.612731025118</v>
          </cell>
        </row>
        <row r="94">
          <cell r="B94">
            <v>15155.1167439</v>
          </cell>
          <cell r="C94">
            <v>18057</v>
          </cell>
          <cell r="H94">
            <v>461891.45640000002</v>
          </cell>
          <cell r="I94">
            <v>550518.85599512141</v>
          </cell>
          <cell r="K94">
            <v>-31161.444678969154</v>
          </cell>
          <cell r="L94">
            <v>36000.389280369447</v>
          </cell>
          <cell r="M94">
            <v>-93466.344196521692</v>
          </cell>
          <cell r="O94">
            <v>0</v>
          </cell>
        </row>
        <row r="96">
          <cell r="A96" t="str">
            <v>SHIPMENTS</v>
          </cell>
        </row>
        <row r="98">
          <cell r="A98" t="str">
            <v>Lump Total</v>
          </cell>
          <cell r="B98">
            <v>6651.2232780999993</v>
          </cell>
          <cell r="C98">
            <v>8214</v>
          </cell>
        </row>
        <row r="99">
          <cell r="A99" t="str">
            <v>Fines Total</v>
          </cell>
          <cell r="B99">
            <v>6726.2237641000002</v>
          </cell>
          <cell r="C99">
            <v>9527</v>
          </cell>
        </row>
        <row r="100">
          <cell r="A100" t="str">
            <v>Yandi Total</v>
          </cell>
          <cell r="B100">
            <v>2467.6989017000001</v>
          </cell>
          <cell r="C100">
            <v>1472</v>
          </cell>
        </row>
        <row r="101">
          <cell r="B101">
            <v>15845.145943899999</v>
          </cell>
          <cell r="C101">
            <v>19213</v>
          </cell>
        </row>
        <row r="103">
          <cell r="E103">
            <v>0.63600000000000001</v>
          </cell>
          <cell r="F103">
            <v>0.6</v>
          </cell>
        </row>
        <row r="104">
          <cell r="A104" t="str">
            <v>Exchange Rate:</v>
          </cell>
        </row>
      </sheetData>
      <sheetData sheetId="1" refreshError="1">
        <row r="1">
          <cell r="A1" t="str">
            <v>Product Sales</v>
          </cell>
          <cell r="R1" t="str">
            <v>Product Sales</v>
          </cell>
        </row>
        <row r="2">
          <cell r="A2">
            <v>36280</v>
          </cell>
          <cell r="R2" t="str">
            <v>1999 Forecast vs 1999 Budget</v>
          </cell>
        </row>
        <row r="3">
          <cell r="A3" t="str">
            <v>Actual vs Plan</v>
          </cell>
          <cell r="S3" t="str">
            <v>Year</v>
          </cell>
        </row>
        <row r="4">
          <cell r="B4" t="str">
            <v>Month</v>
          </cell>
        </row>
        <row r="5">
          <cell r="B5" t="str">
            <v>Quantity (tonnes)</v>
          </cell>
          <cell r="E5" t="str">
            <v>Price (US$/t)</v>
          </cell>
          <cell r="H5" t="str">
            <v>Revenue (USD$)</v>
          </cell>
          <cell r="K5" t="str">
            <v>Variance</v>
          </cell>
          <cell r="S5" t="str">
            <v>Quantity (tonnes)</v>
          </cell>
          <cell r="V5" t="str">
            <v>Price (US$/t)</v>
          </cell>
          <cell r="Y5" t="str">
            <v>Revenue (USD$)</v>
          </cell>
          <cell r="AB5" t="str">
            <v>Variance</v>
          </cell>
        </row>
        <row r="6">
          <cell r="B6" t="str">
            <v>Actual</v>
          </cell>
          <cell r="C6" t="str">
            <v>Plan</v>
          </cell>
          <cell r="E6" t="str">
            <v>Actual</v>
          </cell>
          <cell r="F6" t="str">
            <v>Plan</v>
          </cell>
          <cell r="H6" t="str">
            <v>Actual</v>
          </cell>
          <cell r="I6" t="str">
            <v>Plan</v>
          </cell>
          <cell r="K6" t="str">
            <v>Exchange</v>
          </cell>
          <cell r="L6" t="str">
            <v>Price</v>
          </cell>
          <cell r="M6" t="str">
            <v>Volume</v>
          </cell>
          <cell r="O6" t="str">
            <v>Validation</v>
          </cell>
          <cell r="S6" t="str">
            <v>Forecast</v>
          </cell>
          <cell r="T6" t="str">
            <v>Plan</v>
          </cell>
          <cell r="V6" t="str">
            <v>Forecast</v>
          </cell>
          <cell r="W6" t="str">
            <v>Plan</v>
          </cell>
          <cell r="Y6" t="str">
            <v>Forecast</v>
          </cell>
          <cell r="Z6" t="str">
            <v>Plan</v>
          </cell>
          <cell r="AB6" t="str">
            <v>Exchange</v>
          </cell>
          <cell r="AC6" t="str">
            <v>Price</v>
          </cell>
          <cell r="AD6" t="str">
            <v>Volume</v>
          </cell>
          <cell r="AF6" t="str">
            <v>Validation</v>
          </cell>
        </row>
        <row r="8">
          <cell r="A8" t="str">
            <v>Japan</v>
          </cell>
          <cell r="R8" t="str">
            <v>Japan</v>
          </cell>
        </row>
        <row r="9">
          <cell r="A9" t="str">
            <v xml:space="preserve">  - Lump</v>
          </cell>
          <cell r="B9">
            <v>499</v>
          </cell>
          <cell r="C9">
            <v>615</v>
          </cell>
          <cell r="E9">
            <v>21.371653386773545</v>
          </cell>
          <cell r="F9">
            <v>21.149776133584371</v>
          </cell>
          <cell r="H9">
            <v>10664.455039999999</v>
          </cell>
          <cell r="I9">
            <v>13007.112322154388</v>
          </cell>
          <cell r="L9">
            <v>136.45451071134184</v>
          </cell>
          <cell r="M9">
            <v>-2479.1117928657313</v>
          </cell>
          <cell r="O9">
            <v>0</v>
          </cell>
          <cell r="R9" t="str">
            <v xml:space="preserve">  - Lump</v>
          </cell>
          <cell r="S9">
            <v>7456.583999999998</v>
          </cell>
          <cell r="T9">
            <v>7400</v>
          </cell>
          <cell r="V9">
            <v>21.605910762093618</v>
          </cell>
          <cell r="W9">
            <v>21.149776133584368</v>
          </cell>
          <cell r="Y9">
            <v>161106.28849405504</v>
          </cell>
          <cell r="Z9">
            <v>156508.34338852431</v>
          </cell>
          <cell r="AC9">
            <v>3375.3962509684534</v>
          </cell>
          <cell r="AD9">
            <v>1222.5488545622625</v>
          </cell>
          <cell r="AF9">
            <v>1.2732925824820995E-11</v>
          </cell>
        </row>
        <row r="10">
          <cell r="A10" t="str">
            <v xml:space="preserve">  - Fines</v>
          </cell>
          <cell r="B10">
            <v>508</v>
          </cell>
          <cell r="C10">
            <v>609</v>
          </cell>
          <cell r="E10">
            <v>15.813000314960629</v>
          </cell>
          <cell r="F10">
            <v>15.360434172041256</v>
          </cell>
          <cell r="H10">
            <v>8033.0041599999995</v>
          </cell>
          <cell r="I10">
            <v>9354.5044107731246</v>
          </cell>
          <cell r="L10">
            <v>275.61278103789829</v>
          </cell>
          <cell r="M10">
            <v>-1597.1130318110236</v>
          </cell>
          <cell r="O10">
            <v>0</v>
          </cell>
          <cell r="R10" t="str">
            <v xml:space="preserve">  - Fines</v>
          </cell>
          <cell r="S10">
            <v>7767.8199999999988</v>
          </cell>
          <cell r="T10">
            <v>7400</v>
          </cell>
          <cell r="V10">
            <v>15.409878530997002</v>
          </cell>
          <cell r="W10">
            <v>15.36043417204125</v>
          </cell>
          <cell r="Y10">
            <v>119701.16265064912</v>
          </cell>
          <cell r="Z10">
            <v>113667.21287310525</v>
          </cell>
          <cell r="AC10">
            <v>365.88825627256193</v>
          </cell>
          <cell r="AD10">
            <v>5668.0615212712992</v>
          </cell>
          <cell r="AF10">
            <v>0</v>
          </cell>
        </row>
        <row r="11">
          <cell r="A11" t="str">
            <v xml:space="preserve">  - Yandi</v>
          </cell>
          <cell r="B11">
            <v>334</v>
          </cell>
          <cell r="C11">
            <v>362</v>
          </cell>
          <cell r="E11">
            <v>13.54354395209581</v>
          </cell>
          <cell r="F11">
            <v>13.174961174040176</v>
          </cell>
          <cell r="H11">
            <v>4523.5436800000007</v>
          </cell>
          <cell r="I11">
            <v>4769.3359450025437</v>
          </cell>
          <cell r="L11">
            <v>133.42696565613954</v>
          </cell>
          <cell r="M11">
            <v>-379.2192306586827</v>
          </cell>
          <cell r="R11" t="str">
            <v xml:space="preserve">  - Yandi</v>
          </cell>
          <cell r="S11">
            <v>4780</v>
          </cell>
          <cell r="T11">
            <v>4000</v>
          </cell>
          <cell r="V11">
            <v>13.384760943682121</v>
          </cell>
          <cell r="W11">
            <v>13.174961174040174</v>
          </cell>
          <cell r="Y11">
            <v>63979.15731080054</v>
          </cell>
          <cell r="Z11">
            <v>52699.844696160697</v>
          </cell>
          <cell r="AC11">
            <v>839.19907856778764</v>
          </cell>
          <cell r="AD11">
            <v>10440.113536072055</v>
          </cell>
          <cell r="AF11">
            <v>0</v>
          </cell>
        </row>
        <row r="12">
          <cell r="A12" t="str">
            <v>China</v>
          </cell>
          <cell r="R12" t="str">
            <v>China</v>
          </cell>
        </row>
        <row r="13">
          <cell r="A13" t="str">
            <v xml:space="preserve">  - Lump</v>
          </cell>
          <cell r="B13">
            <v>231</v>
          </cell>
          <cell r="C13">
            <v>392</v>
          </cell>
          <cell r="E13">
            <v>21.411274805194804</v>
          </cell>
          <cell r="F13">
            <v>21.151234350399999</v>
          </cell>
          <cell r="H13">
            <v>4946.0044799999996</v>
          </cell>
          <cell r="I13">
            <v>8291.2838653567997</v>
          </cell>
          <cell r="L13">
            <v>101.93585827956338</v>
          </cell>
          <cell r="M13">
            <v>-3447.2152436363635</v>
          </cell>
          <cell r="O13">
            <v>0</v>
          </cell>
          <cell r="R13" t="str">
            <v xml:space="preserve">  - Lump</v>
          </cell>
          <cell r="S13">
            <v>3722.9999999999995</v>
          </cell>
          <cell r="T13">
            <v>4700</v>
          </cell>
          <cell r="V13">
            <v>21.263706046982637</v>
          </cell>
          <cell r="W13">
            <v>21.151234350399996</v>
          </cell>
          <cell r="Y13">
            <v>79164.777612916354</v>
          </cell>
          <cell r="Z13">
            <v>99410.801446879981</v>
          </cell>
          <cell r="AC13">
            <v>528.6169739384153</v>
          </cell>
          <cell r="AD13">
            <v>-20774.640807902048</v>
          </cell>
          <cell r="AF13">
            <v>0</v>
          </cell>
        </row>
        <row r="14">
          <cell r="A14" t="str">
            <v xml:space="preserve">  - Fines</v>
          </cell>
          <cell r="B14">
            <v>388</v>
          </cell>
          <cell r="C14">
            <v>392</v>
          </cell>
          <cell r="E14">
            <v>15.109247010309279</v>
          </cell>
          <cell r="F14">
            <v>15.361760832000003</v>
          </cell>
          <cell r="H14">
            <v>5862.3878400000003</v>
          </cell>
          <cell r="I14">
            <v>6021.8102461440012</v>
          </cell>
          <cell r="L14">
            <v>-98.985418102764115</v>
          </cell>
          <cell r="M14">
            <v>-60.436988041237115</v>
          </cell>
          <cell r="O14">
            <v>3.4106051316484809E-13</v>
          </cell>
          <cell r="R14" t="str">
            <v xml:space="preserve">  - Fines</v>
          </cell>
          <cell r="S14">
            <v>3758</v>
          </cell>
          <cell r="T14">
            <v>4700</v>
          </cell>
          <cell r="V14">
            <v>15.312631385969619</v>
          </cell>
          <cell r="W14">
            <v>15.361760831999996</v>
          </cell>
          <cell r="Y14">
            <v>57544.868748473826</v>
          </cell>
          <cell r="Z14">
            <v>72200.275910399985</v>
          </cell>
          <cell r="AC14">
            <v>-230.90839634277529</v>
          </cell>
          <cell r="AD14">
            <v>-14424.498765583381</v>
          </cell>
          <cell r="AF14">
            <v>0</v>
          </cell>
        </row>
        <row r="15">
          <cell r="A15" t="str">
            <v xml:space="preserve">  - Yandi</v>
          </cell>
          <cell r="B15">
            <v>0</v>
          </cell>
          <cell r="C15">
            <v>50</v>
          </cell>
          <cell r="E15">
            <v>0</v>
          </cell>
          <cell r="F15">
            <v>9.7913200640000007</v>
          </cell>
          <cell r="H15">
            <v>0</v>
          </cell>
          <cell r="I15">
            <v>489.56600320000001</v>
          </cell>
          <cell r="L15">
            <v>-489.56600320000001</v>
          </cell>
          <cell r="M15">
            <v>0</v>
          </cell>
          <cell r="R15" t="str">
            <v xml:space="preserve">  - Yandi</v>
          </cell>
          <cell r="S15">
            <v>500</v>
          </cell>
          <cell r="T15">
            <v>500</v>
          </cell>
          <cell r="V15">
            <v>9.5993205364266672</v>
          </cell>
          <cell r="W15">
            <v>9.7913200639999989</v>
          </cell>
          <cell r="Y15">
            <v>4799.6602682133334</v>
          </cell>
          <cell r="Z15">
            <v>4895.6600319999998</v>
          </cell>
          <cell r="AC15">
            <v>-95.999763786665852</v>
          </cell>
          <cell r="AD15">
            <v>0</v>
          </cell>
          <cell r="AF15">
            <v>-4.8316906031686813E-13</v>
          </cell>
        </row>
        <row r="16">
          <cell r="A16" t="str">
            <v>Channar</v>
          </cell>
          <cell r="R16" t="str">
            <v>Channar</v>
          </cell>
        </row>
        <row r="17">
          <cell r="A17" t="str">
            <v xml:space="preserve">  - Lump</v>
          </cell>
          <cell r="B17">
            <v>189.6</v>
          </cell>
          <cell r="C17">
            <v>135</v>
          </cell>
          <cell r="E17">
            <v>21.659019746835444</v>
          </cell>
          <cell r="F17">
            <v>21.151234350400003</v>
          </cell>
          <cell r="H17">
            <v>4106.5501439999998</v>
          </cell>
          <cell r="I17">
            <v>2855.4166373040002</v>
          </cell>
          <cell r="L17">
            <v>68.551028518784548</v>
          </cell>
          <cell r="M17">
            <v>1182.5824781772151</v>
          </cell>
          <cell r="O17">
            <v>0</v>
          </cell>
          <cell r="R17" t="str">
            <v xml:space="preserve">  - Lump</v>
          </cell>
          <cell r="S17">
            <v>1619.9999999999995</v>
          </cell>
          <cell r="T17">
            <v>1620</v>
          </cell>
          <cell r="V17">
            <v>20.574786573933995</v>
          </cell>
          <cell r="W17">
            <v>21.151234350399992</v>
          </cell>
          <cell r="Y17">
            <v>33331.154249773062</v>
          </cell>
          <cell r="Z17">
            <v>34264.999647647986</v>
          </cell>
          <cell r="AC17">
            <v>-933.84539787491553</v>
          </cell>
          <cell r="AD17">
            <v>-9.3563296895508734E-12</v>
          </cell>
          <cell r="AF17">
            <v>9.0949470177292824E-13</v>
          </cell>
        </row>
        <row r="18">
          <cell r="A18" t="str">
            <v xml:space="preserve">  - Fines</v>
          </cell>
          <cell r="B18">
            <v>255</v>
          </cell>
          <cell r="C18">
            <v>312</v>
          </cell>
          <cell r="E18">
            <v>15.05991228235294</v>
          </cell>
          <cell r="F18">
            <v>15.361760832000003</v>
          </cell>
          <cell r="H18">
            <v>3840.2776319999998</v>
          </cell>
          <cell r="I18">
            <v>4792.8693795840009</v>
          </cell>
          <cell r="L18">
            <v>-94.176747489883823</v>
          </cell>
          <cell r="M18">
            <v>-858.41500009411754</v>
          </cell>
          <cell r="O18">
            <v>0</v>
          </cell>
          <cell r="R18" t="str">
            <v xml:space="preserve">  - Fines</v>
          </cell>
          <cell r="S18">
            <v>3779.9999999999995</v>
          </cell>
          <cell r="T18">
            <v>3780</v>
          </cell>
          <cell r="V18">
            <v>14.940871650474971</v>
          </cell>
          <cell r="W18">
            <v>15.361760831999996</v>
          </cell>
          <cell r="Y18">
            <v>56476.494838795385</v>
          </cell>
          <cell r="Z18">
            <v>58067.455944959984</v>
          </cell>
          <cell r="AC18">
            <v>-1590.9611061645949</v>
          </cell>
          <cell r="AD18">
            <v>-6.794321802988166E-12</v>
          </cell>
          <cell r="AF18">
            <v>2.5011104298755527E-12</v>
          </cell>
        </row>
        <row r="19">
          <cell r="A19" t="str">
            <v xml:space="preserve">  - Yandi</v>
          </cell>
          <cell r="B19">
            <v>0</v>
          </cell>
          <cell r="C19">
            <v>0</v>
          </cell>
          <cell r="E19">
            <v>0</v>
          </cell>
          <cell r="F19">
            <v>0</v>
          </cell>
          <cell r="H19">
            <v>0</v>
          </cell>
          <cell r="I19">
            <v>0</v>
          </cell>
          <cell r="L19">
            <v>0</v>
          </cell>
          <cell r="M19">
            <v>0</v>
          </cell>
          <cell r="R19" t="str">
            <v xml:space="preserve">  - Yandi</v>
          </cell>
          <cell r="S19">
            <v>0</v>
          </cell>
          <cell r="T19">
            <v>0</v>
          </cell>
          <cell r="V19">
            <v>0</v>
          </cell>
          <cell r="W19">
            <v>0</v>
          </cell>
          <cell r="Y19">
            <v>0</v>
          </cell>
          <cell r="Z19">
            <v>0</v>
          </cell>
          <cell r="AC19">
            <v>0</v>
          </cell>
          <cell r="AD19">
            <v>0</v>
          </cell>
          <cell r="AF19">
            <v>0</v>
          </cell>
        </row>
        <row r="20">
          <cell r="A20" t="str">
            <v>Europe</v>
          </cell>
          <cell r="R20" t="str">
            <v>Europe</v>
          </cell>
        </row>
        <row r="21">
          <cell r="A21" t="str">
            <v xml:space="preserve">  - Lump</v>
          </cell>
          <cell r="B21">
            <v>217</v>
          </cell>
          <cell r="C21">
            <v>370</v>
          </cell>
          <cell r="E21">
            <v>20.216452718894008</v>
          </cell>
          <cell r="F21">
            <v>25.230242693039994</v>
          </cell>
          <cell r="H21">
            <v>4386.9702399999996</v>
          </cell>
          <cell r="I21">
            <v>9335.1897964247983</v>
          </cell>
          <cell r="L21">
            <v>-1855.1022904340148</v>
          </cell>
          <cell r="M21">
            <v>-3093.1172659907834</v>
          </cell>
          <cell r="O21">
            <v>0</v>
          </cell>
          <cell r="R21" t="str">
            <v xml:space="preserve">  - Lump</v>
          </cell>
          <cell r="S21">
            <v>4341.6509999999998</v>
          </cell>
          <cell r="T21">
            <v>4570</v>
          </cell>
          <cell r="V21">
            <v>25.412636797608645</v>
          </cell>
          <cell r="W21">
            <v>25.23024269303999</v>
          </cell>
          <cell r="Y21">
            <v>110332.79996497437</v>
          </cell>
          <cell r="Z21">
            <v>115302.20910719276</v>
          </cell>
          <cell r="AC21">
            <v>833.54105787875142</v>
          </cell>
          <cell r="AD21">
            <v>-5802.9502000971406</v>
          </cell>
          <cell r="AF21">
            <v>0</v>
          </cell>
        </row>
        <row r="22">
          <cell r="A22" t="str">
            <v xml:space="preserve">  - Fines</v>
          </cell>
          <cell r="B22">
            <v>277</v>
          </cell>
          <cell r="C22">
            <v>420</v>
          </cell>
          <cell r="E22">
            <v>14.023377328519857</v>
          </cell>
          <cell r="F22">
            <v>18.924484872960001</v>
          </cell>
          <cell r="H22">
            <v>3884.4755200000004</v>
          </cell>
          <cell r="I22">
            <v>7948.2836466432</v>
          </cell>
          <cell r="L22">
            <v>-2058.4651686648604</v>
          </cell>
          <cell r="M22">
            <v>-2005.3429579783394</v>
          </cell>
          <cell r="O22">
            <v>0</v>
          </cell>
          <cell r="R22" t="str">
            <v xml:space="preserve">  - Fines</v>
          </cell>
          <cell r="S22">
            <v>4371.7290000000012</v>
          </cell>
          <cell r="T22">
            <v>4130</v>
          </cell>
          <cell r="V22">
            <v>19.458883606163457</v>
          </cell>
          <cell r="W22">
            <v>18.924484872959997</v>
          </cell>
          <cell r="Y22">
            <v>85068.965768689392</v>
          </cell>
          <cell r="Z22">
            <v>78158.122525324783</v>
          </cell>
          <cell r="AC22">
            <v>2207.0667681302903</v>
          </cell>
          <cell r="AD22">
            <v>4703.7764752343091</v>
          </cell>
          <cell r="AF22">
            <v>9.0949470177292824E-12</v>
          </cell>
        </row>
        <row r="23">
          <cell r="A23" t="str">
            <v xml:space="preserve">  - Yandi</v>
          </cell>
          <cell r="B23">
            <v>102</v>
          </cell>
          <cell r="C23">
            <v>150</v>
          </cell>
          <cell r="E23">
            <v>16.017618823529411</v>
          </cell>
          <cell r="F23">
            <v>12.612264176000002</v>
          </cell>
          <cell r="H23">
            <v>1633.7971199999999</v>
          </cell>
          <cell r="I23">
            <v>1891.8396264000003</v>
          </cell>
          <cell r="L23">
            <v>510.80319712941133</v>
          </cell>
          <cell r="M23">
            <v>-768.84570352941171</v>
          </cell>
          <cell r="R23" t="str">
            <v xml:space="preserve">  - Yandi</v>
          </cell>
          <cell r="S23">
            <v>800.00000000000193</v>
          </cell>
          <cell r="T23">
            <v>1300</v>
          </cell>
          <cell r="V23">
            <v>12.741737226260003</v>
          </cell>
          <cell r="W23">
            <v>12.612264176</v>
          </cell>
          <cell r="Y23">
            <v>10193.389781008027</v>
          </cell>
          <cell r="Z23">
            <v>16395.943428800001</v>
          </cell>
          <cell r="AC23">
            <v>168.31496533800419</v>
          </cell>
          <cell r="AD23">
            <v>-6370.8686131299773</v>
          </cell>
          <cell r="AF23">
            <v>0</v>
          </cell>
        </row>
        <row r="24">
          <cell r="A24" t="str">
            <v>South Korea</v>
          </cell>
          <cell r="R24" t="str">
            <v>South Korea</v>
          </cell>
        </row>
        <row r="25">
          <cell r="A25" t="str">
            <v xml:space="preserve">  - Lump</v>
          </cell>
          <cell r="B25">
            <v>389</v>
          </cell>
          <cell r="C25">
            <v>225</v>
          </cell>
          <cell r="E25">
            <v>22.008510848329053</v>
          </cell>
          <cell r="F25">
            <v>21.149776133584371</v>
          </cell>
          <cell r="H25">
            <v>8561.3107200000013</v>
          </cell>
          <cell r="I25">
            <v>4758.6996300564833</v>
          </cell>
          <cell r="L25">
            <v>193.2153108175533</v>
          </cell>
          <cell r="M25">
            <v>3609.3957791259645</v>
          </cell>
          <cell r="O25">
            <v>0</v>
          </cell>
          <cell r="R25" t="str">
            <v xml:space="preserve">  - Lump</v>
          </cell>
          <cell r="S25">
            <v>2842</v>
          </cell>
          <cell r="T25">
            <v>3000</v>
          </cell>
          <cell r="V25">
            <v>21.713827994745667</v>
          </cell>
          <cell r="W25">
            <v>21.149776133584368</v>
          </cell>
          <cell r="Y25">
            <v>61710.69916106719</v>
          </cell>
          <cell r="Z25">
            <v>63449.328400753104</v>
          </cell>
          <cell r="AC25">
            <v>1692.1555834838991</v>
          </cell>
          <cell r="AD25">
            <v>-3430.7848231698154</v>
          </cell>
          <cell r="AF25">
            <v>2.7284841053187847E-12</v>
          </cell>
        </row>
        <row r="26">
          <cell r="A26" t="str">
            <v xml:space="preserve">  - Fines</v>
          </cell>
          <cell r="B26">
            <v>252</v>
          </cell>
          <cell r="C26">
            <v>185</v>
          </cell>
          <cell r="E26">
            <v>16.189221587301589</v>
          </cell>
          <cell r="F26">
            <v>15.360434172041256</v>
          </cell>
          <cell r="H26">
            <v>4079.6838400000001</v>
          </cell>
          <cell r="I26">
            <v>2841.6803218276323</v>
          </cell>
          <cell r="L26">
            <v>153.3256718231616</v>
          </cell>
          <cell r="M26">
            <v>1084.6778463492064</v>
          </cell>
          <cell r="O26">
            <v>0</v>
          </cell>
          <cell r="R26" t="str">
            <v xml:space="preserve">  - Fines</v>
          </cell>
          <cell r="S26">
            <v>2649.9999999999995</v>
          </cell>
          <cell r="T26">
            <v>2700</v>
          </cell>
          <cell r="V26">
            <v>15.373646246253596</v>
          </cell>
          <cell r="W26">
            <v>15.36043417204125</v>
          </cell>
          <cell r="Y26">
            <v>40740.162552572023</v>
          </cell>
          <cell r="Z26">
            <v>41473.172264511377</v>
          </cell>
          <cell r="AC26">
            <v>35.672600373333729</v>
          </cell>
          <cell r="AD26">
            <v>-768.6823123126868</v>
          </cell>
          <cell r="AF26">
            <v>-9.0949470177292824E-13</v>
          </cell>
        </row>
        <row r="27">
          <cell r="A27" t="str">
            <v xml:space="preserve">  - Yandi</v>
          </cell>
          <cell r="B27">
            <v>519</v>
          </cell>
          <cell r="C27">
            <v>150</v>
          </cell>
          <cell r="E27">
            <v>14.148087861271677</v>
          </cell>
          <cell r="F27">
            <v>13.174961174040176</v>
          </cell>
          <cell r="H27">
            <v>7342.8576000000003</v>
          </cell>
          <cell r="I27">
            <v>1976.2441761060263</v>
          </cell>
          <cell r="L27">
            <v>145.9690030847251</v>
          </cell>
          <cell r="M27">
            <v>5220.6444208092489</v>
          </cell>
          <cell r="R27" t="str">
            <v xml:space="preserve">  - Yandi</v>
          </cell>
          <cell r="S27">
            <v>2707</v>
          </cell>
          <cell r="T27">
            <v>2000</v>
          </cell>
          <cell r="V27">
            <v>13.48733177605448</v>
          </cell>
          <cell r="W27">
            <v>13.17496117404017</v>
          </cell>
          <cell r="Y27">
            <v>36510.207117779479</v>
          </cell>
          <cell r="Z27">
            <v>26349.922348080341</v>
          </cell>
          <cell r="AC27">
            <v>624.74120402862002</v>
          </cell>
          <cell r="AD27">
            <v>9535.5435656705176</v>
          </cell>
          <cell r="AF27">
            <v>0</v>
          </cell>
        </row>
        <row r="28">
          <cell r="A28" t="str">
            <v>Taiwan</v>
          </cell>
          <cell r="R28" t="str">
            <v>Taiwan</v>
          </cell>
        </row>
        <row r="29">
          <cell r="A29" t="str">
            <v xml:space="preserve">  - Lump</v>
          </cell>
          <cell r="B29">
            <v>344</v>
          </cell>
          <cell r="C29">
            <v>190</v>
          </cell>
          <cell r="E29">
            <v>21.46930046511628</v>
          </cell>
          <cell r="F29">
            <v>20.817181046152395</v>
          </cell>
          <cell r="H29">
            <v>7385.4393600000003</v>
          </cell>
          <cell r="I29">
            <v>3955.2643987689548</v>
          </cell>
          <cell r="L29">
            <v>123.90268960313811</v>
          </cell>
          <cell r="M29">
            <v>3306.2722716279072</v>
          </cell>
          <cell r="O29">
            <v>0</v>
          </cell>
          <cell r="R29" t="str">
            <v xml:space="preserve">  - Lump</v>
          </cell>
          <cell r="S29">
            <v>2400</v>
          </cell>
          <cell r="T29">
            <v>2200</v>
          </cell>
          <cell r="V29">
            <v>21.199181509601644</v>
          </cell>
          <cell r="W29">
            <v>20.817181046152388</v>
          </cell>
          <cell r="Y29">
            <v>50878.035623043943</v>
          </cell>
          <cell r="Z29">
            <v>45797.798301535251</v>
          </cell>
          <cell r="AC29">
            <v>840.40101958836215</v>
          </cell>
          <cell r="AD29">
            <v>4239.8363019203289</v>
          </cell>
          <cell r="AF29">
            <v>0</v>
          </cell>
        </row>
        <row r="30">
          <cell r="A30" t="str">
            <v xml:space="preserve">  - Fines</v>
          </cell>
          <cell r="B30">
            <v>224</v>
          </cell>
          <cell r="C30">
            <v>120</v>
          </cell>
          <cell r="E30">
            <v>15.500894285714285</v>
          </cell>
          <cell r="F30">
            <v>15.119143929365475</v>
          </cell>
          <cell r="H30">
            <v>3472.2003199999999</v>
          </cell>
          <cell r="I30">
            <v>1814.297271523857</v>
          </cell>
          <cell r="L30">
            <v>45.810042761857233</v>
          </cell>
          <cell r="M30">
            <v>1612.0930057142857</v>
          </cell>
          <cell r="O30">
            <v>0</v>
          </cell>
          <cell r="R30" t="str">
            <v xml:space="preserve">  - Fines</v>
          </cell>
          <cell r="S30">
            <v>1400.0000000000005</v>
          </cell>
          <cell r="T30">
            <v>1400</v>
          </cell>
          <cell r="V30">
            <v>15.407859078526734</v>
          </cell>
          <cell r="W30">
            <v>15.119143929365471</v>
          </cell>
          <cell r="Y30">
            <v>21571.002709937435</v>
          </cell>
          <cell r="Z30">
            <v>21166.801501111659</v>
          </cell>
          <cell r="AC30">
            <v>404.20120882576782</v>
          </cell>
          <cell r="AD30">
            <v>7.0066830987919883E-12</v>
          </cell>
          <cell r="AF30">
            <v>1.3073986337985843E-12</v>
          </cell>
        </row>
        <row r="31">
          <cell r="A31" t="str">
            <v xml:space="preserve">  - Yandi</v>
          </cell>
          <cell r="B31">
            <v>0</v>
          </cell>
          <cell r="C31">
            <v>60</v>
          </cell>
          <cell r="E31">
            <v>0</v>
          </cell>
          <cell r="F31">
            <v>9.636680255933042</v>
          </cell>
          <cell r="H31">
            <v>0</v>
          </cell>
          <cell r="I31">
            <v>578.20081535598251</v>
          </cell>
          <cell r="L31">
            <v>-578.20081535598251</v>
          </cell>
          <cell r="M31">
            <v>0</v>
          </cell>
          <cell r="R31" t="str">
            <v xml:space="preserve">  - Yandi</v>
          </cell>
          <cell r="S31">
            <v>200</v>
          </cell>
          <cell r="T31">
            <v>200</v>
          </cell>
          <cell r="V31">
            <v>9.6345652592842654</v>
          </cell>
          <cell r="W31">
            <v>9.6366802559330385</v>
          </cell>
          <cell r="Y31">
            <v>1926.9130518568531</v>
          </cell>
          <cell r="Z31">
            <v>1927.3360511866078</v>
          </cell>
          <cell r="AC31">
            <v>-0.42299932975460308</v>
          </cell>
          <cell r="AD31">
            <v>0</v>
          </cell>
          <cell r="AF31">
            <v>-9.9475983006414026E-14</v>
          </cell>
        </row>
        <row r="32">
          <cell r="A32" t="str">
            <v>Other Asia</v>
          </cell>
          <cell r="R32" t="str">
            <v>Other Asia</v>
          </cell>
        </row>
        <row r="33">
          <cell r="A33" t="str">
            <v xml:space="preserve">  - Lump</v>
          </cell>
          <cell r="B33">
            <v>55</v>
          </cell>
          <cell r="C33">
            <v>50</v>
          </cell>
          <cell r="E33">
            <v>20.622743272727273</v>
          </cell>
          <cell r="F33">
            <v>20.817181046152395</v>
          </cell>
          <cell r="H33">
            <v>1134.2508800000001</v>
          </cell>
          <cell r="I33">
            <v>1040.8590523076198</v>
          </cell>
          <cell r="L33">
            <v>-9.7218886712560959</v>
          </cell>
          <cell r="M33">
            <v>103.11371636363637</v>
          </cell>
          <cell r="O33">
            <v>0</v>
          </cell>
          <cell r="R33" t="str">
            <v xml:space="preserve">  - Lump</v>
          </cell>
          <cell r="S33">
            <v>400.00000000000006</v>
          </cell>
          <cell r="T33">
            <v>400</v>
          </cell>
          <cell r="V33">
            <v>21.300364562673565</v>
          </cell>
          <cell r="W33">
            <v>20.817181046152392</v>
          </cell>
          <cell r="Y33">
            <v>8520.1458250694268</v>
          </cell>
          <cell r="Z33">
            <v>8326.8724184609564</v>
          </cell>
          <cell r="AC33">
            <v>193.27340660846914</v>
          </cell>
          <cell r="AD33">
            <v>1.2107855447239652E-12</v>
          </cell>
          <cell r="AF33">
            <v>0</v>
          </cell>
        </row>
        <row r="34">
          <cell r="A34" t="str">
            <v xml:space="preserve">  - Fines</v>
          </cell>
          <cell r="B34">
            <v>55</v>
          </cell>
          <cell r="C34">
            <v>50</v>
          </cell>
          <cell r="E34">
            <v>13.909143272727272</v>
          </cell>
          <cell r="F34">
            <v>15.119143929365475</v>
          </cell>
          <cell r="H34">
            <v>765.00288</v>
          </cell>
          <cell r="I34">
            <v>755.95719646827376</v>
          </cell>
          <cell r="L34">
            <v>-60.500032831910119</v>
          </cell>
          <cell r="M34">
            <v>69.545716363636359</v>
          </cell>
          <cell r="O34">
            <v>0</v>
          </cell>
          <cell r="R34" t="str">
            <v xml:space="preserve">  - Fines</v>
          </cell>
          <cell r="S34">
            <v>400</v>
          </cell>
          <cell r="T34">
            <v>400</v>
          </cell>
          <cell r="V34">
            <v>14.744971100308767</v>
          </cell>
          <cell r="W34">
            <v>15.119143929365473</v>
          </cell>
          <cell r="Y34">
            <v>5897.9884401235067</v>
          </cell>
          <cell r="Z34">
            <v>6047.6575717461892</v>
          </cell>
          <cell r="AC34">
            <v>-149.66913162268227</v>
          </cell>
          <cell r="AD34">
            <v>0</v>
          </cell>
          <cell r="AF34">
            <v>0</v>
          </cell>
        </row>
        <row r="35">
          <cell r="A35" t="str">
            <v xml:space="preserve">  - Yandi</v>
          </cell>
          <cell r="B35">
            <v>0</v>
          </cell>
          <cell r="C35">
            <v>0</v>
          </cell>
          <cell r="E35">
            <v>0</v>
          </cell>
          <cell r="F35">
            <v>0</v>
          </cell>
          <cell r="H35">
            <v>0</v>
          </cell>
          <cell r="I35">
            <v>0</v>
          </cell>
          <cell r="L35">
            <v>0</v>
          </cell>
          <cell r="M35">
            <v>0</v>
          </cell>
          <cell r="R35" t="str">
            <v xml:space="preserve">  - Yandi</v>
          </cell>
          <cell r="S35">
            <v>0</v>
          </cell>
          <cell r="T35">
            <v>0</v>
          </cell>
          <cell r="V35">
            <v>0</v>
          </cell>
          <cell r="W35">
            <v>0</v>
          </cell>
          <cell r="Y35">
            <v>0</v>
          </cell>
          <cell r="Z35">
            <v>0</v>
          </cell>
          <cell r="AC35">
            <v>0</v>
          </cell>
          <cell r="AD35">
            <v>0</v>
          </cell>
          <cell r="AF35">
            <v>0</v>
          </cell>
        </row>
        <row r="36">
          <cell r="B36">
            <v>4838.6000000000004</v>
          </cell>
          <cell r="C36">
            <v>4837</v>
          </cell>
          <cell r="H36">
            <v>84622.211456000019</v>
          </cell>
          <cell r="I36">
            <v>86478.414741401677</v>
          </cell>
          <cell r="K36">
            <v>0</v>
          </cell>
          <cell r="L36">
            <v>-3355.7113053270978</v>
          </cell>
          <cell r="M36">
            <v>1499.5080199254121</v>
          </cell>
          <cell r="N36">
            <v>-1.8562032854016857</v>
          </cell>
          <cell r="O36">
            <v>2.7739588404074311E-11</v>
          </cell>
          <cell r="S36">
            <v>55897.783999999992</v>
          </cell>
          <cell r="T36">
            <v>56400</v>
          </cell>
          <cell r="Y36">
            <v>1009453.874169798</v>
          </cell>
          <cell r="Z36">
            <v>1016109.7578583813</v>
          </cell>
          <cell r="AB36">
            <v>0</v>
          </cell>
          <cell r="AC36">
            <v>9106.6615788813269</v>
          </cell>
          <cell r="AD36">
            <v>-15762.545267464282</v>
          </cell>
          <cell r="AF36">
            <v>-3.1650415621697903E-10</v>
          </cell>
        </row>
        <row r="37">
          <cell r="A37" t="str">
            <v>SALES</v>
          </cell>
          <cell r="R37" t="str">
            <v>SALES</v>
          </cell>
        </row>
        <row r="38">
          <cell r="A38" t="str">
            <v>Lump Total</v>
          </cell>
          <cell r="B38">
            <v>1924.6</v>
          </cell>
          <cell r="C38">
            <v>1977</v>
          </cell>
          <cell r="E38">
            <v>21.399241849735009</v>
          </cell>
          <cell r="F38">
            <v>21.873457613744584</v>
          </cell>
          <cell r="H38">
            <v>41184.980863999997</v>
          </cell>
          <cell r="I38">
            <v>43243.82570237304</v>
          </cell>
          <cell r="K38">
            <v>0</v>
          </cell>
          <cell r="L38">
            <v>-1240.7647811748898</v>
          </cell>
          <cell r="M38">
            <v>-818.08005719815435</v>
          </cell>
          <cell r="O38">
            <v>0</v>
          </cell>
          <cell r="R38" t="str">
            <v>Lump Total</v>
          </cell>
          <cell r="S38">
            <v>22783.234999999997</v>
          </cell>
          <cell r="T38">
            <v>23890</v>
          </cell>
          <cell r="V38">
            <v>22.167348093056123</v>
          </cell>
          <cell r="W38">
            <v>21.894531298074273</v>
          </cell>
          <cell r="Y38">
            <v>505043.90093089943</v>
          </cell>
          <cell r="Z38">
            <v>523060.35271099437</v>
          </cell>
          <cell r="AB38">
            <v>0</v>
          </cell>
          <cell r="AC38">
            <v>6529.5388945914356</v>
          </cell>
          <cell r="AD38">
            <v>-24545.990674686425</v>
          </cell>
          <cell r="AF38">
            <v>5.0931703299283981E-11</v>
          </cell>
        </row>
        <row r="39">
          <cell r="A39" t="str">
            <v>Fines Total</v>
          </cell>
          <cell r="B39">
            <v>1959</v>
          </cell>
          <cell r="C39">
            <v>2088</v>
          </cell>
          <cell r="E39">
            <v>15.281792849412968</v>
          </cell>
          <cell r="F39">
            <v>16.058142946821885</v>
          </cell>
          <cell r="H39">
            <v>29937.032192000002</v>
          </cell>
          <cell r="I39">
            <v>33529.402472964095</v>
          </cell>
          <cell r="K39">
            <v>0</v>
          </cell>
          <cell r="L39">
            <v>-1837.3788714665013</v>
          </cell>
          <cell r="M39">
            <v>-1754.9914094975888</v>
          </cell>
          <cell r="O39">
            <v>0</v>
          </cell>
          <cell r="R39" t="str">
            <v>Fines Total</v>
          </cell>
          <cell r="S39">
            <v>24127.548999999999</v>
          </cell>
          <cell r="T39">
            <v>24510</v>
          </cell>
          <cell r="V39">
            <v>16.03978281048111</v>
          </cell>
          <cell r="W39">
            <v>15.943724952719673</v>
          </cell>
          <cell r="Y39">
            <v>387000.64570924069</v>
          </cell>
          <cell r="Z39">
            <v>390780.69859115919</v>
          </cell>
          <cell r="AB39">
            <v>0</v>
          </cell>
          <cell r="AC39">
            <v>1041.2901994719014</v>
          </cell>
          <cell r="AD39">
            <v>-4821.3430813904588</v>
          </cell>
          <cell r="AF39">
            <v>5.9117155615240335E-11</v>
          </cell>
        </row>
        <row r="40">
          <cell r="A40" t="str">
            <v>Yandi Total</v>
          </cell>
          <cell r="B40">
            <v>955</v>
          </cell>
          <cell r="C40">
            <v>772</v>
          </cell>
          <cell r="E40">
            <v>14.136333403141363</v>
          </cell>
          <cell r="F40">
            <v>12.571485189202786</v>
          </cell>
          <cell r="H40">
            <v>13500.198400000001</v>
          </cell>
          <cell r="I40">
            <v>9705.1865660645508</v>
          </cell>
          <cell r="K40">
            <v>0</v>
          </cell>
          <cell r="L40">
            <v>-277.56765268570655</v>
          </cell>
          <cell r="M40">
            <v>4072.5794866211545</v>
          </cell>
          <cell r="R40" t="str">
            <v>Yandi Total</v>
          </cell>
          <cell r="S40">
            <v>8987.0000000000018</v>
          </cell>
          <cell r="T40">
            <v>8000</v>
          </cell>
          <cell r="V40">
            <v>13.064351566669435</v>
          </cell>
          <cell r="W40">
            <v>12.783588319528455</v>
          </cell>
          <cell r="Y40">
            <v>117409.32752965824</v>
          </cell>
          <cell r="Z40">
            <v>102268.70655622764</v>
          </cell>
          <cell r="AB40">
            <v>0</v>
          </cell>
          <cell r="AC40">
            <v>1535.8324848179911</v>
          </cell>
          <cell r="AD40">
            <v>13604.788488612594</v>
          </cell>
          <cell r="AF40">
            <v>1.8189894035458565E-11</v>
          </cell>
        </row>
        <row r="41">
          <cell r="B41">
            <v>4838.6000000000004</v>
          </cell>
          <cell r="C41">
            <v>4837</v>
          </cell>
          <cell r="H41">
            <v>84622.21145599999</v>
          </cell>
          <cell r="I41">
            <v>86478.414741401692</v>
          </cell>
          <cell r="K41">
            <v>0</v>
          </cell>
          <cell r="L41">
            <v>-3355.7113053270973</v>
          </cell>
          <cell r="M41">
            <v>1499.5080199254112</v>
          </cell>
          <cell r="O41">
            <v>-1.546140993013978E-11</v>
          </cell>
          <cell r="S41">
            <v>55897.784</v>
          </cell>
          <cell r="T41">
            <v>56400</v>
          </cell>
          <cell r="Y41">
            <v>1009453.8741697983</v>
          </cell>
          <cell r="Z41">
            <v>1016109.7578583813</v>
          </cell>
          <cell r="AB41">
            <v>0</v>
          </cell>
          <cell r="AC41">
            <v>9106.6615788813288</v>
          </cell>
          <cell r="AD41">
            <v>-15762.545267464291</v>
          </cell>
          <cell r="AF41">
            <v>4.0017766878008842E-11</v>
          </cell>
        </row>
        <row r="43">
          <cell r="A43" t="str">
            <v>SHIPMENTS</v>
          </cell>
          <cell r="R43" t="str">
            <v>SHIPMENTS</v>
          </cell>
        </row>
        <row r="45">
          <cell r="A45" t="str">
            <v>Lump Total</v>
          </cell>
          <cell r="B45">
            <v>2051</v>
          </cell>
          <cell r="C45">
            <v>2067</v>
          </cell>
          <cell r="R45" t="str">
            <v>Lump Total</v>
          </cell>
          <cell r="S45">
            <v>23863.234999999997</v>
          </cell>
          <cell r="T45">
            <v>24970</v>
          </cell>
        </row>
        <row r="46">
          <cell r="A46" t="str">
            <v>Fines Total</v>
          </cell>
          <cell r="B46">
            <v>2129</v>
          </cell>
          <cell r="C46">
            <v>2296</v>
          </cell>
          <cell r="R46" t="str">
            <v>Fines Total</v>
          </cell>
          <cell r="S46">
            <v>26647.548999999999</v>
          </cell>
          <cell r="T46">
            <v>27030</v>
          </cell>
        </row>
        <row r="47">
          <cell r="A47" t="str">
            <v>Yandi Total</v>
          </cell>
          <cell r="B47">
            <v>955</v>
          </cell>
          <cell r="C47">
            <v>772</v>
          </cell>
          <cell r="R47" t="str">
            <v>Yandi Total</v>
          </cell>
          <cell r="S47">
            <v>8987.0000000000018</v>
          </cell>
          <cell r="T47">
            <v>8000</v>
          </cell>
        </row>
        <row r="48">
          <cell r="B48">
            <v>4180</v>
          </cell>
          <cell r="C48">
            <v>4363</v>
          </cell>
          <cell r="S48">
            <v>59497.784</v>
          </cell>
          <cell r="T48">
            <v>60000</v>
          </cell>
        </row>
        <row r="51">
          <cell r="A51" t="str">
            <v>Exchange Rate:</v>
          </cell>
          <cell r="E51">
            <v>0.64</v>
          </cell>
          <cell r="F51">
            <v>0.6</v>
          </cell>
          <cell r="R51" t="str">
            <v>Exchange Rate:</v>
          </cell>
          <cell r="V51">
            <v>0.62</v>
          </cell>
          <cell r="W51">
            <v>0.59999999999999987</v>
          </cell>
        </row>
        <row r="56">
          <cell r="A56" t="str">
            <v>Product Sales</v>
          </cell>
        </row>
        <row r="57">
          <cell r="A57" t="str">
            <v>YTD Actual vs YTD Plan</v>
          </cell>
        </row>
        <row r="58">
          <cell r="B58" t="str">
            <v>YTD</v>
          </cell>
        </row>
        <row r="59">
          <cell r="B59" t="str">
            <v>Quantity (tonnes)</v>
          </cell>
          <cell r="E59" t="str">
            <v>Price (US$/t)</v>
          </cell>
          <cell r="H59" t="str">
            <v>Revenue (USD$)</v>
          </cell>
          <cell r="K59" t="str">
            <v>Variance</v>
          </cell>
        </row>
        <row r="60">
          <cell r="B60" t="str">
            <v>Actual</v>
          </cell>
          <cell r="C60" t="str">
            <v>Plan</v>
          </cell>
          <cell r="E60" t="str">
            <v>Actual</v>
          </cell>
          <cell r="F60" t="str">
            <v>Plan</v>
          </cell>
          <cell r="H60" t="str">
            <v>Actual</v>
          </cell>
          <cell r="I60" t="str">
            <v>Plan</v>
          </cell>
          <cell r="K60" t="str">
            <v>Exchange</v>
          </cell>
          <cell r="L60" t="str">
            <v>Price</v>
          </cell>
          <cell r="M60" t="str">
            <v>Volume</v>
          </cell>
          <cell r="O60" t="str">
            <v>Validation</v>
          </cell>
        </row>
        <row r="62">
          <cell r="A62" t="str">
            <v>Japan</v>
          </cell>
        </row>
        <row r="63">
          <cell r="A63" t="str">
            <v xml:space="preserve">  - Lump</v>
          </cell>
          <cell r="B63">
            <v>2132.5160347000001</v>
          </cell>
          <cell r="C63">
            <v>2469</v>
          </cell>
          <cell r="E63">
            <v>23.440276729751332</v>
          </cell>
          <cell r="F63">
            <v>21.149776133584371</v>
          </cell>
          <cell r="H63">
            <v>49986.765983999998</v>
          </cell>
          <cell r="I63">
            <v>52218.797273819815</v>
          </cell>
          <cell r="L63">
            <v>5655.2459719362269</v>
          </cell>
          <cell r="M63">
            <v>-7887.2772617560422</v>
          </cell>
          <cell r="O63">
            <v>0</v>
          </cell>
        </row>
        <row r="64">
          <cell r="A64" t="str">
            <v xml:space="preserve">  - Fines</v>
          </cell>
          <cell r="B64">
            <v>1501.2235361</v>
          </cell>
          <cell r="C64">
            <v>2507</v>
          </cell>
          <cell r="E64">
            <v>16.851530218957908</v>
          </cell>
          <cell r="F64">
            <v>15.360434172041254</v>
          </cell>
          <cell r="H64">
            <v>25297.913784</v>
          </cell>
          <cell r="I64">
            <v>38508.608469307423</v>
          </cell>
          <cell r="L64">
            <v>3738.1777896200524</v>
          </cell>
          <cell r="M64">
            <v>-16948.872474927477</v>
          </cell>
          <cell r="O64">
            <v>0</v>
          </cell>
        </row>
        <row r="65">
          <cell r="A65" t="str">
            <v xml:space="preserve">  - Yandi</v>
          </cell>
          <cell r="B65">
            <v>1350.2197277999999</v>
          </cell>
          <cell r="C65">
            <v>587</v>
          </cell>
          <cell r="E65">
            <v>14.799656379305942</v>
          </cell>
          <cell r="F65">
            <v>13.174961174040176</v>
          </cell>
          <cell r="H65">
            <v>19982.788008</v>
          </cell>
          <cell r="I65">
            <v>7733.7022091615827</v>
          </cell>
          <cell r="L65">
            <v>953.69608549100474</v>
          </cell>
          <cell r="M65">
            <v>11295.389713347413</v>
          </cell>
          <cell r="O65">
            <v>0</v>
          </cell>
        </row>
        <row r="66">
          <cell r="A66" t="str">
            <v>China</v>
          </cell>
          <cell r="L66">
            <v>0</v>
          </cell>
          <cell r="M66">
            <v>0</v>
          </cell>
        </row>
        <row r="67">
          <cell r="A67" t="str">
            <v xml:space="preserve">  - Lump</v>
          </cell>
          <cell r="B67">
            <v>1069.0309999999999</v>
          </cell>
          <cell r="C67">
            <v>1520</v>
          </cell>
          <cell r="E67">
            <v>22.219898060954264</v>
          </cell>
          <cell r="F67">
            <v>21.151234350399999</v>
          </cell>
          <cell r="H67">
            <v>23753.759843999997</v>
          </cell>
          <cell r="I67">
            <v>32149.876212607996</v>
          </cell>
          <cell r="L67">
            <v>1624.368840042483</v>
          </cell>
          <cell r="M67">
            <v>-10020.485208650485</v>
          </cell>
          <cell r="O67">
            <v>0</v>
          </cell>
        </row>
        <row r="68">
          <cell r="A68" t="str">
            <v xml:space="preserve">  - Fines</v>
          </cell>
          <cell r="B68">
            <v>1427.1559999999999</v>
          </cell>
          <cell r="C68">
            <v>1520</v>
          </cell>
          <cell r="E68">
            <v>15.935938762125513</v>
          </cell>
          <cell r="F68">
            <v>15.361760832000003</v>
          </cell>
          <cell r="H68">
            <v>22743.070619999999</v>
          </cell>
          <cell r="I68">
            <v>23349.876464640005</v>
          </cell>
          <cell r="L68">
            <v>872.75045379077471</v>
          </cell>
          <cell r="M68">
            <v>-1479.5562984307819</v>
          </cell>
          <cell r="O68">
            <v>0</v>
          </cell>
        </row>
        <row r="69">
          <cell r="A69" t="str">
            <v xml:space="preserve">  - Yandi</v>
          </cell>
          <cell r="B69">
            <v>0</v>
          </cell>
          <cell r="C69">
            <v>50</v>
          </cell>
          <cell r="E69">
            <v>0</v>
          </cell>
          <cell r="F69">
            <v>9.7913200640000007</v>
          </cell>
          <cell r="H69">
            <v>0</v>
          </cell>
          <cell r="I69">
            <v>489.56600320000001</v>
          </cell>
          <cell r="L69">
            <v>-489.56600320000001</v>
          </cell>
          <cell r="M69">
            <v>0</v>
          </cell>
          <cell r="O69">
            <v>0</v>
          </cell>
        </row>
        <row r="70">
          <cell r="A70" t="str">
            <v>Channar</v>
          </cell>
          <cell r="L70">
            <v>0</v>
          </cell>
          <cell r="M70">
            <v>0</v>
          </cell>
        </row>
        <row r="71">
          <cell r="A71" t="str">
            <v xml:space="preserve">  - Lump</v>
          </cell>
          <cell r="B71">
            <v>341.58</v>
          </cell>
          <cell r="C71">
            <v>522</v>
          </cell>
          <cell r="E71">
            <v>19.168173082733183</v>
          </cell>
          <cell r="F71">
            <v>21.151234350399999</v>
          </cell>
          <cell r="H71">
            <v>6547.4645616000007</v>
          </cell>
          <cell r="I71">
            <v>11040.9443309088</v>
          </cell>
          <cell r="L71">
            <v>-1035.1579817220779</v>
          </cell>
          <cell r="M71">
            <v>-3458.3217875867213</v>
          </cell>
          <cell r="O71">
            <v>0</v>
          </cell>
        </row>
        <row r="72">
          <cell r="A72" t="str">
            <v xml:space="preserve">  - Fines</v>
          </cell>
          <cell r="B72">
            <v>693.46379999999999</v>
          </cell>
          <cell r="C72">
            <v>1212</v>
          </cell>
          <cell r="E72">
            <v>14.06574793493186</v>
          </cell>
          <cell r="F72">
            <v>15.361760832</v>
          </cell>
          <cell r="H72">
            <v>9754.0870128000006</v>
          </cell>
          <cell r="I72">
            <v>18618.454128384001</v>
          </cell>
          <cell r="L72">
            <v>-1570.7676312465856</v>
          </cell>
          <cell r="M72">
            <v>-7293.5994843374137</v>
          </cell>
          <cell r="O72">
            <v>0</v>
          </cell>
        </row>
        <row r="73">
          <cell r="A73" t="str">
            <v xml:space="preserve">  - Yandi</v>
          </cell>
          <cell r="B73">
            <v>0</v>
          </cell>
          <cell r="C73">
            <v>0</v>
          </cell>
          <cell r="E73">
            <v>0</v>
          </cell>
          <cell r="F73">
            <v>0</v>
          </cell>
          <cell r="H73">
            <v>0</v>
          </cell>
          <cell r="I73">
            <v>0</v>
          </cell>
          <cell r="L73">
            <v>0</v>
          </cell>
          <cell r="M73">
            <v>0</v>
          </cell>
          <cell r="O73">
            <v>0</v>
          </cell>
        </row>
        <row r="74">
          <cell r="A74" t="str">
            <v>Europe</v>
          </cell>
          <cell r="L74">
            <v>0</v>
          </cell>
          <cell r="M74">
            <v>0</v>
          </cell>
        </row>
        <row r="75">
          <cell r="A75" t="str">
            <v xml:space="preserve">  - Lump</v>
          </cell>
          <cell r="B75">
            <v>755.08500000000004</v>
          </cell>
          <cell r="C75">
            <v>1565</v>
          </cell>
          <cell r="E75">
            <v>27.427032003019526</v>
          </cell>
          <cell r="F75">
            <v>25.230242693039997</v>
          </cell>
          <cell r="H75">
            <v>20709.740460000001</v>
          </cell>
          <cell r="I75">
            <v>39485.329814607598</v>
          </cell>
          <cell r="L75">
            <v>3437.9752701179627</v>
          </cell>
          <cell r="M75">
            <v>-22213.564624725557</v>
          </cell>
          <cell r="O75">
            <v>0</v>
          </cell>
        </row>
        <row r="76">
          <cell r="A76" t="str">
            <v xml:space="preserve">  - Fines</v>
          </cell>
          <cell r="B76">
            <v>1329.8130000000001</v>
          </cell>
          <cell r="C76">
            <v>1445</v>
          </cell>
          <cell r="E76">
            <v>21.11524514800201</v>
          </cell>
          <cell r="F76">
            <v>18.924484872960001</v>
          </cell>
          <cell r="H76">
            <v>28079.327495999998</v>
          </cell>
          <cell r="I76">
            <v>27345.8806414272</v>
          </cell>
          <cell r="L76">
            <v>3165.6485974357038</v>
          </cell>
          <cell r="M76">
            <v>-2432.2017428629056</v>
          </cell>
          <cell r="O76">
            <v>0</v>
          </cell>
        </row>
        <row r="77">
          <cell r="A77" t="str">
            <v xml:space="preserve">  - Yandi</v>
          </cell>
          <cell r="B77">
            <v>102</v>
          </cell>
          <cell r="C77">
            <v>150</v>
          </cell>
          <cell r="E77">
            <v>15.917508705882353</v>
          </cell>
          <cell r="F77">
            <v>12.612264176000002</v>
          </cell>
          <cell r="H77">
            <v>1623.5858880000001</v>
          </cell>
          <cell r="I77">
            <v>1891.8396264000003</v>
          </cell>
          <cell r="L77">
            <v>495.78667948235272</v>
          </cell>
          <cell r="M77">
            <v>-764.04041788235293</v>
          </cell>
          <cell r="O77">
            <v>0</v>
          </cell>
        </row>
        <row r="78">
          <cell r="A78" t="str">
            <v>South Korea</v>
          </cell>
          <cell r="B78">
            <v>0</v>
          </cell>
          <cell r="C78">
            <v>0</v>
          </cell>
          <cell r="L78">
            <v>0</v>
          </cell>
          <cell r="M78">
            <v>0</v>
          </cell>
        </row>
        <row r="79">
          <cell r="A79" t="str">
            <v xml:space="preserve">  - Lump</v>
          </cell>
          <cell r="B79">
            <v>1190.6712434000001</v>
          </cell>
          <cell r="C79">
            <v>950</v>
          </cell>
          <cell r="E79">
            <v>23.306532097607221</v>
          </cell>
          <cell r="F79">
            <v>21.149776133584371</v>
          </cell>
          <cell r="H79">
            <v>27750.417552000003</v>
          </cell>
          <cell r="I79">
            <v>20092.287326905152</v>
          </cell>
          <cell r="L79">
            <v>2048.9181658217071</v>
          </cell>
          <cell r="M79">
            <v>5609.2120592731426</v>
          </cell>
          <cell r="O79">
            <v>0</v>
          </cell>
        </row>
        <row r="80">
          <cell r="A80" t="str">
            <v xml:space="preserve">  - Fines</v>
          </cell>
          <cell r="B80">
            <v>639.13422800000001</v>
          </cell>
          <cell r="C80">
            <v>1325</v>
          </cell>
          <cell r="E80">
            <v>16.318067052418915</v>
          </cell>
          <cell r="F80">
            <v>15.360434172041256</v>
          </cell>
          <cell r="H80">
            <v>10429.435187999999</v>
          </cell>
          <cell r="I80">
            <v>20352.575277954664</v>
          </cell>
          <cell r="L80">
            <v>1268.8635665003983</v>
          </cell>
          <cell r="M80">
            <v>-11192.003656455063</v>
          </cell>
          <cell r="O80">
            <v>0</v>
          </cell>
        </row>
        <row r="81">
          <cell r="A81" t="str">
            <v xml:space="preserve">  - Yandi</v>
          </cell>
          <cell r="B81">
            <v>1015.4791739</v>
          </cell>
          <cell r="C81">
            <v>625</v>
          </cell>
          <cell r="E81">
            <v>14.642441348052937</v>
          </cell>
          <cell r="F81">
            <v>13.174961174040174</v>
          </cell>
          <cell r="H81">
            <v>14869.094243999998</v>
          </cell>
          <cell r="I81">
            <v>8234.3507337751089</v>
          </cell>
          <cell r="L81">
            <v>917.17510875797711</v>
          </cell>
          <cell r="M81">
            <v>5717.5684014669132</v>
          </cell>
          <cell r="O81">
            <v>0</v>
          </cell>
        </row>
        <row r="82">
          <cell r="A82" t="str">
            <v>Taiwan</v>
          </cell>
          <cell r="L82">
            <v>0</v>
          </cell>
          <cell r="M82">
            <v>0</v>
          </cell>
        </row>
        <row r="83">
          <cell r="A83" t="str">
            <v xml:space="preserve">  - Lump</v>
          </cell>
          <cell r="B83">
            <v>773.34799999999996</v>
          </cell>
          <cell r="C83">
            <v>740</v>
          </cell>
          <cell r="E83">
            <v>22.807523112492696</v>
          </cell>
          <cell r="F83">
            <v>20.817181046152395</v>
          </cell>
          <cell r="H83">
            <v>17638.152384000001</v>
          </cell>
          <cell r="I83">
            <v>15404.713974152772</v>
          </cell>
          <cell r="L83">
            <v>1472.8531290918222</v>
          </cell>
          <cell r="M83">
            <v>760.58528075540539</v>
          </cell>
          <cell r="O83">
            <v>0</v>
          </cell>
        </row>
        <row r="84">
          <cell r="A84" t="str">
            <v xml:space="preserve">  - Fines</v>
          </cell>
          <cell r="B84">
            <v>563.12400000000002</v>
          </cell>
          <cell r="C84">
            <v>560</v>
          </cell>
          <cell r="E84">
            <v>16.5133857480768</v>
          </cell>
          <cell r="F84">
            <v>15.119143929365473</v>
          </cell>
          <cell r="H84">
            <v>9299.0838359999998</v>
          </cell>
          <cell r="I84">
            <v>8466.7206004446653</v>
          </cell>
          <cell r="L84">
            <v>780.77541847834323</v>
          </cell>
          <cell r="M84">
            <v>51.587817076992316</v>
          </cell>
          <cell r="O84">
            <v>-1.0231815394945443E-12</v>
          </cell>
        </row>
        <row r="85">
          <cell r="A85" t="str">
            <v xml:space="preserve">  - Yandi</v>
          </cell>
          <cell r="B85">
            <v>0</v>
          </cell>
          <cell r="C85">
            <v>60</v>
          </cell>
          <cell r="E85">
            <v>0</v>
          </cell>
          <cell r="F85">
            <v>9.636680255933042</v>
          </cell>
          <cell r="H85">
            <v>0</v>
          </cell>
          <cell r="I85">
            <v>578.20081535598251</v>
          </cell>
          <cell r="L85">
            <v>-578.20081535598251</v>
          </cell>
          <cell r="M85">
            <v>0</v>
          </cell>
          <cell r="O85">
            <v>0</v>
          </cell>
        </row>
        <row r="86">
          <cell r="A86" t="str">
            <v>Other Asia</v>
          </cell>
        </row>
        <row r="87">
          <cell r="A87" t="str">
            <v xml:space="preserve">  - Lump</v>
          </cell>
          <cell r="B87">
            <v>161.27199999999999</v>
          </cell>
          <cell r="C87">
            <v>100</v>
          </cell>
          <cell r="E87">
            <v>22.829510094746766</v>
          </cell>
          <cell r="F87">
            <v>20.817181046152395</v>
          </cell>
          <cell r="H87">
            <v>3681.7607520000001</v>
          </cell>
          <cell r="I87">
            <v>2081.7181046152396</v>
          </cell>
          <cell r="L87">
            <v>201.23290485943704</v>
          </cell>
          <cell r="M87">
            <v>1398.8097425253236</v>
          </cell>
          <cell r="O87">
            <v>0</v>
          </cell>
        </row>
        <row r="88">
          <cell r="A88" t="str">
            <v xml:space="preserve">  - Fines</v>
          </cell>
          <cell r="B88">
            <v>110</v>
          </cell>
          <cell r="C88">
            <v>150</v>
          </cell>
          <cell r="E88">
            <v>14.695624145454545</v>
          </cell>
          <cell r="F88">
            <v>15.119143929365476</v>
          </cell>
          <cell r="H88">
            <v>1616.518656</v>
          </cell>
          <cell r="I88">
            <v>2267.8715894048214</v>
          </cell>
          <cell r="L88">
            <v>-63.527967586639718</v>
          </cell>
          <cell r="M88">
            <v>-587.82496581818179</v>
          </cell>
          <cell r="O88">
            <v>0</v>
          </cell>
        </row>
        <row r="89">
          <cell r="A89" t="str">
            <v xml:space="preserve">  - Yandi</v>
          </cell>
          <cell r="B89">
            <v>0</v>
          </cell>
          <cell r="C89">
            <v>0</v>
          </cell>
          <cell r="E89">
            <v>0</v>
          </cell>
          <cell r="F89">
            <v>0</v>
          </cell>
          <cell r="H89">
            <v>0</v>
          </cell>
          <cell r="I89">
            <v>0</v>
          </cell>
          <cell r="L89">
            <v>0</v>
          </cell>
          <cell r="M89">
            <v>0</v>
          </cell>
          <cell r="O89">
            <v>0</v>
          </cell>
        </row>
        <row r="90">
          <cell r="B90">
            <v>15155.1167439</v>
          </cell>
          <cell r="C90">
            <v>18057</v>
          </cell>
          <cell r="H90">
            <v>293762.96627039998</v>
          </cell>
          <cell r="I90">
            <v>330311.31359707285</v>
          </cell>
          <cell r="K90">
            <v>0</v>
          </cell>
          <cell r="L90">
            <v>22896.247582314958</v>
          </cell>
          <cell r="M90">
            <v>-59444.594908987798</v>
          </cell>
          <cell r="N90">
            <v>-36.54834732667284</v>
          </cell>
          <cell r="O90">
            <v>0</v>
          </cell>
        </row>
        <row r="92">
          <cell r="A92" t="str">
            <v>Lump Total</v>
          </cell>
          <cell r="B92">
            <v>6423.5032781</v>
          </cell>
          <cell r="C92">
            <v>7866</v>
          </cell>
          <cell r="E92">
            <v>23.362339060250072</v>
          </cell>
          <cell r="F92">
            <v>21.926476867228242</v>
          </cell>
          <cell r="H92">
            <v>150068.06153760001</v>
          </cell>
          <cell r="I92">
            <v>172473.66703761736</v>
          </cell>
          <cell r="K92">
            <v>0</v>
          </cell>
          <cell r="L92">
            <v>13405.436300147561</v>
          </cell>
          <cell r="M92">
            <v>-35811.041800164938</v>
          </cell>
          <cell r="O92">
            <v>0</v>
          </cell>
        </row>
        <row r="93">
          <cell r="A93" t="str">
            <v>Fines Total</v>
          </cell>
          <cell r="B93">
            <v>6263.9145641000005</v>
          </cell>
          <cell r="C93">
            <v>8719</v>
          </cell>
          <cell r="E93">
            <v>17.117001755946731</v>
          </cell>
          <cell r="F93">
            <v>15.931871449886772</v>
          </cell>
          <cell r="H93">
            <v>107219.43659280002</v>
          </cell>
          <cell r="I93">
            <v>138909.98717156277</v>
          </cell>
          <cell r="K93">
            <v>0</v>
          </cell>
          <cell r="L93">
            <v>8191.920226992047</v>
          </cell>
          <cell r="M93">
            <v>-39882.470805754827</v>
          </cell>
          <cell r="O93">
            <v>3.2741809263825417E-11</v>
          </cell>
        </row>
        <row r="94">
          <cell r="A94" t="str">
            <v>Yandi Total</v>
          </cell>
          <cell r="B94">
            <v>2467.6989016999996</v>
          </cell>
          <cell r="C94">
            <v>1472</v>
          </cell>
          <cell r="E94">
            <v>14.781166419805926</v>
          </cell>
          <cell r="F94">
            <v>12.858464258079264</v>
          </cell>
          <cell r="H94">
            <v>36475.468139999997</v>
          </cell>
          <cell r="I94">
            <v>18927.659387892676</v>
          </cell>
          <cell r="K94">
            <v>0</v>
          </cell>
          <cell r="L94">
            <v>1298.891055175352</v>
          </cell>
          <cell r="M94">
            <v>16248.917696931972</v>
          </cell>
        </row>
        <row r="95">
          <cell r="B95">
            <v>15155.1167439</v>
          </cell>
          <cell r="C95">
            <v>18057</v>
          </cell>
          <cell r="H95">
            <v>293762.96627040004</v>
          </cell>
          <cell r="I95">
            <v>330311.31359707285</v>
          </cell>
          <cell r="K95">
            <v>0</v>
          </cell>
          <cell r="L95">
            <v>22896.247582314958</v>
          </cell>
          <cell r="M95">
            <v>-59444.59490898779</v>
          </cell>
          <cell r="O95">
            <v>0</v>
          </cell>
        </row>
        <row r="97">
          <cell r="A97" t="str">
            <v>SHIPMENTS</v>
          </cell>
        </row>
        <row r="99">
          <cell r="A99" t="str">
            <v>Lump Total</v>
          </cell>
          <cell r="B99">
            <v>6651.2232780999993</v>
          </cell>
          <cell r="C99">
            <v>8214</v>
          </cell>
        </row>
        <row r="100">
          <cell r="A100" t="str">
            <v>Fines Total</v>
          </cell>
          <cell r="B100">
            <v>6726.2237641000002</v>
          </cell>
          <cell r="C100">
            <v>9527</v>
          </cell>
        </row>
        <row r="101">
          <cell r="A101" t="str">
            <v>Yandi Total</v>
          </cell>
          <cell r="B101">
            <v>2467.6989017000001</v>
          </cell>
          <cell r="C101">
            <v>1472</v>
          </cell>
        </row>
        <row r="102">
          <cell r="B102">
            <v>15845.145943899999</v>
          </cell>
          <cell r="C102">
            <v>19213</v>
          </cell>
        </row>
        <row r="104">
          <cell r="A104" t="str">
            <v>Exchange Rate:</v>
          </cell>
          <cell r="E104">
            <v>0.63600000000000001</v>
          </cell>
          <cell r="F104">
            <v>0.6</v>
          </cell>
        </row>
      </sheetData>
      <sheetData sheetId="2" refreshError="1">
        <row r="1">
          <cell r="A1" t="str">
            <v>Selling Costs</v>
          </cell>
        </row>
        <row r="2">
          <cell r="A2">
            <v>36280</v>
          </cell>
        </row>
        <row r="3">
          <cell r="A3" t="str">
            <v>Actual vs Plan</v>
          </cell>
        </row>
        <row r="4">
          <cell r="B4" t="str">
            <v>Month</v>
          </cell>
        </row>
        <row r="5">
          <cell r="B5" t="str">
            <v>Quantity (tonnes)</v>
          </cell>
          <cell r="E5" t="str">
            <v>Cost (US$/t)</v>
          </cell>
          <cell r="H5" t="str">
            <v>Cost (AUD$)</v>
          </cell>
          <cell r="K5" t="str">
            <v>Variance</v>
          </cell>
        </row>
        <row r="6">
          <cell r="B6" t="str">
            <v>Actual</v>
          </cell>
          <cell r="C6" t="str">
            <v>Plan</v>
          </cell>
          <cell r="E6" t="str">
            <v>Actual</v>
          </cell>
          <cell r="F6" t="str">
            <v>Plan</v>
          </cell>
          <cell r="H6" t="str">
            <v>Actual</v>
          </cell>
          <cell r="I6" t="str">
            <v>Plan</v>
          </cell>
          <cell r="K6" t="str">
            <v>Exchange</v>
          </cell>
          <cell r="L6" t="str">
            <v>Cost</v>
          </cell>
          <cell r="M6" t="str">
            <v>Volume</v>
          </cell>
          <cell r="O6" t="str">
            <v>Validation</v>
          </cell>
        </row>
        <row r="9">
          <cell r="A9" t="str">
            <v>Royalties</v>
          </cell>
          <cell r="B9">
            <v>4.8</v>
          </cell>
          <cell r="C9">
            <v>4.8</v>
          </cell>
          <cell r="E9">
            <v>-1.4517026666666666</v>
          </cell>
          <cell r="F9">
            <v>-1.2764052060493751</v>
          </cell>
          <cell r="H9">
            <v>-10.88777</v>
          </cell>
          <cell r="I9">
            <v>-10.211241648395001</v>
          </cell>
          <cell r="K9">
            <v>0.63820260302468768</v>
          </cell>
          <cell r="L9">
            <v>-1.3147309546296859</v>
          </cell>
          <cell r="M9">
            <v>0</v>
          </cell>
          <cell r="O9">
            <v>0</v>
          </cell>
        </row>
        <row r="11">
          <cell r="A11" t="str">
            <v>Sea freight &amp; Bunkers</v>
          </cell>
          <cell r="B11">
            <v>0.6</v>
          </cell>
          <cell r="C11">
            <v>0.9</v>
          </cell>
          <cell r="E11">
            <v>-5.7789333333333319</v>
          </cell>
          <cell r="F11">
            <v>-6.8061999999999996</v>
          </cell>
          <cell r="H11">
            <v>-5.417749999999999</v>
          </cell>
          <cell r="I11">
            <v>-10.209299999999999</v>
          </cell>
          <cell r="K11">
            <v>0.63808125000000082</v>
          </cell>
          <cell r="L11">
            <v>1.4445937500000015</v>
          </cell>
          <cell r="M11">
            <v>2.7088749999999999</v>
          </cell>
          <cell r="O11">
            <v>0</v>
          </cell>
        </row>
        <row r="13">
          <cell r="A13" t="str">
            <v>Demurrage</v>
          </cell>
          <cell r="B13">
            <v>4.8</v>
          </cell>
          <cell r="C13">
            <v>4.8</v>
          </cell>
          <cell r="E13">
            <v>-0.44543666666666676</v>
          </cell>
          <cell r="F13">
            <v>-0.16046874999999999</v>
          </cell>
          <cell r="H13">
            <v>-3.3407750000000003</v>
          </cell>
          <cell r="I13">
            <v>-1.2837499999999999</v>
          </cell>
          <cell r="K13">
            <v>8.023437500000008E-2</v>
          </cell>
          <cell r="L13">
            <v>-2.1372593750000006</v>
          </cell>
          <cell r="M13">
            <v>0</v>
          </cell>
          <cell r="O13">
            <v>0</v>
          </cell>
        </row>
        <row r="15">
          <cell r="A15" t="str">
            <v>Selling Expenses</v>
          </cell>
          <cell r="B15">
            <v>4.8</v>
          </cell>
          <cell r="C15">
            <v>4.8</v>
          </cell>
          <cell r="E15">
            <v>-0.7095522666666666</v>
          </cell>
          <cell r="F15">
            <v>-1.0569937500000002</v>
          </cell>
          <cell r="H15">
            <v>-5.3216419999999998</v>
          </cell>
          <cell r="I15">
            <v>-8.4559500000000014</v>
          </cell>
          <cell r="K15">
            <v>0.52849687500000009</v>
          </cell>
          <cell r="L15">
            <v>2.605811125000002</v>
          </cell>
          <cell r="M15">
            <v>0</v>
          </cell>
          <cell r="O15">
            <v>0</v>
          </cell>
        </row>
        <row r="17">
          <cell r="A17" t="str">
            <v>Marketing Admin</v>
          </cell>
          <cell r="B17">
            <v>0</v>
          </cell>
          <cell r="C17">
            <v>0</v>
          </cell>
          <cell r="E17">
            <v>0</v>
          </cell>
          <cell r="F17">
            <v>0</v>
          </cell>
          <cell r="H17">
            <v>-0.57261099999999998</v>
          </cell>
          <cell r="I17">
            <v>-0.4695833333333333</v>
          </cell>
          <cell r="K17">
            <v>0</v>
          </cell>
          <cell r="L17">
            <v>-0.10302766666666668</v>
          </cell>
          <cell r="M17">
            <v>0</v>
          </cell>
          <cell r="O17">
            <v>0</v>
          </cell>
        </row>
        <row r="18">
          <cell r="H18">
            <v>-25.540547999999998</v>
          </cell>
          <cell r="I18">
            <v>-30.629824981728337</v>
          </cell>
          <cell r="K18">
            <v>1.8850151030246887</v>
          </cell>
          <cell r="L18">
            <v>0.49538687870365022</v>
          </cell>
          <cell r="M18">
            <v>2.7088749999999999</v>
          </cell>
          <cell r="O18">
            <v>0</v>
          </cell>
        </row>
        <row r="20">
          <cell r="A20" t="str">
            <v>Exchange Rate:</v>
          </cell>
          <cell r="E20">
            <v>0.64</v>
          </cell>
          <cell r="F20">
            <v>0.6</v>
          </cell>
        </row>
        <row r="23">
          <cell r="A23" t="str">
            <v>Selling Costs</v>
          </cell>
          <cell r="Q23" t="str">
            <v>Selling Costs</v>
          </cell>
        </row>
        <row r="24">
          <cell r="A24">
            <v>36280</v>
          </cell>
          <cell r="Q24">
            <v>36280</v>
          </cell>
        </row>
        <row r="25">
          <cell r="A25" t="str">
            <v>Actual vs Plan</v>
          </cell>
          <cell r="Q25" t="str">
            <v>1998 Forecast vs Plan</v>
          </cell>
        </row>
        <row r="26">
          <cell r="B26" t="str">
            <v>YTD</v>
          </cell>
          <cell r="R26" t="str">
            <v>Full Year</v>
          </cell>
        </row>
        <row r="27">
          <cell r="B27" t="str">
            <v>Quantity (tonnes)</v>
          </cell>
          <cell r="E27" t="str">
            <v>Cost (US$/t)</v>
          </cell>
          <cell r="H27" t="str">
            <v>Cost (AUD$)</v>
          </cell>
          <cell r="K27" t="str">
            <v>Variance</v>
          </cell>
          <cell r="R27" t="str">
            <v>Quantity (tonnes)</v>
          </cell>
          <cell r="U27" t="str">
            <v>Cost (US$/t)</v>
          </cell>
          <cell r="X27" t="str">
            <v>Cost (AUD$)</v>
          </cell>
          <cell r="AA27" t="str">
            <v>Variance</v>
          </cell>
        </row>
        <row r="28">
          <cell r="B28" t="str">
            <v>Actual</v>
          </cell>
          <cell r="C28" t="str">
            <v>Plan</v>
          </cell>
          <cell r="E28" t="str">
            <v>Actual</v>
          </cell>
          <cell r="F28" t="str">
            <v>Plan</v>
          </cell>
          <cell r="H28" t="str">
            <v>Actual</v>
          </cell>
          <cell r="I28" t="str">
            <v>Plan</v>
          </cell>
          <cell r="K28" t="str">
            <v>Exchange</v>
          </cell>
          <cell r="L28" t="str">
            <v>Cost</v>
          </cell>
          <cell r="M28" t="str">
            <v>Volume</v>
          </cell>
          <cell r="O28" t="str">
            <v>Validation</v>
          </cell>
          <cell r="R28" t="str">
            <v>Actual</v>
          </cell>
          <cell r="S28" t="str">
            <v>Plan</v>
          </cell>
          <cell r="U28" t="str">
            <v>Actual</v>
          </cell>
          <cell r="V28" t="str">
            <v>Plan</v>
          </cell>
          <cell r="X28" t="str">
            <v>Fcst</v>
          </cell>
          <cell r="Y28" t="str">
            <v>Plan</v>
          </cell>
          <cell r="AA28" t="str">
            <v>Exchange</v>
          </cell>
          <cell r="AB28" t="str">
            <v>Cost</v>
          </cell>
          <cell r="AC28" t="str">
            <v>Volume</v>
          </cell>
          <cell r="AE28" t="str">
            <v>Validation</v>
          </cell>
        </row>
        <row r="31">
          <cell r="A31" t="str">
            <v>Royalties</v>
          </cell>
          <cell r="B31">
            <v>15.2</v>
          </cell>
          <cell r="C31">
            <v>18.100000000000001</v>
          </cell>
          <cell r="E31">
            <v>-1.4396307292105264</v>
          </cell>
          <cell r="F31">
            <v>-1.3133086193321983</v>
          </cell>
          <cell r="H31">
            <v>-34.406269000000002</v>
          </cell>
          <cell r="I31">
            <v>-39.618143349854648</v>
          </cell>
          <cell r="K31">
            <v>2.2425364160295089</v>
          </cell>
          <cell r="L31">
            <v>-3.595016020122229</v>
          </cell>
          <cell r="M31">
            <v>6.5643539539473732</v>
          </cell>
          <cell r="O31">
            <v>-7.1054273576010019E-15</v>
          </cell>
          <cell r="Q31" t="str">
            <v>Royalties</v>
          </cell>
          <cell r="R31">
            <v>55.897783999999994</v>
          </cell>
          <cell r="S31">
            <v>56.4</v>
          </cell>
          <cell r="U31">
            <v>-1.3002024589134775</v>
          </cell>
          <cell r="V31">
            <v>-1.2897692797714677</v>
          </cell>
          <cell r="X31">
            <v>-117.22328420099102</v>
          </cell>
          <cell r="Y31">
            <v>-121.238312298518</v>
          </cell>
          <cell r="AA31">
            <v>3.9109132999522132</v>
          </cell>
          <cell r="AB31">
            <v>-0.94908274775702117</v>
          </cell>
          <cell r="AC31">
            <v>1.0531975453317686</v>
          </cell>
          <cell r="AE31">
            <v>1.9539925233402755E-14</v>
          </cell>
        </row>
        <row r="33">
          <cell r="A33" t="str">
            <v>Sea freight &amp; Bunkers</v>
          </cell>
          <cell r="B33">
            <v>2.4</v>
          </cell>
          <cell r="C33">
            <v>3.3</v>
          </cell>
          <cell r="E33">
            <v>-7.6232359199999999</v>
          </cell>
          <cell r="F33">
            <v>-7.1500151515151513</v>
          </cell>
          <cell r="H33">
            <v>-28.766927999999997</v>
          </cell>
          <cell r="I33">
            <v>-39.325083333333332</v>
          </cell>
          <cell r="K33">
            <v>2.2259481132075507</v>
          </cell>
          <cell r="L33">
            <v>-2.4553907798742145</v>
          </cell>
          <cell r="M33">
            <v>10.787597999999999</v>
          </cell>
          <cell r="O33">
            <v>0</v>
          </cell>
          <cell r="Q33" t="str">
            <v>Sea freight &amp; Bunkers</v>
          </cell>
          <cell r="R33">
            <v>10.313380000000002</v>
          </cell>
          <cell r="S33">
            <v>10.8</v>
          </cell>
          <cell r="U33">
            <v>-7.0810919547791729</v>
          </cell>
          <cell r="V33">
            <v>-6.9738611111111082</v>
          </cell>
          <cell r="X33">
            <v>-117.79030991061363</v>
          </cell>
          <cell r="Y33">
            <v>-125.52949999999998</v>
          </cell>
          <cell r="AA33">
            <v>4.0493387096774427</v>
          </cell>
          <cell r="AB33">
            <v>-1.8678921155082235</v>
          </cell>
          <cell r="AC33">
            <v>5.5577434952171458</v>
          </cell>
          <cell r="AE33">
            <v>-9.7699626167013776E-15</v>
          </cell>
        </row>
        <row r="35">
          <cell r="A35" t="str">
            <v>Demurrage</v>
          </cell>
          <cell r="B35">
            <v>15.2</v>
          </cell>
          <cell r="C35">
            <v>18.100000000000001</v>
          </cell>
          <cell r="E35">
            <v>-0.20364703263157893</v>
          </cell>
          <cell r="F35">
            <v>-0.15922375690607735</v>
          </cell>
          <cell r="H35">
            <v>-4.8670359999999997</v>
          </cell>
          <cell r="I35">
            <v>-4.8032500000000002</v>
          </cell>
          <cell r="K35">
            <v>0.27188207547169796</v>
          </cell>
          <cell r="L35">
            <v>-1.2642473123138032</v>
          </cell>
          <cell r="M35">
            <v>0.92857923684210575</v>
          </cell>
          <cell r="O35">
            <v>0</v>
          </cell>
          <cell r="Q35" t="str">
            <v>Demurrage</v>
          </cell>
          <cell r="R35">
            <v>55.897783999999994</v>
          </cell>
          <cell r="S35">
            <v>56.4</v>
          </cell>
          <cell r="U35">
            <v>-0.3724060934486696</v>
          </cell>
          <cell r="V35">
            <v>-0.15957446808510634</v>
          </cell>
          <cell r="X35">
            <v>-33.575282857867009</v>
          </cell>
          <cell r="Y35">
            <v>-15</v>
          </cell>
          <cell r="AA35">
            <v>0.48387096774193772</v>
          </cell>
          <cell r="AB35">
            <v>-19.360812371782206</v>
          </cell>
          <cell r="AC35">
            <v>0.30165854617325583</v>
          </cell>
          <cell r="AE35">
            <v>0</v>
          </cell>
        </row>
        <row r="37">
          <cell r="A37" t="str">
            <v>Selling Expenses</v>
          </cell>
          <cell r="B37">
            <v>15.2</v>
          </cell>
          <cell r="C37">
            <v>18.100000000000001</v>
          </cell>
          <cell r="E37">
            <v>-0.66461824263157898</v>
          </cell>
          <cell r="F37">
            <v>-0.99183259668508283</v>
          </cell>
          <cell r="H37">
            <v>-15.883957999999998</v>
          </cell>
          <cell r="I37">
            <v>-29.920283333333337</v>
          </cell>
          <cell r="K37">
            <v>1.6936009433962269</v>
          </cell>
          <cell r="L37">
            <v>9.312232403094999</v>
          </cell>
          <cell r="M37">
            <v>3.0304919868421076</v>
          </cell>
          <cell r="O37">
            <v>0</v>
          </cell>
          <cell r="Q37" t="str">
            <v>Selling Expenses</v>
          </cell>
          <cell r="R37">
            <v>55.897783999999994</v>
          </cell>
          <cell r="S37">
            <v>56.4</v>
          </cell>
          <cell r="U37">
            <v>-0.87259292920898379</v>
          </cell>
          <cell r="V37">
            <v>-1.0009464539007091</v>
          </cell>
          <cell r="X37">
            <v>-78.670985607824292</v>
          </cell>
          <cell r="Y37">
            <v>-94.088966666666678</v>
          </cell>
          <cell r="AA37">
            <v>3.0351279569892711</v>
          </cell>
          <cell r="AB37">
            <v>11.676030310666627</v>
          </cell>
          <cell r="AC37">
            <v>0.70682279118648828</v>
          </cell>
          <cell r="AE37">
            <v>0</v>
          </cell>
        </row>
        <row r="39">
          <cell r="A39" t="str">
            <v>Marketing Admin</v>
          </cell>
          <cell r="B39">
            <v>0</v>
          </cell>
          <cell r="C39">
            <v>0</v>
          </cell>
          <cell r="E39">
            <v>0</v>
          </cell>
          <cell r="F39">
            <v>0</v>
          </cell>
          <cell r="H39">
            <v>-2.0974490000000001</v>
          </cell>
          <cell r="I39">
            <v>-1.8783333333333332</v>
          </cell>
          <cell r="K39">
            <v>0</v>
          </cell>
          <cell r="L39">
            <v>-0.21911566666666693</v>
          </cell>
          <cell r="M39">
            <v>0</v>
          </cell>
          <cell r="O39">
            <v>0</v>
          </cell>
          <cell r="Q39" t="str">
            <v>Marketing Admin</v>
          </cell>
          <cell r="R39">
            <v>0</v>
          </cell>
          <cell r="S39">
            <v>0</v>
          </cell>
          <cell r="U39">
            <v>0</v>
          </cell>
          <cell r="V39">
            <v>0</v>
          </cell>
          <cell r="X39">
            <v>-5.5120170000000002</v>
          </cell>
          <cell r="Y39">
            <v>-5.6349999999999989</v>
          </cell>
          <cell r="AA39">
            <v>0</v>
          </cell>
          <cell r="AB39">
            <v>0.12298299999999873</v>
          </cell>
          <cell r="AC39">
            <v>0</v>
          </cell>
          <cell r="AE39">
            <v>0</v>
          </cell>
        </row>
        <row r="40">
          <cell r="H40">
            <v>-86.021639999999991</v>
          </cell>
          <cell r="I40">
            <v>-115.54509334985465</v>
          </cell>
          <cell r="K40">
            <v>6.4339675481049845</v>
          </cell>
          <cell r="L40">
            <v>1.7784626241180856</v>
          </cell>
          <cell r="M40">
            <v>21.311023177631583</v>
          </cell>
          <cell r="O40">
            <v>0</v>
          </cell>
          <cell r="X40">
            <v>-352.77187957729598</v>
          </cell>
          <cell r="Y40">
            <v>-361.49177896518466</v>
          </cell>
          <cell r="AA40">
            <v>11.479250934360865</v>
          </cell>
          <cell r="AB40">
            <v>-10.378773924380823</v>
          </cell>
          <cell r="AC40">
            <v>7.6194223779086583</v>
          </cell>
          <cell r="AE40">
            <v>0</v>
          </cell>
        </row>
        <row r="42">
          <cell r="A42" t="str">
            <v>Exchange Rate:</v>
          </cell>
          <cell r="E42">
            <v>0.63600000000000001</v>
          </cell>
          <cell r="F42">
            <v>0.6</v>
          </cell>
          <cell r="Q42" t="str">
            <v>Exchange Rate:</v>
          </cell>
          <cell r="U42">
            <v>0.62</v>
          </cell>
          <cell r="V42">
            <v>0.59999999999999987</v>
          </cell>
        </row>
      </sheetData>
      <sheetData sheetId="3" refreshError="1">
        <row r="1">
          <cell r="A1" t="str">
            <v>Selling Costs</v>
          </cell>
          <cell r="R1" t="str">
            <v>Selling Costs</v>
          </cell>
        </row>
        <row r="2">
          <cell r="A2">
            <v>36280</v>
          </cell>
          <cell r="R2">
            <v>36280</v>
          </cell>
        </row>
        <row r="3">
          <cell r="A3" t="str">
            <v>Actual vs Plan</v>
          </cell>
          <cell r="R3" t="str">
            <v>1999 Forecast vs Plan</v>
          </cell>
        </row>
        <row r="4">
          <cell r="B4" t="str">
            <v>Month</v>
          </cell>
          <cell r="S4" t="str">
            <v>Full Year</v>
          </cell>
        </row>
        <row r="5">
          <cell r="B5" t="str">
            <v>Quantity (tonnes)</v>
          </cell>
          <cell r="E5" t="str">
            <v>Cost (US$/t)</v>
          </cell>
          <cell r="H5" t="str">
            <v>Cost (USD$)</v>
          </cell>
          <cell r="K5" t="str">
            <v>Variance</v>
          </cell>
          <cell r="S5" t="str">
            <v>Quantity (tonnes)</v>
          </cell>
          <cell r="V5" t="str">
            <v>Cost (US$/t)</v>
          </cell>
          <cell r="Y5" t="str">
            <v>Cost (USD$)</v>
          </cell>
          <cell r="AB5" t="str">
            <v>Variance</v>
          </cell>
        </row>
        <row r="6">
          <cell r="B6" t="str">
            <v>Actual</v>
          </cell>
          <cell r="C6" t="str">
            <v>Plan</v>
          </cell>
          <cell r="E6" t="str">
            <v>Actual</v>
          </cell>
          <cell r="F6" t="str">
            <v>Plan</v>
          </cell>
          <cell r="H6" t="str">
            <v>Actual</v>
          </cell>
          <cell r="I6" t="str">
            <v>Plan</v>
          </cell>
          <cell r="K6" t="str">
            <v>Exchange</v>
          </cell>
          <cell r="L6" t="str">
            <v>Cost</v>
          </cell>
          <cell r="M6" t="str">
            <v>Volume</v>
          </cell>
          <cell r="O6" t="str">
            <v>Validation</v>
          </cell>
          <cell r="S6" t="str">
            <v>Actual</v>
          </cell>
          <cell r="T6" t="str">
            <v>Plan</v>
          </cell>
          <cell r="V6" t="str">
            <v>Actual</v>
          </cell>
          <cell r="W6" t="str">
            <v>Plan</v>
          </cell>
          <cell r="Y6" t="str">
            <v>Fcst</v>
          </cell>
          <cell r="Z6" t="str">
            <v>Plan</v>
          </cell>
          <cell r="AB6" t="str">
            <v>Exchange</v>
          </cell>
          <cell r="AC6" t="str">
            <v>Cost</v>
          </cell>
          <cell r="AD6" t="str">
            <v>Volume</v>
          </cell>
          <cell r="AF6" t="str">
            <v>Validation</v>
          </cell>
        </row>
        <row r="9">
          <cell r="A9" t="str">
            <v>Royalties</v>
          </cell>
          <cell r="B9">
            <v>4.8</v>
          </cell>
          <cell r="C9">
            <v>4.8</v>
          </cell>
          <cell r="E9">
            <v>-1.4517026666666666</v>
          </cell>
          <cell r="F9">
            <v>-1.2764052060493751</v>
          </cell>
          <cell r="H9">
            <v>-6.9681727999999996</v>
          </cell>
          <cell r="I9">
            <v>-6.1267449890370003</v>
          </cell>
          <cell r="L9">
            <v>-0.84142781096299901</v>
          </cell>
          <cell r="M9">
            <v>0</v>
          </cell>
          <cell r="N9">
            <v>-0.84142781096299901</v>
          </cell>
          <cell r="O9">
            <v>0</v>
          </cell>
          <cell r="R9" t="str">
            <v>Royalties</v>
          </cell>
          <cell r="S9">
            <v>55.897783999999994</v>
          </cell>
          <cell r="T9">
            <v>56.4</v>
          </cell>
          <cell r="V9">
            <v>-1.3002024589134775</v>
          </cell>
          <cell r="W9">
            <v>-1.2897692797714679</v>
          </cell>
          <cell r="Y9">
            <v>-72.678436204614428</v>
          </cell>
          <cell r="Z9">
            <v>-72.742987379110787</v>
          </cell>
          <cell r="AC9">
            <v>-0.58843130360934059</v>
          </cell>
          <cell r="AD9">
            <v>0.65298247810569654</v>
          </cell>
          <cell r="AF9">
            <v>2.55351295663786E-15</v>
          </cell>
        </row>
        <row r="11">
          <cell r="A11" t="str">
            <v>Sea freight &amp; Bunkers</v>
          </cell>
          <cell r="B11">
            <v>0.6</v>
          </cell>
          <cell r="C11">
            <v>0.9</v>
          </cell>
          <cell r="E11">
            <v>-5.7789333333333328</v>
          </cell>
          <cell r="F11">
            <v>-6.8061999999999987</v>
          </cell>
          <cell r="H11">
            <v>-3.4673599999999993</v>
          </cell>
          <cell r="I11">
            <v>-6.1255799999999994</v>
          </cell>
          <cell r="L11">
            <v>0.92453999999999936</v>
          </cell>
          <cell r="M11">
            <v>1.7336800000000001</v>
          </cell>
          <cell r="N11">
            <v>2.6582199999999996</v>
          </cell>
          <cell r="O11">
            <v>0</v>
          </cell>
          <cell r="R11" t="str">
            <v>Sea freight &amp; Bunkers</v>
          </cell>
          <cell r="S11">
            <v>10.313380000000002</v>
          </cell>
          <cell r="T11">
            <v>10.8</v>
          </cell>
          <cell r="V11">
            <v>-7.0810919547791737</v>
          </cell>
          <cell r="W11">
            <v>-6.9738611111111082</v>
          </cell>
          <cell r="Y11">
            <v>-73.029992144580447</v>
          </cell>
          <cell r="Z11">
            <v>-75.317699999999974</v>
          </cell>
          <cell r="AC11">
            <v>-1.1580931116151083</v>
          </cell>
          <cell r="AD11">
            <v>3.4458009670346308</v>
          </cell>
          <cell r="AF11">
            <v>3.9968028886505635E-15</v>
          </cell>
        </row>
        <row r="13">
          <cell r="A13" t="str">
            <v>Demurrage</v>
          </cell>
          <cell r="B13">
            <v>4.8</v>
          </cell>
          <cell r="C13">
            <v>4.8</v>
          </cell>
          <cell r="E13">
            <v>-0.4454366666666667</v>
          </cell>
          <cell r="F13">
            <v>-0.16046874999999999</v>
          </cell>
          <cell r="H13">
            <v>-2.138096</v>
          </cell>
          <cell r="I13">
            <v>-0.77024999999999999</v>
          </cell>
          <cell r="L13">
            <v>-1.3678460000000001</v>
          </cell>
          <cell r="M13">
            <v>0</v>
          </cell>
          <cell r="N13">
            <v>-1.3678460000000001</v>
          </cell>
          <cell r="O13">
            <v>0</v>
          </cell>
          <cell r="R13" t="str">
            <v>Demurrage</v>
          </cell>
          <cell r="S13">
            <v>55.897783999999994</v>
          </cell>
          <cell r="T13">
            <v>56.4</v>
          </cell>
          <cell r="V13">
            <v>-0.37240609344866954</v>
          </cell>
          <cell r="W13">
            <v>-0.15957446808510636</v>
          </cell>
          <cell r="Y13">
            <v>-20.816675371877544</v>
          </cell>
          <cell r="Z13">
            <v>-8.9999999999999982</v>
          </cell>
          <cell r="AC13">
            <v>-12.003703670504963</v>
          </cell>
          <cell r="AD13">
            <v>0.1870282986274186</v>
          </cell>
          <cell r="AF13">
            <v>0</v>
          </cell>
        </row>
        <row r="15">
          <cell r="A15" t="str">
            <v>Selling Expenses</v>
          </cell>
          <cell r="B15">
            <v>4.8</v>
          </cell>
          <cell r="C15">
            <v>4.8</v>
          </cell>
          <cell r="E15">
            <v>-0.70955226666666671</v>
          </cell>
          <cell r="F15">
            <v>-1.0569937500000002</v>
          </cell>
          <cell r="H15">
            <v>-3.40585088</v>
          </cell>
          <cell r="I15">
            <v>-5.073570000000001</v>
          </cell>
          <cell r="L15">
            <v>1.6677191200000006</v>
          </cell>
          <cell r="M15">
            <v>0</v>
          </cell>
          <cell r="N15">
            <v>1.6677191200000006</v>
          </cell>
          <cell r="O15">
            <v>0</v>
          </cell>
          <cell r="R15" t="str">
            <v>Selling Expenses</v>
          </cell>
          <cell r="S15">
            <v>55.897783999999994</v>
          </cell>
          <cell r="T15">
            <v>56.4</v>
          </cell>
          <cell r="V15">
            <v>-0.87259292920898379</v>
          </cell>
          <cell r="W15">
            <v>-1.0009464539007091</v>
          </cell>
          <cell r="Y15">
            <v>-48.776011076851063</v>
          </cell>
          <cell r="Z15">
            <v>-56.453379999999996</v>
          </cell>
          <cell r="AC15">
            <v>7.2391387926133088</v>
          </cell>
          <cell r="AD15">
            <v>0.43823013053562271</v>
          </cell>
          <cell r="AF15">
            <v>0</v>
          </cell>
        </row>
        <row r="17">
          <cell r="A17" t="str">
            <v>Marketing Admin</v>
          </cell>
          <cell r="B17">
            <v>0</v>
          </cell>
          <cell r="C17">
            <v>0</v>
          </cell>
          <cell r="E17">
            <v>0</v>
          </cell>
          <cell r="F17">
            <v>0</v>
          </cell>
          <cell r="H17">
            <v>-0.36647103999999997</v>
          </cell>
          <cell r="I17">
            <v>-0.28174999999999994</v>
          </cell>
          <cell r="L17">
            <v>-8.4721040000000025E-2</v>
          </cell>
          <cell r="M17">
            <v>0</v>
          </cell>
          <cell r="N17">
            <v>-8.4721040000000025E-2</v>
          </cell>
          <cell r="O17">
            <v>0</v>
          </cell>
          <cell r="R17" t="str">
            <v>Marketing Admin</v>
          </cell>
          <cell r="S17">
            <v>0</v>
          </cell>
          <cell r="T17">
            <v>0</v>
          </cell>
          <cell r="V17">
            <v>0</v>
          </cell>
          <cell r="W17">
            <v>0</v>
          </cell>
          <cell r="Y17">
            <v>-3.4174505399999999</v>
          </cell>
          <cell r="Z17">
            <v>-3.3809999999999985</v>
          </cell>
          <cell r="AC17">
            <v>-3.6450540000001475E-2</v>
          </cell>
          <cell r="AD17">
            <v>0</v>
          </cell>
          <cell r="AF17">
            <v>0</v>
          </cell>
        </row>
        <row r="18">
          <cell r="H18">
            <v>-16.345950719999998</v>
          </cell>
          <cell r="I18">
            <v>-18.377894989036999</v>
          </cell>
          <cell r="K18">
            <v>0</v>
          </cell>
          <cell r="L18">
            <v>0.29826426903700076</v>
          </cell>
          <cell r="M18">
            <v>1.7336800000000001</v>
          </cell>
          <cell r="O18">
            <v>0</v>
          </cell>
          <cell r="Y18">
            <v>-218.71856533792351</v>
          </cell>
          <cell r="Z18">
            <v>-216.89506737911077</v>
          </cell>
          <cell r="AB18">
            <v>0</v>
          </cell>
          <cell r="AC18">
            <v>-6.5475398331161054</v>
          </cell>
          <cell r="AD18">
            <v>4.724041874303369</v>
          </cell>
          <cell r="AF18">
            <v>0</v>
          </cell>
        </row>
        <row r="20">
          <cell r="A20" t="str">
            <v>Exchange Rate:</v>
          </cell>
          <cell r="E20">
            <v>0.64</v>
          </cell>
          <cell r="F20">
            <v>0.6</v>
          </cell>
          <cell r="R20" t="str">
            <v>Exchange Rate:</v>
          </cell>
          <cell r="V20">
            <v>0.62</v>
          </cell>
          <cell r="W20">
            <v>0.59999999999999987</v>
          </cell>
        </row>
        <row r="25">
          <cell r="A25" t="str">
            <v>Selling Costs</v>
          </cell>
        </row>
        <row r="26">
          <cell r="A26">
            <v>36280</v>
          </cell>
        </row>
        <row r="27">
          <cell r="A27" t="str">
            <v>Actual vs Plan</v>
          </cell>
        </row>
        <row r="28">
          <cell r="B28" t="str">
            <v>YTD</v>
          </cell>
        </row>
        <row r="29">
          <cell r="B29" t="str">
            <v>Quantity (tonnes)</v>
          </cell>
          <cell r="E29" t="str">
            <v>Cost (US$/t)</v>
          </cell>
          <cell r="H29" t="str">
            <v>Cost (USD$)</v>
          </cell>
          <cell r="K29" t="str">
            <v>Variance</v>
          </cell>
        </row>
        <row r="30">
          <cell r="B30" t="str">
            <v>Actual</v>
          </cell>
          <cell r="C30" t="str">
            <v>Plan</v>
          </cell>
          <cell r="E30" t="str">
            <v>Actual</v>
          </cell>
          <cell r="F30" t="str">
            <v>Plan</v>
          </cell>
          <cell r="H30" t="str">
            <v>Actual</v>
          </cell>
          <cell r="I30" t="str">
            <v>Plan</v>
          </cell>
          <cell r="K30" t="str">
            <v>Exchange</v>
          </cell>
          <cell r="L30" t="str">
            <v>Cost</v>
          </cell>
          <cell r="M30" t="str">
            <v>Volume</v>
          </cell>
          <cell r="O30" t="str">
            <v>Validation</v>
          </cell>
        </row>
        <row r="33">
          <cell r="A33" t="str">
            <v>Royalties</v>
          </cell>
          <cell r="B33">
            <v>15.2</v>
          </cell>
          <cell r="C33">
            <v>18.100000000000001</v>
          </cell>
          <cell r="E33">
            <v>-1.4396307292105264</v>
          </cell>
          <cell r="F33">
            <v>-1.3133086193321981</v>
          </cell>
          <cell r="H33">
            <v>-21.882387084000001</v>
          </cell>
          <cell r="I33">
            <v>-23.77088600991279</v>
          </cell>
          <cell r="L33">
            <v>-2.2864301887977416</v>
          </cell>
          <cell r="M33">
            <v>4.1749291147105296</v>
          </cell>
          <cell r="N33">
            <v>1.888498925912788</v>
          </cell>
          <cell r="O33">
            <v>0</v>
          </cell>
        </row>
        <row r="35">
          <cell r="A35" t="str">
            <v>Sea freight &amp; Bunkers</v>
          </cell>
          <cell r="B35">
            <v>2.4</v>
          </cell>
          <cell r="C35">
            <v>3.3</v>
          </cell>
          <cell r="E35">
            <v>-7.6232359199999991</v>
          </cell>
          <cell r="F35">
            <v>-7.1500151515151513</v>
          </cell>
          <cell r="H35">
            <v>-18.295766207999996</v>
          </cell>
          <cell r="I35">
            <v>-23.595049999999997</v>
          </cell>
          <cell r="L35">
            <v>-1.5616285359999975</v>
          </cell>
          <cell r="M35">
            <v>6.8609123279999986</v>
          </cell>
          <cell r="N35">
            <v>5.2992837920000007</v>
          </cell>
          <cell r="O35">
            <v>0</v>
          </cell>
        </row>
        <row r="37">
          <cell r="A37" t="str">
            <v>Demurrage</v>
          </cell>
          <cell r="B37">
            <v>15.2</v>
          </cell>
          <cell r="C37">
            <v>18.100000000000001</v>
          </cell>
          <cell r="E37">
            <v>-0.20364703263157896</v>
          </cell>
          <cell r="F37">
            <v>-0.15922375690607735</v>
          </cell>
          <cell r="H37">
            <v>-3.095434896</v>
          </cell>
          <cell r="I37">
            <v>-2.8819500000000002</v>
          </cell>
          <cell r="L37">
            <v>-0.80406129063157927</v>
          </cell>
          <cell r="M37">
            <v>0.5905763946315794</v>
          </cell>
          <cell r="N37">
            <v>-0.21348489599999987</v>
          </cell>
          <cell r="O37">
            <v>0</v>
          </cell>
        </row>
        <row r="39">
          <cell r="A39" t="str">
            <v>Selling Expenses</v>
          </cell>
          <cell r="B39">
            <v>15.2</v>
          </cell>
          <cell r="C39">
            <v>18.100000000000001</v>
          </cell>
          <cell r="E39">
            <v>-0.66461824263157898</v>
          </cell>
          <cell r="F39">
            <v>-0.99183259668508295</v>
          </cell>
          <cell r="H39">
            <v>-10.102197287999999</v>
          </cell>
          <cell r="I39">
            <v>-17.952170000000002</v>
          </cell>
          <cell r="L39">
            <v>5.9225798083684218</v>
          </cell>
          <cell r="M39">
            <v>1.9273929036315804</v>
          </cell>
          <cell r="N39">
            <v>7.8499727120000022</v>
          </cell>
          <cell r="O39">
            <v>0</v>
          </cell>
        </row>
        <row r="41">
          <cell r="A41" t="str">
            <v>Marketing Admin</v>
          </cell>
          <cell r="B41">
            <v>0</v>
          </cell>
          <cell r="C41">
            <v>0</v>
          </cell>
          <cell r="E41">
            <v>0</v>
          </cell>
          <cell r="F41">
            <v>0</v>
          </cell>
          <cell r="H41">
            <v>-1.333977564</v>
          </cell>
          <cell r="I41">
            <v>-1.1269999999999998</v>
          </cell>
          <cell r="L41">
            <v>-0.20697756400000022</v>
          </cell>
          <cell r="M41">
            <v>0</v>
          </cell>
          <cell r="N41">
            <v>-0.20697756400000022</v>
          </cell>
          <cell r="O41">
            <v>0</v>
          </cell>
        </row>
        <row r="42">
          <cell r="H42">
            <v>-54.709763039999999</v>
          </cell>
          <cell r="I42">
            <v>-69.327056009912795</v>
          </cell>
          <cell r="K42">
            <v>0</v>
          </cell>
          <cell r="L42">
            <v>1.0634822289391033</v>
          </cell>
          <cell r="M42">
            <v>13.553810740973688</v>
          </cell>
          <cell r="O42">
            <v>0</v>
          </cell>
        </row>
        <row r="44">
          <cell r="A44" t="str">
            <v>Exchange Rate:</v>
          </cell>
          <cell r="E44">
            <v>0.63600000000000001</v>
          </cell>
          <cell r="F44">
            <v>0.6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table sbox"/>
    </sheetNames>
    <sheetDataSet>
      <sheetData sheetId="0"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table sbox"/>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CRE"/>
      <sheetName val="MOVDEB"/>
    </sheetNames>
    <sheetDataSet>
      <sheetData sheetId="0"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DEB"/>
      <sheetName val="MOVCRE"/>
    </sheetNames>
    <sheetDataSet>
      <sheetData sheetId="0"/>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ADJUSTMENTS ON MTD"/>
      <sheetName val="ADJUSTMENTS ON YTD"/>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s>
    <sheetDataSet>
      <sheetData sheetId="0"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ing"/>
    </sheetNames>
    <sheetDataSet>
      <sheetData sheetId="0"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A2" t="str">
            <v>Temporal</v>
          </cell>
        </row>
        <row r="3">
          <cell r="A3" t="str">
            <v>Permanente</v>
          </cell>
        </row>
      </sheetData>
      <sheetData sheetId="2"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s>
    <sheetDataSet>
      <sheetData sheetId="0"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 reseña"/>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ks"/>
    </sheetNames>
    <sheetDataSet>
      <sheetData sheetId="0"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ks"/>
    </sheetNames>
    <sheetDataSet>
      <sheetData sheetId="0"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flat"/>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ing"/>
    </sheetNames>
    <sheetDataSet>
      <sheetData sheetId="0"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flat"/>
    </sheetNames>
    <sheetDataSet>
      <sheetData sheetId="0"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s>
    <sheetDataSet>
      <sheetData sheetId="0"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TRAVEL"/>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s>
    <sheetDataSet>
      <sheetData sheetId="0"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ciones"/>
    </sheetNames>
    <sheetDataSet>
      <sheetData sheetId="0"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ciones"/>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s>
    <sheetDataSet>
      <sheetData sheetId="0"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s>
    <sheetDataSet>
      <sheetData sheetId="0"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norarios"/>
    </sheetNames>
    <sheetDataSet>
      <sheetData sheetId="0"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A"/>
    </sheetNames>
    <sheetDataSet>
      <sheetData sheetId="0"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iento AF "/>
      <sheetName val="Cálculo global"/>
      <sheetName val="Adquisiciones"/>
      <sheetName val="Bajas"/>
      <sheetName val="C.Aux.Rev y Depr.Altas"/>
      <sheetName val="XREF"/>
      <sheetName val="Tickmarks"/>
    </sheetNames>
    <sheetDataSet>
      <sheetData sheetId="0" refreshError="1"/>
      <sheetData sheetId="1"/>
      <sheetData sheetId="2"/>
      <sheetData sheetId="3" refreshError="1"/>
      <sheetData sheetId="4" refreshError="1"/>
      <sheetData sheetId="5"/>
      <sheetData sheetId="6"/>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VVVVVa"/>
      <sheetName val="Movimiento AF"/>
      <sheetName val="Calculo Global"/>
      <sheetName val="Bajas"/>
      <sheetName val="Adquisiciones"/>
      <sheetName val="Calc.auxiliar(altas)"/>
      <sheetName val="Calc.auxiliar(bajas)"/>
      <sheetName val="Cálculo depreciación PPC"/>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PN"/>
      <sheetName val="CF direto"/>
      <sheetName val="Notas"/>
      <sheetName val="Armado EEFF"/>
      <sheetName val="Concentración clientes"/>
      <sheetName val="CF pt 2005"/>
      <sheetName val="Sub-CMA  1500"/>
      <sheetName val="Sub-CMA  1010"/>
      <sheetName val="Detalle de Ingres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ID"/>
    </sheetNames>
    <sheetDataSet>
      <sheetData sheetId="0"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Propuestos"/>
    </sheetNames>
    <sheetDataSet>
      <sheetData sheetId="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 val="Cove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ón"/>
      <sheetName val="Indice"/>
      <sheetName val="Movimiento de Activo Fijo"/>
      <sheetName val="Recálculo al 31.12.07"/>
      <sheetName val="Verificacion de Altas"/>
      <sheetName val="Venta de Bienes de Uso"/>
      <sheetName val="Partidas Selecc Control Docum."/>
      <sheetName val="Ajustes A.F."/>
      <sheetName val="conc.muestra"/>
      <sheetName val="log"/>
      <sheetName val="Asientos A.F."/>
      <sheetName val="Mayores"/>
      <sheetName val="PPC Mayores"/>
      <sheetName val="Tickmarks"/>
      <sheetName val="XREF"/>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Budget"/>
    </sheetNames>
    <sheetDataSet>
      <sheetData sheetId="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TC-SET"/>
      <sheetName val="Menu"/>
      <sheetName val="P&amp;L summary"/>
      <sheetName val="BG Analí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3"/>
      <sheetName val="plano 4"/>
      <sheetName val="plano 5"/>
      <sheetName val="plano 6"/>
      <sheetName val="plano 1"/>
      <sheetName val="plano 2"/>
      <sheetName val="Interface"/>
      <sheetName val="Setup"/>
      <sheetName val="Consolidado"/>
      <sheetName val="FRM × Unidade"/>
      <sheetName val="Consolidado por área"/>
      <sheetName val="Consolidado FRM PEF"/>
      <sheetName val="Consolidado FRM fábrica"/>
      <sheetName val="Perfil da Unidade"/>
      <sheetName val="Planos de Ação"/>
      <sheetName val="TipoBienes"/>
      <sheetName val="Lista"/>
      <sheetName val="CTA 110 MZ08"/>
      <sheetName val="Escore_FRM_Cerveja_10_01"/>
      <sheetName val="Cash"/>
      <sheetName val="IPC"/>
      <sheetName val="Score Calidad"/>
      <sheetName val="Open Budget"/>
      <sheetName val="financial condition"/>
      <sheetName val="Objetivos"/>
    </sheetNames>
    <sheetDataSet>
      <sheetData sheetId="0">
        <row r="7">
          <cell r="F7" t="str">
            <v>Água</v>
          </cell>
        </row>
      </sheetData>
      <sheetData sheetId="1">
        <row r="7">
          <cell r="F7" t="str">
            <v>Água</v>
          </cell>
        </row>
      </sheetData>
      <sheetData sheetId="2">
        <row r="7">
          <cell r="F7" t="str">
            <v>Água</v>
          </cell>
        </row>
      </sheetData>
      <sheetData sheetId="3">
        <row r="7">
          <cell r="F7" t="str">
            <v>Água</v>
          </cell>
        </row>
      </sheetData>
      <sheetData sheetId="4">
        <row r="7">
          <cell r="F7" t="str">
            <v>Água</v>
          </cell>
        </row>
      </sheetData>
      <sheetData sheetId="5">
        <row r="7">
          <cell r="F7" t="str">
            <v>Água</v>
          </cell>
        </row>
      </sheetData>
      <sheetData sheetId="6" refreshError="1"/>
      <sheetData sheetId="7"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 val="Setup"/>
      <sheetName val="Muestreo Res.Gral. 2784"/>
      <sheetName val="DF"/>
      <sheetName val="cf. mp"/>
      <sheetName val="Lista"/>
      <sheetName val="IPC"/>
      <sheetName val="Honorarios"/>
      <sheetName val="Score Calidad"/>
      <sheetName val="Cash"/>
      <sheetName val="MSS_400K"/>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s>
    <sheetDataSet>
      <sheetData sheetId="0"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s>
    <sheetDataSet>
      <sheetData sheetId="0"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sheet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ón Neta del IVA"/>
      <sheetName val="Libro Ventas"/>
      <sheetName val="Libro Compras"/>
      <sheetName val="Ingresos Acumulados"/>
      <sheetName val="MC"/>
      <sheetName val="Resumen"/>
      <sheetName val="Recálculo Form.120"/>
      <sheetName val="Anexo"/>
      <sheetName val="RUBRO 8"/>
      <sheetName val="Comparativo Recálculo"/>
      <sheetName val="JUNIO"/>
    </sheetNames>
    <sheetDataSet>
      <sheetData sheetId="0" refreshError="1"/>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0"/>
    </sheetNames>
    <sheetDataSet>
      <sheetData sheetId="0"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IR"/>
      <sheetName val="GND"/>
      <sheetName val="Límite honorarios"/>
    </sheetNames>
    <sheetDataSet>
      <sheetData sheetId="0" refreshError="1"/>
      <sheetData sheetId="1" refreshError="1"/>
      <sheetData sheetId="2"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 val="Cálculo IR"/>
      <sheetName val="GND"/>
      <sheetName val="Límite honorarios"/>
      <sheetName val="Permanent info"/>
      <sheetName val="tlda "/>
      <sheetName val="31 Dic 96"/>
      <sheetName val="Bk-Tax Recon CY"/>
      <sheetName val="Papel de trabaj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s>
    <sheetDataSet>
      <sheetData sheetId="0"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s>
    <sheetDataSet>
      <sheetData sheetId="0"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20079"/>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 val="DDJJ IIBB"/>
      <sheetName val="B9831944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de bienes Calypso"/>
      <sheetName val="Saldos"/>
      <sheetName val="Bs Uso 2004"/>
      <sheetName val="Altas"/>
      <sheetName val="Comparativo"/>
    </sheetNames>
    <sheetDataSet>
      <sheetData sheetId="0"/>
      <sheetData sheetId="1"/>
      <sheetData sheetId="2">
        <row r="755">
          <cell r="L755">
            <v>1813116.1103999999</v>
          </cell>
        </row>
        <row r="756">
          <cell r="L756">
            <v>74132100</v>
          </cell>
        </row>
        <row r="757">
          <cell r="L757">
            <v>1539828612.4225001</v>
          </cell>
        </row>
        <row r="758">
          <cell r="L758">
            <v>297631504</v>
          </cell>
        </row>
        <row r="868">
          <cell r="L868">
            <v>0</v>
          </cell>
        </row>
        <row r="869">
          <cell r="L869">
            <v>0</v>
          </cell>
        </row>
      </sheetData>
      <sheetData sheetId="3"/>
      <sheetData sheetId="4"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IPC"/>
      <sheetName val="明细分类账"/>
      <sheetName val="Retenciones a Pagar"/>
      <sheetName val="Ret. y Perc. a pagar"/>
      <sheetName val="Consulta1"/>
      <sheetName val="IN"/>
      <sheetName val="JBA Out"/>
      <sheetName val="存货汇总表10"/>
      <sheetName val="资"/>
      <sheetName val="Validation source"/>
      <sheetName val="ONE"/>
      <sheetName val="Price type"/>
      <sheetName val="Holidays"/>
      <sheetName val="科目余额表"/>
      <sheetName val="Sheet3"/>
      <sheetName val="产值平衡表"/>
      <sheetName val="总表"/>
      <sheetName val="地产口"/>
      <sheetName val="Invested Capital"/>
      <sheetName val="ADJTBL 3100"/>
      <sheetName val="M_5A"/>
      <sheetName val="M_5C"/>
      <sheetName val="科纳特成本按项目明细-10"/>
      <sheetName val="表一(1)"/>
      <sheetName val="B1-7"/>
      <sheetName val="索引"/>
      <sheetName val="GOUT"/>
      <sheetName val="Account Mapping"/>
      <sheetName val="*REF!"/>
      <sheetName val="_REF!"/>
      <sheetName val="细分明细"/>
      <sheetName val="长期借款Dy"/>
      <sheetName val="短期借款Dy"/>
      <sheetName val="W"/>
      <sheetName val="B"/>
      <sheetName val="dxnsjtempsheet"/>
      <sheetName val="HL"/>
      <sheetName val="上月"/>
      <sheetName val="费用分析"/>
      <sheetName val="短期借款余额表"/>
      <sheetName val="累计产销存"/>
      <sheetName val="应收账款贷方余额表"/>
      <sheetName val="应收账款借方余额表"/>
      <sheetName val="应收账款余额表"/>
      <sheetName val="完"/>
      <sheetName val="Chemlist"/>
      <sheetName val="currency"/>
      <sheetName val="G1"/>
      <sheetName val="PopCache"/>
      <sheetName val="M_Maincomp"/>
      <sheetName val="公司列表"/>
      <sheetName val="封面"/>
      <sheetName val="ORIX"/>
      <sheetName val="制费-分月"/>
      <sheetName val="JBA_Out"/>
      <sheetName val="Validation_source"/>
      <sheetName val="Price_type"/>
      <sheetName val="Invested_Capital"/>
      <sheetName val="ADJTBL_3100"/>
      <sheetName val="Account_Mapping"/>
      <sheetName val="PHSB-GL-TB"/>
      <sheetName val="Main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 val="XL4Poppy"/>
      <sheetName val="Validation source"/>
      <sheetName val="存货汇总表10"/>
      <sheetName val="固定资产清单14-1"/>
      <sheetName val="季度P"/>
      <sheetName val="调整P"/>
      <sheetName val="供方计划"/>
      <sheetName val="月度P"/>
      <sheetName val="三月"/>
      <sheetName val="Index"/>
      <sheetName val="M3"/>
      <sheetName val="INFO"/>
      <sheetName val="Detalle de bienes"/>
      <sheetName val="FINANCE"/>
      <sheetName val="Assumptions"/>
      <sheetName val="公司列表"/>
      <sheetName val="Validation_source"/>
      <sheetName val="ICP"/>
      <sheetName val="制费-分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flujos de efectivo"/>
      <sheetName val="Auxiliar Flujo"/>
    </sheetNames>
    <sheetDataSet>
      <sheetData sheetId="0" refreshError="1"/>
      <sheetData sheetId="1" refreshError="1">
        <row r="62">
          <cell r="B62">
            <v>7045923088.6300001</v>
          </cell>
        </row>
        <row r="94">
          <cell r="B94">
            <v>0</v>
          </cell>
        </row>
        <row r="95">
          <cell r="B95">
            <v>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98"/>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de cambio"/>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 val="2) FIXIT S.A."/>
      <sheetName val="SAP"/>
      <sheetName val="Datos"/>
      <sheetName val="CMA Calculations- Figure 5440.1"/>
      <sheetName val="#REF"/>
      <sheetName val="Balance"/>
      <sheetName val="Estado de Resultados"/>
      <sheetName val="Interface"/>
      <sheetName val="Borrowing"/>
      <sheetName val="3210001"/>
      <sheetName val="PIC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4">
          <cell r="B4">
            <v>12</v>
          </cell>
        </row>
      </sheetData>
      <sheetData sheetId="3" refreshError="1"/>
      <sheetData sheetId="4"/>
      <sheetData sheetId="5"/>
      <sheetData sheetId="6"/>
      <sheetData sheetId="7"/>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TOS"/>
      <sheetName val="CTO VTAS"/>
      <sheetName val="INVERSIONES"/>
      <sheetName val="MON.EXTRANJERA"/>
      <sheetName val="PREVISIONES"/>
    </sheetNames>
    <sheetDataSet>
      <sheetData sheetId="0" refreshError="1"/>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MCR"/>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row r="21">
          <cell r="J21">
            <v>-61430008731</v>
          </cell>
        </row>
      </sheetData>
      <sheetData sheetId="4" refreshError="1"/>
      <sheetData sheetId="5" refreshError="1"/>
      <sheetData sheetId="6"/>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PPC 31.12.08"/>
      <sheetName val="BG al 30.09.08 PPC Arreglado"/>
      <sheetName val="BG al 30.09.08 PPC"/>
      <sheetName val="BG al 31.12.08 PPC Arreglado"/>
      <sheetName val="BG al 31.12.08 PPC"/>
      <sheetName val="Sheet1"/>
      <sheetName val="Comparativo BG"/>
      <sheetName val="Comparativo ER"/>
    </sheetNames>
    <sheetDataSet>
      <sheetData sheetId="0"/>
      <sheetData sheetId="1" refreshError="1">
        <row r="20">
          <cell r="D20">
            <v>1096228916899</v>
          </cell>
        </row>
        <row r="107">
          <cell r="E107">
            <v>-83634734487</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 val="Registro_Opções"/>
      <sheetName val="Commodity_2006_(sem_cerveja)"/>
      <sheetName val="GERA_BOLETOS"/>
      <sheetName val="Zeragem_de_Exposure"/>
      <sheetName val="Cash_Flow"/>
      <sheetName val="dep pre"/>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Ratios"/>
      <sheetName val="Comparativo BG"/>
      <sheetName val="BG al 30.09.08"/>
      <sheetName val="Comparativo ER"/>
      <sheetName val="TC Resumen"/>
      <sheetName val="dados org"/>
      <sheetName val="financiero"/>
      <sheetName val="Options"/>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row r="3">
          <cell r="D3" t="str">
            <v>HCV Hedge Açúcar Cristal Set03</v>
          </cell>
        </row>
      </sheetData>
      <sheetData sheetId="2" refreshError="1"/>
      <sheetData sheetId="3" refreshError="1"/>
      <sheetData sheetId="4" refreshError="1"/>
      <sheetData sheetId="5" refreshError="1"/>
      <sheetData sheetId="6">
        <row r="3">
          <cell r="D3" t="str">
            <v>HCV Hedge Açúcar Cristal Set03</v>
          </cell>
        </row>
      </sheetData>
      <sheetData sheetId="7">
        <row r="3">
          <cell r="D3" t="str">
            <v>HCV Hedge Açúcar Cristal Set03</v>
          </cell>
        </row>
      </sheetData>
      <sheetData sheetId="8"/>
      <sheetData sheetId="9"/>
      <sheetData sheetId="10">
        <row r="3">
          <cell r="D3" t="str">
            <v>HCV Hedge Açúcar Cristal Set03</v>
          </cell>
        </row>
      </sheetData>
      <sheetData sheetId="11">
        <row r="3">
          <cell r="D3" t="str">
            <v>HCV Hedge Açúcar Cristal Set03</v>
          </cell>
        </row>
      </sheetData>
      <sheetData sheetId="12">
        <row r="3">
          <cell r="D3" t="str">
            <v>HCV Hedge Açúcar Cristal Set03</v>
          </cell>
        </row>
      </sheetData>
      <sheetData sheetId="13">
        <row r="3">
          <cell r="D3" t="str">
            <v>HCV Hedge Açúcar Cristal Set03</v>
          </cell>
        </row>
      </sheetData>
      <sheetData sheetId="14">
        <row r="3">
          <cell r="D3" t="str">
            <v>HCV Hedge Açúcar Cristal Set03</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OM"/>
      <sheetName val="FRA"/>
    </sheetNames>
    <sheetDataSet>
      <sheetData sheetId="0" refreshError="1"/>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OM"/>
      <sheetName val="FRA"/>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key parameter1st"/>
      <sheetName val="11320079"/>
      <sheetName val="CUENTAS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ísticas {pbc}"/>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Uso"/>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c e dtc"/>
      <sheetName val="RESUMO ATC-DTC"/>
      <sheetName val="resumo dcch e acc"/>
      <sheetName val="resumo color code"/>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s>
    <sheetDataSet>
      <sheetData sheetId="0"/>
      <sheetData sheetId="1"/>
      <sheetData sheetId="2"/>
      <sheetData sheetId="3"/>
      <sheetData sheetId="4"/>
      <sheetData sheetId="5"/>
      <sheetData sheetId="6"/>
      <sheetData sheetId="7"/>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sheetData sheetId="10"/>
      <sheetData sheetId="11"/>
      <sheetData sheetId="12"/>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Comments"/>
      <sheetName val="Data"/>
      <sheetName val="Instructions"/>
      <sheetName val="KBI Input"/>
      <sheetName val="Op Cost Variance Input"/>
      <sheetName val="Op cost Variance Comments"/>
      <sheetName val="MDR"/>
      <sheetName val="Variance Input"/>
      <sheetName val="IC Capital Projects"/>
      <sheetName val="Working Capital"/>
    </sheetNames>
    <sheetDataSet>
      <sheetData sheetId="0" refreshError="1">
        <row r="1">
          <cell r="A1">
            <v>38442</v>
          </cell>
          <cell r="B1" t="str">
            <v>Instructions for Variance Analysis and Key Business Information Workbook</v>
          </cell>
          <cell r="C1">
            <v>38442</v>
          </cell>
          <cell r="E1">
            <v>38442</v>
          </cell>
          <cell r="G1">
            <v>38442</v>
          </cell>
          <cell r="I1">
            <v>38442</v>
          </cell>
          <cell r="K1">
            <v>38442</v>
          </cell>
        </row>
        <row r="2">
          <cell r="A2" t="str">
            <v>2005 YTD Actual vs. 2004 YTD Act - Net Earnings $m</v>
          </cell>
          <cell r="C2" t="str">
            <v>2005 YTD Actual vs. 2005 Plan - Net Earnings $m</v>
          </cell>
          <cell r="E2" t="str">
            <v>Mar 05 Mth Actual vs. Mar 05 Plan - Net Earnings $m</v>
          </cell>
          <cell r="G2" t="str">
            <v>2005 Full Year Forecast vs. Full year 2005 Plan - Net Earnings $m</v>
          </cell>
          <cell r="H2" t="str">
            <v>Code</v>
          </cell>
          <cell r="I2" t="str">
            <v>List of Report Periods</v>
          </cell>
          <cell r="J2" t="str">
            <v>FX &amp; Prices</v>
          </cell>
          <cell r="K2" t="str">
            <v>2005 Current Half vs. Immediate Prior Half - Net Earnings $m</v>
          </cell>
        </row>
        <row r="3">
          <cell r="B3" t="str">
            <v>Enter Preparer's Name:</v>
          </cell>
          <cell r="C3" t="str">
            <v>Patrick Faulkner</v>
          </cell>
          <cell r="G3" t="str">
            <v>Utah Copper</v>
          </cell>
          <cell r="H3" t="str">
            <v>UTAH</v>
          </cell>
          <cell r="I3" t="str">
            <v>Current Year</v>
          </cell>
          <cell r="J3" t="str">
            <v>Quoted Prices</v>
          </cell>
        </row>
        <row r="4">
          <cell r="B4" t="str">
            <v>Enter Preparer's direct telephone number:</v>
          </cell>
          <cell r="C4" t="str">
            <v>+61 8 9327 2291</v>
          </cell>
          <cell r="G4" t="str">
            <v>Escondida</v>
          </cell>
          <cell r="H4" t="str">
            <v>ESCA</v>
          </cell>
          <cell r="I4">
            <v>38383</v>
          </cell>
          <cell r="J4" t="str">
            <v>Prices &amp; FX</v>
          </cell>
        </row>
        <row r="5">
          <cell r="A5" t="str">
            <v>Variance Comments - Turnover &amp; Net Earnings</v>
          </cell>
          <cell r="B5" t="str">
            <v>Enter CFO's Name:</v>
          </cell>
          <cell r="C5" t="str">
            <v>Phil Mitchell</v>
          </cell>
          <cell r="E5" t="str">
            <v>Variance Comments - Earnings</v>
          </cell>
          <cell r="G5" t="str">
            <v>Freeport</v>
          </cell>
          <cell r="H5" t="str">
            <v>FREE</v>
          </cell>
          <cell r="I5">
            <v>38411</v>
          </cell>
          <cell r="J5" t="str">
            <v>Prices &amp; FX</v>
          </cell>
          <cell r="K5" t="str">
            <v>Variance Comments - Turnover &amp; Net Earnings</v>
          </cell>
        </row>
        <row r="6">
          <cell r="A6" t="str">
            <v>Prices, Exchange &amp; Hedging</v>
          </cell>
          <cell r="C6" t="str">
            <v>Prices, Exchange &amp; Hedging</v>
          </cell>
          <cell r="E6" t="str">
            <v>Prices, Exchange &amp; Hedging</v>
          </cell>
          <cell r="G6" t="str">
            <v>Palabora</v>
          </cell>
          <cell r="H6" t="str">
            <v>PALA</v>
          </cell>
          <cell r="I6">
            <v>38442</v>
          </cell>
          <cell r="J6" t="str">
            <v>Prices &amp; FX</v>
          </cell>
          <cell r="K6" t="str">
            <v>Prices, Exchange &amp; Hedging</v>
          </cell>
        </row>
        <row r="7">
          <cell r="A7" t="str">
            <v>Exchange _x000D_The appreciation of the AUD during 2005 was marginally less than during January-March 2004, as a result the difference in the exchange effect on debtors was a favourable movement of US$0.2m.  In addition, the higher YTD 2005 average of US$0.7776</v>
          </cell>
          <cell r="B7" t="str">
            <v>Select Business Unit (from drop-down list):</v>
          </cell>
          <cell r="C7" t="str">
            <v>Hamersley</v>
          </cell>
          <cell r="E7" t="str">
            <v>The higher than plan March AUD average of US$0.7875 results in an unfavourable exchange effect on costs of US$5.9m.  In addition the appreciation of the AUD during March had an unfavourable effect of US$0.1m on working capital._x000D__x000D_Price _x000D_Minimal price varia</v>
          </cell>
          <cell r="G7" t="str">
            <v>NorthParkes</v>
          </cell>
          <cell r="H7" t="str">
            <v>NHPK</v>
          </cell>
          <cell r="I7">
            <v>38472</v>
          </cell>
          <cell r="J7" t="str">
            <v>Prices &amp; FX</v>
          </cell>
        </row>
        <row r="8">
          <cell r="B8" t="str">
            <v>Select Report Date (from drop-down list):</v>
          </cell>
          <cell r="C8">
            <v>38442</v>
          </cell>
          <cell r="G8" t="str">
            <v>Kennecott Minerals</v>
          </cell>
          <cell r="H8" t="str">
            <v>KENM</v>
          </cell>
          <cell r="I8">
            <v>38503</v>
          </cell>
          <cell r="J8" t="str">
            <v>Quoted Prices</v>
          </cell>
        </row>
        <row r="9">
          <cell r="G9" t="str">
            <v>Borax</v>
          </cell>
          <cell r="H9" t="str">
            <v>BORX</v>
          </cell>
          <cell r="I9">
            <v>38533</v>
          </cell>
          <cell r="J9" t="str">
            <v>FX</v>
          </cell>
        </row>
        <row r="10">
          <cell r="B10" t="str">
            <v>Filename for saving current period file</v>
          </cell>
          <cell r="C10" t="str">
            <v>HAML0305.xls</v>
          </cell>
          <cell r="G10" t="str">
            <v>RBM</v>
          </cell>
          <cell r="H10" t="str">
            <v>RBMX</v>
          </cell>
          <cell r="I10">
            <v>38564</v>
          </cell>
          <cell r="J10" t="str">
            <v>FX</v>
          </cell>
        </row>
        <row r="11">
          <cell r="G11" t="str">
            <v>QIT</v>
          </cell>
          <cell r="H11" t="str">
            <v>QITX</v>
          </cell>
          <cell r="I11">
            <v>38595</v>
          </cell>
          <cell r="J11" t="str">
            <v>FX</v>
          </cell>
        </row>
        <row r="12">
          <cell r="B12" t="str">
            <v>This pack has validation errors</v>
          </cell>
          <cell r="G12" t="str">
            <v>Luzenac</v>
          </cell>
          <cell r="H12" t="str">
            <v>LUZC</v>
          </cell>
          <cell r="I12">
            <v>38625</v>
          </cell>
          <cell r="J12" t="str">
            <v>FX</v>
          </cell>
        </row>
        <row r="13">
          <cell r="B13" t="str">
            <v>REPORT SUMMARY</v>
          </cell>
          <cell r="G13" t="str">
            <v>Dampier Salt</v>
          </cell>
          <cell r="H13" t="str">
            <v>DAMP</v>
          </cell>
          <cell r="I13">
            <v>38656</v>
          </cell>
          <cell r="J13" t="str">
            <v>FX</v>
          </cell>
        </row>
        <row r="14">
          <cell r="B14" t="str">
            <v>MDR</v>
          </cell>
          <cell r="C14" t="str">
            <v>Monthly</v>
          </cell>
          <cell r="G14" t="str">
            <v>Hamersley</v>
          </cell>
          <cell r="H14" t="str">
            <v>HAML</v>
          </cell>
          <cell r="I14">
            <v>38686</v>
          </cell>
          <cell r="J14" t="str">
            <v>FX</v>
          </cell>
        </row>
        <row r="15">
          <cell r="A15" t="str">
            <v>Volumes &amp; Mix</v>
          </cell>
          <cell r="B15" t="str">
            <v>KBI Sheet</v>
          </cell>
          <cell r="C15" t="str">
            <v>Quarterly</v>
          </cell>
          <cell r="E15" t="str">
            <v>Volumes &amp; Mix</v>
          </cell>
          <cell r="G15" t="str">
            <v>HIsmelt</v>
          </cell>
          <cell r="H15" t="str">
            <v>HISM</v>
          </cell>
          <cell r="I15">
            <v>38717</v>
          </cell>
          <cell r="J15" t="str">
            <v>FX</v>
          </cell>
          <cell r="K15" t="str">
            <v>Volumes &amp; Mix</v>
          </cell>
        </row>
        <row r="16">
          <cell r="A16" t="str">
            <v xml:space="preserve">YTD 2005 sales of 18.8mt are 1.5mt above YTD March 2004, with Cyclone Monty substantially affecting March 2004._x000D__x000D_Variances in tonnes sold by market are as follows (mt): Europe (-0.9), Japan (+0.6), China (+1.8), Korea (-0.2), Taiwan (+0.2).  Unfavourable </v>
          </cell>
          <cell r="B16" t="str">
            <v>Earnings Variances</v>
          </cell>
          <cell r="C16" t="str">
            <v>Half &amp; Full Year</v>
          </cell>
          <cell r="E16" t="str">
            <v xml:space="preserve">Sales of 6.4mt were 0.5mt below plan.  Included is a favourable adjustment for DES shipments to Europe.  Lower sales to Japanese customers partially offset by higher sales to other markets.  Variance by market as follows (mt): Europe (0.0), Japan (-0.5), </v>
          </cell>
          <cell r="G16" t="str">
            <v>Robe River</v>
          </cell>
          <cell r="H16" t="str">
            <v>ROBE</v>
          </cell>
          <cell r="I16" t="str">
            <v>Higher forecast sales of 80.4mt are 7.6mt above 2004, yielding a favourable quantity variance of US$104.4m.  However lower sales of HIP produce a partially offsetting adverse mix variance of US$37.7m.  _x000D__x000D_Sales mix variance by product as follows (US$m): HI</v>
          </cell>
          <cell r="J16" t="str">
            <v>FX</v>
          </cell>
        </row>
        <row r="17">
          <cell r="B17" t="str">
            <v>Earnings Analysis</v>
          </cell>
          <cell r="G17" t="str">
            <v>IOCC</v>
          </cell>
          <cell r="H17" t="str">
            <v>IOCC</v>
          </cell>
          <cell r="I17" t="str">
            <v>2006</v>
          </cell>
          <cell r="J17" t="str">
            <v>FX</v>
          </cell>
        </row>
        <row r="18">
          <cell r="B18" t="str">
            <v>Operating Cost Variances</v>
          </cell>
          <cell r="G18" t="str">
            <v>RT Aluminium</v>
          </cell>
          <cell r="H18" t="str">
            <v>COML</v>
          </cell>
          <cell r="I18">
            <v>38748</v>
          </cell>
          <cell r="J18" t="str">
            <v>Prices &amp; FX</v>
          </cell>
        </row>
        <row r="19">
          <cell r="B19" t="str">
            <v>Operating Cost Analysis</v>
          </cell>
          <cell r="G19" t="str">
            <v>Aluminium - Smelting</v>
          </cell>
          <cell r="H19" t="str">
            <v>SMEL</v>
          </cell>
          <cell r="I19">
            <v>38776</v>
          </cell>
          <cell r="J19" t="str">
            <v>Prices &amp; FX</v>
          </cell>
        </row>
        <row r="20">
          <cell r="B20" t="str">
            <v>IC Capital Projects</v>
          </cell>
          <cell r="G20" t="str">
            <v>Aluminium - Mining &amp; Refining</v>
          </cell>
          <cell r="H20" t="str">
            <v>MINR</v>
          </cell>
          <cell r="I20">
            <v>38807</v>
          </cell>
          <cell r="J20" t="str">
            <v>Prices &amp; FX</v>
          </cell>
        </row>
        <row r="21">
          <cell r="G21" t="str">
            <v>Kennecott Energy</v>
          </cell>
          <cell r="H21" t="str">
            <v>KENG</v>
          </cell>
          <cell r="I21">
            <v>38837</v>
          </cell>
        </row>
        <row r="22">
          <cell r="B22" t="str">
            <v>Instructions</v>
          </cell>
          <cell r="G22" t="str">
            <v>RTCA</v>
          </cell>
          <cell r="H22" t="str">
            <v>RTCA</v>
          </cell>
          <cell r="I22">
            <v>38868</v>
          </cell>
          <cell r="J22" t="str">
            <v>FX</v>
          </cell>
        </row>
        <row r="23">
          <cell r="B23" t="str">
            <v>1. Enter personnel data and select BU name and report date from the drop down list above.
2. Data entry is only possible to white coloured cells as the rest of the spreadsheet is protected.
3. Where applicable, the data must be the same as submitted in ot</v>
          </cell>
          <cell r="G23" t="str">
            <v>Rossing</v>
          </cell>
          <cell r="H23" t="str">
            <v>ROSS</v>
          </cell>
          <cell r="I23">
            <v>38898</v>
          </cell>
          <cell r="J23" t="str">
            <v>FX</v>
          </cell>
        </row>
        <row r="24">
          <cell r="A24" t="str">
            <v>Real Term Cash Costs</v>
          </cell>
          <cell r="C24" t="str">
            <v>Real Term Cash Costs</v>
          </cell>
          <cell r="E24" t="str">
            <v xml:space="preserve"> </v>
          </cell>
          <cell r="G24" t="str">
            <v>ERA</v>
          </cell>
          <cell r="H24" t="str">
            <v>ERAX</v>
          </cell>
          <cell r="I24">
            <v>38929</v>
          </cell>
          <cell r="J24" t="str">
            <v>FX</v>
          </cell>
          <cell r="K24" t="str">
            <v>Real Term Cash Costs</v>
          </cell>
        </row>
        <row r="25">
          <cell r="A25" t="str">
            <v xml:space="preserve">After flexing for exchange, inflation, fuel price and production volumes, cash operating costs are US$4.7m above 2004 comparatives.  This is principally due to higher expansion project costs year-on-year.  </v>
          </cell>
          <cell r="C25" t="str">
            <v>Favourable cash cost variance of US$9.7m a result of favourable demurrage costs (US$5.8m) and lower exploration expenditure (US$5.2m).  This is partially offset by higher flexed cash operating costs (US$1.2m)._x000D__x000D_Despite prima facie operating costs being (A</v>
          </cell>
          <cell r="E25" t="str">
            <v>March operating costs of A$91.7m are A$8.1m above plan.  This is primarily due to:_x000D_- Higher rail operations costs (A$4.1m) – due to higher fuel costs and timing on track maintenance,_x000D_- Higher expansion project costs (A$6.2m) – consulting expenditure on ex</v>
          </cell>
          <cell r="G25" t="str">
            <v>Argyle</v>
          </cell>
          <cell r="H25" t="str">
            <v>ARGL</v>
          </cell>
          <cell r="I25">
            <v>38960</v>
          </cell>
          <cell r="J25" t="str">
            <v>FX</v>
          </cell>
        </row>
        <row r="26">
          <cell r="G26" t="str">
            <v>Diavik</v>
          </cell>
          <cell r="H26" t="str">
            <v>DIVK</v>
          </cell>
          <cell r="I26">
            <v>38990</v>
          </cell>
          <cell r="J26" t="str">
            <v>FX</v>
          </cell>
        </row>
        <row r="27">
          <cell r="G27" t="str">
            <v>Kelian</v>
          </cell>
          <cell r="H27" t="str">
            <v>KELN</v>
          </cell>
          <cell r="I27">
            <v>39021</v>
          </cell>
          <cell r="J27" t="str">
            <v>Prices &amp; FX</v>
          </cell>
        </row>
        <row r="28">
          <cell r="G28" t="str">
            <v>Brazil</v>
          </cell>
          <cell r="H28" t="str">
            <v>BRAZ</v>
          </cell>
          <cell r="I28">
            <v>39051</v>
          </cell>
          <cell r="J28" t="str">
            <v>Prices &amp; FX</v>
          </cell>
        </row>
        <row r="29">
          <cell r="G29" t="str">
            <v>Kennecott Land</v>
          </cell>
          <cell r="H29" t="str">
            <v>KDCX</v>
          </cell>
          <cell r="I29">
            <v>39082</v>
          </cell>
        </row>
        <row r="30">
          <cell r="G30" t="str">
            <v>Murowa</v>
          </cell>
          <cell r="H30" t="str">
            <v>MURW</v>
          </cell>
          <cell r="J30" t="str">
            <v>FX</v>
          </cell>
        </row>
        <row r="31">
          <cell r="G31" t="str">
            <v>Lihir</v>
          </cell>
          <cell r="H31" t="str">
            <v>LIHR</v>
          </cell>
          <cell r="I31" t="str">
            <v>Prior Periods</v>
          </cell>
          <cell r="J31" t="str">
            <v>Prices &amp; FX</v>
          </cell>
        </row>
        <row r="32">
          <cell r="A32" t="str">
            <v>Other Costs (includes oil, energy, inflation, non-cash &amp; one-off costs)</v>
          </cell>
          <cell r="C32" t="str">
            <v>Other Costs (includes oil, energy, inflation, non-cash &amp; one-off costs)</v>
          </cell>
          <cell r="E32" t="str">
            <v>Other Costs (includes oil, energy, inflation, non-cash &amp; one-off costs)</v>
          </cell>
          <cell r="G32" t="str">
            <v>Other Costs (includes oil, energy, inflation, non-cash &amp; one-off costs)</v>
          </cell>
          <cell r="I32" t="str">
            <v>Other Costs (includes oil, energy, inflation, non-cash &amp; one-off costs)</v>
          </cell>
          <cell r="K32" t="str">
            <v>Other Costs (includes oil, energy, inflation, non-cash &amp; one-off costs)</v>
          </cell>
        </row>
        <row r="33">
          <cell r="A33" t="str">
            <v>Unfavourable fuel variance because of an increase in fuel price from US$0.2709/l in 2004 to US$0.3636/l in 2005 (US$1.7m)._x000D__x000D_Adverse inflation variance of US$2.8m_x000D__x000D_Unfavourable non-cash cost variance of US$1.6m reflects higher capital base flowing from the</v>
          </cell>
          <cell r="C33" t="str">
            <v>Favourable non-cash variance a result of lower unit non-cash costs of production. This is primarily due to lower depreciation expense resulting from the timing of capitalising Yandi 36mtpa (Q2), DPU (Q4) and various other projects._x000D__x000D_Unfavourable fuel vari</v>
          </cell>
          <cell r="E33" t="str">
            <v>Increases in the fuel price from a planned rate of US$0.3143/l to an actual March rate of US$0.3680/l results in an adverse energy variance of US$0.3m._x000D__x000D_Unfavourable non-cash variance a result of higher unit non-cash costs of production, due to lower SOP.</v>
          </cell>
          <cell r="G33" t="str">
            <v>Unfavourable non-cash cost variance of US$6.3m a result of higher mine closure amortisation following reduced mine lives, according to the December 2005 Reserve statements._x000D__x000D_Higher than plan forecast fuel prices are expected to increase costs by US$5.9m.</v>
          </cell>
          <cell r="I33" t="str">
            <v>Adverse variance due to the partial receipt of the insurance recovery from Tropical Cyclone Monty (US$13.2m)._x000D__x000D_Higher fuel prices are expected to increase costs by US$3.4m._x000D_</v>
          </cell>
        </row>
        <row r="35">
          <cell r="B35" t="str">
            <v>Completion Guidance</v>
          </cell>
        </row>
        <row r="36">
          <cell r="B36" t="str">
            <v>1. All $ are US dollars unless otherwise stated. All volume indicators are 100% unless otherwise stated.
2. All earnings figures are after tax and minority interests unless otherwise stated.
3. Check the unit of measure for the KBI to ensure that the corr</v>
          </cell>
        </row>
        <row r="42">
          <cell r="A42" t="str">
            <v>Tax  &amp; Other</v>
          </cell>
          <cell r="C42" t="str">
            <v>Tax  &amp; Other</v>
          </cell>
          <cell r="E42" t="str">
            <v>Tax  &amp; Other</v>
          </cell>
          <cell r="G42" t="str">
            <v>Tax  &amp; Other</v>
          </cell>
          <cell r="I42" t="str">
            <v>Tax  &amp; Other</v>
          </cell>
          <cell r="K42" t="str">
            <v>Tax  &amp; Other</v>
          </cell>
        </row>
        <row r="43">
          <cell r="A43" t="str">
            <v>Favourable tax variance of US$1.0m.</v>
          </cell>
          <cell r="C43" t="str">
            <v>Slightly favourable tax variance of US$0.2m</v>
          </cell>
          <cell r="E43" t="str">
            <v>Slight favourable tax variance of US$0.2m.</v>
          </cell>
          <cell r="I43" t="str">
            <v>Adverse tax variance a result of a correction to the provision for taxation in September 2004 (A$15m).  The resulting variance between FY 2004 and 2005 forecast, when applied to FY 2005 profit before tax, produces an adverse variance of US$24.8m.</v>
          </cell>
        </row>
      </sheetData>
      <sheetData sheetId="1" refreshError="1">
        <row r="5">
          <cell r="U5" t="str">
            <v>UTAH</v>
          </cell>
          <cell r="V5">
            <v>69</v>
          </cell>
          <cell r="W5" t="str">
            <v>ESCA</v>
          </cell>
          <cell r="X5">
            <v>51</v>
          </cell>
          <cell r="Y5" t="str">
            <v>FREE</v>
          </cell>
          <cell r="Z5">
            <v>65</v>
          </cell>
          <cell r="AA5" t="str">
            <v>PALA</v>
          </cell>
          <cell r="AB5">
            <v>64</v>
          </cell>
          <cell r="AC5" t="str">
            <v>NHPK</v>
          </cell>
          <cell r="AD5">
            <v>59</v>
          </cell>
          <cell r="AE5" t="str">
            <v>KENM</v>
          </cell>
          <cell r="AF5">
            <v>67</v>
          </cell>
          <cell r="AG5" t="str">
            <v>BORX</v>
          </cell>
          <cell r="AH5">
            <v>89</v>
          </cell>
          <cell r="AI5" t="str">
            <v>RBMX</v>
          </cell>
          <cell r="AJ5">
            <v>81</v>
          </cell>
          <cell r="AK5" t="str">
            <v>QITX</v>
          </cell>
          <cell r="AL5">
            <v>82</v>
          </cell>
          <cell r="AM5" t="str">
            <v>LUZC</v>
          </cell>
          <cell r="AN5">
            <v>67</v>
          </cell>
          <cell r="AO5" t="str">
            <v>DAMP</v>
          </cell>
          <cell r="AP5">
            <v>72</v>
          </cell>
          <cell r="AQ5" t="str">
            <v>HAML</v>
          </cell>
          <cell r="AR5">
            <v>68</v>
          </cell>
          <cell r="AS5" t="str">
            <v>HISM</v>
          </cell>
          <cell r="AT5">
            <v>23</v>
          </cell>
          <cell r="AU5" t="str">
            <v>ROBE</v>
          </cell>
          <cell r="AV5">
            <v>41</v>
          </cell>
          <cell r="AW5" t="str">
            <v>IOCC</v>
          </cell>
          <cell r="AX5">
            <v>40</v>
          </cell>
          <cell r="AY5" t="str">
            <v>COML</v>
          </cell>
          <cell r="AZ5">
            <v>22</v>
          </cell>
          <cell r="BA5" t="str">
            <v>SMEL</v>
          </cell>
          <cell r="BB5">
            <v>50</v>
          </cell>
          <cell r="BC5" t="str">
            <v>MINR</v>
          </cell>
          <cell r="BD5">
            <v>32</v>
          </cell>
          <cell r="BE5" t="str">
            <v>KENG</v>
          </cell>
          <cell r="BF5">
            <v>57</v>
          </cell>
          <cell r="BG5" t="str">
            <v>RTCA</v>
          </cell>
          <cell r="BH5">
            <v>0</v>
          </cell>
          <cell r="BI5" t="str">
            <v>ROSS</v>
          </cell>
          <cell r="BJ5">
            <v>35</v>
          </cell>
          <cell r="BK5" t="str">
            <v>ERAX</v>
          </cell>
          <cell r="BL5">
            <v>38</v>
          </cell>
          <cell r="BM5" t="str">
            <v>ARGL</v>
          </cell>
          <cell r="BN5">
            <v>50</v>
          </cell>
          <cell r="BO5" t="str">
            <v>KELN</v>
          </cell>
          <cell r="BP5">
            <v>42</v>
          </cell>
          <cell r="BQ5" t="str">
            <v>MURW</v>
          </cell>
          <cell r="BR5">
            <v>31</v>
          </cell>
          <cell r="BS5" t="str">
            <v>LIHR</v>
          </cell>
          <cell r="BT5">
            <v>37</v>
          </cell>
          <cell r="BU5" t="str">
            <v>BRAZ</v>
          </cell>
          <cell r="BV5">
            <v>44</v>
          </cell>
          <cell r="BW5" t="str">
            <v>KDCX</v>
          </cell>
          <cell r="BX5">
            <v>25</v>
          </cell>
          <cell r="BY5" t="str">
            <v>DIVK</v>
          </cell>
          <cell r="BZ5">
            <v>34</v>
          </cell>
        </row>
        <row r="101">
          <cell r="U101" t="str">
            <v>UTAH</v>
          </cell>
          <cell r="W101" t="str">
            <v>ESCA</v>
          </cell>
          <cell r="Y101" t="str">
            <v>FREE</v>
          </cell>
          <cell r="AA101" t="str">
            <v>PALA</v>
          </cell>
          <cell r="AC101" t="str">
            <v>NHPK</v>
          </cell>
          <cell r="AE101" t="str">
            <v>KENM</v>
          </cell>
          <cell r="AG101" t="str">
            <v>BORX</v>
          </cell>
          <cell r="AI101" t="str">
            <v>RBMX</v>
          </cell>
          <cell r="AK101" t="str">
            <v>QITX</v>
          </cell>
          <cell r="AM101" t="str">
            <v>LUZC</v>
          </cell>
          <cell r="AO101" t="str">
            <v>DAMP</v>
          </cell>
          <cell r="AQ101" t="str">
            <v>HAML</v>
          </cell>
          <cell r="AS101" t="str">
            <v>HISM</v>
          </cell>
          <cell r="AU101" t="str">
            <v>ROBE</v>
          </cell>
          <cell r="AW101" t="str">
            <v>IOCC</v>
          </cell>
          <cell r="AY101" t="str">
            <v>COML</v>
          </cell>
          <cell r="BA101" t="str">
            <v>SMEL</v>
          </cell>
          <cell r="BC101" t="str">
            <v>MINR</v>
          </cell>
          <cell r="BE101" t="str">
            <v>KENG</v>
          </cell>
          <cell r="BG101" t="str">
            <v>RTCA</v>
          </cell>
          <cell r="BI101" t="str">
            <v>ROSS</v>
          </cell>
          <cell r="BK101" t="str">
            <v>ERAX</v>
          </cell>
          <cell r="BM101" t="str">
            <v>ARGL</v>
          </cell>
          <cell r="BO101" t="str">
            <v>KELN</v>
          </cell>
          <cell r="BQ101" t="str">
            <v>MURW</v>
          </cell>
          <cell r="BS101" t="str">
            <v>LIHR</v>
          </cell>
          <cell r="BU101" t="str">
            <v>BRAZ</v>
          </cell>
          <cell r="BW101" t="str">
            <v>KDCX</v>
          </cell>
          <cell r="BY101" t="str">
            <v>DIVK</v>
          </cell>
        </row>
        <row r="102">
          <cell r="U102" t="str">
            <v>c/lb</v>
          </cell>
          <cell r="V102" t="str">
            <v>Unit cost measurement</v>
          </cell>
          <cell r="W102" t="str">
            <v>c/lb</v>
          </cell>
          <cell r="X102" t="str">
            <v>Unit cost measurement</v>
          </cell>
          <cell r="Y102" t="str">
            <v>c/lb</v>
          </cell>
          <cell r="Z102" t="str">
            <v>Unit cost measurement</v>
          </cell>
          <cell r="AA102" t="str">
            <v>c/lb</v>
          </cell>
          <cell r="AB102" t="str">
            <v>Unit cost measurement</v>
          </cell>
          <cell r="AC102" t="str">
            <v>c/lb</v>
          </cell>
          <cell r="AD102" t="str">
            <v>Unit cost measurement</v>
          </cell>
          <cell r="AE102" t="str">
            <v>$/oz</v>
          </cell>
          <cell r="AF102" t="str">
            <v>Unit cost measurement</v>
          </cell>
          <cell r="AG102" t="str">
            <v>$/t</v>
          </cell>
          <cell r="AH102" t="str">
            <v>Unit cost measurement</v>
          </cell>
          <cell r="AI102" t="str">
            <v>$/t</v>
          </cell>
          <cell r="AJ102" t="str">
            <v>Unit cost measurement</v>
          </cell>
          <cell r="AK102" t="str">
            <v>$/t</v>
          </cell>
          <cell r="AL102" t="str">
            <v>Unit cost measurement</v>
          </cell>
          <cell r="AM102" t="str">
            <v>$/t</v>
          </cell>
          <cell r="AN102" t="str">
            <v>Unit cost measurement</v>
          </cell>
          <cell r="AO102" t="str">
            <v>$/t</v>
          </cell>
          <cell r="AP102" t="str">
            <v>Unit cost measurement</v>
          </cell>
          <cell r="AQ102" t="str">
            <v>$/t</v>
          </cell>
          <cell r="AR102" t="str">
            <v>Unit cost measurement</v>
          </cell>
          <cell r="AS102" t="str">
            <v>$/t</v>
          </cell>
          <cell r="AU102" t="str">
            <v>$/t</v>
          </cell>
          <cell r="AV102" t="str">
            <v>Unit cost measurement</v>
          </cell>
          <cell r="AW102" t="str">
            <v>$/t</v>
          </cell>
          <cell r="AX102" t="str">
            <v>Unit cost measurement</v>
          </cell>
          <cell r="AY102" t="str">
            <v>$/t</v>
          </cell>
          <cell r="AZ102" t="str">
            <v>Unit cost measurement</v>
          </cell>
          <cell r="BA102" t="str">
            <v>$/t</v>
          </cell>
          <cell r="BB102" t="str">
            <v>Unit cost measurement</v>
          </cell>
          <cell r="BC102" t="str">
            <v>$/t</v>
          </cell>
          <cell r="BD102" t="str">
            <v>Unit cost measurement</v>
          </cell>
          <cell r="BE102" t="str">
            <v>$/t</v>
          </cell>
          <cell r="BF102" t="str">
            <v>Unit cost measurement</v>
          </cell>
          <cell r="BG102" t="str">
            <v>$/t</v>
          </cell>
          <cell r="BH102" t="str">
            <v>Unit cost measurement</v>
          </cell>
          <cell r="BI102" t="str">
            <v>$/lb</v>
          </cell>
          <cell r="BJ102" t="str">
            <v>Unit cost measurement</v>
          </cell>
          <cell r="BK102" t="str">
            <v>$/lb</v>
          </cell>
          <cell r="BL102" t="str">
            <v>Unit cost measurement</v>
          </cell>
          <cell r="BM102" t="str">
            <v>$/ct</v>
          </cell>
          <cell r="BN102" t="str">
            <v>Unit cost measurement</v>
          </cell>
          <cell r="BO102" t="str">
            <v>$/oz</v>
          </cell>
          <cell r="BP102" t="str">
            <v>Unit cost measurement</v>
          </cell>
          <cell r="BQ102" t="str">
            <v>$/ct</v>
          </cell>
          <cell r="BR102" t="str">
            <v>Unit cost measurement</v>
          </cell>
          <cell r="BS102" t="str">
            <v>$/oz</v>
          </cell>
          <cell r="BT102" t="str">
            <v>Unit cost measurement</v>
          </cell>
          <cell r="BU102" t="str">
            <v>$/oz</v>
          </cell>
          <cell r="BV102" t="str">
            <v>Unit cost measurement</v>
          </cell>
          <cell r="BW102" t="str">
            <v>$/unit</v>
          </cell>
          <cell r="BX102" t="str">
            <v>Unit cost measurement</v>
          </cell>
          <cell r="BY102" t="str">
            <v>$/ct</v>
          </cell>
          <cell r="BZ102" t="str">
            <v>Unit cost measurement</v>
          </cell>
        </row>
        <row r="103">
          <cell r="U103" t="str">
            <v>000 lbs</v>
          </cell>
          <cell r="V103" t="str">
            <v>Unit</v>
          </cell>
          <cell r="W103" t="str">
            <v>000 lbs</v>
          </cell>
          <cell r="X103" t="str">
            <v>Unit</v>
          </cell>
          <cell r="Y103" t="str">
            <v>000 lbs</v>
          </cell>
          <cell r="Z103" t="str">
            <v>Unit</v>
          </cell>
          <cell r="AA103" t="str">
            <v>000 lbs</v>
          </cell>
          <cell r="AB103" t="str">
            <v>Unit</v>
          </cell>
          <cell r="AC103" t="str">
            <v>000 lbs</v>
          </cell>
          <cell r="AD103" t="str">
            <v>Unit</v>
          </cell>
          <cell r="AE103" t="str">
            <v>oz</v>
          </cell>
          <cell r="AF103" t="str">
            <v>Unit</v>
          </cell>
          <cell r="AG103" t="str">
            <v>k tonne</v>
          </cell>
          <cell r="AH103" t="str">
            <v>Unit</v>
          </cell>
          <cell r="AI103" t="str">
            <v>k tonne</v>
          </cell>
          <cell r="AJ103" t="str">
            <v>Unit</v>
          </cell>
          <cell r="AK103" t="str">
            <v>k tonne</v>
          </cell>
          <cell r="AL103" t="str">
            <v>Unit</v>
          </cell>
          <cell r="AM103" t="str">
            <v>k tonne</v>
          </cell>
          <cell r="AN103" t="str">
            <v>Unit</v>
          </cell>
          <cell r="AO103" t="str">
            <v>k tonne</v>
          </cell>
          <cell r="AP103" t="str">
            <v>Unit</v>
          </cell>
          <cell r="AQ103" t="str">
            <v>m tonne</v>
          </cell>
          <cell r="AR103" t="str">
            <v>Unit</v>
          </cell>
          <cell r="AS103" t="str">
            <v>tonne</v>
          </cell>
          <cell r="AU103" t="str">
            <v>m tonne</v>
          </cell>
          <cell r="AV103" t="str">
            <v>Unit</v>
          </cell>
          <cell r="AW103" t="str">
            <v>m tonne</v>
          </cell>
          <cell r="AX103" t="str">
            <v>Unit</v>
          </cell>
          <cell r="AY103" t="str">
            <v>k tonne</v>
          </cell>
          <cell r="AZ103" t="str">
            <v>Unit</v>
          </cell>
          <cell r="BA103" t="str">
            <v>k tonne</v>
          </cell>
          <cell r="BB103" t="str">
            <v>Unit</v>
          </cell>
          <cell r="BC103" t="str">
            <v>k tonne</v>
          </cell>
          <cell r="BD103" t="str">
            <v>Unit</v>
          </cell>
          <cell r="BE103" t="str">
            <v>k tonne</v>
          </cell>
          <cell r="BF103" t="str">
            <v>Unit</v>
          </cell>
          <cell r="BG103" t="str">
            <v>k tonne</v>
          </cell>
          <cell r="BH103" t="str">
            <v>Unit</v>
          </cell>
          <cell r="BI103" t="str">
            <v>000 lbs</v>
          </cell>
          <cell r="BJ103" t="str">
            <v>Unit</v>
          </cell>
          <cell r="BK103" t="str">
            <v>000 lbs</v>
          </cell>
          <cell r="BL103" t="str">
            <v>Unit</v>
          </cell>
          <cell r="BM103" t="str">
            <v>m cts</v>
          </cell>
          <cell r="BN103" t="str">
            <v>Unit</v>
          </cell>
          <cell r="BO103" t="str">
            <v>k oz</v>
          </cell>
          <cell r="BP103" t="str">
            <v>Unit</v>
          </cell>
          <cell r="BQ103" t="str">
            <v>k cts</v>
          </cell>
          <cell r="BR103" t="str">
            <v>Unit</v>
          </cell>
          <cell r="BS103" t="str">
            <v>k oz</v>
          </cell>
          <cell r="BT103" t="str">
            <v>Unit</v>
          </cell>
          <cell r="BU103" t="str">
            <v>oz</v>
          </cell>
          <cell r="BV103" t="str">
            <v>Unit</v>
          </cell>
          <cell r="BX103" t="str">
            <v>Unit</v>
          </cell>
          <cell r="BY103" t="str">
            <v>k cts</v>
          </cell>
          <cell r="BZ103" t="str">
            <v>Unit</v>
          </cell>
        </row>
        <row r="104">
          <cell r="U104">
            <v>100000</v>
          </cell>
          <cell r="V104" t="str">
            <v>Numerator multiplier</v>
          </cell>
          <cell r="W104">
            <v>100000</v>
          </cell>
          <cell r="X104" t="str">
            <v>Numerator multiplier</v>
          </cell>
          <cell r="Y104">
            <v>100000</v>
          </cell>
          <cell r="Z104" t="str">
            <v>Numerator multiplier</v>
          </cell>
          <cell r="AA104">
            <v>100000</v>
          </cell>
          <cell r="AB104" t="str">
            <v>Numerator multiplier</v>
          </cell>
          <cell r="AC104">
            <v>100000</v>
          </cell>
          <cell r="AD104" t="str">
            <v>Numerator multiplier</v>
          </cell>
          <cell r="AE104">
            <v>1000000</v>
          </cell>
          <cell r="AF104" t="str">
            <v>Numerator multiplier</v>
          </cell>
          <cell r="AG104">
            <v>1000</v>
          </cell>
          <cell r="AH104" t="str">
            <v>Numerator multiplier</v>
          </cell>
          <cell r="AI104">
            <v>1000</v>
          </cell>
          <cell r="AJ104" t="str">
            <v>Numerator multiplier</v>
          </cell>
          <cell r="AK104">
            <v>1000</v>
          </cell>
          <cell r="AL104" t="str">
            <v>Numerator multiplier</v>
          </cell>
          <cell r="AM104">
            <v>1000</v>
          </cell>
          <cell r="AN104" t="str">
            <v>Numerator multiplier</v>
          </cell>
          <cell r="AO104">
            <v>1000</v>
          </cell>
          <cell r="AP104" t="str">
            <v>Numerator multiplier</v>
          </cell>
          <cell r="AQ104">
            <v>1</v>
          </cell>
          <cell r="AR104" t="str">
            <v>Numerator multiplier</v>
          </cell>
          <cell r="AS104">
            <v>1000000</v>
          </cell>
          <cell r="AU104">
            <v>1</v>
          </cell>
          <cell r="AV104" t="str">
            <v>Numerator multiplier</v>
          </cell>
          <cell r="AW104">
            <v>1</v>
          </cell>
          <cell r="AX104" t="str">
            <v>Numerator multiplier</v>
          </cell>
          <cell r="AY104">
            <v>1000</v>
          </cell>
          <cell r="AZ104" t="str">
            <v>Numerator multiplier</v>
          </cell>
          <cell r="BA104">
            <v>1000</v>
          </cell>
          <cell r="BB104" t="str">
            <v>Numerator multiplier</v>
          </cell>
          <cell r="BC104">
            <v>1000</v>
          </cell>
          <cell r="BD104" t="str">
            <v>Numerator multiplier</v>
          </cell>
          <cell r="BE104">
            <v>1000</v>
          </cell>
          <cell r="BF104" t="str">
            <v>Numerator multiplier</v>
          </cell>
          <cell r="BG104">
            <v>1000</v>
          </cell>
          <cell r="BH104" t="str">
            <v>Numerator multiplier</v>
          </cell>
          <cell r="BI104">
            <v>1000</v>
          </cell>
          <cell r="BJ104" t="str">
            <v>Numerator multiplier</v>
          </cell>
          <cell r="BK104">
            <v>1000</v>
          </cell>
          <cell r="BL104" t="str">
            <v>Numerator multiplier</v>
          </cell>
          <cell r="BM104">
            <v>1</v>
          </cell>
          <cell r="BN104" t="str">
            <v>Numerator multiplier</v>
          </cell>
          <cell r="BO104">
            <v>1000</v>
          </cell>
          <cell r="BP104" t="str">
            <v>Numerator multiplier</v>
          </cell>
          <cell r="BQ104">
            <v>1000</v>
          </cell>
          <cell r="BR104" t="str">
            <v>Numerator multiplier</v>
          </cell>
          <cell r="BS104">
            <v>1000</v>
          </cell>
          <cell r="BT104" t="str">
            <v>Numerator multiplier</v>
          </cell>
          <cell r="BU104">
            <v>1000000</v>
          </cell>
          <cell r="BV104" t="str">
            <v>Numerator multiplier</v>
          </cell>
          <cell r="BW104">
            <v>1</v>
          </cell>
          <cell r="BX104" t="str">
            <v>Numerator multiplier</v>
          </cell>
          <cell r="BY104">
            <v>1000</v>
          </cell>
          <cell r="BZ104" t="str">
            <v>Numerator multiplier</v>
          </cell>
        </row>
        <row r="266">
          <cell r="C266" t="str">
            <v>None</v>
          </cell>
        </row>
        <row r="267">
          <cell r="C267" t="str">
            <v>Hundreds</v>
          </cell>
        </row>
        <row r="268">
          <cell r="C268" t="str">
            <v>Thousands</v>
          </cell>
        </row>
        <row r="269">
          <cell r="C269" t="str">
            <v>TenThousands</v>
          </cell>
        </row>
        <row r="270">
          <cell r="C270" t="str">
            <v>HundredThousands</v>
          </cell>
        </row>
        <row r="271">
          <cell r="C271" t="str">
            <v>Millions</v>
          </cell>
        </row>
        <row r="272">
          <cell r="C272" t="str">
            <v>TenMillions</v>
          </cell>
        </row>
        <row r="273">
          <cell r="C273" t="str">
            <v>HundredMillions</v>
          </cell>
        </row>
        <row r="274">
          <cell r="C274" t="str">
            <v>ThousandMillions</v>
          </cell>
        </row>
        <row r="275">
          <cell r="C275" t="str">
            <v>MillionMillions</v>
          </cell>
        </row>
      </sheetData>
      <sheetData sheetId="2" refreshError="1">
        <row r="1">
          <cell r="B1" t="str">
            <v>Instructions for Variance Analysis and Key Business Information Workbook</v>
          </cell>
        </row>
        <row r="2">
          <cell r="H2" t="str">
            <v>Code</v>
          </cell>
          <cell r="I2" t="str">
            <v>List of Report Periods</v>
          </cell>
          <cell r="J2" t="str">
            <v>FX &amp; Prices</v>
          </cell>
        </row>
        <row r="3">
          <cell r="B3" t="str">
            <v>Enter Preparer's Name:</v>
          </cell>
          <cell r="C3" t="str">
            <v>Patrick Faulkner</v>
          </cell>
          <cell r="G3" t="str">
            <v>Utah Copper</v>
          </cell>
          <cell r="H3" t="str">
            <v>UTAH</v>
          </cell>
          <cell r="I3" t="str">
            <v>Current Year</v>
          </cell>
          <cell r="J3" t="str">
            <v>Quoted Prices</v>
          </cell>
        </row>
        <row r="4">
          <cell r="B4" t="str">
            <v>Enter Preparer's direct telephone number:</v>
          </cell>
          <cell r="C4" t="str">
            <v>+61 8 9327 2291</v>
          </cell>
          <cell r="G4" t="str">
            <v>Escondida</v>
          </cell>
          <cell r="H4" t="str">
            <v>ESCA</v>
          </cell>
          <cell r="I4">
            <v>38383</v>
          </cell>
          <cell r="J4" t="str">
            <v>Prices &amp; FX</v>
          </cell>
        </row>
        <row r="5">
          <cell r="B5" t="str">
            <v>Net earnings - $m</v>
          </cell>
          <cell r="C5" t="str">
            <v>Phil Mitchell</v>
          </cell>
          <cell r="G5" t="str">
            <v>Freeport</v>
          </cell>
          <cell r="H5" t="str">
            <v>FREE</v>
          </cell>
          <cell r="I5">
            <v>38411</v>
          </cell>
          <cell r="J5" t="str">
            <v>Prices &amp; FX</v>
          </cell>
        </row>
        <row r="6">
          <cell r="B6" t="str">
            <v>EACC - $m</v>
          </cell>
          <cell r="G6" t="str">
            <v>Palabora</v>
          </cell>
          <cell r="H6" t="str">
            <v>PALA</v>
          </cell>
          <cell r="I6">
            <v>38442</v>
          </cell>
          <cell r="J6" t="str">
            <v>Prices &amp; FX</v>
          </cell>
        </row>
        <row r="7">
          <cell r="B7" t="str">
            <v>EBITDA - $m</v>
          </cell>
          <cell r="C7" t="str">
            <v>Hamersley</v>
          </cell>
          <cell r="G7" t="str">
            <v>NorthParkes</v>
          </cell>
          <cell r="H7" t="str">
            <v>NHPK</v>
          </cell>
          <cell r="I7">
            <v>38472</v>
          </cell>
          <cell r="J7" t="str">
            <v>Prices &amp; FX</v>
          </cell>
        </row>
        <row r="8">
          <cell r="B8" t="str">
            <v>NTWC - Inventories - $m</v>
          </cell>
          <cell r="C8">
            <v>38442</v>
          </cell>
          <cell r="G8" t="str">
            <v>Kennecott Minerals</v>
          </cell>
          <cell r="H8" t="str">
            <v>KENM</v>
          </cell>
          <cell r="I8">
            <v>38503</v>
          </cell>
          <cell r="J8" t="str">
            <v>Quoted Prices</v>
          </cell>
        </row>
        <row r="9">
          <cell r="B9" t="str">
            <v>NTWC - Trade Receivables - $m</v>
          </cell>
          <cell r="G9" t="str">
            <v>Borax</v>
          </cell>
          <cell r="H9" t="str">
            <v>BORX</v>
          </cell>
          <cell r="I9">
            <v>38533</v>
          </cell>
          <cell r="J9" t="str">
            <v>FX</v>
          </cell>
        </row>
        <row r="10">
          <cell r="B10" t="str">
            <v>Other Receivables - $m</v>
          </cell>
          <cell r="C10" t="str">
            <v>HAML0305.xls</v>
          </cell>
          <cell r="G10" t="str">
            <v>RBM</v>
          </cell>
          <cell r="H10" t="str">
            <v>RBMX</v>
          </cell>
          <cell r="I10">
            <v>38564</v>
          </cell>
          <cell r="J10" t="str">
            <v>FX</v>
          </cell>
        </row>
        <row r="11">
          <cell r="B11" t="str">
            <v>NTWC - Trade Payables - $m</v>
          </cell>
          <cell r="G11" t="str">
            <v>QIT</v>
          </cell>
          <cell r="H11" t="str">
            <v>QITX</v>
          </cell>
          <cell r="I11">
            <v>38595</v>
          </cell>
          <cell r="J11" t="str">
            <v>FX</v>
          </cell>
        </row>
        <row r="12">
          <cell r="B12" t="str">
            <v>Other Payables - $m</v>
          </cell>
          <cell r="G12" t="str">
            <v>Luzenac</v>
          </cell>
          <cell r="H12" t="str">
            <v>LUZC</v>
          </cell>
          <cell r="I12">
            <v>38625</v>
          </cell>
          <cell r="J12" t="str">
            <v>FX</v>
          </cell>
        </row>
        <row r="13">
          <cell r="B13" t="str">
            <v>Total cash operating costs - $m</v>
          </cell>
          <cell r="G13" t="str">
            <v>Dampier Salt</v>
          </cell>
          <cell r="H13" t="str">
            <v>DAMP</v>
          </cell>
          <cell r="I13">
            <v>38656</v>
          </cell>
          <cell r="J13" t="str">
            <v>FX</v>
          </cell>
        </row>
        <row r="14">
          <cell r="B14" t="str">
            <v>Total non cash operating costs - $m</v>
          </cell>
          <cell r="C14" t="str">
            <v>Monthly</v>
          </cell>
          <cell r="G14" t="str">
            <v>Hamersley</v>
          </cell>
          <cell r="H14" t="str">
            <v>HAML</v>
          </cell>
          <cell r="I14">
            <v>38686</v>
          </cell>
          <cell r="J14" t="str">
            <v>FX</v>
          </cell>
        </row>
        <row r="15">
          <cell r="B15" t="str">
            <v>Total unit cost - $/tonne</v>
          </cell>
          <cell r="C15" t="str">
            <v>Quarterly</v>
          </cell>
          <cell r="G15" t="str">
            <v>HIsmelt</v>
          </cell>
          <cell r="H15" t="str">
            <v>HISM</v>
          </cell>
          <cell r="I15">
            <v>38717</v>
          </cell>
          <cell r="J15" t="str">
            <v>FX</v>
          </cell>
        </row>
        <row r="16">
          <cell r="B16" t="str">
            <v>Capital exp (cash flow basis) - $m</v>
          </cell>
          <cell r="C16" t="str">
            <v>Half &amp; Full Year</v>
          </cell>
          <cell r="G16" t="str">
            <v>Robe River</v>
          </cell>
          <cell r="H16" t="str">
            <v>ROBE</v>
          </cell>
          <cell r="J16" t="str">
            <v>FX</v>
          </cell>
        </row>
        <row r="17">
          <cell r="B17" t="str">
            <v>Employees - Average #</v>
          </cell>
          <cell r="G17" t="str">
            <v>IOCC</v>
          </cell>
          <cell r="H17" t="str">
            <v>IOCC</v>
          </cell>
          <cell r="I17" t="str">
            <v>2006</v>
          </cell>
          <cell r="J17" t="str">
            <v>FX</v>
          </cell>
        </row>
        <row r="18">
          <cell r="B18" t="str">
            <v>Net external interest exp (pst-tax) - $m</v>
          </cell>
          <cell r="G18" t="str">
            <v>RT Aluminium</v>
          </cell>
          <cell r="H18" t="str">
            <v>COML</v>
          </cell>
          <cell r="I18">
            <v>38748</v>
          </cell>
          <cell r="J18" t="str">
            <v>Prices &amp; FX</v>
          </cell>
        </row>
        <row r="19">
          <cell r="B19" t="str">
            <v>Exploration exp - Non BU (pre-tax) - $m</v>
          </cell>
          <cell r="G19" t="str">
            <v>Aluminium - Smelting</v>
          </cell>
          <cell r="H19" t="str">
            <v>SMEL</v>
          </cell>
          <cell r="I19">
            <v>38776</v>
          </cell>
          <cell r="J19" t="str">
            <v>Prices &amp; FX</v>
          </cell>
        </row>
        <row r="20">
          <cell r="B20" t="str">
            <v>Exploration exp - Non BU (post-tax) - $m</v>
          </cell>
          <cell r="G20" t="str">
            <v>Aluminium - Mining &amp; Refining</v>
          </cell>
          <cell r="H20" t="str">
            <v>MINR</v>
          </cell>
          <cell r="I20">
            <v>38807</v>
          </cell>
          <cell r="J20" t="str">
            <v>Prices &amp; FX</v>
          </cell>
        </row>
        <row r="21">
          <cell r="B21" t="str">
            <v>Simandou exp - Non BU (pre-tax) - $m</v>
          </cell>
          <cell r="G21" t="str">
            <v>Kennecott Energy</v>
          </cell>
          <cell r="H21" t="str">
            <v>KENG</v>
          </cell>
          <cell r="I21">
            <v>38837</v>
          </cell>
        </row>
        <row r="22">
          <cell r="B22" t="str">
            <v>Simandou exp - Non BU (post-tax) - $m</v>
          </cell>
          <cell r="G22" t="str">
            <v>RTCA</v>
          </cell>
          <cell r="H22" t="str">
            <v>RTCA</v>
          </cell>
          <cell r="I22">
            <v>38868</v>
          </cell>
          <cell r="J22" t="str">
            <v>FX</v>
          </cell>
        </row>
        <row r="23">
          <cell r="B23" t="str">
            <v>Other central items (non BU - post tax) - $m</v>
          </cell>
          <cell r="G23" t="str">
            <v>Rossing</v>
          </cell>
          <cell r="H23" t="str">
            <v>ROSS</v>
          </cell>
          <cell r="I23">
            <v>38898</v>
          </cell>
          <cell r="J23" t="str">
            <v>FX</v>
          </cell>
        </row>
        <row r="24">
          <cell r="B24" t="str">
            <v>Total  central items (post tax) - $m</v>
          </cell>
          <cell r="G24" t="str">
            <v>ERA</v>
          </cell>
          <cell r="H24" t="str">
            <v>ERAX</v>
          </cell>
          <cell r="I24">
            <v>38929</v>
          </cell>
          <cell r="J24" t="str">
            <v>FX</v>
          </cell>
        </row>
        <row r="25">
          <cell r="B25" t="str">
            <v>External debt balance (incl OD) - $m</v>
          </cell>
          <cell r="G25" t="str">
            <v>Argyle</v>
          </cell>
          <cell r="H25" t="str">
            <v>ARGL</v>
          </cell>
          <cell r="I25">
            <v>38960</v>
          </cell>
          <cell r="J25" t="str">
            <v>FX</v>
          </cell>
        </row>
        <row r="26">
          <cell r="B26" t="str">
            <v>External cash balance (inc liq res) - $m</v>
          </cell>
          <cell r="G26" t="str">
            <v>Diavik</v>
          </cell>
          <cell r="H26" t="str">
            <v>DIVK</v>
          </cell>
          <cell r="I26">
            <v>38990</v>
          </cell>
          <cell r="J26" t="str">
            <v>FX</v>
          </cell>
        </row>
        <row r="27">
          <cell r="B27" t="str">
            <v>Safety - LTIFR</v>
          </cell>
          <cell r="G27" t="str">
            <v>Kelian</v>
          </cell>
          <cell r="H27" t="str">
            <v>KELN</v>
          </cell>
          <cell r="I27">
            <v>39021</v>
          </cell>
          <cell r="J27" t="str">
            <v>Prices &amp; FX</v>
          </cell>
        </row>
        <row r="28">
          <cell r="B28" t="str">
            <v>Safety - AIFR</v>
          </cell>
          <cell r="G28" t="str">
            <v>Brazil</v>
          </cell>
          <cell r="H28" t="str">
            <v>BRAZ</v>
          </cell>
          <cell r="I28">
            <v>39051</v>
          </cell>
          <cell r="J28" t="str">
            <v>Prices &amp; FX</v>
          </cell>
        </row>
        <row r="29">
          <cell r="B29" t="str">
            <v>Total material mined - mt</v>
          </cell>
          <cell r="G29" t="str">
            <v>Kennecott Land</v>
          </cell>
          <cell r="H29" t="str">
            <v>KDCX</v>
          </cell>
          <cell r="I29">
            <v>39082</v>
          </cell>
        </row>
        <row r="30">
          <cell r="B30" t="str">
            <v>Prod (100%) - DSO lumps - mt</v>
          </cell>
          <cell r="G30" t="str">
            <v>Murowa</v>
          </cell>
          <cell r="H30" t="str">
            <v>MURW</v>
          </cell>
          <cell r="J30" t="str">
            <v>FX</v>
          </cell>
        </row>
        <row r="31">
          <cell r="B31" t="str">
            <v>Prod (100%) - DSO fines - mt</v>
          </cell>
          <cell r="G31" t="str">
            <v>Lihir</v>
          </cell>
          <cell r="H31" t="str">
            <v>LIHR</v>
          </cell>
          <cell r="I31" t="str">
            <v>Prior Periods</v>
          </cell>
          <cell r="J31" t="str">
            <v>Prices &amp; FX</v>
          </cell>
        </row>
        <row r="32">
          <cell r="B32" t="str">
            <v>Prod (100%) - Yandi - mt</v>
          </cell>
        </row>
        <row r="33">
          <cell r="B33" t="str">
            <v>Prod (100%) - HIM-L - mt</v>
          </cell>
        </row>
        <row r="34">
          <cell r="B34" t="str">
            <v>Prod (100%) - HIM-F - mt</v>
          </cell>
        </row>
        <row r="35">
          <cell r="B35" t="str">
            <v>Prod (100%) - HIB-L - mt</v>
          </cell>
        </row>
        <row r="36">
          <cell r="B36" t="str">
            <v>Prod (100%) - HIB-F - mt</v>
          </cell>
        </row>
        <row r="37">
          <cell r="B37" t="str">
            <v>Prod (100%) - Other - mt</v>
          </cell>
        </row>
        <row r="38">
          <cell r="B38" t="str">
            <v>Prod (100%) - Total - mt</v>
          </cell>
        </row>
        <row r="39">
          <cell r="B39" t="str">
            <v>Prod (RT share) - DSO lumps - mt</v>
          </cell>
        </row>
        <row r="40">
          <cell r="B40" t="str">
            <v>Prod (RT share) - DSO fines - mt</v>
          </cell>
        </row>
        <row r="41">
          <cell r="B41" t="str">
            <v>Prod (RT share) - Yandi - mt</v>
          </cell>
        </row>
        <row r="42">
          <cell r="B42" t="str">
            <v>Prod (RT share) - HIM-L - mt</v>
          </cell>
        </row>
        <row r="43">
          <cell r="B43" t="str">
            <v>Prod (RT share) - HIM-F - mt</v>
          </cell>
        </row>
        <row r="44">
          <cell r="B44" t="str">
            <v>Prod (RT share) - HIB-L - mt</v>
          </cell>
        </row>
        <row r="45">
          <cell r="B45" t="str">
            <v>Prod (RT share) - HIB-F - mt</v>
          </cell>
        </row>
        <row r="46">
          <cell r="B46" t="str">
            <v>Prod (RT share) - Other - mt</v>
          </cell>
        </row>
        <row r="47">
          <cell r="B47" t="str">
            <v>Prod (RT share) - Total - mt</v>
          </cell>
        </row>
        <row r="48">
          <cell r="B48" t="str">
            <v>Tonnes railed (100%) - mt</v>
          </cell>
        </row>
        <row r="49">
          <cell r="B49" t="str">
            <v>Shipmnts (100%) - DSO lumps - mt</v>
          </cell>
        </row>
        <row r="50">
          <cell r="B50" t="str">
            <v>Shipmnts (100%) - DSO fines - mt</v>
          </cell>
        </row>
      </sheetData>
      <sheetData sheetId="3" refreshError="1">
        <row r="5">
          <cell r="A5" t="str">
            <v>EARN_NET</v>
          </cell>
          <cell r="B5" t="str">
            <v>Net earnings - $m</v>
          </cell>
        </row>
        <row r="6">
          <cell r="A6" t="str">
            <v>EACC</v>
          </cell>
          <cell r="B6" t="str">
            <v>EACC - $m</v>
          </cell>
        </row>
        <row r="7">
          <cell r="A7" t="str">
            <v>EBITDA</v>
          </cell>
          <cell r="B7" t="str">
            <v>EBITDA - $m</v>
          </cell>
        </row>
        <row r="8">
          <cell r="A8" t="str">
            <v>NTWC_INV</v>
          </cell>
          <cell r="B8" t="str">
            <v>NTWC - Inventories - $m</v>
          </cell>
        </row>
        <row r="9">
          <cell r="A9" t="str">
            <v>NTWC_REC</v>
          </cell>
          <cell r="B9" t="str">
            <v>NTWC - Trade Receivables - $m</v>
          </cell>
        </row>
        <row r="10">
          <cell r="A10" t="str">
            <v>HAMLY_72</v>
          </cell>
          <cell r="B10" t="str">
            <v>Other Receivables - $m</v>
          </cell>
        </row>
        <row r="11">
          <cell r="A11" t="str">
            <v>NTWC_PAY</v>
          </cell>
          <cell r="B11" t="str">
            <v>NTWC - Trade Payables - $m</v>
          </cell>
        </row>
        <row r="12">
          <cell r="A12" t="str">
            <v>HAMLY_73</v>
          </cell>
          <cell r="B12" t="str">
            <v>Other Payables - $m</v>
          </cell>
        </row>
        <row r="13">
          <cell r="A13" t="str">
            <v>TCC</v>
          </cell>
          <cell r="B13" t="str">
            <v>Total cash operating costs - $m</v>
          </cell>
        </row>
        <row r="14">
          <cell r="A14" t="str">
            <v>TNCC</v>
          </cell>
          <cell r="B14" t="str">
            <v>Total non cash operating costs - $m</v>
          </cell>
        </row>
        <row r="15">
          <cell r="A15" t="str">
            <v>TUC</v>
          </cell>
          <cell r="B15" t="str">
            <v>Total unit cost - $/tonne</v>
          </cell>
        </row>
        <row r="16">
          <cell r="A16" t="str">
            <v>CAPEX</v>
          </cell>
          <cell r="B16" t="str">
            <v>Capital exp (cash flow basis) - $m</v>
          </cell>
        </row>
        <row r="17">
          <cell r="A17" t="str">
            <v>EMPL</v>
          </cell>
          <cell r="B17" t="str">
            <v>Employees - Average #</v>
          </cell>
        </row>
        <row r="18">
          <cell r="A18" t="str">
            <v>INT_NET</v>
          </cell>
          <cell r="B18" t="str">
            <v>Net external interest exp (pst-tax) - $m</v>
          </cell>
        </row>
        <row r="19">
          <cell r="A19" t="str">
            <v>EXPL</v>
          </cell>
          <cell r="B19" t="str">
            <v>Exploration exp - Non BU (pre-tax) - $m</v>
          </cell>
        </row>
        <row r="20">
          <cell r="A20" t="str">
            <v>EXPL_NET</v>
          </cell>
          <cell r="B20" t="str">
            <v>Exploration exp - Non BU (post-tax) - $m</v>
          </cell>
        </row>
        <row r="21">
          <cell r="A21" t="str">
            <v>HAML_050</v>
          </cell>
          <cell r="B21" t="str">
            <v>Simandou exp - Non BU (pre-tax) - $m</v>
          </cell>
        </row>
        <row r="22">
          <cell r="A22" t="str">
            <v>HAML_051</v>
          </cell>
          <cell r="B22" t="str">
            <v>Simandou exp - Non BU (post-tax) - $m</v>
          </cell>
        </row>
        <row r="23">
          <cell r="A23" t="str">
            <v>CENTRL</v>
          </cell>
          <cell r="B23" t="str">
            <v>Other central items (non BU - post tax) - $m</v>
          </cell>
        </row>
        <row r="24">
          <cell r="A24" t="str">
            <v>HAML_067</v>
          </cell>
          <cell r="B24" t="str">
            <v>Total  central items (post tax) - $m</v>
          </cell>
        </row>
        <row r="25">
          <cell r="A25" t="str">
            <v>DEBT_EX</v>
          </cell>
          <cell r="B25" t="str">
            <v>External debt balance (incl OD) - $m</v>
          </cell>
        </row>
        <row r="26">
          <cell r="A26" t="str">
            <v>CASH</v>
          </cell>
          <cell r="B26" t="str">
            <v>External cash balance (inc liq res) - $m</v>
          </cell>
        </row>
        <row r="27">
          <cell r="A27" t="str">
            <v>HAML_031</v>
          </cell>
          <cell r="B27" t="str">
            <v>Safety - LTIFR</v>
          </cell>
        </row>
        <row r="28">
          <cell r="A28" t="str">
            <v>HAML_039</v>
          </cell>
          <cell r="B28" t="str">
            <v>Safety - AIFR</v>
          </cell>
        </row>
        <row r="29">
          <cell r="A29" t="str">
            <v>HAML_046</v>
          </cell>
          <cell r="B29" t="str">
            <v>Total material mined - mt</v>
          </cell>
        </row>
        <row r="30">
          <cell r="A30" t="str">
            <v>HAML_003</v>
          </cell>
          <cell r="B30" t="str">
            <v>Prod (100%) - DSO lumps - mt</v>
          </cell>
        </row>
        <row r="31">
          <cell r="A31" t="str">
            <v>HAML_004</v>
          </cell>
          <cell r="B31" t="str">
            <v>Prod (100%) - DSO fines - mt</v>
          </cell>
        </row>
        <row r="32">
          <cell r="A32" t="str">
            <v>HAML_005</v>
          </cell>
          <cell r="B32" t="str">
            <v>Prod (100%) - Yandi - mt</v>
          </cell>
        </row>
        <row r="33">
          <cell r="A33" t="str">
            <v>HAML_052</v>
          </cell>
          <cell r="B33" t="str">
            <v>Prod (100%) - HIM-L - mt</v>
          </cell>
        </row>
        <row r="34">
          <cell r="A34" t="str">
            <v>HAML_053</v>
          </cell>
          <cell r="B34" t="str">
            <v>Prod (100%) - HIM-F - mt</v>
          </cell>
        </row>
        <row r="35">
          <cell r="A35" t="str">
            <v>HAML_054</v>
          </cell>
          <cell r="B35" t="str">
            <v>Prod (100%) - HIB-L - mt</v>
          </cell>
        </row>
        <row r="36">
          <cell r="A36" t="str">
            <v>HAML_055</v>
          </cell>
          <cell r="B36" t="str">
            <v>Prod (100%) - HIB-F - mt</v>
          </cell>
        </row>
        <row r="37">
          <cell r="A37" t="str">
            <v>HAML_006</v>
          </cell>
          <cell r="B37" t="str">
            <v>Prod (100%) - Other - mt</v>
          </cell>
        </row>
        <row r="38">
          <cell r="A38" t="str">
            <v>HAML_068</v>
          </cell>
          <cell r="B38" t="str">
            <v>Prod (100%) - Total - mt</v>
          </cell>
        </row>
        <row r="39">
          <cell r="A39" t="str">
            <v>HAML_040</v>
          </cell>
          <cell r="B39" t="str">
            <v>Prod (RT share) - DSO lumps - mt</v>
          </cell>
        </row>
        <row r="40">
          <cell r="A40" t="str">
            <v>HAML_041</v>
          </cell>
          <cell r="B40" t="str">
            <v>Prod (RT share) - DSO fines - mt</v>
          </cell>
        </row>
        <row r="41">
          <cell r="A41" t="str">
            <v>HAML_042</v>
          </cell>
          <cell r="B41" t="str">
            <v>Prod (RT share) - Yandi - mt</v>
          </cell>
        </row>
        <row r="42">
          <cell r="A42" t="str">
            <v>HAML_056</v>
          </cell>
          <cell r="B42" t="str">
            <v>Prod (RT share) - HIM-L - mt</v>
          </cell>
        </row>
        <row r="43">
          <cell r="A43" t="str">
            <v>HAML_057</v>
          </cell>
          <cell r="B43" t="str">
            <v>Prod (RT share) - HIM-F - mt</v>
          </cell>
        </row>
        <row r="44">
          <cell r="A44" t="str">
            <v>HAML_058</v>
          </cell>
          <cell r="B44" t="str">
            <v>Prod (RT share) - HIB-L - mt</v>
          </cell>
        </row>
        <row r="45">
          <cell r="A45" t="str">
            <v>HAML_059</v>
          </cell>
          <cell r="B45" t="str">
            <v>Prod (RT share) - HIB-F - mt</v>
          </cell>
        </row>
        <row r="46">
          <cell r="A46" t="str">
            <v>HAML_043</v>
          </cell>
          <cell r="B46" t="str">
            <v>Prod (RT share) - Other - mt</v>
          </cell>
        </row>
        <row r="47">
          <cell r="A47" t="str">
            <v>HAML_069</v>
          </cell>
          <cell r="B47" t="str">
            <v>Prod (RT share) - Total - mt</v>
          </cell>
        </row>
        <row r="48">
          <cell r="A48" t="str">
            <v>HAML_044</v>
          </cell>
          <cell r="B48" t="str">
            <v>Tonnes railed (100%) - mt</v>
          </cell>
        </row>
        <row r="49">
          <cell r="A49" t="str">
            <v>HAML_007</v>
          </cell>
          <cell r="B49" t="str">
            <v>Shipmnts (100%) - DSO lumps - mt</v>
          </cell>
        </row>
        <row r="50">
          <cell r="A50" t="str">
            <v>HAML_008</v>
          </cell>
          <cell r="B50" t="str">
            <v>Shipmnts (100%) - DSO fines - mt</v>
          </cell>
        </row>
        <row r="51">
          <cell r="A51" t="str">
            <v>HAML_009</v>
          </cell>
          <cell r="B51" t="str">
            <v>Shipmnts (100%) - Yandi - mt</v>
          </cell>
        </row>
        <row r="52">
          <cell r="A52" t="str">
            <v>HAML_060</v>
          </cell>
          <cell r="B52" t="str">
            <v>Shipmnts (100%) - HIM-L - mt</v>
          </cell>
        </row>
        <row r="53">
          <cell r="A53" t="str">
            <v>HAML_061</v>
          </cell>
          <cell r="B53" t="str">
            <v>Shipmnts (100%) - HIM-F - mt</v>
          </cell>
        </row>
        <row r="54">
          <cell r="A54" t="str">
            <v>HAML_062</v>
          </cell>
          <cell r="B54" t="str">
            <v>Shipmnts (100%) - HIB-L - mt</v>
          </cell>
        </row>
        <row r="55">
          <cell r="A55" t="str">
            <v>HAML_063</v>
          </cell>
          <cell r="B55" t="str">
            <v>Shipmnts (100%) - HIB-F - mt</v>
          </cell>
        </row>
        <row r="56">
          <cell r="A56" t="str">
            <v>HAML_010</v>
          </cell>
          <cell r="B56" t="str">
            <v>Shipmnts (100%) - Other - mt</v>
          </cell>
        </row>
        <row r="57">
          <cell r="A57" t="str">
            <v>HAML_070</v>
          </cell>
          <cell r="B57" t="str">
            <v>Shipmnts (100%) - Total mt</v>
          </cell>
        </row>
        <row r="58">
          <cell r="A58" t="str">
            <v>HAML_030</v>
          </cell>
          <cell r="B58" t="str">
            <v>HI share of shipments -mt</v>
          </cell>
        </row>
        <row r="59">
          <cell r="A59" t="str">
            <v>HAML_011</v>
          </cell>
          <cell r="B59" t="str">
            <v xml:space="preserve">Shipped lump - % </v>
          </cell>
        </row>
        <row r="60">
          <cell r="A60" t="str">
            <v>HAML_013</v>
          </cell>
          <cell r="B60" t="str">
            <v>Avg FOB sale price - $/t</v>
          </cell>
        </row>
        <row r="61">
          <cell r="A61" t="str">
            <v>HAML_033</v>
          </cell>
          <cell r="B61" t="str">
            <v>China discounts - $/t</v>
          </cell>
        </row>
        <row r="62">
          <cell r="A62" t="str">
            <v>HAML_034</v>
          </cell>
          <cell r="B62" t="str">
            <v>Other discounts - $/t</v>
          </cell>
        </row>
        <row r="63">
          <cell r="A63" t="str">
            <v>HAML_045</v>
          </cell>
          <cell r="B63" t="str">
            <v>Total discounts - $/t</v>
          </cell>
        </row>
        <row r="64">
          <cell r="A64" t="str">
            <v>HAML_035</v>
          </cell>
          <cell r="B64" t="str">
            <v>Demurrage - $/m</v>
          </cell>
        </row>
        <row r="65">
          <cell r="A65" t="str">
            <v>HAML_064</v>
          </cell>
          <cell r="B65" t="str">
            <v>China sales - mt</v>
          </cell>
        </row>
        <row r="66">
          <cell r="A66" t="str">
            <v>HAML_065</v>
          </cell>
          <cell r="B66" t="str">
            <v>Japan sales - mt</v>
          </cell>
        </row>
        <row r="67">
          <cell r="A67" t="str">
            <v>HAML_066</v>
          </cell>
          <cell r="B67" t="str">
            <v>Other sales - mt</v>
          </cell>
        </row>
        <row r="68">
          <cell r="A68" t="str">
            <v>HAML_071</v>
          </cell>
          <cell r="B68" t="str">
            <v>Total sales - mt</v>
          </cell>
        </row>
        <row r="69">
          <cell r="A69" t="str">
            <v>HAML_014</v>
          </cell>
          <cell r="B69" t="str">
            <v>U/costs Prod - Cash - $/t</v>
          </cell>
        </row>
        <row r="70">
          <cell r="A70" t="str">
            <v>HAML_015</v>
          </cell>
          <cell r="B70" t="str">
            <v>U/costs Prod - Total - $/t</v>
          </cell>
        </row>
        <row r="71">
          <cell r="A71" t="str">
            <v>HAML_016</v>
          </cell>
          <cell r="B71" t="str">
            <v>U/costs Rail - Cash - $/t</v>
          </cell>
        </row>
        <row r="72">
          <cell r="A72" t="str">
            <v>HAML_017</v>
          </cell>
          <cell r="B72" t="str">
            <v>U/costs Rail - Total - $/t</v>
          </cell>
        </row>
        <row r="73">
          <cell r="B73" t="str">
            <v>New KBI here, if required</v>
          </cell>
        </row>
      </sheetData>
      <sheetData sheetId="4" refreshError="1">
        <row r="1">
          <cell r="A1">
            <v>38442</v>
          </cell>
          <cell r="C1">
            <v>38442</v>
          </cell>
          <cell r="E1">
            <v>38442</v>
          </cell>
          <cell r="G1">
            <v>38442</v>
          </cell>
        </row>
        <row r="2">
          <cell r="C2" t="str">
            <v>2005 YTD Actual vs. 2005 Plan - Net Earnings $m</v>
          </cell>
          <cell r="E2" t="str">
            <v>Mar 05 Mth Actual vs. Mar 05 Plan - Net Earnings $m</v>
          </cell>
          <cell r="G2" t="str">
            <v>2005 Full Year Forecast vs. Full year 2005 Plan - Net Earnings $m</v>
          </cell>
        </row>
        <row r="3">
          <cell r="B3" t="str">
            <v>Operating Cost Variance Analysis</v>
          </cell>
          <cell r="E3" t="str">
            <v>2005 YTD Actual vs. 2005 Plan</v>
          </cell>
        </row>
        <row r="4">
          <cell r="B4" t="str">
            <v>Hamersley</v>
          </cell>
          <cell r="E4" t="str">
            <v>Operating</v>
          </cell>
          <cell r="F4" t="str">
            <v>Operating</v>
          </cell>
          <cell r="G4" t="str">
            <v>Operating</v>
          </cell>
        </row>
        <row r="5">
          <cell r="B5">
            <v>38442</v>
          </cell>
          <cell r="C5" t="str">
            <v>Variance Comments - Earnings</v>
          </cell>
          <cell r="E5" t="str">
            <v>Variance Comments - Earnings</v>
          </cell>
          <cell r="F5" t="str">
            <v>Non-cash</v>
          </cell>
          <cell r="G5" t="str">
            <v>Variance Comments - Earnings</v>
          </cell>
        </row>
        <row r="6">
          <cell r="C6" t="str">
            <v>Prices, Exchange &amp; Hedging</v>
          </cell>
          <cell r="E6" t="str">
            <v>Prices, Exchange &amp; Hedging</v>
          </cell>
          <cell r="F6" t="str">
            <v>Costs</v>
          </cell>
          <cell r="G6" t="str">
            <v>Prices, Exchange &amp; Hedging</v>
          </cell>
        </row>
        <row r="7">
          <cell r="B7" t="str">
            <v>** As defined by Controller's Policy E13 **</v>
          </cell>
          <cell r="C7" t="str">
            <v>The higher than plan YTD average FX rate of US$0.7776 has had an unfavourable effect on costs of US$15.8m: cash US$11.5m; and non-cash US$4.3m.  In addition, the cumulative rise in the AUD during 2005 has led to an unfavourable revaluation of working capi</v>
          </cell>
          <cell r="E7" t="str">
            <v>The higher than plan March AUD average of US$0.7875 results in an unfavourable exchange effect on costs of US$5.9m.  In addition the appreciation of the AUD during March had an unfavourable effect of US$0.1m on working capital.
Price 
Minimal price varia</v>
          </cell>
          <cell r="G7" t="str">
            <v>The higher than plan forecast exchange rate of US$82c adversely affects cash costs by US$70.5m and non-cash costs by US$23.3m.  In addition, the cumulative forecast effect of revaluation of debtors is US$4.0m.
Price settlement of +71.5% YoY is expected t</v>
          </cell>
        </row>
        <row r="9">
          <cell r="B9" t="str">
            <v>Total Operating Cost Reconciliation (US$m)</v>
          </cell>
        </row>
        <row r="10">
          <cell r="B10" t="str">
            <v>Comparative Period P&amp;L Total Costs (Hyperion FS01)</v>
          </cell>
          <cell r="E10">
            <v>318.53374467735301</v>
          </cell>
          <cell r="F10">
            <v>69.713818607029694</v>
          </cell>
          <cell r="G10">
            <v>388.24756328438269</v>
          </cell>
        </row>
        <row r="11">
          <cell r="C11" t="str">
            <v>Less: Centrally Reported Cost Items  (Hyperion FS05)</v>
          </cell>
          <cell r="E11">
            <v>-1.8736291940827849</v>
          </cell>
          <cell r="F11">
            <v>0</v>
          </cell>
          <cell r="G11">
            <v>-1.8736291940827849</v>
          </cell>
        </row>
        <row r="12">
          <cell r="C12" t="str">
            <v>Less: Costs from changes in ownership % (1)</v>
          </cell>
          <cell r="E12">
            <v>0</v>
          </cell>
          <cell r="F12">
            <v>0</v>
          </cell>
          <cell r="G12">
            <v>0</v>
          </cell>
        </row>
        <row r="13">
          <cell r="C13" t="str">
            <v>Add back: RT share of JV / Associate Costs</v>
          </cell>
          <cell r="E13">
            <v>0</v>
          </cell>
          <cell r="F13">
            <v>0</v>
          </cell>
          <cell r="G13">
            <v>0</v>
          </cell>
        </row>
        <row r="14">
          <cell r="C14" t="str">
            <v>Adjusted Total Cost of Sales</v>
          </cell>
          <cell r="E14">
            <v>316.6601154832702</v>
          </cell>
          <cell r="F14">
            <v>69.713818607029694</v>
          </cell>
          <cell r="G14">
            <v>386.37393409029988</v>
          </cell>
        </row>
        <row r="15">
          <cell r="C15" t="str">
            <v>Volumes &amp; Mix</v>
          </cell>
          <cell r="E15" t="str">
            <v>Volumes &amp; Mix</v>
          </cell>
          <cell r="F15">
            <v>0</v>
          </cell>
          <cell r="G15">
            <v>0</v>
          </cell>
        </row>
        <row r="16">
          <cell r="C16" t="str">
            <v xml:space="preserve">YTD sales of 18.8mt are 1.1mt below plan.  All markets except China and Korea are currently below plan.  Sales variance by market as follows: Europe (-0.2mt), Japan (-0.7mt), China (+0.1mt), Korea (+0.1mt), Taiwan (-0.2mt), Pakistan &amp; Australia (-0.2mt). </v>
          </cell>
          <cell r="E16" t="str">
            <v xml:space="preserve">Sales of 6.4mt were 0.5mt below plan.  Included is a favourable adjustment for DES shipments to Europe.  Lower sales to Japanese customers partially offset by higher sales to other markets.  Variance by market as follows (mt): Europe (0.0), Japan (-0.5), </v>
          </cell>
          <cell r="F16">
            <v>0</v>
          </cell>
          <cell r="G16" t="str">
            <v>Full year shipments of 84.9mt are 0.1mt below plan, whilst HI Sales of 80.4mt are 0.2mt below plan.  Lower HIP-L sales (particularly to Japan) substantially contribute to an unfavourable variance of US$16.9m.  
Full year sales variance, and relative cont</v>
          </cell>
        </row>
        <row r="17">
          <cell r="C17" t="str">
            <v>Add back: Capitalised stripping costs/amort'n</v>
          </cell>
          <cell r="E17">
            <v>0</v>
          </cell>
          <cell r="F17">
            <v>0</v>
          </cell>
          <cell r="G17">
            <v>0</v>
          </cell>
        </row>
        <row r="19">
          <cell r="B19" t="str">
            <v>Comparative Period Total Operating Costs</v>
          </cell>
          <cell r="E19">
            <v>321.28693356352568</v>
          </cell>
          <cell r="F19">
            <v>69.713818607029694</v>
          </cell>
          <cell r="G19">
            <v>391.00075217055536</v>
          </cell>
        </row>
        <row r="20">
          <cell r="B20" t="str">
            <v xml:space="preserve"> </v>
          </cell>
          <cell r="C20" t="str">
            <v>Exchange on costs</v>
          </cell>
          <cell r="E20">
            <v>23.451124665015932</v>
          </cell>
          <cell r="F20">
            <v>7.7298235903035399</v>
          </cell>
          <cell r="G20">
            <v>31.180948255319471</v>
          </cell>
        </row>
        <row r="21">
          <cell r="B21" t="str">
            <v>Flexed Comparative Period</v>
          </cell>
          <cell r="E21">
            <v>344.7380582285416</v>
          </cell>
          <cell r="F21">
            <v>77.443642197333233</v>
          </cell>
          <cell r="G21">
            <v>422.18170042587485</v>
          </cell>
        </row>
        <row r="22">
          <cell r="C22" t="str">
            <v>Inflation</v>
          </cell>
          <cell r="E22">
            <v>0</v>
          </cell>
          <cell r="G22">
            <v>0</v>
          </cell>
        </row>
        <row r="23">
          <cell r="C23" t="str">
            <v>Output</v>
          </cell>
          <cell r="E23">
            <v>-35.718904930262518</v>
          </cell>
          <cell r="F23">
            <v>-24.895747406295843</v>
          </cell>
          <cell r="G23">
            <v>-60.614652336558365</v>
          </cell>
        </row>
        <row r="24">
          <cell r="C24" t="str">
            <v>Real Term Cash Costs</v>
          </cell>
          <cell r="E24" t="str">
            <v xml:space="preserve"> </v>
          </cell>
          <cell r="G24" t="str">
            <v>Real Term Cash Costs</v>
          </cell>
        </row>
        <row r="25">
          <cell r="C25" t="str">
            <v>Favourable cash cost variance of US$9.7m a result of favourable demurrage costs (US$5.8m) and lower exploration expenditure (US$5.2m).  This is partially offset by higher flexed cash operating costs (US$1.2m).
Despite prima facie operating costs being (A</v>
          </cell>
          <cell r="E25" t="str">
            <v>March operating costs of A$91.7m are A$8.1m above plan.  This is primarily due to:
- Higher rail operations costs (A$4.1m) – due to higher fuel costs and timing on track maintenance,
- Higher expansion project costs (A$6.2m) – consulting expenditure on ex</v>
          </cell>
          <cell r="G25" t="str">
            <v>Full Year Operating costs of A$1,006.7m are A$11.1m above plan.  Major variances include:
· Maintenance and repair work at Paraburdoo (A$3.2m)
· Development at Paraburdoo (A$2m)
· Contractor waste movement at Tom Price including the screening of a contami</v>
          </cell>
        </row>
        <row r="26">
          <cell r="C26" t="str">
            <v>- Purchased or traded metals/minerals</v>
          </cell>
          <cell r="E26">
            <v>0</v>
          </cell>
          <cell r="G26">
            <v>0</v>
          </cell>
        </row>
        <row r="27">
          <cell r="C27" t="str">
            <v>- Fuel</v>
          </cell>
          <cell r="E27">
            <v>2.1190447843261038</v>
          </cell>
          <cell r="G27">
            <v>2.1190447843261038</v>
          </cell>
        </row>
        <row r="28">
          <cell r="C28" t="str">
            <v>- Other energy</v>
          </cell>
          <cell r="E28">
            <v>0</v>
          </cell>
          <cell r="G28">
            <v>0</v>
          </cell>
        </row>
        <row r="29">
          <cell r="C29" t="str">
            <v>- Other prices</v>
          </cell>
          <cell r="E29">
            <v>0</v>
          </cell>
          <cell r="F29">
            <v>0</v>
          </cell>
          <cell r="G29">
            <v>0</v>
          </cell>
        </row>
        <row r="30">
          <cell r="C30" t="str">
            <v>Production Costs:</v>
          </cell>
        </row>
        <row r="31">
          <cell r="C31" t="str">
            <v>- Abnormal waste stripping costs (Campaign)  (1)</v>
          </cell>
          <cell r="E31">
            <v>0</v>
          </cell>
          <cell r="G31">
            <v>0</v>
          </cell>
        </row>
        <row r="32">
          <cell r="C32" t="str">
            <v>Other Costs (includes oil, energy, inflation, non-cash &amp; one-off costs)</v>
          </cell>
          <cell r="E32" t="str">
            <v>Other Costs (includes oil, energy, inflation, non-cash &amp; one-off costs)</v>
          </cell>
          <cell r="F32">
            <v>0</v>
          </cell>
          <cell r="G32" t="str">
            <v>Other Costs (includes oil, energy, inflation, non-cash &amp; one-off costs)</v>
          </cell>
        </row>
        <row r="33">
          <cell r="C33" t="str">
            <v>Favourable non-cash variance a result of lower unit non-cash costs of production. This is primarily due to lower depreciation expense resulting from the timing of capitalising Yandi 36mtpa (Q2), DPU (Q4) and various other projects.
Unfavourable fuel vari</v>
          </cell>
          <cell r="E33" t="str">
            <v>Increases in the fuel price from a planned rate of US$0.3143/l to an actual March rate of US$0.3680/l results in an adverse energy variance of US$0.3m.
Unfavourable non-cash variance a result of higher unit non-cash costs of production, due to lower SOP.</v>
          </cell>
          <cell r="F33">
            <v>11.821271976162606</v>
          </cell>
          <cell r="G33" t="str">
            <v>Unfavourable non-cash cost variance of US$6.3m a result of higher mine closure amortisation following reduced mine lives, according to the December 2005 Reserve statements.
Higher than plan forecast fuel prices are expected to increase costs by US$5.9m.</v>
          </cell>
        </row>
        <row r="34">
          <cell r="C34" t="str">
            <v>Selling, General &amp; Administration Costs:</v>
          </cell>
        </row>
        <row r="35">
          <cell r="C35" t="str">
            <v>- Selling costs</v>
          </cell>
          <cell r="E35">
            <v>-9.4661229802818934</v>
          </cell>
          <cell r="F35">
            <v>0</v>
          </cell>
          <cell r="G35">
            <v>-9.4661229802818934</v>
          </cell>
        </row>
        <row r="36">
          <cell r="C36" t="str">
            <v>- General &amp; Administration costs</v>
          </cell>
          <cell r="E36">
            <v>-15.213994264779123</v>
          </cell>
          <cell r="F36">
            <v>0</v>
          </cell>
          <cell r="G36">
            <v>-15.213994264779123</v>
          </cell>
        </row>
        <row r="37">
          <cell r="C37" t="str">
            <v>One-Off Costs (consult Controllers before use)</v>
          </cell>
          <cell r="E37">
            <v>0</v>
          </cell>
          <cell r="F37">
            <v>0</v>
          </cell>
          <cell r="G37">
            <v>0</v>
          </cell>
        </row>
        <row r="38">
          <cell r="C38" t="str">
            <v>Absence of One-Off Costs</v>
          </cell>
          <cell r="E38">
            <v>0</v>
          </cell>
          <cell r="F38">
            <v>0</v>
          </cell>
          <cell r="G38">
            <v>0</v>
          </cell>
        </row>
        <row r="39">
          <cell r="B39" t="str">
            <v>Current Period Total Operating Costs</v>
          </cell>
          <cell r="E39">
            <v>226.58741946576004</v>
          </cell>
          <cell r="F39">
            <v>64.369166767199999</v>
          </cell>
          <cell r="G39">
            <v>290.95658623296003</v>
          </cell>
        </row>
        <row r="41">
          <cell r="C41" t="str">
            <v>Less: Capitalised stripping costs</v>
          </cell>
          <cell r="E41">
            <v>0</v>
          </cell>
          <cell r="F41">
            <v>0</v>
          </cell>
          <cell r="G41">
            <v>0</v>
          </cell>
        </row>
        <row r="42">
          <cell r="C42" t="str">
            <v>Tax  &amp; Other</v>
          </cell>
          <cell r="E42" t="str">
            <v>Tax  &amp; Other</v>
          </cell>
          <cell r="F42">
            <v>0</v>
          </cell>
          <cell r="G42" t="str">
            <v>Tax  &amp; Other</v>
          </cell>
        </row>
        <row r="43">
          <cell r="C43" t="str">
            <v>Slightly favourable tax variance of US$0.2m</v>
          </cell>
          <cell r="E43" t="str">
            <v>Slight favourable tax variance of US$0.2m.</v>
          </cell>
          <cell r="F43">
            <v>0</v>
          </cell>
          <cell r="G43">
            <v>3.2003680556159999</v>
          </cell>
        </row>
        <row r="44">
          <cell r="C44" t="str">
            <v>Adjusted Total Cost of Sales</v>
          </cell>
          <cell r="E44">
            <v>235.30399687526403</v>
          </cell>
          <cell r="F44">
            <v>64.369166767199999</v>
          </cell>
          <cell r="G44">
            <v>299.67316364246403</v>
          </cell>
        </row>
        <row r="45">
          <cell r="C45" t="str">
            <v>Less: RT share of JV / Associate Costs</v>
          </cell>
          <cell r="E45">
            <v>0</v>
          </cell>
          <cell r="F45">
            <v>0</v>
          </cell>
          <cell r="G45">
            <v>0</v>
          </cell>
        </row>
        <row r="46">
          <cell r="C46" t="str">
            <v>Add back: Centrally Reported Cost Items (Hyperion FS05)</v>
          </cell>
          <cell r="E46">
            <v>-0.12899977315200001</v>
          </cell>
          <cell r="F46">
            <v>0</v>
          </cell>
          <cell r="G46">
            <v>-0.12899977315200001</v>
          </cell>
        </row>
        <row r="47">
          <cell r="B47" t="str">
            <v>Current Period P&amp;L Total Costs  (Hyperion FS01)</v>
          </cell>
          <cell r="E47">
            <v>235.17499710211203</v>
          </cell>
          <cell r="F47">
            <v>64.369166767199999</v>
          </cell>
          <cell r="G47">
            <v>299.544163869312</v>
          </cell>
        </row>
        <row r="49">
          <cell r="B49" t="str">
            <v>Unit Costs Reconciliation - $/t</v>
          </cell>
        </row>
        <row r="50">
          <cell r="B50" t="str">
            <v>Total Unit Costs - Comparative Period</v>
          </cell>
          <cell r="G50">
            <v>14.128136902704096</v>
          </cell>
        </row>
        <row r="51">
          <cell r="C51" t="str">
            <v>Exchange on costs</v>
          </cell>
          <cell r="G51">
            <v>1.1266697142186732</v>
          </cell>
        </row>
        <row r="52">
          <cell r="B52" t="str">
            <v>Flexed Total Unit Costs - Comparative Period</v>
          </cell>
          <cell r="G52">
            <v>15.254806616922769</v>
          </cell>
        </row>
        <row r="53">
          <cell r="C53" t="str">
            <v>Inflation</v>
          </cell>
          <cell r="G53">
            <v>0</v>
          </cell>
        </row>
        <row r="54">
          <cell r="C54" t="str">
            <v>Output</v>
          </cell>
          <cell r="G54">
            <v>2.0876271010172207</v>
          </cell>
        </row>
        <row r="55">
          <cell r="C55" t="str">
            <v>Grade</v>
          </cell>
        </row>
        <row r="56">
          <cell r="C56" t="str">
            <v>Input Prices</v>
          </cell>
          <cell r="G56">
            <v>7.6568023590044609E-2</v>
          </cell>
        </row>
        <row r="57">
          <cell r="C57" t="str">
            <v>Cash Costs</v>
          </cell>
          <cell r="G57">
            <v>-3.0550963620856439</v>
          </cell>
        </row>
        <row r="58">
          <cell r="C58" t="str">
            <v>Non Cash Costs</v>
          </cell>
          <cell r="G58">
            <v>0.42714124695717581</v>
          </cell>
        </row>
        <row r="59">
          <cell r="C59" t="str">
            <v>One-Off Costs (1)</v>
          </cell>
          <cell r="G59">
            <v>0</v>
          </cell>
        </row>
        <row r="60">
          <cell r="C60" t="str">
            <v>Absence of One-Off Costs</v>
          </cell>
          <cell r="G60">
            <v>0</v>
          </cell>
        </row>
        <row r="61">
          <cell r="B61" t="str">
            <v>Total Unit Costs - Current Period</v>
          </cell>
          <cell r="G61">
            <v>14.791046626401567</v>
          </cell>
        </row>
        <row r="63">
          <cell r="B63" t="str">
            <v>Primary Product details:</v>
          </cell>
        </row>
        <row r="64">
          <cell r="B64" t="str">
            <v>Unit cost measurement</v>
          </cell>
          <cell r="D64" t="str">
            <v>$/t</v>
          </cell>
        </row>
        <row r="65">
          <cell r="B65" t="str">
            <v>Product</v>
          </cell>
          <cell r="D65" t="str">
            <v>Iron Ore</v>
          </cell>
        </row>
        <row r="66">
          <cell r="B66" t="str">
            <v>Unit</v>
          </cell>
          <cell r="D66" t="str">
            <v>m tonne</v>
          </cell>
        </row>
        <row r="67">
          <cell r="B67" t="str">
            <v>Base Period Production Quantity - m tonne (2)</v>
          </cell>
          <cell r="G67">
            <v>27.675322999999995</v>
          </cell>
        </row>
        <row r="68">
          <cell r="B68" t="str">
            <v>Current Period Production Quantity - m tonne (2)</v>
          </cell>
          <cell r="G68">
            <v>19.671129000000001</v>
          </cell>
        </row>
        <row r="70">
          <cell r="B70" t="str">
            <v>Validations:</v>
          </cell>
          <cell r="E70" t="str">
            <v>Cash Costs</v>
          </cell>
          <cell r="F70" t="str">
            <v>Non Cash</v>
          </cell>
          <cell r="G70" t="str">
            <v>Unit Costs</v>
          </cell>
        </row>
        <row r="71">
          <cell r="B71" t="str">
            <v>Do current period Op Costs/unit costs agree to KBI Input (should be nil)?</v>
          </cell>
          <cell r="E71">
            <v>84.794331109338088</v>
          </cell>
          <cell r="F71">
            <v>9.6183078929600043</v>
          </cell>
          <cell r="G71">
            <v>-0.99050737273738676</v>
          </cell>
        </row>
        <row r="72">
          <cell r="B72" t="str">
            <v>Do flexed base period Op Costs/unit costs agree to KBI Input (should be nil)?</v>
          </cell>
          <cell r="E72">
            <v>-0.42301098576882623</v>
          </cell>
          <cell r="F72">
            <v>-0.13943042576680398</v>
          </cell>
          <cell r="G72">
            <v>-2.032284904265147E-2</v>
          </cell>
        </row>
        <row r="73">
          <cell r="B73" t="str">
            <v>Is the variance analysis in balance (should be nil)?</v>
          </cell>
          <cell r="E73">
            <v>0</v>
          </cell>
          <cell r="F73">
            <v>0</v>
          </cell>
          <cell r="G73">
            <v>0</v>
          </cell>
        </row>
        <row r="74">
          <cell r="B74" t="str">
            <v>Does commentary exist for each variance period?</v>
          </cell>
          <cell r="E74">
            <v>0</v>
          </cell>
          <cell r="G74">
            <v>0</v>
          </cell>
        </row>
        <row r="76">
          <cell r="B76" t="str">
            <v xml:space="preserve">Click button to go to variance commentary input   </v>
          </cell>
        </row>
        <row r="77">
          <cell r="B77" t="str">
            <v>(1) Consult Controllers before use</v>
          </cell>
        </row>
        <row r="78">
          <cell r="B78" t="str">
            <v>(2) Should be RT Share</v>
          </cell>
        </row>
      </sheetData>
      <sheetData sheetId="5" refreshError="1">
        <row r="1">
          <cell r="A1">
            <v>38442</v>
          </cell>
          <cell r="D1">
            <v>38442</v>
          </cell>
          <cell r="I1">
            <v>38442</v>
          </cell>
        </row>
        <row r="2">
          <cell r="A2" t="str">
            <v>Total Cash Operating Costs - Ytd vs Plan</v>
          </cell>
          <cell r="D2" t="str">
            <v>Total Unit Costs - Ytd vs Plan</v>
          </cell>
          <cell r="E2" t="str">
            <v>Standard monthly analysis</v>
          </cell>
          <cell r="I2" t="str">
            <v>Total Unit Costs - Ytd 2005 vs. Ytd 2004</v>
          </cell>
        </row>
        <row r="3">
          <cell r="B3" t="str">
            <v>Operating Cost Variance Analysis</v>
          </cell>
          <cell r="E3" t="str">
            <v>2005 YTD Actual vs. 2005 Plan</v>
          </cell>
        </row>
        <row r="4">
          <cell r="B4" t="str">
            <v>Hamersley</v>
          </cell>
          <cell r="E4" t="str">
            <v>Operating</v>
          </cell>
        </row>
        <row r="5">
          <cell r="A5" t="str">
            <v>Estimated key assumptions derived from KBI input data</v>
          </cell>
          <cell r="B5">
            <v>38442</v>
          </cell>
          <cell r="D5" t="str">
            <v>Total Unit Cost Variance Comments</v>
          </cell>
          <cell r="E5" t="str">
            <v>Cash</v>
          </cell>
          <cell r="I5" t="str">
            <v>Total Unit Cost Variance Comments</v>
          </cell>
        </row>
        <row r="6">
          <cell r="D6" t="str">
            <v>Grade</v>
          </cell>
          <cell r="E6" t="str">
            <v>Costs</v>
          </cell>
          <cell r="I6" t="str">
            <v>Grade</v>
          </cell>
        </row>
        <row r="7">
          <cell r="A7" t="str">
            <v>Estimated percentage of cash operating costs which are variable 1</v>
          </cell>
          <cell r="B7" t="str">
            <v>** As defined by Controller's Policy E13 **</v>
          </cell>
        </row>
        <row r="9">
          <cell r="A9" t="str">
            <v>Percentage change in primary product actual to base period (should be in line with Output variance)</v>
          </cell>
          <cell r="B9" t="str">
            <v>Total Operating Cost Reconciliation (US$m)</v>
          </cell>
        </row>
        <row r="10">
          <cell r="B10" t="str">
            <v>Comparative Period P&amp;L Total Costs (Hyperion FS01)</v>
          </cell>
          <cell r="E10">
            <v>318.53374467735301</v>
          </cell>
        </row>
        <row r="11">
          <cell r="C11" t="str">
            <v>Less: Centrally Reported Cost Items  (Hyperion FS05)</v>
          </cell>
          <cell r="E11">
            <v>-1.8736291940827849</v>
          </cell>
        </row>
        <row r="12">
          <cell r="C12" t="str">
            <v>Less: Costs from changes in ownership % (1)</v>
          </cell>
          <cell r="E12">
            <v>0</v>
          </cell>
        </row>
        <row r="13">
          <cell r="A13" t="str">
            <v xml:space="preserve">Cash Operating Cost Variance Comments </v>
          </cell>
          <cell r="C13" t="str">
            <v>Add back: RT share of JV / Associate Costs</v>
          </cell>
          <cell r="E13">
            <v>0</v>
          </cell>
        </row>
        <row r="14">
          <cell r="A14" t="str">
            <v>Input Prices</v>
          </cell>
          <cell r="C14" t="str">
            <v>Adjusted Total Cost of Sales</v>
          </cell>
          <cell r="D14" t="str">
            <v>Non-cash</v>
          </cell>
          <cell r="E14">
            <v>316.6601154832702</v>
          </cell>
          <cell r="I14" t="str">
            <v>Non-cash</v>
          </cell>
        </row>
        <row r="15">
          <cell r="A15" t="str">
            <v>Unfavourable fuel variance of US$2.1m a result of higher than plan diesel prices (US$0.3636/l vs. US$0.3143/l, based on planned usage of 43.0Ml.</v>
          </cell>
          <cell r="C15" t="str">
            <v>Add back: Exchange on working capital and hedging</v>
          </cell>
          <cell r="D15" t="str">
            <v>Favourable non-cash cost variance a result of lower than plan production during February (US$1.9m).</v>
          </cell>
          <cell r="E15">
            <v>0</v>
          </cell>
          <cell r="I15" t="str">
            <v>Unfavourable non-cash variance a result of an increase in non-cash unit costs due to the commencement of new mines throughout 2005.</v>
          </cell>
        </row>
        <row r="16">
          <cell r="C16" t="str">
            <v>Add back: Inventory movements</v>
          </cell>
          <cell r="E16">
            <v>4.6268180802554655</v>
          </cell>
        </row>
        <row r="17">
          <cell r="C17" t="str">
            <v>Add back: Capitalised stripping costs/amort'n</v>
          </cell>
          <cell r="E17">
            <v>0</v>
          </cell>
        </row>
        <row r="19">
          <cell r="B19" t="str">
            <v>Comparative Period Total Operating Costs</v>
          </cell>
          <cell r="E19">
            <v>321.28693356352568</v>
          </cell>
        </row>
        <row r="20">
          <cell r="B20" t="str">
            <v xml:space="preserve"> </v>
          </cell>
          <cell r="C20" t="str">
            <v>Exchange on costs</v>
          </cell>
          <cell r="E20">
            <v>23.451124665015932</v>
          </cell>
        </row>
        <row r="21">
          <cell r="B21" t="str">
            <v>Flexed Comparative Period</v>
          </cell>
          <cell r="E21">
            <v>344.7380582285416</v>
          </cell>
        </row>
        <row r="22">
          <cell r="A22" t="str">
            <v>Output</v>
          </cell>
          <cell r="C22" t="str">
            <v>Inflation</v>
          </cell>
          <cell r="D22" t="str">
            <v>Additional Notes</v>
          </cell>
          <cell r="E22">
            <v>0</v>
          </cell>
          <cell r="I22" t="str">
            <v>Additional Notes</v>
          </cell>
        </row>
        <row r="23">
          <cell r="A23" t="str">
            <v xml:space="preserve">Favourable volume variance a result of the cost effect of lower production volumes.  YTD production of 19.7mt is 1.3mt below plan.  _x000D__x000D_The calculated effect on variable costs of this production decrease is US$9.0m – US$5.7m on cash and US$3.2m on non-cash </v>
          </cell>
          <cell r="C23" t="str">
            <v>Output</v>
          </cell>
          <cell r="E23">
            <v>-35.718904930262518</v>
          </cell>
        </row>
        <row r="24">
          <cell r="C24" t="str">
            <v>Input Prices:</v>
          </cell>
        </row>
        <row r="25">
          <cell r="C25" t="str">
            <v>- Raw materials &amp; consumables</v>
          </cell>
          <cell r="E25">
            <v>0</v>
          </cell>
        </row>
        <row r="26">
          <cell r="C26" t="str">
            <v>- Purchased or traded metals/minerals</v>
          </cell>
          <cell r="E26">
            <v>0</v>
          </cell>
        </row>
        <row r="27">
          <cell r="C27" t="str">
            <v>- Fuel</v>
          </cell>
          <cell r="E27">
            <v>2.1190447843261038</v>
          </cell>
        </row>
        <row r="28">
          <cell r="C28" t="str">
            <v>- Other energy</v>
          </cell>
          <cell r="E28">
            <v>0</v>
          </cell>
        </row>
        <row r="29">
          <cell r="A29" t="str">
            <v>Production Costs &amp; SG&amp;A</v>
          </cell>
          <cell r="C29" t="str">
            <v>- Other prices</v>
          </cell>
          <cell r="E29">
            <v>0</v>
          </cell>
        </row>
        <row r="30">
          <cell r="A30" t="str">
            <v>Production costs:  favourable variance of US$15.3m primarily a result of:_x000D_o Lower mine operations costs a result of timing on maintenance costs and lower equipment hire (US$11.5m),_x000D_o Lower Dampier operations costs (US$4.6m - principally lower housing refu</v>
          </cell>
          <cell r="C30" t="str">
            <v>Production Costs:</v>
          </cell>
        </row>
        <row r="31">
          <cell r="C31" t="str">
            <v>- Abnormal waste stripping costs (Campaign)  (1)</v>
          </cell>
          <cell r="E31">
            <v>0</v>
          </cell>
        </row>
        <row r="32">
          <cell r="C32" t="str">
            <v>- Major cyclical maintenance costs (Campaign)  (1)</v>
          </cell>
          <cell r="E32">
            <v>0</v>
          </cell>
        </row>
        <row r="33">
          <cell r="C33" t="str">
            <v>- Underlying changes in Production Costs</v>
          </cell>
          <cell r="E33">
            <v>-59.870661371784124</v>
          </cell>
        </row>
        <row r="34">
          <cell r="C34" t="str">
            <v>Selling, General &amp; Administration Costs:</v>
          </cell>
        </row>
        <row r="35">
          <cell r="C35" t="str">
            <v>- Selling costs</v>
          </cell>
          <cell r="E35">
            <v>-9.4661229802818934</v>
          </cell>
        </row>
        <row r="36">
          <cell r="C36" t="str">
            <v>- General &amp; Administration costs</v>
          </cell>
          <cell r="E36">
            <v>-15.213994264779123</v>
          </cell>
        </row>
        <row r="37">
          <cell r="A37" t="str">
            <v>Campaign and One-off</v>
          </cell>
          <cell r="C37" t="str">
            <v>One-Off Costs (consult Controllers before use)</v>
          </cell>
          <cell r="E37">
            <v>0</v>
          </cell>
        </row>
        <row r="38">
          <cell r="C38" t="str">
            <v>Absence of One-Off Costs</v>
          </cell>
          <cell r="E38">
            <v>0</v>
          </cell>
        </row>
        <row r="39">
          <cell r="B39" t="str">
            <v>Current Period Total Operating Costs</v>
          </cell>
          <cell r="E39">
            <v>226.58741946576004</v>
          </cell>
        </row>
        <row r="41">
          <cell r="C41" t="str">
            <v>Less: Capitalised stripping costs</v>
          </cell>
          <cell r="E41">
            <v>0</v>
          </cell>
        </row>
        <row r="42">
          <cell r="C42" t="str">
            <v>Less: Inventory movements</v>
          </cell>
          <cell r="E42">
            <v>5.5162093538879997</v>
          </cell>
        </row>
        <row r="43">
          <cell r="C43" t="str">
            <v>Less: Exchange on working capital and hedging</v>
          </cell>
          <cell r="E43">
            <v>3.2003680556159999</v>
          </cell>
        </row>
        <row r="44">
          <cell r="C44" t="str">
            <v>Adjusted Total Cost of Sales</v>
          </cell>
          <cell r="E44">
            <v>235.30399687526403</v>
          </cell>
        </row>
        <row r="45">
          <cell r="C45" t="str">
            <v>Less: RT share of JV / Associate Costs</v>
          </cell>
          <cell r="E45">
            <v>0</v>
          </cell>
        </row>
        <row r="46">
          <cell r="C46" t="str">
            <v>Add back: Centrally Reported Cost Items (Hyperion FS05)</v>
          </cell>
          <cell r="E46">
            <v>-0.12899977315200001</v>
          </cell>
        </row>
        <row r="47">
          <cell r="B47" t="str">
            <v>Current Period P&amp;L Total Costs  (Hyperion FS01)</v>
          </cell>
          <cell r="E47">
            <v>235.17499710211203</v>
          </cell>
        </row>
        <row r="49">
          <cell r="B49" t="str">
            <v>Unit Costs Reconciliation - $/t</v>
          </cell>
        </row>
        <row r="50">
          <cell r="B50" t="str">
            <v>Total Unit Costs - Comparative Period</v>
          </cell>
        </row>
        <row r="51">
          <cell r="C51" t="str">
            <v>Exchange on costs</v>
          </cell>
        </row>
        <row r="52">
          <cell r="B52" t="str">
            <v>Flexed Total Unit Costs - Comparative Period</v>
          </cell>
        </row>
      </sheetData>
      <sheetData sheetId="6" refreshError="1"/>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o de Uso"/>
      <sheetName val="Vista Diaria"/>
      <sheetName val="Vista Mensual"/>
      <sheetName val="Balance Mensual"/>
      <sheetName val="Vista Resumen"/>
      <sheetName val="©"/>
      <sheetName val="Datos"/>
    </sheetNames>
    <sheetDataSet>
      <sheetData sheetId="0" refreshError="1"/>
      <sheetData sheetId="1">
        <row r="3">
          <cell r="B3">
            <v>43103</v>
          </cell>
        </row>
      </sheetData>
      <sheetData sheetId="2" refreshError="1"/>
      <sheetData sheetId="3">
        <row r="9">
          <cell r="CU9">
            <v>1</v>
          </cell>
        </row>
      </sheetData>
      <sheetData sheetId="4" refreshError="1"/>
      <sheetData sheetId="5" refreshError="1"/>
      <sheetData sheetId="6">
        <row r="2">
          <cell r="R2">
            <v>43101</v>
          </cell>
          <cell r="T2">
            <v>2018</v>
          </cell>
        </row>
        <row r="3">
          <cell r="R3">
            <v>43132</v>
          </cell>
        </row>
        <row r="4">
          <cell r="R4">
            <v>43160</v>
          </cell>
        </row>
        <row r="5">
          <cell r="R5">
            <v>43191</v>
          </cell>
        </row>
        <row r="6">
          <cell r="R6">
            <v>43221</v>
          </cell>
        </row>
        <row r="7">
          <cell r="R7">
            <v>43252</v>
          </cell>
        </row>
        <row r="8">
          <cell r="R8">
            <v>43282</v>
          </cell>
        </row>
        <row r="9">
          <cell r="R9">
            <v>43313</v>
          </cell>
        </row>
        <row r="10">
          <cell r="R10">
            <v>43344</v>
          </cell>
        </row>
        <row r="11">
          <cell r="R11">
            <v>43374</v>
          </cell>
        </row>
        <row r="12">
          <cell r="R12">
            <v>43405</v>
          </cell>
        </row>
        <row r="13">
          <cell r="R13">
            <v>43435</v>
          </cell>
        </row>
        <row r="16">
          <cell r="S16" t="str">
            <v>Superviviencia</v>
          </cell>
        </row>
        <row r="17">
          <cell r="S17" t="str">
            <v>Ocio y Vicios</v>
          </cell>
        </row>
        <row r="18">
          <cell r="S18" t="str">
            <v>Cultura</v>
          </cell>
        </row>
        <row r="19">
          <cell r="S19" t="str">
            <v>Extras</v>
          </cell>
        </row>
        <row r="385">
          <cell r="C385">
            <v>43101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VPP-2007 06-2.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MEF - TMR 131"/>
      <sheetName val="TMEF - TMR 151"/>
      <sheetName val="#¡REF"/>
      <sheetName val="Cálculo TMEF-TMR"/>
      <sheetName val="RESULTADO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 val="Tela Inicial"/>
      <sheetName val="TMEF - TMR 131"/>
      <sheetName val="TMEF - TMR 151"/>
      <sheetName val="#¡REF"/>
      <sheetName val="Cálculo TMEF-TMR"/>
      <sheetName val="RESULT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9-2008"/>
      <sheetName val="BG"/>
      <sheetName val="ER"/>
      <sheetName val="EEPN"/>
      <sheetName val="EFE"/>
      <sheetName val="BU"/>
      <sheetName val="1"/>
      <sheetName val="2"/>
      <sheetName val="2.2"/>
      <sheetName val="3"/>
      <sheetName val="4"/>
      <sheetName val="5"/>
      <sheetName val="6"/>
      <sheetName val="7"/>
      <sheetName val="8"/>
      <sheetName val="9"/>
      <sheetName val="10"/>
      <sheetName val="ART64 CONS"/>
      <sheetName val="Options"/>
      <sheetName val="Tela Inicial"/>
      <sheetName val="TMEF - TMR 131"/>
      <sheetName val="TMEF - TMR 151"/>
      <sheetName val="#¡REF"/>
      <sheetName val="Cálculo TMEF-TMR"/>
      <sheetName val="RESULTADOS"/>
      <sheetName val="Klabin S.A. "/>
    </sheetNames>
    <sheetDataSet>
      <sheetData sheetId="0" refreshError="1">
        <row r="7">
          <cell r="D7">
            <v>39813</v>
          </cell>
        </row>
        <row r="15">
          <cell r="D15" t="str">
            <v>2008</v>
          </cell>
        </row>
      </sheetData>
      <sheetData sheetId="1">
        <row r="3">
          <cell r="C3">
            <v>2009</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Tela Inicial"/>
      <sheetName val="TMEF - TMR 131"/>
      <sheetName val="TMEF - TMR 151"/>
      <sheetName val="#¡REF"/>
      <sheetName val="Cálculo TMEF-TMR"/>
      <sheetName val="RESULTADOS"/>
      <sheetName val="Datos"/>
      <sheetName val="ART64 CON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 val="TIPO DE CAMBIO"/>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Datos"/>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U NPV 4"/>
      <sheetName val="Lists"/>
      <sheetName val="IGU NPV 3"/>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Query COPA"/>
      <sheetName val="Query Op Costs"/>
      <sheetName val="Query Physicals"/>
      <sheetName val="Query Process Costs"/>
      <sheetName val="Gross Revenue"/>
      <sheetName val="Gross Revenue HC"/>
      <sheetName val="Query Sell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uan.terra@gltp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M108"/>
  <sheetViews>
    <sheetView showGridLines="0" tabSelected="1" workbookViewId="0"/>
  </sheetViews>
  <sheetFormatPr defaultColWidth="11.44140625" defaultRowHeight="13.2" x14ac:dyDescent="0.25"/>
  <cols>
    <col min="1" max="1" width="6.6640625" style="1" customWidth="1"/>
    <col min="2" max="2" width="23.44140625" style="1" customWidth="1"/>
    <col min="3" max="3" width="14" style="1" customWidth="1"/>
    <col min="4" max="4" width="10.44140625" style="1" customWidth="1"/>
    <col min="5" max="5" width="9.6640625" style="1" customWidth="1"/>
    <col min="6" max="6" width="10.6640625" style="1" customWidth="1"/>
    <col min="7" max="7" width="6.44140625" style="1" bestFit="1" customWidth="1"/>
    <col min="8" max="8" width="13.109375" style="1" customWidth="1"/>
    <col min="9" max="9" width="13.44140625" style="1" customWidth="1"/>
    <col min="10" max="10" width="17.33203125" style="1" bestFit="1" customWidth="1"/>
    <col min="11" max="11" width="17.6640625" style="2" bestFit="1" customWidth="1"/>
    <col min="12" max="12" width="15" style="2" bestFit="1" customWidth="1"/>
    <col min="13" max="13" width="15" style="1" bestFit="1" customWidth="1"/>
    <col min="14" max="16384" width="11.44140625" style="1"/>
  </cols>
  <sheetData>
    <row r="1" spans="1:12" x14ac:dyDescent="0.25">
      <c r="B1" s="437" t="s">
        <v>0</v>
      </c>
      <c r="C1" s="437"/>
      <c r="D1" s="437"/>
      <c r="E1" s="437"/>
      <c r="F1" s="437"/>
      <c r="G1" s="437"/>
      <c r="H1" s="437"/>
      <c r="I1" s="437"/>
    </row>
    <row r="3" spans="1:12" x14ac:dyDescent="0.25">
      <c r="B3" s="430" t="s">
        <v>992</v>
      </c>
      <c r="C3" s="430"/>
      <c r="D3" s="430"/>
      <c r="E3" s="430"/>
      <c r="F3" s="430"/>
      <c r="G3" s="430"/>
      <c r="H3" s="430"/>
      <c r="I3" s="430"/>
    </row>
    <row r="4" spans="1:12" ht="8.25" customHeight="1" x14ac:dyDescent="0.25"/>
    <row r="5" spans="1:12" x14ac:dyDescent="0.25">
      <c r="A5" s="3" t="s">
        <v>1</v>
      </c>
      <c r="B5" s="4" t="s">
        <v>2</v>
      </c>
    </row>
    <row r="6" spans="1:12" ht="8.25" customHeight="1" x14ac:dyDescent="0.25">
      <c r="A6" s="5"/>
    </row>
    <row r="7" spans="1:12" ht="24" x14ac:dyDescent="0.25">
      <c r="B7" s="58" t="s">
        <v>3</v>
      </c>
      <c r="C7" s="429" t="s">
        <v>4</v>
      </c>
      <c r="D7" s="429"/>
      <c r="E7" s="429"/>
      <c r="F7" s="429"/>
      <c r="G7" s="429"/>
      <c r="H7" s="429"/>
      <c r="I7" s="429"/>
      <c r="K7" s="150"/>
    </row>
    <row r="8" spans="1:12" x14ac:dyDescent="0.25">
      <c r="B8" s="58" t="s">
        <v>5</v>
      </c>
      <c r="C8" s="429" t="s">
        <v>6</v>
      </c>
      <c r="D8" s="429"/>
      <c r="E8" s="429"/>
      <c r="F8" s="429"/>
      <c r="G8" s="429"/>
      <c r="H8" s="429"/>
      <c r="I8" s="429"/>
    </row>
    <row r="9" spans="1:12" s="111" customFormat="1" x14ac:dyDescent="0.25">
      <c r="B9" s="58" t="s">
        <v>824</v>
      </c>
      <c r="C9" s="434" t="s">
        <v>825</v>
      </c>
      <c r="D9" s="435"/>
      <c r="E9" s="435"/>
      <c r="F9" s="435"/>
      <c r="G9" s="435"/>
      <c r="H9" s="435"/>
      <c r="I9" s="436"/>
      <c r="K9" s="2"/>
      <c r="L9" s="2"/>
    </row>
    <row r="10" spans="1:12" ht="24" x14ac:dyDescent="0.25">
      <c r="B10" s="58" t="s">
        <v>7</v>
      </c>
      <c r="C10" s="433">
        <v>43312</v>
      </c>
      <c r="D10" s="433"/>
      <c r="E10" s="433"/>
      <c r="F10" s="433"/>
      <c r="G10" s="433"/>
      <c r="H10" s="433"/>
      <c r="I10" s="433"/>
    </row>
    <row r="11" spans="1:12" x14ac:dyDescent="0.25">
      <c r="B11" s="58" t="s">
        <v>999</v>
      </c>
      <c r="C11" s="431" t="s">
        <v>382</v>
      </c>
      <c r="D11" s="432"/>
      <c r="E11" s="432"/>
      <c r="F11" s="432"/>
      <c r="G11" s="432"/>
      <c r="H11" s="432"/>
      <c r="I11" s="432"/>
    </row>
    <row r="12" spans="1:12" ht="12.75" customHeight="1" x14ac:dyDescent="0.25">
      <c r="B12" s="58" t="s">
        <v>8</v>
      </c>
      <c r="C12" s="430" t="s">
        <v>9</v>
      </c>
      <c r="D12" s="430"/>
      <c r="E12" s="430"/>
      <c r="F12" s="430"/>
      <c r="G12" s="430"/>
      <c r="H12" s="430"/>
      <c r="I12" s="430"/>
    </row>
    <row r="13" spans="1:12" x14ac:dyDescent="0.25">
      <c r="B13" s="58" t="s">
        <v>10</v>
      </c>
      <c r="C13" s="429" t="s">
        <v>11</v>
      </c>
      <c r="D13" s="429"/>
      <c r="E13" s="429"/>
      <c r="F13" s="429"/>
      <c r="G13" s="429"/>
      <c r="H13" s="429"/>
      <c r="I13" s="429"/>
    </row>
    <row r="14" spans="1:12" ht="14.4" x14ac:dyDescent="0.25">
      <c r="B14" s="58" t="s">
        <v>12</v>
      </c>
      <c r="C14" s="438" t="s">
        <v>367</v>
      </c>
      <c r="D14" s="429"/>
      <c r="E14" s="429"/>
      <c r="F14" s="429"/>
      <c r="G14" s="429"/>
      <c r="H14" s="429"/>
      <c r="I14" s="429"/>
    </row>
    <row r="15" spans="1:12" ht="12.75" customHeight="1" x14ac:dyDescent="0.25">
      <c r="B15" s="439" t="s">
        <v>13</v>
      </c>
      <c r="C15" s="430" t="s">
        <v>14</v>
      </c>
      <c r="D15" s="430"/>
      <c r="E15" s="430"/>
      <c r="F15" s="430"/>
      <c r="G15" s="430"/>
      <c r="H15" s="430"/>
      <c r="I15" s="430"/>
    </row>
    <row r="16" spans="1:12" x14ac:dyDescent="0.25">
      <c r="B16" s="439"/>
      <c r="C16" s="430"/>
      <c r="D16" s="430"/>
      <c r="E16" s="430"/>
      <c r="F16" s="430"/>
      <c r="G16" s="430"/>
      <c r="H16" s="430"/>
      <c r="I16" s="430"/>
    </row>
    <row r="18" spans="1:9" x14ac:dyDescent="0.25">
      <c r="A18" s="3" t="s">
        <v>15</v>
      </c>
      <c r="B18" s="4" t="s">
        <v>16</v>
      </c>
    </row>
    <row r="19" spans="1:9" ht="8.25" customHeight="1" x14ac:dyDescent="0.25"/>
    <row r="20" spans="1:9" x14ac:dyDescent="0.25">
      <c r="B20" s="58" t="s">
        <v>17</v>
      </c>
      <c r="C20" s="429" t="s">
        <v>18</v>
      </c>
      <c r="D20" s="429"/>
      <c r="E20" s="429"/>
      <c r="F20" s="429"/>
      <c r="G20" s="429"/>
      <c r="H20" s="429"/>
      <c r="I20" s="429"/>
    </row>
    <row r="21" spans="1:9" ht="24" x14ac:dyDescent="0.25">
      <c r="B21" s="58" t="s">
        <v>150</v>
      </c>
      <c r="C21" s="429" t="s">
        <v>19</v>
      </c>
      <c r="D21" s="429"/>
      <c r="E21" s="429"/>
      <c r="F21" s="429"/>
      <c r="G21" s="429"/>
      <c r="H21" s="429"/>
      <c r="I21" s="429"/>
    </row>
    <row r="22" spans="1:9" ht="36" x14ac:dyDescent="0.25">
      <c r="B22" s="58" t="s">
        <v>20</v>
      </c>
      <c r="C22" s="429" t="s">
        <v>21</v>
      </c>
      <c r="D22" s="429"/>
      <c r="E22" s="429"/>
      <c r="F22" s="429"/>
      <c r="G22" s="429"/>
      <c r="H22" s="429"/>
      <c r="I22" s="429"/>
    </row>
    <row r="23" spans="1:9" ht="24" x14ac:dyDescent="0.25">
      <c r="B23" s="58" t="s">
        <v>150</v>
      </c>
      <c r="C23" s="429" t="s">
        <v>22</v>
      </c>
      <c r="D23" s="429"/>
      <c r="E23" s="429"/>
      <c r="F23" s="429"/>
      <c r="G23" s="429"/>
      <c r="H23" s="429"/>
      <c r="I23" s="429"/>
    </row>
    <row r="24" spans="1:9" ht="24" x14ac:dyDescent="0.25">
      <c r="B24" s="58" t="s">
        <v>149</v>
      </c>
      <c r="C24" s="440">
        <v>79302</v>
      </c>
      <c r="D24" s="440"/>
      <c r="E24" s="440"/>
      <c r="F24" s="440"/>
      <c r="G24" s="440"/>
      <c r="H24" s="440"/>
      <c r="I24" s="440"/>
    </row>
    <row r="25" spans="1:9" ht="9.75" customHeight="1" x14ac:dyDescent="0.25"/>
    <row r="26" spans="1:9" x14ac:dyDescent="0.25">
      <c r="A26" s="3" t="s">
        <v>23</v>
      </c>
      <c r="B26" s="6" t="s">
        <v>24</v>
      </c>
    </row>
    <row r="27" spans="1:9" ht="9.75" customHeight="1" x14ac:dyDescent="0.25">
      <c r="A27" s="5"/>
      <c r="B27" s="7"/>
    </row>
    <row r="28" spans="1:9" x14ac:dyDescent="0.25">
      <c r="B28" s="59" t="s">
        <v>25</v>
      </c>
      <c r="C28" s="429" t="s">
        <v>26</v>
      </c>
      <c r="D28" s="429"/>
      <c r="E28" s="429"/>
      <c r="F28" s="429"/>
      <c r="G28" s="429"/>
      <c r="H28" s="429"/>
      <c r="I28" s="429"/>
    </row>
    <row r="29" spans="1:9" x14ac:dyDescent="0.25">
      <c r="B29" s="59" t="s">
        <v>25</v>
      </c>
      <c r="C29" s="429" t="s">
        <v>27</v>
      </c>
      <c r="D29" s="429"/>
      <c r="E29" s="429"/>
      <c r="F29" s="429"/>
      <c r="G29" s="429"/>
      <c r="H29" s="429"/>
      <c r="I29" s="429"/>
    </row>
    <row r="30" spans="1:9" x14ac:dyDescent="0.25">
      <c r="B30" s="59" t="s">
        <v>25</v>
      </c>
      <c r="C30" s="429" t="s">
        <v>28</v>
      </c>
      <c r="D30" s="429"/>
      <c r="E30" s="429"/>
      <c r="F30" s="429"/>
      <c r="G30" s="429"/>
      <c r="H30" s="429"/>
      <c r="I30" s="429"/>
    </row>
    <row r="31" spans="1:9" x14ac:dyDescent="0.25">
      <c r="B31" s="59" t="s">
        <v>29</v>
      </c>
      <c r="C31" s="429" t="s">
        <v>28</v>
      </c>
      <c r="D31" s="429"/>
      <c r="E31" s="429"/>
      <c r="F31" s="429"/>
      <c r="G31" s="429"/>
      <c r="H31" s="429"/>
      <c r="I31" s="429"/>
    </row>
    <row r="32" spans="1:9" x14ac:dyDescent="0.25">
      <c r="B32" s="59" t="s">
        <v>30</v>
      </c>
      <c r="C32" s="429" t="s">
        <v>435</v>
      </c>
      <c r="D32" s="429"/>
      <c r="E32" s="429"/>
      <c r="F32" s="429"/>
      <c r="G32" s="429"/>
      <c r="H32" s="429"/>
      <c r="I32" s="429"/>
    </row>
    <row r="33" spans="1:13" x14ac:dyDescent="0.25">
      <c r="B33" s="59" t="s">
        <v>31</v>
      </c>
      <c r="C33" s="429" t="s">
        <v>984</v>
      </c>
      <c r="D33" s="429"/>
      <c r="E33" s="429"/>
      <c r="F33" s="429"/>
      <c r="G33" s="429"/>
      <c r="H33" s="429"/>
      <c r="I33" s="429"/>
    </row>
    <row r="34" spans="1:13" x14ac:dyDescent="0.25">
      <c r="B34" s="59" t="s">
        <v>32</v>
      </c>
      <c r="C34" s="429" t="s">
        <v>33</v>
      </c>
      <c r="D34" s="429"/>
      <c r="E34" s="429"/>
      <c r="F34" s="429"/>
      <c r="G34" s="429"/>
      <c r="H34" s="429"/>
      <c r="I34" s="429"/>
    </row>
    <row r="35" spans="1:13" x14ac:dyDescent="0.25">
      <c r="B35" s="59" t="s">
        <v>34</v>
      </c>
      <c r="C35" s="429" t="s">
        <v>435</v>
      </c>
      <c r="D35" s="429"/>
      <c r="E35" s="429"/>
      <c r="F35" s="429"/>
      <c r="G35" s="429"/>
      <c r="H35" s="429"/>
      <c r="I35" s="429"/>
    </row>
    <row r="36" spans="1:13" x14ac:dyDescent="0.25">
      <c r="B36" s="60" t="s">
        <v>151</v>
      </c>
      <c r="C36" s="429" t="s">
        <v>28</v>
      </c>
      <c r="D36" s="429"/>
      <c r="E36" s="429"/>
      <c r="F36" s="429"/>
      <c r="G36" s="429"/>
      <c r="H36" s="429"/>
      <c r="I36" s="429"/>
    </row>
    <row r="37" spans="1:13" ht="6.75" customHeight="1" x14ac:dyDescent="0.25"/>
    <row r="38" spans="1:13" x14ac:dyDescent="0.25">
      <c r="A38" s="3" t="s">
        <v>37</v>
      </c>
      <c r="B38" s="87" t="s">
        <v>38</v>
      </c>
    </row>
    <row r="39" spans="1:13" ht="7.5" customHeight="1" x14ac:dyDescent="0.25"/>
    <row r="40" spans="1:13" ht="30" customHeight="1" x14ac:dyDescent="0.25">
      <c r="B40" s="427" t="s">
        <v>814</v>
      </c>
      <c r="C40" s="427"/>
      <c r="D40" s="427"/>
      <c r="E40" s="427"/>
      <c r="F40" s="427"/>
      <c r="G40" s="427"/>
      <c r="H40" s="427"/>
      <c r="K40" s="150"/>
    </row>
    <row r="41" spans="1:13" ht="7.5" customHeight="1" x14ac:dyDescent="0.25">
      <c r="B41" s="9"/>
      <c r="C41" s="9"/>
      <c r="D41" s="9"/>
      <c r="E41" s="9"/>
      <c r="F41" s="9"/>
      <c r="G41" s="9"/>
      <c r="H41" s="9"/>
    </row>
    <row r="42" spans="1:13" ht="14.25" customHeight="1" x14ac:dyDescent="0.25">
      <c r="B42" s="120" t="s">
        <v>39</v>
      </c>
      <c r="C42" s="121">
        <v>2600000000</v>
      </c>
      <c r="D42" s="10"/>
      <c r="E42" s="9"/>
      <c r="F42" s="9"/>
      <c r="G42" s="9"/>
      <c r="H42" s="9"/>
    </row>
    <row r="43" spans="1:13" s="111" customFormat="1" ht="14.25" customHeight="1" x14ac:dyDescent="0.25">
      <c r="B43" s="120" t="s">
        <v>96</v>
      </c>
      <c r="C43" s="121">
        <v>2600000000</v>
      </c>
      <c r="D43" s="10"/>
      <c r="E43" s="122"/>
      <c r="F43" s="122"/>
      <c r="G43" s="122"/>
      <c r="H43" s="122"/>
      <c r="K43" s="2"/>
      <c r="L43" s="2"/>
    </row>
    <row r="44" spans="1:13" ht="14.25" customHeight="1" x14ac:dyDescent="0.25">
      <c r="B44" s="120" t="s">
        <v>40</v>
      </c>
      <c r="C44" s="121">
        <v>2600000000</v>
      </c>
      <c r="D44" s="427"/>
      <c r="E44" s="427"/>
      <c r="F44" s="427"/>
      <c r="G44" s="427"/>
      <c r="H44" s="427"/>
      <c r="I44" s="427"/>
      <c r="K44" s="150"/>
    </row>
    <row r="45" spans="1:13" ht="14.25" customHeight="1" x14ac:dyDescent="0.25">
      <c r="B45" s="9" t="s">
        <v>41</v>
      </c>
      <c r="C45" s="11">
        <v>1000000</v>
      </c>
      <c r="D45" s="9"/>
      <c r="E45" s="9"/>
      <c r="F45" s="9"/>
      <c r="G45" s="9"/>
      <c r="H45" s="9"/>
      <c r="M45" s="12"/>
    </row>
    <row r="46" spans="1:13" ht="6" customHeight="1" x14ac:dyDescent="0.25"/>
    <row r="47" spans="1:13" ht="6" customHeight="1" x14ac:dyDescent="0.25"/>
    <row r="48" spans="1:13" ht="6" customHeight="1" x14ac:dyDescent="0.25"/>
    <row r="49" spans="1:12" ht="6" customHeight="1" x14ac:dyDescent="0.25"/>
    <row r="50" spans="1:12" ht="6" customHeight="1" x14ac:dyDescent="0.25"/>
    <row r="51" spans="1:12" x14ac:dyDescent="0.25">
      <c r="B51" s="4" t="s">
        <v>42</v>
      </c>
    </row>
    <row r="52" spans="1:12" ht="13.5" customHeight="1" x14ac:dyDescent="0.25">
      <c r="B52" s="4"/>
    </row>
    <row r="53" spans="1:12" s="13" customFormat="1" ht="55.5" customHeight="1" x14ac:dyDescent="0.25">
      <c r="A53" s="45" t="s">
        <v>43</v>
      </c>
      <c r="B53" s="46" t="s">
        <v>44</v>
      </c>
      <c r="C53" s="46" t="s">
        <v>45</v>
      </c>
      <c r="D53" s="46" t="s">
        <v>46</v>
      </c>
      <c r="E53" s="46" t="s">
        <v>47</v>
      </c>
      <c r="F53" s="46" t="s">
        <v>48</v>
      </c>
      <c r="G53" s="46" t="s">
        <v>49</v>
      </c>
      <c r="H53" s="46" t="s">
        <v>50</v>
      </c>
      <c r="I53" s="46" t="s">
        <v>51</v>
      </c>
      <c r="K53" s="14"/>
      <c r="L53" s="2"/>
    </row>
    <row r="54" spans="1:12" ht="33" customHeight="1" x14ac:dyDescent="0.25">
      <c r="A54" s="47">
        <v>1</v>
      </c>
      <c r="B54" s="47" t="s">
        <v>52</v>
      </c>
      <c r="C54" s="47" t="s">
        <v>53</v>
      </c>
      <c r="D54" s="47" t="s">
        <v>54</v>
      </c>
      <c r="E54" s="47">
        <v>401</v>
      </c>
      <c r="F54" s="47" t="s">
        <v>55</v>
      </c>
      <c r="G54" s="47" t="s">
        <v>56</v>
      </c>
      <c r="H54" s="354">
        <f>$C$44*I54</f>
        <v>1235000000</v>
      </c>
      <c r="I54" s="48">
        <v>0.47499999999999998</v>
      </c>
    </row>
    <row r="55" spans="1:12" ht="22.8" x14ac:dyDescent="0.25">
      <c r="A55" s="47">
        <v>2</v>
      </c>
      <c r="B55" s="47" t="s">
        <v>27</v>
      </c>
      <c r="C55" s="47" t="s">
        <v>53</v>
      </c>
      <c r="D55" s="47" t="s">
        <v>57</v>
      </c>
      <c r="E55" s="47">
        <v>401</v>
      </c>
      <c r="F55" s="47" t="s">
        <v>55</v>
      </c>
      <c r="G55" s="47" t="s">
        <v>56</v>
      </c>
      <c r="H55" s="354">
        <f>$C$44*I55</f>
        <v>1235000000</v>
      </c>
      <c r="I55" s="48">
        <v>0.47499999999999998</v>
      </c>
    </row>
    <row r="56" spans="1:12" ht="22.8" x14ac:dyDescent="0.25">
      <c r="A56" s="47">
        <v>3</v>
      </c>
      <c r="B56" s="49" t="s">
        <v>58</v>
      </c>
      <c r="C56" s="49" t="s">
        <v>53</v>
      </c>
      <c r="D56" s="49" t="s">
        <v>59</v>
      </c>
      <c r="E56" s="49">
        <v>42</v>
      </c>
      <c r="F56" s="49" t="s">
        <v>55</v>
      </c>
      <c r="G56" s="49" t="s">
        <v>56</v>
      </c>
      <c r="H56" s="354">
        <f>$C$44*I56</f>
        <v>130000000</v>
      </c>
      <c r="I56" s="50">
        <v>0.05</v>
      </c>
    </row>
    <row r="57" spans="1:12" x14ac:dyDescent="0.25">
      <c r="A57" s="51"/>
      <c r="B57" s="45" t="s">
        <v>60</v>
      </c>
      <c r="C57" s="52"/>
      <c r="D57" s="45">
        <v>844</v>
      </c>
      <c r="E57" s="45">
        <v>844</v>
      </c>
      <c r="F57" s="52"/>
      <c r="G57" s="52"/>
      <c r="H57" s="400">
        <f>SUM(H54:H56)</f>
        <v>2600000000</v>
      </c>
      <c r="I57" s="53">
        <v>1</v>
      </c>
      <c r="K57" s="150"/>
    </row>
    <row r="58" spans="1:12" ht="15.75" customHeight="1" x14ac:dyDescent="0.25"/>
    <row r="59" spans="1:12" x14ac:dyDescent="0.25">
      <c r="B59" s="4" t="s">
        <v>61</v>
      </c>
    </row>
    <row r="60" spans="1:12" ht="8.25" customHeight="1" x14ac:dyDescent="0.25"/>
    <row r="61" spans="1:12" ht="48" x14ac:dyDescent="0.25">
      <c r="A61" s="45" t="s">
        <v>43</v>
      </c>
      <c r="B61" s="45" t="s">
        <v>44</v>
      </c>
      <c r="C61" s="45" t="s">
        <v>45</v>
      </c>
      <c r="D61" s="45" t="s">
        <v>46</v>
      </c>
      <c r="E61" s="45" t="s">
        <v>47</v>
      </c>
      <c r="F61" s="45" t="s">
        <v>48</v>
      </c>
      <c r="G61" s="45" t="s">
        <v>49</v>
      </c>
      <c r="H61" s="45" t="s">
        <v>50</v>
      </c>
      <c r="I61" s="45" t="s">
        <v>62</v>
      </c>
    </row>
    <row r="62" spans="1:12" ht="22.8" x14ac:dyDescent="0.25">
      <c r="A62" s="54">
        <v>1</v>
      </c>
      <c r="B62" s="47" t="s">
        <v>52</v>
      </c>
      <c r="C62" s="47" t="s">
        <v>53</v>
      </c>
      <c r="D62" s="54" t="s">
        <v>63</v>
      </c>
      <c r="E62" s="54">
        <v>1235</v>
      </c>
      <c r="F62" s="47" t="s">
        <v>55</v>
      </c>
      <c r="G62" s="47" t="s">
        <v>56</v>
      </c>
      <c r="H62" s="353">
        <v>1235000000</v>
      </c>
      <c r="I62" s="48">
        <v>0.47499999999999998</v>
      </c>
    </row>
    <row r="63" spans="1:12" ht="22.8" x14ac:dyDescent="0.25">
      <c r="A63" s="54">
        <v>2</v>
      </c>
      <c r="B63" s="47" t="s">
        <v>27</v>
      </c>
      <c r="C63" s="47" t="s">
        <v>53</v>
      </c>
      <c r="D63" s="54" t="s">
        <v>64</v>
      </c>
      <c r="E63" s="54">
        <v>1235</v>
      </c>
      <c r="F63" s="47" t="s">
        <v>55</v>
      </c>
      <c r="G63" s="47" t="s">
        <v>56</v>
      </c>
      <c r="H63" s="353">
        <v>1235000000</v>
      </c>
      <c r="I63" s="48">
        <v>0.47499999999999998</v>
      </c>
      <c r="J63" s="15"/>
    </row>
    <row r="64" spans="1:12" ht="22.8" x14ac:dyDescent="0.25">
      <c r="A64" s="54">
        <v>3</v>
      </c>
      <c r="B64" s="49" t="s">
        <v>58</v>
      </c>
      <c r="C64" s="49" t="s">
        <v>53</v>
      </c>
      <c r="D64" s="54" t="s">
        <v>65</v>
      </c>
      <c r="E64" s="54">
        <v>130</v>
      </c>
      <c r="F64" s="49" t="s">
        <v>55</v>
      </c>
      <c r="G64" s="49" t="s">
        <v>56</v>
      </c>
      <c r="H64" s="353">
        <v>130000000</v>
      </c>
      <c r="I64" s="50">
        <v>0.05</v>
      </c>
    </row>
    <row r="65" spans="1:12" x14ac:dyDescent="0.25">
      <c r="A65" s="54"/>
      <c r="B65" s="55" t="s">
        <v>60</v>
      </c>
      <c r="C65" s="54"/>
      <c r="D65" s="55">
        <v>2600</v>
      </c>
      <c r="E65" s="55">
        <v>2600</v>
      </c>
      <c r="F65" s="55"/>
      <c r="G65" s="55"/>
      <c r="H65" s="56">
        <v>2600000000</v>
      </c>
      <c r="I65" s="57">
        <v>1</v>
      </c>
    </row>
    <row r="66" spans="1:12" x14ac:dyDescent="0.25">
      <c r="A66" s="16"/>
      <c r="B66" s="17"/>
      <c r="C66" s="16"/>
      <c r="D66" s="17"/>
      <c r="E66" s="17"/>
      <c r="F66" s="17"/>
      <c r="G66" s="17"/>
      <c r="H66" s="18"/>
      <c r="I66" s="19"/>
    </row>
    <row r="67" spans="1:12" ht="25.5" customHeight="1" x14ac:dyDescent="0.25">
      <c r="A67" s="3" t="s">
        <v>66</v>
      </c>
      <c r="B67" s="4" t="s">
        <v>67</v>
      </c>
    </row>
    <row r="68" spans="1:12" ht="9" customHeight="1" x14ac:dyDescent="0.25"/>
    <row r="69" spans="1:12" x14ac:dyDescent="0.25">
      <c r="B69" s="119" t="s">
        <v>68</v>
      </c>
      <c r="C69" s="116"/>
      <c r="D69" s="116"/>
      <c r="E69" s="116"/>
      <c r="F69" s="116"/>
    </row>
    <row r="70" spans="1:12" ht="3.75" customHeight="1" x14ac:dyDescent="0.25">
      <c r="B70" s="116"/>
      <c r="C70" s="116"/>
      <c r="D70" s="116"/>
      <c r="E70" s="116"/>
      <c r="F70" s="116"/>
    </row>
    <row r="71" spans="1:12" x14ac:dyDescent="0.25">
      <c r="B71" s="116" t="s">
        <v>69</v>
      </c>
      <c r="C71" s="116"/>
      <c r="D71" s="116"/>
      <c r="E71" s="116"/>
      <c r="F71" s="116"/>
    </row>
    <row r="72" spans="1:12" ht="9.75" customHeight="1" x14ac:dyDescent="0.25"/>
    <row r="73" spans="1:12" x14ac:dyDescent="0.25">
      <c r="B73" s="4" t="s">
        <v>70</v>
      </c>
    </row>
    <row r="74" spans="1:12" ht="3.75" customHeight="1" x14ac:dyDescent="0.25"/>
    <row r="75" spans="1:12" x14ac:dyDescent="0.25">
      <c r="B75" s="24" t="s">
        <v>472</v>
      </c>
      <c r="K75" s="151"/>
    </row>
    <row r="76" spans="1:12" ht="9" customHeight="1" x14ac:dyDescent="0.25"/>
    <row r="77" spans="1:12" x14ac:dyDescent="0.25">
      <c r="A77" s="3" t="s">
        <v>71</v>
      </c>
      <c r="B77" s="119" t="s">
        <v>72</v>
      </c>
      <c r="C77" s="116"/>
    </row>
    <row r="78" spans="1:12" x14ac:dyDescent="0.25">
      <c r="B78" s="116"/>
      <c r="C78" s="116"/>
      <c r="K78" s="150"/>
    </row>
    <row r="79" spans="1:12" s="111" customFormat="1" x14ac:dyDescent="0.25">
      <c r="B79" s="342" t="s">
        <v>815</v>
      </c>
      <c r="C79" s="116"/>
      <c r="K79" s="150"/>
      <c r="L79" s="2"/>
    </row>
    <row r="80" spans="1:12" s="111" customFormat="1" ht="7.2" customHeight="1" x14ac:dyDescent="0.25">
      <c r="B80" s="116"/>
      <c r="C80" s="116"/>
      <c r="K80" s="150"/>
      <c r="L80" s="2"/>
    </row>
    <row r="81" spans="1:12" s="111" customFormat="1" x14ac:dyDescent="0.25">
      <c r="A81" s="5" t="s">
        <v>816</v>
      </c>
      <c r="B81" s="355" t="s">
        <v>52</v>
      </c>
      <c r="C81" s="116"/>
      <c r="K81" s="150"/>
      <c r="L81" s="2"/>
    </row>
    <row r="82" spans="1:12" s="111" customFormat="1" x14ac:dyDescent="0.25">
      <c r="A82" s="5" t="s">
        <v>816</v>
      </c>
      <c r="B82" s="355" t="s">
        <v>27</v>
      </c>
      <c r="C82" s="116"/>
      <c r="K82" s="150"/>
      <c r="L82" s="2"/>
    </row>
    <row r="83" spans="1:12" s="111" customFormat="1" x14ac:dyDescent="0.25">
      <c r="A83" s="5" t="s">
        <v>816</v>
      </c>
      <c r="B83" s="355" t="s">
        <v>58</v>
      </c>
      <c r="C83" s="116"/>
      <c r="K83" s="150"/>
      <c r="L83" s="2"/>
    </row>
    <row r="84" spans="1:12" s="111" customFormat="1" x14ac:dyDescent="0.25">
      <c r="B84" s="116"/>
      <c r="C84" s="116"/>
      <c r="K84" s="150"/>
      <c r="L84" s="2"/>
    </row>
    <row r="85" spans="1:12" s="111" customFormat="1" x14ac:dyDescent="0.25">
      <c r="B85" s="342" t="s">
        <v>817</v>
      </c>
      <c r="C85" s="116"/>
      <c r="K85" s="150"/>
      <c r="L85" s="2"/>
    </row>
    <row r="86" spans="1:12" s="111" customFormat="1" ht="7.2" customHeight="1" x14ac:dyDescent="0.25">
      <c r="B86" s="116"/>
      <c r="C86" s="116"/>
      <c r="K86" s="150"/>
      <c r="L86" s="2"/>
    </row>
    <row r="87" spans="1:12" s="111" customFormat="1" x14ac:dyDescent="0.25">
      <c r="A87" s="5" t="s">
        <v>816</v>
      </c>
      <c r="B87" s="355" t="s">
        <v>58</v>
      </c>
      <c r="C87" s="355" t="s">
        <v>29</v>
      </c>
      <c r="K87" s="150"/>
      <c r="L87" s="2"/>
    </row>
    <row r="88" spans="1:12" s="111" customFormat="1" x14ac:dyDescent="0.25">
      <c r="A88" s="5" t="s">
        <v>816</v>
      </c>
      <c r="B88" s="355" t="s">
        <v>835</v>
      </c>
      <c r="C88" s="355" t="s">
        <v>818</v>
      </c>
      <c r="K88" s="150"/>
      <c r="L88" s="2"/>
    </row>
    <row r="89" spans="1:12" s="111" customFormat="1" x14ac:dyDescent="0.25">
      <c r="A89" s="5" t="s">
        <v>816</v>
      </c>
      <c r="B89" s="355" t="s">
        <v>984</v>
      </c>
      <c r="C89" s="355" t="s">
        <v>819</v>
      </c>
      <c r="K89" s="150"/>
      <c r="L89" s="2"/>
    </row>
    <row r="90" spans="1:12" s="111" customFormat="1" x14ac:dyDescent="0.25">
      <c r="A90" s="398" t="s">
        <v>816</v>
      </c>
      <c r="B90" s="355" t="s">
        <v>820</v>
      </c>
      <c r="C90" s="355" t="s">
        <v>329</v>
      </c>
      <c r="K90" s="150"/>
      <c r="L90" s="2"/>
    </row>
    <row r="91" spans="1:12" s="111" customFormat="1" x14ac:dyDescent="0.25">
      <c r="B91" s="116"/>
      <c r="C91" s="116"/>
      <c r="K91" s="150"/>
      <c r="L91" s="2"/>
    </row>
    <row r="92" spans="1:12" s="111" customFormat="1" x14ac:dyDescent="0.25">
      <c r="B92" s="342" t="s">
        <v>821</v>
      </c>
      <c r="C92" s="116"/>
      <c r="K92" s="150"/>
      <c r="L92" s="2"/>
    </row>
    <row r="93" spans="1:12" s="111" customFormat="1" ht="4.2" customHeight="1" x14ac:dyDescent="0.25">
      <c r="B93" s="116"/>
      <c r="C93" s="116"/>
      <c r="K93" s="150"/>
      <c r="L93" s="2"/>
    </row>
    <row r="94" spans="1:12" s="111" customFormat="1" x14ac:dyDescent="0.25">
      <c r="A94" s="5" t="s">
        <v>816</v>
      </c>
      <c r="B94" s="355" t="s">
        <v>984</v>
      </c>
      <c r="C94" s="116"/>
      <c r="K94" s="150"/>
      <c r="L94" s="2"/>
    </row>
    <row r="95" spans="1:12" x14ac:dyDescent="0.25">
      <c r="A95" s="5" t="s">
        <v>816</v>
      </c>
      <c r="B95" s="315" t="s">
        <v>368</v>
      </c>
    </row>
    <row r="97" spans="1:12" x14ac:dyDescent="0.25">
      <c r="B97" s="90" t="s">
        <v>34</v>
      </c>
    </row>
    <row r="98" spans="1:12" ht="7.2" customHeight="1" x14ac:dyDescent="0.25"/>
    <row r="99" spans="1:12" x14ac:dyDescent="0.25">
      <c r="A99" s="5" t="s">
        <v>816</v>
      </c>
      <c r="B99" s="111" t="s">
        <v>435</v>
      </c>
    </row>
    <row r="100" spans="1:12" s="111" customFormat="1" x14ac:dyDescent="0.25">
      <c r="A100" s="5"/>
      <c r="K100" s="2"/>
      <c r="L100" s="2"/>
    </row>
    <row r="101" spans="1:12" s="111" customFormat="1" ht="25.95" customHeight="1" x14ac:dyDescent="0.25">
      <c r="A101" s="399"/>
      <c r="B101" s="427"/>
      <c r="C101" s="427"/>
      <c r="D101" s="427"/>
      <c r="E101" s="427"/>
      <c r="F101" s="427"/>
      <c r="G101" s="427"/>
      <c r="H101" s="427"/>
      <c r="I101" s="427"/>
      <c r="K101" s="2"/>
      <c r="L101" s="2"/>
    </row>
    <row r="102" spans="1:12" s="111" customFormat="1" x14ac:dyDescent="0.25">
      <c r="A102" s="5"/>
      <c r="K102" s="2"/>
      <c r="L102" s="2"/>
    </row>
    <row r="103" spans="1:12" s="111" customFormat="1" x14ac:dyDescent="0.25">
      <c r="A103" s="5"/>
      <c r="K103" s="2"/>
      <c r="L103" s="2"/>
    </row>
    <row r="107" spans="1:12" ht="15" customHeight="1" x14ac:dyDescent="0.25">
      <c r="B107" s="8" t="s">
        <v>368</v>
      </c>
      <c r="D107" s="428" t="s">
        <v>73</v>
      </c>
      <c r="E107" s="428"/>
      <c r="H107" s="8" t="s">
        <v>35</v>
      </c>
    </row>
    <row r="108" spans="1:12" ht="15" customHeight="1" x14ac:dyDescent="0.25">
      <c r="B108" s="8" t="s">
        <v>29</v>
      </c>
      <c r="D108" s="428" t="s">
        <v>32</v>
      </c>
      <c r="E108" s="428"/>
      <c r="H108" s="8" t="s">
        <v>36</v>
      </c>
    </row>
  </sheetData>
  <mergeCells count="31">
    <mergeCell ref="B15:B16"/>
    <mergeCell ref="C15:I16"/>
    <mergeCell ref="C30:I30"/>
    <mergeCell ref="C31:I31"/>
    <mergeCell ref="C32:I32"/>
    <mergeCell ref="C24:I24"/>
    <mergeCell ref="C23:I23"/>
    <mergeCell ref="C22:I22"/>
    <mergeCell ref="C28:I28"/>
    <mergeCell ref="C29:I29"/>
    <mergeCell ref="B1:I1"/>
    <mergeCell ref="B3:I3"/>
    <mergeCell ref="C7:I7"/>
    <mergeCell ref="C14:I14"/>
    <mergeCell ref="C13:I13"/>
    <mergeCell ref="B101:I101"/>
    <mergeCell ref="D107:E107"/>
    <mergeCell ref="D108:E108"/>
    <mergeCell ref="C8:I8"/>
    <mergeCell ref="C12:I12"/>
    <mergeCell ref="C21:I21"/>
    <mergeCell ref="C20:I20"/>
    <mergeCell ref="C11:I11"/>
    <mergeCell ref="C10:I10"/>
    <mergeCell ref="C9:I9"/>
    <mergeCell ref="C33:I33"/>
    <mergeCell ref="C34:I34"/>
    <mergeCell ref="B40:H40"/>
    <mergeCell ref="D44:I44"/>
    <mergeCell ref="C35:I35"/>
    <mergeCell ref="C36:I36"/>
  </mergeCells>
  <hyperlinks>
    <hyperlink ref="C14" r:id="rId1" xr:uid="{00000000-0004-0000-0100-000000000000}"/>
  </hyperlinks>
  <pageMargins left="0.25" right="0.25" top="0.75" bottom="0.75" header="0.3" footer="0.3"/>
  <pageSetup paperSize="9" orientation="portrait" r:id="rId2"/>
  <ignoredErrors>
    <ignoredError sqref="C1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F6:I16"/>
  <sheetViews>
    <sheetView workbookViewId="0"/>
  </sheetViews>
  <sheetFormatPr defaultColWidth="10.6640625" defaultRowHeight="15.6" x14ac:dyDescent="0.3"/>
  <cols>
    <col min="1" max="5" width="10.6640625" style="348"/>
    <col min="6" max="6" width="11.109375" style="348" bestFit="1" customWidth="1"/>
    <col min="7" max="7" width="42.6640625" style="348" bestFit="1" customWidth="1"/>
    <col min="8" max="9" width="11.6640625" style="348" bestFit="1" customWidth="1"/>
    <col min="10" max="16384" width="10.6640625" style="348"/>
  </cols>
  <sheetData>
    <row r="6" spans="6:9" x14ac:dyDescent="0.3">
      <c r="F6" s="347" t="s">
        <v>804</v>
      </c>
      <c r="G6" s="347" t="s">
        <v>492</v>
      </c>
      <c r="H6" s="347" t="s">
        <v>805</v>
      </c>
      <c r="I6" s="347" t="s">
        <v>806</v>
      </c>
    </row>
    <row r="7" spans="6:9" x14ac:dyDescent="0.3">
      <c r="F7" s="349">
        <v>5151801000</v>
      </c>
      <c r="G7" s="349" t="s">
        <v>807</v>
      </c>
      <c r="H7" s="350">
        <v>-20104172.524548832</v>
      </c>
      <c r="I7" s="350"/>
    </row>
    <row r="8" spans="6:9" x14ac:dyDescent="0.3">
      <c r="F8" s="349">
        <v>1242901001</v>
      </c>
      <c r="G8" s="349" t="s">
        <v>808</v>
      </c>
      <c r="H8" s="350"/>
      <c r="I8" s="350">
        <v>-5625310.4174759071</v>
      </c>
    </row>
    <row r="9" spans="6:9" x14ac:dyDescent="0.3">
      <c r="F9" s="349">
        <v>1245901001</v>
      </c>
      <c r="G9" s="349" t="s">
        <v>809</v>
      </c>
      <c r="H9" s="350"/>
      <c r="I9" s="350">
        <v>-4324401.1414110065</v>
      </c>
    </row>
    <row r="10" spans="6:9" x14ac:dyDescent="0.3">
      <c r="F10" s="349">
        <v>1249000004</v>
      </c>
      <c r="G10" s="349" t="s">
        <v>810</v>
      </c>
      <c r="H10" s="350"/>
      <c r="I10" s="350">
        <v>-10154460.965661919</v>
      </c>
    </row>
    <row r="14" spans="6:9" x14ac:dyDescent="0.3">
      <c r="F14" s="347" t="s">
        <v>804</v>
      </c>
      <c r="G14" s="347" t="s">
        <v>492</v>
      </c>
      <c r="H14" s="347" t="s">
        <v>805</v>
      </c>
      <c r="I14" s="347" t="s">
        <v>806</v>
      </c>
    </row>
    <row r="15" spans="6:9" x14ac:dyDescent="0.3">
      <c r="F15" s="349" t="s">
        <v>811</v>
      </c>
      <c r="G15" s="349" t="s">
        <v>812</v>
      </c>
      <c r="H15" s="350">
        <v>-3371954.5454545454</v>
      </c>
      <c r="I15" s="350"/>
    </row>
    <row r="16" spans="6:9" x14ac:dyDescent="0.3">
      <c r="F16" s="349">
        <v>1249000003</v>
      </c>
      <c r="G16" s="349" t="s">
        <v>813</v>
      </c>
      <c r="H16" s="350"/>
      <c r="I16" s="350">
        <v>-3371954.5454545454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M67"/>
  <sheetViews>
    <sheetView showGridLines="0" zoomScale="90" zoomScaleNormal="90" workbookViewId="0"/>
  </sheetViews>
  <sheetFormatPr defaultColWidth="11.44140625" defaultRowHeight="13.2" x14ac:dyDescent="0.25"/>
  <cols>
    <col min="1" max="1" width="2.6640625" style="20" customWidth="1"/>
    <col min="2" max="2" width="36.44140625" style="20" customWidth="1"/>
    <col min="3" max="3" width="6" style="20" customWidth="1"/>
    <col min="4" max="4" width="16.6640625" style="20" customWidth="1"/>
    <col min="5" max="5" width="15.88671875" style="20" bestFit="1" customWidth="1"/>
    <col min="6" max="6" width="37.6640625" style="20" customWidth="1"/>
    <col min="7" max="7" width="6.44140625" style="20" customWidth="1"/>
    <col min="8" max="9" width="16.6640625" style="20" bestFit="1" customWidth="1"/>
    <col min="10" max="11" width="14.109375" style="20" bestFit="1" customWidth="1"/>
    <col min="12" max="12" width="96.44140625" style="20" bestFit="1" customWidth="1"/>
    <col min="13" max="13" width="14.109375" style="20" bestFit="1" customWidth="1"/>
    <col min="14" max="16384" width="11.44140625" style="20"/>
  </cols>
  <sheetData>
    <row r="1" spans="2:12" x14ac:dyDescent="0.25">
      <c r="B1" s="442" t="s">
        <v>0</v>
      </c>
      <c r="C1" s="442"/>
      <c r="D1" s="442"/>
      <c r="E1" s="442"/>
      <c r="F1" s="442"/>
      <c r="G1" s="442"/>
      <c r="H1" s="442"/>
      <c r="I1" s="442"/>
    </row>
    <row r="2" spans="2:12" x14ac:dyDescent="0.25">
      <c r="B2" s="96"/>
      <c r="C2" s="96"/>
      <c r="D2" s="123"/>
      <c r="E2" s="123"/>
      <c r="F2" s="96"/>
      <c r="G2" s="96"/>
      <c r="H2" s="123"/>
      <c r="I2" s="123"/>
    </row>
    <row r="3" spans="2:12" s="61" customFormat="1" ht="12.75" customHeight="1" x14ac:dyDescent="0.25">
      <c r="B3" s="442" t="s">
        <v>1016</v>
      </c>
      <c r="C3" s="442"/>
      <c r="D3" s="442"/>
      <c r="E3" s="442"/>
      <c r="F3" s="442"/>
      <c r="G3" s="442"/>
      <c r="H3" s="442"/>
      <c r="I3" s="442"/>
    </row>
    <row r="4" spans="2:12" s="61" customFormat="1" x14ac:dyDescent="0.25">
      <c r="B4" s="442"/>
      <c r="C4" s="442"/>
      <c r="D4" s="442"/>
      <c r="E4" s="442"/>
      <c r="F4" s="442"/>
      <c r="G4" s="442"/>
      <c r="H4" s="442"/>
      <c r="I4" s="442"/>
    </row>
    <row r="5" spans="2:12" x14ac:dyDescent="0.25">
      <c r="B5" s="442" t="s">
        <v>74</v>
      </c>
      <c r="C5" s="442"/>
      <c r="D5" s="442"/>
      <c r="E5" s="442"/>
      <c r="F5" s="442"/>
      <c r="G5" s="442"/>
      <c r="H5" s="442"/>
      <c r="I5" s="442"/>
    </row>
    <row r="6" spans="2:12" ht="13.8" thickBot="1" x14ac:dyDescent="0.3">
      <c r="B6" s="21"/>
      <c r="C6" s="21"/>
      <c r="D6" s="21"/>
      <c r="E6" s="21"/>
      <c r="F6" s="21"/>
      <c r="G6" s="21"/>
      <c r="H6" s="21"/>
      <c r="I6" s="21"/>
    </row>
    <row r="7" spans="2:12" ht="13.8" thickBot="1" x14ac:dyDescent="0.3">
      <c r="B7" s="175" t="s">
        <v>75</v>
      </c>
      <c r="C7" s="176" t="s">
        <v>409</v>
      </c>
      <c r="D7" s="324" t="s">
        <v>993</v>
      </c>
      <c r="E7" s="324" t="s">
        <v>857</v>
      </c>
      <c r="F7" s="177" t="s">
        <v>77</v>
      </c>
      <c r="G7" s="176" t="s">
        <v>409</v>
      </c>
      <c r="H7" s="324" t="s">
        <v>993</v>
      </c>
      <c r="I7" s="324" t="s">
        <v>857</v>
      </c>
    </row>
    <row r="8" spans="2:12" x14ac:dyDescent="0.25">
      <c r="B8" s="163" t="s">
        <v>78</v>
      </c>
      <c r="C8" s="77"/>
      <c r="D8" s="77"/>
      <c r="E8" s="77"/>
      <c r="F8" s="97" t="s">
        <v>79</v>
      </c>
      <c r="G8" s="79"/>
      <c r="H8" s="79"/>
      <c r="I8" s="185"/>
    </row>
    <row r="9" spans="2:12" x14ac:dyDescent="0.25">
      <c r="B9" s="164" t="s">
        <v>377</v>
      </c>
      <c r="C9" s="78" t="s">
        <v>81</v>
      </c>
      <c r="D9" s="78"/>
      <c r="E9" s="78"/>
      <c r="F9" s="159" t="s">
        <v>486</v>
      </c>
      <c r="G9" s="78"/>
      <c r="H9" s="78"/>
      <c r="I9" s="186"/>
      <c r="L9" s="149"/>
    </row>
    <row r="10" spans="2:12" ht="13.95" customHeight="1" x14ac:dyDescent="0.25">
      <c r="B10" s="165" t="s">
        <v>83</v>
      </c>
      <c r="C10" s="79"/>
      <c r="D10" s="325">
        <v>335843</v>
      </c>
      <c r="E10" s="325">
        <v>190744</v>
      </c>
      <c r="F10" s="98" t="s">
        <v>80</v>
      </c>
      <c r="G10" s="78" t="s">
        <v>92</v>
      </c>
      <c r="H10" s="325">
        <v>187867899.61000001</v>
      </c>
      <c r="I10" s="187">
        <v>211781007.20000002</v>
      </c>
    </row>
    <row r="11" spans="2:12" ht="13.95" customHeight="1" thickBot="1" x14ac:dyDescent="0.3">
      <c r="B11" s="165" t="s">
        <v>84</v>
      </c>
      <c r="C11" s="79"/>
      <c r="D11" s="325">
        <v>3341295438.4700003</v>
      </c>
      <c r="E11" s="325">
        <v>3784594167.8099999</v>
      </c>
      <c r="F11" s="332" t="s">
        <v>403</v>
      </c>
      <c r="G11" s="78" t="s">
        <v>82</v>
      </c>
      <c r="H11" s="325">
        <v>1663553280.49</v>
      </c>
      <c r="I11" s="187">
        <v>1855119304.78</v>
      </c>
    </row>
    <row r="12" spans="2:12" ht="13.95" customHeight="1" thickBot="1" x14ac:dyDescent="0.3">
      <c r="B12" s="166" t="s">
        <v>596</v>
      </c>
      <c r="C12" s="79"/>
      <c r="D12" s="325">
        <v>0</v>
      </c>
      <c r="E12" s="325">
        <v>0</v>
      </c>
      <c r="F12" s="333"/>
      <c r="G12" s="79"/>
      <c r="H12" s="326">
        <v>1851421180.0999999</v>
      </c>
      <c r="I12" s="181">
        <v>2066900311.98</v>
      </c>
    </row>
    <row r="13" spans="2:12" ht="13.8" thickBot="1" x14ac:dyDescent="0.3">
      <c r="B13" s="166"/>
      <c r="C13" s="79"/>
      <c r="D13" s="326">
        <v>3341631281.4700003</v>
      </c>
      <c r="E13" s="326">
        <v>3784784911.8099999</v>
      </c>
      <c r="F13" s="334" t="s">
        <v>401</v>
      </c>
      <c r="G13" s="78" t="s">
        <v>793</v>
      </c>
      <c r="H13" s="78"/>
      <c r="I13" s="186"/>
    </row>
    <row r="14" spans="2:12" x14ac:dyDescent="0.25">
      <c r="B14" s="167" t="s">
        <v>485</v>
      </c>
      <c r="C14" s="78" t="s">
        <v>95</v>
      </c>
      <c r="D14" s="79"/>
      <c r="E14" s="79"/>
      <c r="F14" s="100" t="s">
        <v>349</v>
      </c>
      <c r="G14" s="79"/>
      <c r="H14" s="325">
        <v>13517952.01</v>
      </c>
      <c r="I14" s="187">
        <v>10826669</v>
      </c>
    </row>
    <row r="15" spans="2:12" x14ac:dyDescent="0.25">
      <c r="B15" s="166" t="s">
        <v>794</v>
      </c>
      <c r="C15" s="79"/>
      <c r="D15" s="325">
        <v>1040318971.41</v>
      </c>
      <c r="E15" s="325">
        <v>1032697233.54</v>
      </c>
      <c r="F15" s="332" t="s">
        <v>87</v>
      </c>
      <c r="G15" s="79"/>
      <c r="H15" s="325">
        <v>7321754.1799999997</v>
      </c>
      <c r="I15" s="187">
        <v>3706006</v>
      </c>
    </row>
    <row r="16" spans="2:12" x14ac:dyDescent="0.25">
      <c r="B16" s="166" t="s">
        <v>597</v>
      </c>
      <c r="C16" s="79"/>
      <c r="D16" s="325">
        <v>575879604.27999997</v>
      </c>
      <c r="E16" s="325">
        <v>571660510.41999996</v>
      </c>
      <c r="F16" s="99" t="s">
        <v>982</v>
      </c>
      <c r="G16" s="79"/>
      <c r="H16" s="325">
        <v>14998</v>
      </c>
      <c r="I16" s="187">
        <v>13241051</v>
      </c>
    </row>
    <row r="17" spans="2:12" ht="13.8" thickBot="1" x14ac:dyDescent="0.3">
      <c r="B17" s="173" t="s">
        <v>102</v>
      </c>
      <c r="C17" s="79"/>
      <c r="D17" s="325">
        <v>0</v>
      </c>
      <c r="E17" s="325">
        <v>0</v>
      </c>
      <c r="F17" s="99" t="s">
        <v>89</v>
      </c>
      <c r="G17" s="79"/>
      <c r="H17" s="325">
        <v>6728173.1299999999</v>
      </c>
      <c r="I17" s="187">
        <v>0</v>
      </c>
    </row>
    <row r="18" spans="2:12" ht="13.95" customHeight="1" thickBot="1" x14ac:dyDescent="0.3">
      <c r="B18" s="168" t="s">
        <v>104</v>
      </c>
      <c r="C18" s="79"/>
      <c r="D18" s="325">
        <v>0</v>
      </c>
      <c r="E18" s="335">
        <v>0</v>
      </c>
      <c r="F18" s="99"/>
      <c r="G18" s="79"/>
      <c r="H18" s="322">
        <v>27582877.319999997</v>
      </c>
      <c r="I18" s="182">
        <v>27773726</v>
      </c>
    </row>
    <row r="19" spans="2:12" ht="13.95" customHeight="1" thickBot="1" x14ac:dyDescent="0.3">
      <c r="B19" s="168"/>
      <c r="C19" s="79"/>
      <c r="D19" s="328">
        <v>1616198575.6900001</v>
      </c>
      <c r="E19" s="326">
        <v>1604357743.96</v>
      </c>
      <c r="F19" s="108" t="s">
        <v>400</v>
      </c>
      <c r="G19" s="79"/>
      <c r="H19" s="79"/>
      <c r="I19" s="187"/>
    </row>
    <row r="20" spans="2:12" x14ac:dyDescent="0.25">
      <c r="B20" s="169" t="s">
        <v>473</v>
      </c>
      <c r="C20" s="78" t="s">
        <v>86</v>
      </c>
      <c r="D20" s="78"/>
      <c r="E20" s="78"/>
      <c r="F20" s="160" t="s">
        <v>784</v>
      </c>
      <c r="G20" s="79"/>
      <c r="H20" s="325">
        <v>0</v>
      </c>
      <c r="I20" s="187">
        <v>0</v>
      </c>
      <c r="K20" s="110"/>
    </row>
    <row r="21" spans="2:12" ht="13.95" customHeight="1" thickBot="1" x14ac:dyDescent="0.3">
      <c r="B21" s="165" t="s">
        <v>88</v>
      </c>
      <c r="C21" s="78"/>
      <c r="D21" s="325">
        <v>0</v>
      </c>
      <c r="E21" s="325">
        <v>0</v>
      </c>
      <c r="F21" s="160" t="s">
        <v>785</v>
      </c>
      <c r="G21" s="79"/>
      <c r="H21" s="325">
        <v>8962949</v>
      </c>
      <c r="I21" s="187">
        <v>49142435</v>
      </c>
      <c r="L21" s="149"/>
    </row>
    <row r="22" spans="2:12" ht="13.8" thickBot="1" x14ac:dyDescent="0.3">
      <c r="B22" s="166"/>
      <c r="C22" s="79"/>
      <c r="D22" s="326">
        <v>0</v>
      </c>
      <c r="E22" s="336">
        <v>0</v>
      </c>
      <c r="F22" s="160" t="s">
        <v>402</v>
      </c>
      <c r="G22" s="79"/>
      <c r="H22" s="325">
        <v>9411106</v>
      </c>
      <c r="I22" s="187">
        <v>46802300.030000001</v>
      </c>
    </row>
    <row r="23" spans="2:12" ht="13.8" thickBot="1" x14ac:dyDescent="0.3">
      <c r="B23" s="166"/>
      <c r="C23" s="79"/>
      <c r="D23" s="405"/>
      <c r="E23" s="406"/>
      <c r="F23" s="160" t="s">
        <v>865</v>
      </c>
      <c r="G23" s="79"/>
      <c r="H23" s="325">
        <v>11870994.609999999</v>
      </c>
      <c r="I23" s="187">
        <v>9872044.1899999995</v>
      </c>
    </row>
    <row r="24" spans="2:12" ht="13.8" thickBot="1" x14ac:dyDescent="0.3">
      <c r="B24" s="170" t="s">
        <v>474</v>
      </c>
      <c r="C24" s="78" t="s">
        <v>366</v>
      </c>
      <c r="D24" s="79"/>
      <c r="E24" s="79"/>
      <c r="F24" s="160"/>
      <c r="G24" s="79"/>
      <c r="H24" s="322">
        <v>30245049.609999999</v>
      </c>
      <c r="I24" s="288">
        <v>105816779.22</v>
      </c>
      <c r="J24" s="110"/>
    </row>
    <row r="25" spans="2:12" x14ac:dyDescent="0.25">
      <c r="B25" s="166" t="s">
        <v>749</v>
      </c>
      <c r="C25" s="78"/>
      <c r="D25" s="329">
        <v>1612820.4300000002</v>
      </c>
      <c r="E25" s="325">
        <v>5440554.7700000005</v>
      </c>
      <c r="F25" s="101"/>
      <c r="G25" s="78"/>
      <c r="H25" s="325"/>
      <c r="I25" s="183"/>
    </row>
    <row r="26" spans="2:12" ht="13.8" thickBot="1" x14ac:dyDescent="0.3">
      <c r="B26" s="166" t="s">
        <v>864</v>
      </c>
      <c r="C26" s="78"/>
      <c r="D26" s="325">
        <v>80410020</v>
      </c>
      <c r="E26" s="325">
        <v>80410020</v>
      </c>
      <c r="F26" s="102" t="s">
        <v>479</v>
      </c>
      <c r="G26" s="78"/>
      <c r="H26" s="183">
        <v>1909249107.0299997</v>
      </c>
      <c r="I26" s="183">
        <v>2200490817.1999998</v>
      </c>
      <c r="L26" s="149"/>
    </row>
    <row r="27" spans="2:12" ht="13.8" thickBot="1" x14ac:dyDescent="0.3">
      <c r="B27" s="165" t="s">
        <v>90</v>
      </c>
      <c r="C27" s="79"/>
      <c r="D27" s="325">
        <v>0</v>
      </c>
      <c r="E27" s="325">
        <v>714564.47</v>
      </c>
      <c r="F27" s="102" t="s">
        <v>480</v>
      </c>
      <c r="G27" s="78"/>
      <c r="H27" s="327">
        <v>1909249107.0299997</v>
      </c>
      <c r="I27" s="182">
        <v>2200490817.1999998</v>
      </c>
      <c r="L27" s="149"/>
    </row>
    <row r="28" spans="2:12" ht="13.8" thickBot="1" x14ac:dyDescent="0.3">
      <c r="B28" s="166"/>
      <c r="C28" s="79"/>
      <c r="D28" s="326">
        <v>82022840.430000007</v>
      </c>
      <c r="E28" s="326">
        <v>86565139.239999995</v>
      </c>
      <c r="F28" s="422"/>
      <c r="G28" s="79"/>
      <c r="H28" s="424"/>
      <c r="I28" s="421"/>
      <c r="J28" s="110"/>
      <c r="K28" s="110"/>
    </row>
    <row r="29" spans="2:12" ht="13.8" thickBot="1" x14ac:dyDescent="0.3">
      <c r="B29" s="167" t="s">
        <v>475</v>
      </c>
      <c r="C29" s="79"/>
      <c r="D29" s="326">
        <v>5039852698.5900002</v>
      </c>
      <c r="E29" s="326">
        <v>5475707795.0100002</v>
      </c>
      <c r="F29" s="422"/>
      <c r="G29" s="79"/>
      <c r="H29" s="166"/>
      <c r="I29" s="185"/>
    </row>
    <row r="30" spans="2:12" s="23" customFormat="1" x14ac:dyDescent="0.25">
      <c r="B30" s="167"/>
      <c r="C30" s="79"/>
      <c r="D30" s="79"/>
      <c r="E30" s="79"/>
      <c r="F30" s="422"/>
      <c r="G30" s="79"/>
      <c r="H30" s="425"/>
      <c r="I30" s="185"/>
      <c r="K30" s="142"/>
      <c r="L30" s="152"/>
    </row>
    <row r="31" spans="2:12" s="23" customFormat="1" x14ac:dyDescent="0.25">
      <c r="B31" s="171" t="s">
        <v>476</v>
      </c>
      <c r="C31" s="78"/>
      <c r="D31" s="78"/>
      <c r="E31" s="78"/>
      <c r="F31" s="422"/>
      <c r="G31" s="79"/>
      <c r="H31" s="425"/>
      <c r="I31" s="185"/>
      <c r="K31" s="142"/>
      <c r="L31" s="152"/>
    </row>
    <row r="32" spans="2:12" x14ac:dyDescent="0.25">
      <c r="B32" s="171" t="s">
        <v>477</v>
      </c>
      <c r="C32" s="78" t="s">
        <v>95</v>
      </c>
      <c r="D32" s="78"/>
      <c r="E32" s="78"/>
      <c r="F32" s="422"/>
      <c r="G32" s="79"/>
      <c r="H32" s="166"/>
      <c r="I32" s="185"/>
      <c r="J32" s="110"/>
      <c r="K32" s="110"/>
    </row>
    <row r="33" spans="2:13" ht="13.8" thickBot="1" x14ac:dyDescent="0.3">
      <c r="B33" s="172" t="s">
        <v>94</v>
      </c>
      <c r="C33" s="78"/>
      <c r="D33" s="325">
        <v>900000000</v>
      </c>
      <c r="E33" s="325">
        <v>900000000</v>
      </c>
      <c r="F33" s="423"/>
      <c r="G33" s="79"/>
      <c r="H33" s="166"/>
      <c r="I33" s="185"/>
      <c r="J33" s="110"/>
      <c r="K33" s="110"/>
    </row>
    <row r="34" spans="2:13" ht="13.8" thickBot="1" x14ac:dyDescent="0.3">
      <c r="B34" s="165"/>
      <c r="C34" s="79"/>
      <c r="D34" s="326">
        <v>900000000</v>
      </c>
      <c r="E34" s="336">
        <v>900000000</v>
      </c>
      <c r="F34" s="156"/>
      <c r="G34" s="79"/>
      <c r="H34" s="158"/>
      <c r="I34" s="185"/>
      <c r="J34" s="110"/>
      <c r="K34" s="110"/>
    </row>
    <row r="35" spans="2:13" x14ac:dyDescent="0.25">
      <c r="B35" s="170" t="s">
        <v>478</v>
      </c>
      <c r="C35" s="78" t="s">
        <v>91</v>
      </c>
      <c r="D35" s="78"/>
      <c r="E35" s="78"/>
      <c r="F35" s="155"/>
      <c r="G35" s="79"/>
      <c r="H35" s="158"/>
      <c r="I35" s="185"/>
    </row>
    <row r="36" spans="2:13" x14ac:dyDescent="0.25">
      <c r="B36" s="165" t="s">
        <v>98</v>
      </c>
      <c r="C36" s="79"/>
      <c r="D36" s="325">
        <v>45002484</v>
      </c>
      <c r="E36" s="325">
        <v>45002484</v>
      </c>
      <c r="F36" s="156"/>
      <c r="G36" s="79"/>
      <c r="H36" s="158"/>
      <c r="I36" s="185"/>
    </row>
    <row r="37" spans="2:13" x14ac:dyDescent="0.25">
      <c r="B37" s="165" t="s">
        <v>99</v>
      </c>
      <c r="C37" s="79"/>
      <c r="D37" s="325">
        <v>29135093</v>
      </c>
      <c r="E37" s="325">
        <v>29135096</v>
      </c>
      <c r="F37" s="154"/>
      <c r="G37" s="78"/>
      <c r="H37" s="178"/>
      <c r="I37" s="186"/>
      <c r="K37" s="110"/>
    </row>
    <row r="38" spans="2:13" x14ac:dyDescent="0.25">
      <c r="B38" s="168" t="s">
        <v>100</v>
      </c>
      <c r="C38" s="79"/>
      <c r="D38" s="325">
        <v>10244586.82</v>
      </c>
      <c r="E38" s="325">
        <v>5788885</v>
      </c>
      <c r="F38" s="160"/>
      <c r="G38" s="78"/>
      <c r="H38" s="178"/>
      <c r="I38" s="186"/>
      <c r="J38" s="110"/>
      <c r="M38" s="110"/>
    </row>
    <row r="39" spans="2:13" ht="13.8" thickBot="1" x14ac:dyDescent="0.3">
      <c r="B39" s="168" t="s">
        <v>427</v>
      </c>
      <c r="C39" s="79"/>
      <c r="D39" s="325">
        <v>2699999.91</v>
      </c>
      <c r="E39" s="325">
        <v>2700000</v>
      </c>
      <c r="F39" s="160"/>
      <c r="G39" s="79"/>
      <c r="H39" s="158"/>
      <c r="I39" s="185"/>
      <c r="L39" s="149"/>
      <c r="M39" s="94"/>
    </row>
    <row r="40" spans="2:13" ht="13.8" thickBot="1" x14ac:dyDescent="0.3">
      <c r="B40" s="166"/>
      <c r="C40" s="79"/>
      <c r="D40" s="330">
        <v>87082163.729999989</v>
      </c>
      <c r="E40" s="322">
        <v>82626465</v>
      </c>
      <c r="F40" s="153" t="s">
        <v>93</v>
      </c>
      <c r="G40" s="78" t="s">
        <v>288</v>
      </c>
      <c r="H40" s="178"/>
      <c r="I40" s="186"/>
      <c r="M40" s="94"/>
    </row>
    <row r="41" spans="2:13" ht="13.8" thickBot="1" x14ac:dyDescent="0.3">
      <c r="B41" s="163" t="s">
        <v>481</v>
      </c>
      <c r="C41" s="79"/>
      <c r="D41" s="322">
        <v>987082163.73000002</v>
      </c>
      <c r="E41" s="337">
        <v>982626465</v>
      </c>
      <c r="F41" s="154" t="s">
        <v>483</v>
      </c>
      <c r="G41" s="79"/>
      <c r="H41" s="322">
        <v>4117685755.29</v>
      </c>
      <c r="I41" s="338">
        <v>4257843442.3800001</v>
      </c>
      <c r="K41" s="110"/>
      <c r="L41" s="149"/>
      <c r="M41" s="144"/>
    </row>
    <row r="42" spans="2:13" ht="13.8" thickBot="1" x14ac:dyDescent="0.3">
      <c r="B42" s="22" t="s">
        <v>482</v>
      </c>
      <c r="C42" s="162"/>
      <c r="D42" s="331">
        <v>6026934862.3199997</v>
      </c>
      <c r="E42" s="331">
        <v>6458334260.0100002</v>
      </c>
      <c r="F42" s="174" t="s">
        <v>484</v>
      </c>
      <c r="G42" s="162"/>
      <c r="H42" s="331">
        <v>6026934862.3199997</v>
      </c>
      <c r="I42" s="331">
        <v>6458334259.5799999</v>
      </c>
      <c r="J42" s="110"/>
      <c r="K42" s="110"/>
      <c r="L42" s="321"/>
    </row>
    <row r="43" spans="2:13" ht="15" customHeight="1" thickBot="1" x14ac:dyDescent="0.3">
      <c r="K43" s="110"/>
    </row>
    <row r="44" spans="2:13" ht="13.8" thickBot="1" x14ac:dyDescent="0.3">
      <c r="B44" s="22" t="s">
        <v>106</v>
      </c>
      <c r="C44" s="179"/>
      <c r="D44" s="324" t="s">
        <v>993</v>
      </c>
      <c r="E44" s="180" t="s">
        <v>857</v>
      </c>
      <c r="F44" s="22" t="s">
        <v>106</v>
      </c>
      <c r="G44" s="179"/>
      <c r="H44" s="324" t="s">
        <v>993</v>
      </c>
      <c r="I44" s="323" t="s">
        <v>857</v>
      </c>
    </row>
    <row r="45" spans="2:13" ht="13.8" thickBot="1" x14ac:dyDescent="0.3">
      <c r="B45" s="73" t="s">
        <v>107</v>
      </c>
      <c r="C45" s="74"/>
      <c r="D45" s="340">
        <v>329951409322.44</v>
      </c>
      <c r="E45" s="339">
        <v>131934445452.05</v>
      </c>
      <c r="F45" s="73" t="s">
        <v>108</v>
      </c>
      <c r="G45" s="74"/>
      <c r="H45" s="340">
        <v>329951409322.44</v>
      </c>
      <c r="I45" s="341">
        <v>131934445452.05</v>
      </c>
      <c r="J45" s="110"/>
    </row>
    <row r="46" spans="2:13" x14ac:dyDescent="0.25">
      <c r="K46" s="110"/>
      <c r="L46" s="152"/>
    </row>
    <row r="47" spans="2:13" x14ac:dyDescent="0.25">
      <c r="B47" s="344" t="s">
        <v>798</v>
      </c>
      <c r="C47" s="1"/>
      <c r="D47" s="111"/>
      <c r="E47" s="111"/>
      <c r="J47" s="110"/>
    </row>
    <row r="48" spans="2:13" x14ac:dyDescent="0.25">
      <c r="B48" s="344"/>
      <c r="C48" s="111"/>
      <c r="D48" s="111"/>
      <c r="E48" s="111"/>
      <c r="J48" s="110"/>
    </row>
    <row r="49" spans="2:12" x14ac:dyDescent="0.25">
      <c r="B49" s="344"/>
      <c r="C49" s="111"/>
      <c r="D49" s="111"/>
      <c r="E49" s="111"/>
      <c r="J49" s="110"/>
    </row>
    <row r="50" spans="2:12" x14ac:dyDescent="0.25">
      <c r="B50" s="344"/>
      <c r="C50" s="111"/>
      <c r="D50" s="111"/>
      <c r="E50" s="111"/>
      <c r="J50" s="110"/>
    </row>
    <row r="51" spans="2:12" x14ac:dyDescent="0.25">
      <c r="B51" s="344"/>
      <c r="C51" s="111"/>
      <c r="D51" s="111"/>
      <c r="E51" s="111"/>
      <c r="J51" s="110"/>
    </row>
    <row r="52" spans="2:12" x14ac:dyDescent="0.25">
      <c r="B52" s="344"/>
      <c r="C52" s="111"/>
      <c r="D52" s="111"/>
      <c r="E52" s="111"/>
      <c r="J52" s="110"/>
    </row>
    <row r="53" spans="2:12" x14ac:dyDescent="0.25">
      <c r="B53" s="344"/>
      <c r="C53" s="111"/>
      <c r="D53" s="111"/>
      <c r="E53" s="111"/>
      <c r="J53" s="110"/>
    </row>
    <row r="54" spans="2:12" x14ac:dyDescent="0.25">
      <c r="K54" s="110"/>
    </row>
    <row r="55" spans="2:12" x14ac:dyDescent="0.25">
      <c r="B55" s="1"/>
      <c r="C55" s="1"/>
      <c r="D55" s="111"/>
      <c r="E55" s="111"/>
      <c r="K55" s="112"/>
    </row>
    <row r="56" spans="2:12" x14ac:dyDescent="0.25">
      <c r="F56" s="26"/>
      <c r="G56" s="8"/>
      <c r="H56" s="8"/>
      <c r="I56" s="8"/>
    </row>
    <row r="57" spans="2:12" ht="15" customHeight="1" x14ac:dyDescent="0.25">
      <c r="B57" s="8" t="s">
        <v>368</v>
      </c>
      <c r="C57" s="44"/>
      <c r="D57" s="441" t="s">
        <v>73</v>
      </c>
      <c r="E57" s="441"/>
      <c r="F57" s="441"/>
      <c r="G57" s="8"/>
      <c r="H57" s="428" t="s">
        <v>35</v>
      </c>
      <c r="I57" s="428"/>
    </row>
    <row r="58" spans="2:12" ht="15" customHeight="1" x14ac:dyDescent="0.25">
      <c r="B58" s="8" t="s">
        <v>29</v>
      </c>
      <c r="C58" s="44"/>
      <c r="D58" s="441" t="s">
        <v>32</v>
      </c>
      <c r="E58" s="441"/>
      <c r="F58" s="441"/>
      <c r="H58" s="428" t="s">
        <v>36</v>
      </c>
      <c r="I58" s="428"/>
    </row>
    <row r="60" spans="2:12" x14ac:dyDescent="0.25">
      <c r="L60" s="149"/>
    </row>
    <row r="66" spans="1:9" s="1" customFormat="1" x14ac:dyDescent="0.25">
      <c r="A66" s="111"/>
      <c r="B66" s="20"/>
      <c r="C66" s="20"/>
      <c r="D66" s="20"/>
      <c r="E66" s="20"/>
      <c r="F66" s="20"/>
      <c r="G66" s="20"/>
      <c r="H66" s="20"/>
      <c r="I66" s="20"/>
    </row>
    <row r="67" spans="1:9" s="1" customFormat="1" x14ac:dyDescent="0.25">
      <c r="A67" s="111"/>
      <c r="B67" s="20"/>
      <c r="C67" s="20"/>
      <c r="D67" s="20"/>
      <c r="E67" s="20"/>
      <c r="F67" s="20"/>
      <c r="G67" s="20"/>
      <c r="H67" s="20"/>
      <c r="I67" s="20"/>
    </row>
  </sheetData>
  <mergeCells count="7">
    <mergeCell ref="D58:F58"/>
    <mergeCell ref="H58:I58"/>
    <mergeCell ref="B1:I1"/>
    <mergeCell ref="B5:I5"/>
    <mergeCell ref="B3:I4"/>
    <mergeCell ref="H57:I57"/>
    <mergeCell ref="D57:F57"/>
  </mergeCells>
  <pageMargins left="0.6" right="0.38" top="0.74803149606299202" bottom="0.31496062992126" header="0.31496062992126" footer="0.31496062992126"/>
  <pageSetup paperSize="9" scale="5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B1:K70"/>
  <sheetViews>
    <sheetView showGridLines="0" zoomScale="90" zoomScaleNormal="90" workbookViewId="0"/>
  </sheetViews>
  <sheetFormatPr defaultColWidth="11.44140625" defaultRowHeight="13.2" x14ac:dyDescent="0.25"/>
  <cols>
    <col min="1" max="2" width="1.109375" style="20" customWidth="1"/>
    <col min="3" max="3" width="46" style="20" customWidth="1"/>
    <col min="4" max="4" width="1.44140625" style="20" customWidth="1"/>
    <col min="5" max="5" width="7.6640625" style="32" customWidth="1"/>
    <col min="6" max="7" width="17.6640625" style="32" customWidth="1"/>
    <col min="8" max="8" width="1.109375" style="20" customWidth="1"/>
    <col min="9" max="9" width="12.6640625" style="20" bestFit="1" customWidth="1"/>
    <col min="10" max="10" width="13.6640625" style="20" bestFit="1" customWidth="1"/>
    <col min="11" max="11" width="12.6640625" style="20" bestFit="1" customWidth="1"/>
    <col min="12" max="16384" width="11.44140625" style="20"/>
  </cols>
  <sheetData>
    <row r="1" spans="3:10" x14ac:dyDescent="0.25">
      <c r="C1" s="451" t="s">
        <v>0</v>
      </c>
      <c r="D1" s="451"/>
      <c r="E1" s="451"/>
      <c r="F1" s="451"/>
      <c r="G1" s="451"/>
    </row>
    <row r="2" spans="3:10" x14ac:dyDescent="0.25">
      <c r="C2" s="113"/>
      <c r="D2" s="113"/>
      <c r="E2" s="113"/>
      <c r="F2" s="124"/>
      <c r="G2" s="124"/>
    </row>
    <row r="3" spans="3:10" s="1" customFormat="1" ht="27" customHeight="1" x14ac:dyDescent="0.25">
      <c r="C3" s="451" t="s">
        <v>995</v>
      </c>
      <c r="D3" s="451"/>
      <c r="E3" s="451"/>
      <c r="F3" s="451"/>
      <c r="G3" s="451"/>
    </row>
    <row r="4" spans="3:10" s="1" customFormat="1" ht="15" customHeight="1" x14ac:dyDescent="0.25">
      <c r="C4" s="451" t="s">
        <v>74</v>
      </c>
      <c r="D4" s="451"/>
      <c r="E4" s="451"/>
      <c r="F4" s="451"/>
      <c r="G4" s="451"/>
    </row>
    <row r="5" spans="3:10" s="1" customFormat="1" ht="13.8" thickBot="1" x14ac:dyDescent="0.3">
      <c r="C5" s="71"/>
      <c r="D5" s="71"/>
      <c r="E5" s="71"/>
      <c r="F5" s="124"/>
      <c r="G5" s="124"/>
    </row>
    <row r="6" spans="3:10" x14ac:dyDescent="0.25">
      <c r="C6" s="188"/>
      <c r="D6" s="449" t="s">
        <v>76</v>
      </c>
      <c r="E6" s="450"/>
      <c r="F6" s="225">
        <v>2022</v>
      </c>
      <c r="G6" s="226">
        <v>2021</v>
      </c>
      <c r="H6" s="149"/>
    </row>
    <row r="7" spans="3:10" x14ac:dyDescent="0.25">
      <c r="C7" s="189" t="s">
        <v>109</v>
      </c>
      <c r="D7" s="447"/>
      <c r="E7" s="448"/>
      <c r="F7" s="199">
        <v>-984457783.53999996</v>
      </c>
      <c r="G7" s="200">
        <v>-1048901590</v>
      </c>
    </row>
    <row r="8" spans="3:10" hidden="1" x14ac:dyDescent="0.25">
      <c r="C8" s="163" t="s">
        <v>110</v>
      </c>
      <c r="D8" s="62"/>
      <c r="E8" s="27"/>
      <c r="F8" s="201">
        <v>0</v>
      </c>
      <c r="G8" s="202">
        <v>0</v>
      </c>
    </row>
    <row r="9" spans="3:10" hidden="1" x14ac:dyDescent="0.25">
      <c r="C9" s="165" t="s">
        <v>111</v>
      </c>
      <c r="D9" s="63"/>
      <c r="E9" s="28"/>
      <c r="F9" s="203"/>
      <c r="G9" s="204"/>
    </row>
    <row r="10" spans="3:10" hidden="1" x14ac:dyDescent="0.25">
      <c r="C10" s="165" t="s">
        <v>112</v>
      </c>
      <c r="D10" s="63"/>
      <c r="E10" s="28"/>
      <c r="F10" s="205">
        <v>0</v>
      </c>
      <c r="G10" s="206">
        <v>0</v>
      </c>
    </row>
    <row r="11" spans="3:10" s="29" customFormat="1" x14ac:dyDescent="0.25">
      <c r="C11" s="169" t="s">
        <v>113</v>
      </c>
      <c r="D11" s="64"/>
      <c r="E11" s="27"/>
      <c r="F11" s="201">
        <v>-534612766.38</v>
      </c>
      <c r="G11" s="202">
        <v>-260666157</v>
      </c>
    </row>
    <row r="12" spans="3:10" hidden="1" x14ac:dyDescent="0.25">
      <c r="C12" s="165" t="s">
        <v>111</v>
      </c>
      <c r="D12" s="63"/>
      <c r="E12" s="28"/>
      <c r="F12" s="203"/>
      <c r="G12" s="204"/>
    </row>
    <row r="13" spans="3:10" x14ac:dyDescent="0.25">
      <c r="C13" s="165" t="s">
        <v>489</v>
      </c>
      <c r="D13" s="63"/>
      <c r="E13" s="296" t="s">
        <v>97</v>
      </c>
      <c r="F13" s="205">
        <v>-534612766.38</v>
      </c>
      <c r="G13" s="206">
        <v>-260666157</v>
      </c>
      <c r="I13" s="184"/>
      <c r="J13" s="184"/>
    </row>
    <row r="14" spans="3:10" x14ac:dyDescent="0.25">
      <c r="C14" s="169" t="s">
        <v>761</v>
      </c>
      <c r="D14" s="64"/>
      <c r="E14" s="27"/>
      <c r="F14" s="201">
        <v>-449845016.65999997</v>
      </c>
      <c r="G14" s="202">
        <v>-788235433</v>
      </c>
      <c r="H14" s="29"/>
    </row>
    <row r="15" spans="3:10" s="29" customFormat="1" hidden="1" x14ac:dyDescent="0.3">
      <c r="C15" s="173" t="s">
        <v>114</v>
      </c>
      <c r="D15" s="65"/>
      <c r="E15" s="30"/>
      <c r="F15" s="207"/>
      <c r="G15" s="208"/>
    </row>
    <row r="16" spans="3:10" s="29" customFormat="1" hidden="1" x14ac:dyDescent="0.3">
      <c r="C16" s="173" t="s">
        <v>115</v>
      </c>
      <c r="D16" s="65"/>
      <c r="E16" s="30"/>
      <c r="F16" s="207"/>
      <c r="G16" s="208"/>
    </row>
    <row r="17" spans="3:10" s="29" customFormat="1" x14ac:dyDescent="0.25">
      <c r="C17" s="165" t="s">
        <v>488</v>
      </c>
      <c r="D17" s="63"/>
      <c r="E17" s="296" t="s">
        <v>97</v>
      </c>
      <c r="F17" s="205">
        <v>-213629513.24999997</v>
      </c>
      <c r="G17" s="206">
        <v>-606027318</v>
      </c>
      <c r="H17" s="20"/>
      <c r="I17" s="184"/>
      <c r="J17" s="184"/>
    </row>
    <row r="18" spans="3:10" x14ac:dyDescent="0.25">
      <c r="C18" s="165" t="s">
        <v>117</v>
      </c>
      <c r="D18" s="63"/>
      <c r="E18" s="296"/>
      <c r="F18" s="205">
        <v>-190421424.89999998</v>
      </c>
      <c r="G18" s="206">
        <v>-169657572</v>
      </c>
      <c r="I18" s="184"/>
      <c r="J18" s="184"/>
    </row>
    <row r="19" spans="3:10" hidden="1" x14ac:dyDescent="0.25">
      <c r="C19" s="165" t="s">
        <v>118</v>
      </c>
      <c r="D19" s="63"/>
      <c r="E19" s="28"/>
      <c r="F19" s="205">
        <v>0</v>
      </c>
      <c r="G19" s="206">
        <v>0</v>
      </c>
      <c r="I19" s="184"/>
      <c r="J19" s="184"/>
    </row>
    <row r="20" spans="3:10" x14ac:dyDescent="0.25">
      <c r="C20" s="165" t="s">
        <v>119</v>
      </c>
      <c r="D20" s="63"/>
      <c r="E20" s="28"/>
      <c r="F20" s="205">
        <v>-43003540.460000001</v>
      </c>
      <c r="G20" s="206">
        <v>-12550543</v>
      </c>
      <c r="I20" s="184"/>
      <c r="J20" s="184"/>
    </row>
    <row r="21" spans="3:10" hidden="1" x14ac:dyDescent="0.25">
      <c r="C21" s="165" t="s">
        <v>120</v>
      </c>
      <c r="D21" s="63"/>
      <c r="E21" s="28"/>
      <c r="F21" s="205">
        <v>0</v>
      </c>
      <c r="G21" s="206">
        <v>0</v>
      </c>
      <c r="I21" s="184"/>
      <c r="J21" s="184"/>
    </row>
    <row r="22" spans="3:10" s="29" customFormat="1" hidden="1" x14ac:dyDescent="0.25">
      <c r="C22" s="173" t="s">
        <v>289</v>
      </c>
      <c r="D22" s="65"/>
      <c r="E22" s="30"/>
      <c r="F22" s="205">
        <v>0</v>
      </c>
      <c r="G22" s="206">
        <v>0</v>
      </c>
      <c r="I22" s="184"/>
      <c r="J22" s="184"/>
    </row>
    <row r="23" spans="3:10" s="29" customFormat="1" hidden="1" x14ac:dyDescent="0.25">
      <c r="C23" s="173" t="s">
        <v>121</v>
      </c>
      <c r="D23" s="65"/>
      <c r="E23" s="30"/>
      <c r="F23" s="205">
        <v>0</v>
      </c>
      <c r="G23" s="206">
        <v>0</v>
      </c>
      <c r="I23" s="184"/>
      <c r="J23" s="184"/>
    </row>
    <row r="24" spans="3:10" hidden="1" x14ac:dyDescent="0.25">
      <c r="C24" s="165" t="s">
        <v>122</v>
      </c>
      <c r="D24" s="63"/>
      <c r="E24" s="28"/>
      <c r="F24" s="205">
        <v>0</v>
      </c>
      <c r="G24" s="206">
        <v>0</v>
      </c>
      <c r="I24" s="184"/>
      <c r="J24" s="184"/>
    </row>
    <row r="25" spans="3:10" x14ac:dyDescent="0.25">
      <c r="C25" s="165" t="s">
        <v>487</v>
      </c>
      <c r="D25" s="63"/>
      <c r="E25" s="28"/>
      <c r="F25" s="205">
        <v>-2790538.05</v>
      </c>
      <c r="G25" s="206">
        <v>0</v>
      </c>
      <c r="I25" s="184"/>
      <c r="J25" s="184"/>
    </row>
    <row r="26" spans="3:10" x14ac:dyDescent="0.25">
      <c r="C26" s="165" t="s">
        <v>116</v>
      </c>
      <c r="D26" s="63"/>
      <c r="E26" s="28"/>
      <c r="F26" s="205">
        <v>0</v>
      </c>
      <c r="G26" s="206">
        <v>0</v>
      </c>
      <c r="I26" s="184"/>
      <c r="J26" s="184"/>
    </row>
    <row r="27" spans="3:10" x14ac:dyDescent="0.25">
      <c r="C27" s="165"/>
      <c r="D27" s="63"/>
      <c r="E27" s="28"/>
      <c r="F27" s="205"/>
      <c r="G27" s="206"/>
    </row>
    <row r="28" spans="3:10" x14ac:dyDescent="0.25">
      <c r="C28" s="190" t="s">
        <v>123</v>
      </c>
      <c r="D28" s="66"/>
      <c r="E28" s="125"/>
      <c r="F28" s="209">
        <v>300609263.92000002</v>
      </c>
      <c r="G28" s="210">
        <v>481594134</v>
      </c>
      <c r="I28" s="184"/>
      <c r="J28" s="184"/>
    </row>
    <row r="29" spans="3:10" x14ac:dyDescent="0.25">
      <c r="C29" s="191" t="s">
        <v>599</v>
      </c>
      <c r="D29" s="107"/>
      <c r="E29" s="93"/>
      <c r="F29" s="205">
        <v>149036131.44999999</v>
      </c>
      <c r="G29" s="206">
        <v>16328717</v>
      </c>
      <c r="I29" s="184"/>
      <c r="J29" s="184"/>
    </row>
    <row r="30" spans="3:10" x14ac:dyDescent="0.25">
      <c r="C30" s="191" t="s">
        <v>130</v>
      </c>
      <c r="D30" s="67"/>
      <c r="E30" s="31"/>
      <c r="F30" s="205">
        <v>6603826.3499999996</v>
      </c>
      <c r="G30" s="206">
        <v>319751354</v>
      </c>
      <c r="I30" s="184"/>
      <c r="J30" s="184"/>
    </row>
    <row r="31" spans="3:10" x14ac:dyDescent="0.25">
      <c r="C31" s="191" t="s">
        <v>795</v>
      </c>
      <c r="D31" s="160"/>
      <c r="E31" s="160"/>
      <c r="F31" s="426">
        <v>62278605.860000007</v>
      </c>
      <c r="G31" s="206">
        <v>59768063</v>
      </c>
      <c r="I31" s="184"/>
      <c r="J31" s="184"/>
    </row>
    <row r="32" spans="3:10" x14ac:dyDescent="0.25">
      <c r="C32" s="191" t="s">
        <v>131</v>
      </c>
      <c r="D32" s="67"/>
      <c r="E32" s="31"/>
      <c r="F32" s="205">
        <v>82690700.260000005</v>
      </c>
      <c r="G32" s="206">
        <v>85746000</v>
      </c>
      <c r="I32" s="184"/>
      <c r="J32" s="184"/>
    </row>
    <row r="33" spans="3:10" x14ac:dyDescent="0.25">
      <c r="C33" s="168"/>
      <c r="D33" s="67"/>
      <c r="E33" s="31"/>
      <c r="F33" s="211"/>
      <c r="G33" s="212"/>
    </row>
    <row r="34" spans="3:10" x14ac:dyDescent="0.25">
      <c r="C34" s="192" t="s">
        <v>124</v>
      </c>
      <c r="D34" s="445"/>
      <c r="E34" s="446"/>
      <c r="F34" s="213">
        <v>-683848519.11999989</v>
      </c>
      <c r="G34" s="351">
        <v>-567307456.5</v>
      </c>
      <c r="I34" s="184"/>
      <c r="J34" s="184"/>
    </row>
    <row r="35" spans="3:10" x14ac:dyDescent="0.25">
      <c r="C35" s="193"/>
      <c r="D35" s="81"/>
      <c r="E35" s="82"/>
      <c r="F35" s="215"/>
      <c r="G35" s="216"/>
    </row>
    <row r="36" spans="3:10" x14ac:dyDescent="0.25">
      <c r="C36" s="190" t="s">
        <v>125</v>
      </c>
      <c r="D36" s="443"/>
      <c r="E36" s="444"/>
      <c r="F36" s="199">
        <v>281488839.19999999</v>
      </c>
      <c r="G36" s="200">
        <v>739278801</v>
      </c>
      <c r="I36" s="184"/>
      <c r="J36" s="184"/>
    </row>
    <row r="37" spans="3:10" x14ac:dyDescent="0.25">
      <c r="C37" s="191" t="s">
        <v>126</v>
      </c>
      <c r="D37" s="107"/>
      <c r="E37" s="93"/>
      <c r="F37" s="205">
        <v>276635259.94</v>
      </c>
      <c r="G37" s="206">
        <v>739278801</v>
      </c>
      <c r="I37" s="184"/>
      <c r="J37" s="184"/>
    </row>
    <row r="38" spans="3:10" x14ac:dyDescent="0.25">
      <c r="C38" s="194" t="s">
        <v>127</v>
      </c>
      <c r="D38" s="67"/>
      <c r="E38" s="31"/>
      <c r="F38" s="205">
        <v>0</v>
      </c>
      <c r="G38" s="206">
        <v>0</v>
      </c>
      <c r="I38" s="184"/>
      <c r="J38" s="184"/>
    </row>
    <row r="39" spans="3:10" x14ac:dyDescent="0.25">
      <c r="C39" s="194" t="s">
        <v>363</v>
      </c>
      <c r="D39" s="67"/>
      <c r="E39" s="31"/>
      <c r="F39" s="205">
        <v>4853579.2600000007</v>
      </c>
      <c r="G39" s="206">
        <v>0</v>
      </c>
      <c r="I39" s="184"/>
      <c r="J39" s="184"/>
    </row>
    <row r="40" spans="3:10" x14ac:dyDescent="0.25">
      <c r="C40" s="194"/>
      <c r="D40" s="67"/>
      <c r="E40" s="31"/>
      <c r="F40" s="211"/>
      <c r="G40" s="212"/>
    </row>
    <row r="41" spans="3:10" x14ac:dyDescent="0.25">
      <c r="C41" s="189" t="s">
        <v>128</v>
      </c>
      <c r="D41" s="443"/>
      <c r="E41" s="444"/>
      <c r="F41" s="199">
        <v>126308069.17</v>
      </c>
      <c r="G41" s="200">
        <v>63121805</v>
      </c>
      <c r="H41" s="149"/>
      <c r="I41" s="184"/>
      <c r="J41" s="184"/>
    </row>
    <row r="42" spans="3:10" x14ac:dyDescent="0.25">
      <c r="C42" s="191" t="s">
        <v>490</v>
      </c>
      <c r="D42" s="107"/>
      <c r="E42" s="93"/>
      <c r="F42" s="205">
        <v>103608874.86</v>
      </c>
      <c r="G42" s="206">
        <v>51375888</v>
      </c>
      <c r="I42" s="184"/>
      <c r="J42" s="184"/>
    </row>
    <row r="43" spans="3:10" x14ac:dyDescent="0.25">
      <c r="C43" s="194" t="s">
        <v>796</v>
      </c>
      <c r="D43" s="67"/>
      <c r="E43" s="31"/>
      <c r="F43" s="205">
        <v>0</v>
      </c>
      <c r="G43" s="206">
        <v>-85806</v>
      </c>
      <c r="H43" s="184"/>
      <c r="I43" s="184"/>
      <c r="J43" s="184"/>
    </row>
    <row r="44" spans="3:10" x14ac:dyDescent="0.25">
      <c r="C44" s="191" t="s">
        <v>129</v>
      </c>
      <c r="D44" s="107"/>
      <c r="E44" s="93"/>
      <c r="F44" s="205">
        <v>0</v>
      </c>
      <c r="G44" s="206">
        <v>2939985</v>
      </c>
      <c r="I44" s="184"/>
      <c r="J44" s="184"/>
    </row>
    <row r="45" spans="3:10" hidden="1" x14ac:dyDescent="0.25">
      <c r="C45" s="191" t="s">
        <v>491</v>
      </c>
      <c r="D45" s="107"/>
      <c r="E45" s="93"/>
      <c r="F45" s="205">
        <v>0</v>
      </c>
      <c r="G45" s="206">
        <v>0</v>
      </c>
      <c r="I45" s="184"/>
      <c r="J45" s="184"/>
    </row>
    <row r="46" spans="3:10" hidden="1" x14ac:dyDescent="0.25">
      <c r="C46" s="166" t="s">
        <v>364</v>
      </c>
      <c r="D46" s="107"/>
      <c r="E46" s="93"/>
      <c r="F46" s="205">
        <v>0</v>
      </c>
      <c r="G46" s="206">
        <v>0</v>
      </c>
      <c r="I46" s="184"/>
      <c r="J46" s="184"/>
    </row>
    <row r="47" spans="3:10" hidden="1" x14ac:dyDescent="0.25">
      <c r="C47" s="191" t="s">
        <v>598</v>
      </c>
      <c r="D47" s="107"/>
      <c r="E47" s="93"/>
      <c r="F47" s="205">
        <v>0</v>
      </c>
      <c r="G47" s="206">
        <v>0</v>
      </c>
      <c r="I47" s="184"/>
      <c r="J47" s="184"/>
    </row>
    <row r="48" spans="3:10" x14ac:dyDescent="0.25">
      <c r="C48" s="191" t="s">
        <v>600</v>
      </c>
      <c r="D48" s="107"/>
      <c r="E48" s="93"/>
      <c r="F48" s="205">
        <v>22699194.309999999</v>
      </c>
      <c r="G48" s="206">
        <v>8891738</v>
      </c>
      <c r="I48" s="184"/>
      <c r="J48" s="184"/>
    </row>
    <row r="49" spans="3:11" x14ac:dyDescent="0.25">
      <c r="C49" s="194"/>
      <c r="D49" s="67"/>
      <c r="E49" s="31"/>
      <c r="F49" s="205">
        <v>2029408306.24</v>
      </c>
      <c r="G49" s="212"/>
      <c r="H49" s="184"/>
    </row>
    <row r="50" spans="3:11" x14ac:dyDescent="0.25">
      <c r="C50" s="192" t="s">
        <v>132</v>
      </c>
      <c r="D50" s="445"/>
      <c r="E50" s="446"/>
      <c r="F50" s="213">
        <v>-276051611.24999988</v>
      </c>
      <c r="G50" s="214">
        <v>235093149</v>
      </c>
    </row>
    <row r="51" spans="3:11" x14ac:dyDescent="0.25">
      <c r="C51" s="163"/>
      <c r="D51" s="81"/>
      <c r="E51" s="227"/>
      <c r="F51" s="228"/>
      <c r="G51" s="217"/>
    </row>
    <row r="52" spans="3:11" x14ac:dyDescent="0.25">
      <c r="C52" s="189" t="s">
        <v>133</v>
      </c>
      <c r="D52" s="443"/>
      <c r="E52" s="444"/>
      <c r="F52" s="199">
        <v>416209219.72000003</v>
      </c>
      <c r="G52" s="200">
        <v>254851946</v>
      </c>
      <c r="H52" s="149"/>
    </row>
    <row r="53" spans="3:11" x14ac:dyDescent="0.25">
      <c r="C53" s="195" t="s">
        <v>134</v>
      </c>
      <c r="D53" s="67"/>
      <c r="E53" s="27"/>
      <c r="F53" s="218">
        <v>416209219.72000003</v>
      </c>
      <c r="G53" s="218">
        <v>254851946</v>
      </c>
    </row>
    <row r="54" spans="3:11" x14ac:dyDescent="0.25">
      <c r="C54" s="191" t="s">
        <v>601</v>
      </c>
      <c r="D54" s="107"/>
      <c r="E54" s="319" t="s">
        <v>776</v>
      </c>
      <c r="F54" s="205">
        <v>-7980516.6399999997</v>
      </c>
      <c r="G54" s="206">
        <v>252800578</v>
      </c>
    </row>
    <row r="55" spans="3:11" x14ac:dyDescent="0.25">
      <c r="C55" s="195" t="s">
        <v>135</v>
      </c>
      <c r="D55" s="67"/>
      <c r="E55" s="31"/>
      <c r="F55" s="205">
        <v>0</v>
      </c>
      <c r="G55" s="219">
        <v>0</v>
      </c>
    </row>
    <row r="56" spans="3:11" x14ac:dyDescent="0.25">
      <c r="C56" s="194" t="s">
        <v>602</v>
      </c>
      <c r="D56" s="67"/>
      <c r="E56" s="319" t="s">
        <v>776</v>
      </c>
      <c r="F56" s="205">
        <v>0</v>
      </c>
      <c r="G56" s="206">
        <v>0</v>
      </c>
    </row>
    <row r="57" spans="3:11" x14ac:dyDescent="0.25">
      <c r="C57" s="194" t="s">
        <v>618</v>
      </c>
      <c r="D57" s="67"/>
      <c r="E57" s="31"/>
      <c r="F57" s="205">
        <v>424189736.36000001</v>
      </c>
      <c r="G57" s="206">
        <v>2051368</v>
      </c>
    </row>
    <row r="58" spans="3:11" x14ac:dyDescent="0.25">
      <c r="C58" s="189" t="s">
        <v>797</v>
      </c>
      <c r="D58" s="66"/>
      <c r="E58" s="125"/>
      <c r="F58" s="220">
        <v>140157608.47000015</v>
      </c>
      <c r="G58" s="221">
        <v>489945095</v>
      </c>
    </row>
    <row r="59" spans="3:11" x14ac:dyDescent="0.25">
      <c r="C59" s="189" t="s">
        <v>136</v>
      </c>
      <c r="D59" s="66"/>
      <c r="E59" s="125"/>
      <c r="F59" s="222">
        <v>0</v>
      </c>
      <c r="G59" s="223">
        <v>0</v>
      </c>
    </row>
    <row r="60" spans="3:11" ht="13.8" thickBot="1" x14ac:dyDescent="0.3">
      <c r="C60" s="196" t="s">
        <v>137</v>
      </c>
      <c r="D60" s="197"/>
      <c r="E60" s="198"/>
      <c r="F60" s="224">
        <v>140157608.47000015</v>
      </c>
      <c r="G60" s="224">
        <v>489945095</v>
      </c>
      <c r="J60" s="94"/>
    </row>
    <row r="61" spans="3:11" x14ac:dyDescent="0.25">
      <c r="I61" s="29"/>
      <c r="J61" s="144"/>
      <c r="K61" s="94"/>
    </row>
    <row r="62" spans="3:11" x14ac:dyDescent="0.25">
      <c r="C62" s="344" t="s">
        <v>798</v>
      </c>
      <c r="D62" s="33"/>
      <c r="E62" s="34"/>
      <c r="F62" s="34"/>
      <c r="G62" s="34"/>
      <c r="H62" s="149"/>
      <c r="K62" s="94"/>
    </row>
    <row r="63" spans="3:11" x14ac:dyDescent="0.25">
      <c r="C63" s="33"/>
      <c r="D63" s="33"/>
      <c r="E63" s="34"/>
      <c r="F63" s="34"/>
      <c r="G63" s="34"/>
      <c r="K63" s="144"/>
    </row>
    <row r="64" spans="3:11" x14ac:dyDescent="0.25">
      <c r="C64" s="25"/>
      <c r="D64" s="25"/>
      <c r="E64" s="35"/>
      <c r="F64" s="35"/>
      <c r="G64" s="35"/>
    </row>
    <row r="65" spans="2:7" x14ac:dyDescent="0.25">
      <c r="C65" s="25"/>
      <c r="D65" s="25"/>
      <c r="E65" s="35"/>
      <c r="F65" s="407"/>
      <c r="G65" s="35"/>
    </row>
    <row r="66" spans="2:7" ht="14.4" x14ac:dyDescent="0.3">
      <c r="C66" s="25"/>
      <c r="D66" s="25"/>
      <c r="E66" s="35"/>
      <c r="F66" s="404"/>
      <c r="G66" s="35"/>
    </row>
    <row r="67" spans="2:7" x14ac:dyDescent="0.25">
      <c r="C67" s="25"/>
      <c r="D67" s="25"/>
      <c r="E67" s="35"/>
      <c r="F67" s="35"/>
      <c r="G67" s="35"/>
    </row>
    <row r="68" spans="2:7" x14ac:dyDescent="0.25">
      <c r="E68" s="20"/>
      <c r="F68" s="20"/>
      <c r="G68" s="20"/>
    </row>
    <row r="69" spans="2:7" x14ac:dyDescent="0.25">
      <c r="B69" s="44" t="s">
        <v>779</v>
      </c>
      <c r="D69" s="8" t="s">
        <v>777</v>
      </c>
      <c r="G69" s="320" t="s">
        <v>35</v>
      </c>
    </row>
    <row r="70" spans="2:7" x14ac:dyDescent="0.25">
      <c r="B70" s="26" t="s">
        <v>780</v>
      </c>
      <c r="D70" s="8" t="s">
        <v>778</v>
      </c>
      <c r="G70" s="320" t="s">
        <v>36</v>
      </c>
    </row>
  </sheetData>
  <mergeCells count="10">
    <mergeCell ref="D7:E7"/>
    <mergeCell ref="D6:E6"/>
    <mergeCell ref="C1:G1"/>
    <mergeCell ref="C3:G3"/>
    <mergeCell ref="C4:G4"/>
    <mergeCell ref="D52:E52"/>
    <mergeCell ref="D34:E34"/>
    <mergeCell ref="D50:E50"/>
    <mergeCell ref="D36:E36"/>
    <mergeCell ref="D41:E41"/>
  </mergeCells>
  <pageMargins left="0.6" right="0.45" top="0.74803149606299202" bottom="0.31" header="0.31496062992126" footer="0.31496062992126"/>
  <pageSetup paperSize="9" scale="8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B1:O92"/>
  <sheetViews>
    <sheetView showGridLines="0" zoomScale="90" zoomScaleNormal="90" workbookViewId="0"/>
  </sheetViews>
  <sheetFormatPr defaultColWidth="11.5546875" defaultRowHeight="14.4" outlineLevelRow="2" x14ac:dyDescent="0.3"/>
  <cols>
    <col min="1" max="1" width="3.6640625" customWidth="1"/>
    <col min="2" max="2" width="12.109375" style="133" customWidth="1"/>
    <col min="3" max="3" width="11.33203125" style="133" customWidth="1"/>
    <col min="4" max="4" width="11.109375" style="133" customWidth="1"/>
    <col min="5" max="5" width="9.33203125" style="133" customWidth="1"/>
    <col min="6" max="6" width="13.33203125" style="133" customWidth="1"/>
    <col min="7" max="7" width="10.33203125" style="133" customWidth="1"/>
    <col min="8" max="8" width="2.6640625" style="133" customWidth="1"/>
    <col min="9" max="10" width="19.109375" style="133" customWidth="1"/>
    <col min="11" max="11" width="3.33203125" customWidth="1"/>
    <col min="12" max="12" width="3.44140625" customWidth="1"/>
    <col min="13" max="13" width="19" style="133" customWidth="1"/>
    <col min="14" max="14" width="13.33203125" bestFit="1" customWidth="1"/>
    <col min="15" max="15" width="13.6640625" bestFit="1" customWidth="1"/>
  </cols>
  <sheetData>
    <row r="1" spans="2:14" x14ac:dyDescent="0.3">
      <c r="B1" s="454" t="s">
        <v>0</v>
      </c>
      <c r="C1" s="454"/>
      <c r="D1" s="454"/>
      <c r="E1" s="454"/>
      <c r="F1" s="454"/>
      <c r="G1" s="454"/>
      <c r="H1" s="454"/>
      <c r="I1" s="454"/>
      <c r="J1" s="454"/>
    </row>
    <row r="3" spans="2:14" x14ac:dyDescent="0.3">
      <c r="B3" s="455" t="s">
        <v>994</v>
      </c>
      <c r="C3" s="455"/>
      <c r="D3" s="455"/>
      <c r="E3" s="455"/>
      <c r="F3" s="455"/>
      <c r="G3" s="455"/>
      <c r="H3" s="455"/>
      <c r="I3" s="455"/>
      <c r="J3" s="455"/>
    </row>
    <row r="4" spans="2:14" x14ac:dyDescent="0.3">
      <c r="B4" s="455"/>
      <c r="C4" s="455"/>
      <c r="D4" s="455"/>
      <c r="E4" s="455"/>
      <c r="F4" s="455"/>
      <c r="G4" s="455"/>
      <c r="H4" s="455"/>
      <c r="I4" s="455"/>
      <c r="J4" s="455"/>
    </row>
    <row r="5" spans="2:14" x14ac:dyDescent="0.3">
      <c r="B5" s="454" t="s">
        <v>74</v>
      </c>
      <c r="C5" s="454"/>
      <c r="D5" s="454"/>
      <c r="E5" s="454"/>
      <c r="F5" s="454"/>
      <c r="G5" s="454"/>
      <c r="H5" s="454"/>
      <c r="I5" s="454"/>
      <c r="J5" s="454"/>
    </row>
    <row r="6" spans="2:14" ht="15" thickBot="1" x14ac:dyDescent="0.35">
      <c r="I6" s="126"/>
    </row>
    <row r="7" spans="2:14" x14ac:dyDescent="0.3">
      <c r="B7" s="456"/>
      <c r="C7" s="457"/>
      <c r="D7" s="457"/>
      <c r="E7" s="457"/>
      <c r="F7" s="457"/>
      <c r="G7" s="457"/>
      <c r="H7" s="457"/>
      <c r="I7" s="372">
        <v>2022</v>
      </c>
      <c r="J7" s="361">
        <v>2021</v>
      </c>
    </row>
    <row r="8" spans="2:14" x14ac:dyDescent="0.3">
      <c r="B8" s="458" t="s">
        <v>436</v>
      </c>
      <c r="C8" s="459"/>
      <c r="D8" s="459"/>
      <c r="E8" s="459"/>
      <c r="F8" s="459"/>
      <c r="G8" s="459"/>
      <c r="H8" s="459"/>
      <c r="I8" s="373"/>
      <c r="J8" s="362"/>
    </row>
    <row r="9" spans="2:14" x14ac:dyDescent="0.3">
      <c r="B9" s="356" t="s">
        <v>437</v>
      </c>
      <c r="C9" s="134"/>
      <c r="D9" s="134"/>
      <c r="E9" s="134"/>
      <c r="F9" s="134"/>
      <c r="G9" s="134"/>
      <c r="H9" s="134"/>
      <c r="I9" s="374">
        <f>ER!F7*-1</f>
        <v>984457783.53999996</v>
      </c>
      <c r="J9" s="363">
        <v>1048901590</v>
      </c>
      <c r="M9" s="145"/>
      <c r="N9" s="147"/>
    </row>
    <row r="10" spans="2:14" x14ac:dyDescent="0.3">
      <c r="B10" s="356" t="s">
        <v>438</v>
      </c>
      <c r="C10" s="134"/>
      <c r="D10" s="134"/>
      <c r="E10" s="134"/>
      <c r="F10" s="134"/>
      <c r="G10" s="134"/>
      <c r="H10" s="134"/>
      <c r="I10" s="374">
        <f>SUM(I11:I13)</f>
        <v>-76216846.219999999</v>
      </c>
      <c r="J10" s="363">
        <v>-52654461</v>
      </c>
      <c r="M10" s="145"/>
      <c r="N10" s="147"/>
    </row>
    <row r="11" spans="2:14" s="91" customFormat="1" hidden="1" outlineLevel="1" x14ac:dyDescent="0.3">
      <c r="B11" s="357" t="s">
        <v>616</v>
      </c>
      <c r="C11" s="231"/>
      <c r="D11" s="231"/>
      <c r="E11" s="231"/>
      <c r="F11" s="231"/>
      <c r="G11" s="231"/>
      <c r="H11" s="231"/>
      <c r="I11" s="375">
        <f>-BG!I18</f>
        <v>-27773726</v>
      </c>
      <c r="J11" s="364"/>
      <c r="M11" s="145"/>
      <c r="N11" s="147"/>
    </row>
    <row r="12" spans="2:14" s="91" customFormat="1" hidden="1" outlineLevel="1" x14ac:dyDescent="0.3">
      <c r="B12" s="357" t="s">
        <v>490</v>
      </c>
      <c r="C12" s="231"/>
      <c r="D12" s="231"/>
      <c r="E12" s="231"/>
      <c r="F12" s="231"/>
      <c r="G12" s="231"/>
      <c r="H12" s="231"/>
      <c r="I12" s="375">
        <f>-ER!F42</f>
        <v>-103608874.86</v>
      </c>
      <c r="J12" s="364"/>
      <c r="M12" s="145"/>
      <c r="N12" s="147"/>
    </row>
    <row r="13" spans="2:14" s="91" customFormat="1" hidden="1" outlineLevel="1" x14ac:dyDescent="0.3">
      <c r="B13" s="357" t="s">
        <v>617</v>
      </c>
      <c r="C13" s="231"/>
      <c r="D13" s="231"/>
      <c r="E13" s="231"/>
      <c r="F13" s="231"/>
      <c r="G13" s="231"/>
      <c r="H13" s="231"/>
      <c r="I13" s="375">
        <f>+BG!H18*2</f>
        <v>55165754.639999993</v>
      </c>
      <c r="J13" s="364"/>
      <c r="M13" s="145"/>
      <c r="N13" s="147"/>
    </row>
    <row r="14" spans="2:14" collapsed="1" x14ac:dyDescent="0.3">
      <c r="B14" s="356" t="s">
        <v>439</v>
      </c>
      <c r="C14" s="134"/>
      <c r="D14" s="134"/>
      <c r="E14" s="134"/>
      <c r="F14" s="134"/>
      <c r="G14" s="134"/>
      <c r="H14" s="134"/>
      <c r="I14" s="374">
        <f>SUM(I15:I18)</f>
        <v>-300609263.92000002</v>
      </c>
      <c r="J14" s="363">
        <v>1823403</v>
      </c>
      <c r="M14" s="145"/>
      <c r="N14" s="147"/>
    </row>
    <row r="15" spans="2:14" s="91" customFormat="1" hidden="1" outlineLevel="1" x14ac:dyDescent="0.3">
      <c r="B15" s="357" t="s">
        <v>131</v>
      </c>
      <c r="C15" s="231"/>
      <c r="D15" s="231"/>
      <c r="E15" s="231"/>
      <c r="F15" s="231"/>
      <c r="G15" s="231"/>
      <c r="H15" s="231"/>
      <c r="I15" s="375">
        <f>-SUMIF(ER!C:C,EFE!B15,ER!F:F)</f>
        <v>-82690700.260000005</v>
      </c>
      <c r="J15" s="364"/>
      <c r="M15" s="145"/>
      <c r="N15" s="147"/>
    </row>
    <row r="16" spans="2:14" s="91" customFormat="1" hidden="1" outlineLevel="1" x14ac:dyDescent="0.3">
      <c r="B16" s="357" t="s">
        <v>130</v>
      </c>
      <c r="C16" s="231"/>
      <c r="D16" s="231"/>
      <c r="E16" s="231"/>
      <c r="F16" s="231"/>
      <c r="G16" s="231"/>
      <c r="H16" s="231"/>
      <c r="I16" s="375">
        <f>-SUMIF(ER!C:C,EFE!B16,ER!F:F)</f>
        <v>-6603826.3499999996</v>
      </c>
      <c r="J16" s="364"/>
      <c r="M16" s="145"/>
      <c r="N16" s="147"/>
    </row>
    <row r="17" spans="2:14" s="91" customFormat="1" hidden="1" outlineLevel="1" x14ac:dyDescent="0.3">
      <c r="B17" s="357" t="s">
        <v>599</v>
      </c>
      <c r="C17" s="231"/>
      <c r="D17" s="231"/>
      <c r="E17" s="231"/>
      <c r="F17" s="231"/>
      <c r="G17" s="231"/>
      <c r="H17" s="231"/>
      <c r="I17" s="375">
        <f>-SUMIF(ER!C:C,EFE!B17,ER!F:F)</f>
        <v>-149036131.44999999</v>
      </c>
      <c r="J17" s="364"/>
      <c r="M17" s="145"/>
      <c r="N17" s="147"/>
    </row>
    <row r="18" spans="2:14" s="91" customFormat="1" hidden="1" outlineLevel="1" x14ac:dyDescent="0.3">
      <c r="B18" s="357" t="s">
        <v>795</v>
      </c>
      <c r="C18" s="231"/>
      <c r="D18" s="231"/>
      <c r="E18" s="231"/>
      <c r="F18" s="231"/>
      <c r="G18" s="231"/>
      <c r="H18" s="231"/>
      <c r="I18" s="375">
        <f>-SUMIF(ER!C:C,EFE!B18,ER!F:F)</f>
        <v>-62278605.860000007</v>
      </c>
      <c r="J18" s="364"/>
      <c r="M18" s="145"/>
      <c r="N18" s="147"/>
    </row>
    <row r="19" spans="2:14" ht="25.95" customHeight="1" collapsed="1" x14ac:dyDescent="0.3">
      <c r="B19" s="452" t="s">
        <v>440</v>
      </c>
      <c r="C19" s="453"/>
      <c r="D19" s="453"/>
      <c r="E19" s="453"/>
      <c r="F19" s="453"/>
      <c r="G19" s="453"/>
      <c r="H19" s="453"/>
      <c r="I19" s="376">
        <f>+I9+I10+I14</f>
        <v>607631673.39999986</v>
      </c>
      <c r="J19" s="365">
        <f>+J9+J10+J14</f>
        <v>998070532</v>
      </c>
      <c r="M19" s="145"/>
      <c r="N19" s="147"/>
    </row>
    <row r="20" spans="2:14" x14ac:dyDescent="0.3">
      <c r="B20" s="452" t="s">
        <v>441</v>
      </c>
      <c r="C20" s="453"/>
      <c r="D20" s="453"/>
      <c r="E20" s="453"/>
      <c r="F20" s="453"/>
      <c r="G20" s="453"/>
      <c r="H20" s="453"/>
      <c r="I20" s="376">
        <f>+I21</f>
        <v>0</v>
      </c>
      <c r="J20" s="365">
        <f>+J21</f>
        <v>-39792956</v>
      </c>
      <c r="M20" s="145"/>
      <c r="N20" s="147"/>
    </row>
    <row r="21" spans="2:14" x14ac:dyDescent="0.3">
      <c r="B21" s="356" t="s">
        <v>442</v>
      </c>
      <c r="C21" s="148"/>
      <c r="D21" s="134"/>
      <c r="E21" s="134"/>
      <c r="F21" s="134"/>
      <c r="G21" s="134"/>
      <c r="H21" s="134"/>
      <c r="I21" s="377">
        <v>0</v>
      </c>
      <c r="J21" s="366">
        <v>-39792956</v>
      </c>
      <c r="N21" s="76"/>
    </row>
    <row r="22" spans="2:14" x14ac:dyDescent="0.3">
      <c r="B22" s="452" t="s">
        <v>443</v>
      </c>
      <c r="C22" s="453"/>
      <c r="D22" s="453"/>
      <c r="E22" s="453"/>
      <c r="F22" s="453"/>
      <c r="G22" s="453"/>
      <c r="H22" s="453"/>
      <c r="I22" s="376">
        <f>+I23</f>
        <v>898366466.68000007</v>
      </c>
      <c r="J22" s="365">
        <f>+J23</f>
        <v>342178703</v>
      </c>
      <c r="M22" s="145"/>
      <c r="N22" s="147"/>
    </row>
    <row r="23" spans="2:14" x14ac:dyDescent="0.3">
      <c r="B23" s="356" t="s">
        <v>444</v>
      </c>
      <c r="C23" s="134"/>
      <c r="D23" s="134"/>
      <c r="E23" s="134"/>
      <c r="F23" s="134"/>
      <c r="G23" s="134"/>
      <c r="H23" s="134"/>
      <c r="I23" s="377">
        <f>SUM(I24:I43)</f>
        <v>898366466.68000007</v>
      </c>
      <c r="J23" s="366">
        <v>342178703</v>
      </c>
      <c r="M23" s="145"/>
      <c r="N23" s="147"/>
    </row>
    <row r="24" spans="2:14" s="91" customFormat="1" hidden="1" outlineLevel="1" x14ac:dyDescent="0.3">
      <c r="B24" s="357" t="s">
        <v>619</v>
      </c>
      <c r="C24" s="231"/>
      <c r="D24" s="231"/>
      <c r="E24" s="231"/>
      <c r="F24" s="231"/>
      <c r="G24" s="231"/>
      <c r="H24" s="231"/>
      <c r="I24" s="375">
        <f>BG!I11-1</f>
        <v>1855119303.78</v>
      </c>
      <c r="J24" s="364"/>
      <c r="M24" s="145"/>
      <c r="N24" s="147"/>
    </row>
    <row r="25" spans="2:14" s="91" customFormat="1" hidden="1" outlineLevel="1" x14ac:dyDescent="0.3">
      <c r="B25" s="357" t="s">
        <v>623</v>
      </c>
      <c r="C25" s="231"/>
      <c r="D25" s="231"/>
      <c r="E25" s="231"/>
      <c r="F25" s="231"/>
      <c r="G25" s="231"/>
      <c r="H25" s="231"/>
      <c r="I25" s="375">
        <f>-BG!H11</f>
        <v>-1663553280.49</v>
      </c>
      <c r="J25" s="364"/>
      <c r="M25" s="145"/>
      <c r="N25" s="147"/>
    </row>
    <row r="26" spans="2:14" s="91" customFormat="1" hidden="1" outlineLevel="1" x14ac:dyDescent="0.3">
      <c r="B26" s="357" t="s">
        <v>620</v>
      </c>
      <c r="C26" s="231"/>
      <c r="D26" s="231"/>
      <c r="E26" s="231"/>
      <c r="F26" s="231"/>
      <c r="G26" s="231"/>
      <c r="H26" s="231"/>
      <c r="I26" s="375">
        <f>+EEPN!G12+EEPN!F11</f>
        <v>0</v>
      </c>
      <c r="J26" s="364"/>
      <c r="M26" s="145"/>
      <c r="N26" s="147"/>
    </row>
    <row r="27" spans="2:14" s="91" customFormat="1" hidden="1" outlineLevel="1" x14ac:dyDescent="0.3">
      <c r="B27" s="357" t="s">
        <v>640</v>
      </c>
      <c r="C27" s="231"/>
      <c r="D27" s="231"/>
      <c r="E27" s="231"/>
      <c r="F27" s="231"/>
      <c r="G27" s="231"/>
      <c r="H27" s="231"/>
      <c r="I27" s="375">
        <f>-EEPN!G12-EEPN!F11</f>
        <v>0</v>
      </c>
      <c r="J27" s="364"/>
      <c r="M27" s="145"/>
      <c r="N27" s="147"/>
    </row>
    <row r="28" spans="2:14" s="91" customFormat="1" hidden="1" outlineLevel="1" x14ac:dyDescent="0.3">
      <c r="B28" s="357" t="s">
        <v>621</v>
      </c>
      <c r="C28" s="231"/>
      <c r="D28" s="231"/>
      <c r="E28" s="231"/>
      <c r="F28" s="231"/>
      <c r="G28" s="231"/>
      <c r="H28" s="231"/>
      <c r="I28" s="375">
        <f>BG!I10</f>
        <v>211781007.20000002</v>
      </c>
      <c r="J28" s="364"/>
      <c r="M28" s="145"/>
      <c r="N28" s="147"/>
    </row>
    <row r="29" spans="2:14" s="91" customFormat="1" hidden="1" outlineLevel="1" x14ac:dyDescent="0.3">
      <c r="B29" s="357" t="s">
        <v>622</v>
      </c>
      <c r="C29" s="231"/>
      <c r="D29" s="231"/>
      <c r="E29" s="231"/>
      <c r="F29" s="231"/>
      <c r="G29" s="231"/>
      <c r="H29" s="231"/>
      <c r="I29" s="375">
        <f>-BG!H10</f>
        <v>-187867899.61000001</v>
      </c>
      <c r="J29" s="364"/>
      <c r="M29" s="145"/>
      <c r="N29" s="147"/>
    </row>
    <row r="30" spans="2:14" s="91" customFormat="1" hidden="1" outlineLevel="1" x14ac:dyDescent="0.3">
      <c r="B30" s="357" t="s">
        <v>613</v>
      </c>
      <c r="C30" s="231"/>
      <c r="D30" s="231"/>
      <c r="E30" s="231"/>
      <c r="F30" s="231"/>
      <c r="G30" s="231"/>
      <c r="H30" s="231"/>
      <c r="I30" s="375">
        <f>-EEPN!L14</f>
        <v>0</v>
      </c>
      <c r="J30" s="364"/>
      <c r="M30" s="145"/>
      <c r="N30" s="147"/>
    </row>
    <row r="31" spans="2:14" s="91" customFormat="1" hidden="1" outlineLevel="1" x14ac:dyDescent="0.3">
      <c r="B31" s="357" t="s">
        <v>129</v>
      </c>
      <c r="C31" s="231"/>
      <c r="D31" s="231"/>
      <c r="E31" s="231"/>
      <c r="F31" s="231"/>
      <c r="G31" s="231"/>
      <c r="H31" s="231"/>
      <c r="I31" s="375">
        <f>-SUMIF(ER!C:C,EFE!B31,ER!F:F)</f>
        <v>0</v>
      </c>
      <c r="J31" s="364"/>
      <c r="M31" s="145"/>
      <c r="N31" s="147"/>
    </row>
    <row r="32" spans="2:14" s="91" customFormat="1" hidden="1" outlineLevel="1" x14ac:dyDescent="0.3">
      <c r="B32" s="357" t="s">
        <v>600</v>
      </c>
      <c r="C32" s="231"/>
      <c r="D32" s="231"/>
      <c r="E32" s="231"/>
      <c r="F32" s="231"/>
      <c r="G32" s="231"/>
      <c r="H32" s="231"/>
      <c r="I32" s="375">
        <f>-SUMIF(ER!C:C,EFE!B32,ER!F:F)</f>
        <v>-22699194.309999999</v>
      </c>
      <c r="J32" s="364"/>
      <c r="M32" s="145"/>
      <c r="N32" s="147"/>
    </row>
    <row r="33" spans="2:15" s="91" customFormat="1" hidden="1" outlineLevel="1" x14ac:dyDescent="0.3">
      <c r="B33" s="357" t="s">
        <v>126</v>
      </c>
      <c r="C33" s="231"/>
      <c r="D33" s="231"/>
      <c r="E33" s="231"/>
      <c r="F33" s="231"/>
      <c r="G33" s="231"/>
      <c r="H33" s="231"/>
      <c r="I33" s="375">
        <f>SUMIF(ER!C:C,EFE!B33,ER!F:F)</f>
        <v>276635259.94</v>
      </c>
      <c r="J33" s="364"/>
      <c r="M33" s="145"/>
      <c r="N33" s="147"/>
    </row>
    <row r="34" spans="2:15" s="91" customFormat="1" hidden="1" outlineLevel="1" x14ac:dyDescent="0.3">
      <c r="B34" s="357" t="s">
        <v>618</v>
      </c>
      <c r="C34" s="231"/>
      <c r="D34" s="231"/>
      <c r="E34" s="231"/>
      <c r="F34" s="231"/>
      <c r="G34" s="231"/>
      <c r="H34" s="231"/>
      <c r="I34" s="375">
        <f>SUMIF(ER!C:C,EFE!B34,ER!F:F)</f>
        <v>424189736.36000001</v>
      </c>
      <c r="J34" s="364"/>
      <c r="M34" s="145"/>
      <c r="N34" s="147"/>
    </row>
    <row r="35" spans="2:15" s="91" customFormat="1" hidden="1" outlineLevel="1" x14ac:dyDescent="0.3">
      <c r="B35" s="357" t="s">
        <v>636</v>
      </c>
      <c r="C35" s="231"/>
      <c r="D35" s="231"/>
      <c r="E35" s="231"/>
      <c r="F35" s="231"/>
      <c r="G35" s="231"/>
      <c r="H35" s="231"/>
      <c r="I35" s="375">
        <f>+BG!E25</f>
        <v>5440554.7700000005</v>
      </c>
      <c r="J35" s="364"/>
      <c r="M35" s="145"/>
      <c r="N35" s="147"/>
    </row>
    <row r="36" spans="2:15" s="91" customFormat="1" hidden="1" outlineLevel="1" x14ac:dyDescent="0.3">
      <c r="B36" s="357" t="s">
        <v>637</v>
      </c>
      <c r="C36" s="231"/>
      <c r="D36" s="231"/>
      <c r="E36" s="231"/>
      <c r="F36" s="231"/>
      <c r="G36" s="231"/>
      <c r="H36" s="231"/>
      <c r="I36" s="375">
        <f>-BG!D25</f>
        <v>-1612820.4300000002</v>
      </c>
      <c r="J36" s="364"/>
      <c r="M36" s="145"/>
      <c r="N36" s="147"/>
    </row>
    <row r="37" spans="2:15" s="91" customFormat="1" hidden="1" outlineLevel="1" x14ac:dyDescent="0.3">
      <c r="B37" s="357" t="s">
        <v>638</v>
      </c>
      <c r="C37" s="231"/>
      <c r="D37" s="231"/>
      <c r="E37" s="231"/>
      <c r="F37" s="231"/>
      <c r="G37" s="231"/>
      <c r="H37" s="231"/>
      <c r="I37" s="375">
        <v>0</v>
      </c>
      <c r="J37" s="364"/>
      <c r="M37" s="145"/>
      <c r="N37" s="147"/>
    </row>
    <row r="38" spans="2:15" s="91" customFormat="1" hidden="1" outlineLevel="1" x14ac:dyDescent="0.3">
      <c r="B38" s="357" t="s">
        <v>639</v>
      </c>
      <c r="C38" s="231"/>
      <c r="D38" s="231"/>
      <c r="E38" s="231"/>
      <c r="F38" s="231"/>
      <c r="G38" s="231"/>
      <c r="H38" s="231"/>
      <c r="I38" s="375">
        <f>BG!E27+219235</f>
        <v>933799.47</v>
      </c>
      <c r="J38" s="364"/>
      <c r="M38" s="145"/>
      <c r="N38" s="147"/>
    </row>
    <row r="39" spans="2:15" s="91" customFormat="1" hidden="1" outlineLevel="1" x14ac:dyDescent="0.3">
      <c r="B39" s="357" t="s">
        <v>889</v>
      </c>
      <c r="C39" s="231"/>
      <c r="D39" s="231"/>
      <c r="E39" s="231"/>
      <c r="F39" s="231"/>
      <c r="G39" s="231"/>
      <c r="H39" s="231"/>
      <c r="I39" s="375">
        <f>-BG!D27</f>
        <v>0</v>
      </c>
      <c r="J39" s="364"/>
      <c r="M39" s="145"/>
      <c r="N39" s="147"/>
    </row>
    <row r="40" spans="2:15" s="91" customFormat="1" hidden="1" outlineLevel="1" x14ac:dyDescent="0.3">
      <c r="B40" s="357" t="s">
        <v>890</v>
      </c>
      <c r="C40" s="231"/>
      <c r="D40" s="231"/>
      <c r="E40" s="231"/>
      <c r="F40" s="231"/>
      <c r="G40" s="231"/>
      <c r="H40" s="231"/>
      <c r="I40" s="375">
        <f>BG!E26</f>
        <v>80410020</v>
      </c>
      <c r="J40" s="364"/>
      <c r="M40" s="145"/>
      <c r="N40" s="147"/>
    </row>
    <row r="41" spans="2:15" s="91" customFormat="1" hidden="1" outlineLevel="1" x14ac:dyDescent="0.3">
      <c r="B41" s="357" t="s">
        <v>891</v>
      </c>
      <c r="C41" s="231"/>
      <c r="D41" s="231"/>
      <c r="E41" s="231"/>
      <c r="F41" s="231"/>
      <c r="G41" s="231"/>
      <c r="H41" s="231"/>
      <c r="I41" s="375">
        <f>-BG!D26</f>
        <v>-80410020</v>
      </c>
      <c r="J41" s="364"/>
      <c r="M41" s="145"/>
      <c r="N41" s="147"/>
    </row>
    <row r="42" spans="2:15" s="91" customFormat="1" hidden="1" outlineLevel="1" x14ac:dyDescent="0.3">
      <c r="B42" s="357" t="s">
        <v>796</v>
      </c>
      <c r="C42" s="231"/>
      <c r="D42" s="231"/>
      <c r="E42" s="231"/>
      <c r="F42" s="231"/>
      <c r="G42" s="231"/>
      <c r="H42" s="231"/>
      <c r="I42" s="375">
        <f>SUMIF(ER!C:C,EFE!B42,ER!F:F)</f>
        <v>0</v>
      </c>
      <c r="J42" s="364"/>
      <c r="M42" s="145"/>
      <c r="N42" s="147"/>
    </row>
    <row r="43" spans="2:15" s="91" customFormat="1" hidden="1" outlineLevel="1" x14ac:dyDescent="0.3">
      <c r="B43" s="357" t="s">
        <v>603</v>
      </c>
      <c r="C43" s="231"/>
      <c r="D43" s="231"/>
      <c r="E43" s="231"/>
      <c r="F43" s="231"/>
      <c r="G43" s="231"/>
      <c r="H43" s="231"/>
      <c r="I43" s="375">
        <v>0</v>
      </c>
      <c r="J43" s="364"/>
      <c r="M43" s="133"/>
    </row>
    <row r="44" spans="2:15" collapsed="1" x14ac:dyDescent="0.3">
      <c r="B44" s="452" t="s">
        <v>445</v>
      </c>
      <c r="C44" s="453"/>
      <c r="D44" s="453"/>
      <c r="E44" s="453"/>
      <c r="F44" s="453"/>
      <c r="G44" s="453"/>
      <c r="H44" s="453"/>
      <c r="I44" s="376">
        <f>I19+I20+I22</f>
        <v>1505998140.0799999</v>
      </c>
      <c r="J44" s="365">
        <f>J19+J20+J22</f>
        <v>1300456279</v>
      </c>
      <c r="M44" s="145"/>
      <c r="N44" s="147"/>
      <c r="O44" s="146"/>
    </row>
    <row r="45" spans="2:15" x14ac:dyDescent="0.3">
      <c r="B45" s="356" t="s">
        <v>446</v>
      </c>
      <c r="C45" s="134"/>
      <c r="D45" s="134"/>
      <c r="E45" s="134"/>
      <c r="F45" s="134"/>
      <c r="G45" s="134"/>
      <c r="H45" s="134"/>
      <c r="I45" s="377">
        <f>SUM(I46:I47)</f>
        <v>0</v>
      </c>
      <c r="J45" s="363">
        <v>0</v>
      </c>
      <c r="M45" s="145"/>
      <c r="N45" s="147"/>
    </row>
    <row r="46" spans="2:15" s="91" customFormat="1" hidden="1" outlineLevel="1" x14ac:dyDescent="0.3">
      <c r="B46" s="357" t="s">
        <v>446</v>
      </c>
      <c r="C46" s="231"/>
      <c r="D46" s="231"/>
      <c r="E46" s="231"/>
      <c r="F46" s="231"/>
      <c r="G46" s="231"/>
      <c r="H46" s="231"/>
      <c r="I46" s="375">
        <f>-ER!F59</f>
        <v>0</v>
      </c>
      <c r="J46" s="364"/>
      <c r="M46" s="145"/>
      <c r="N46" s="147"/>
    </row>
    <row r="47" spans="2:15" s="91" customFormat="1" hidden="1" outlineLevel="1" x14ac:dyDescent="0.3">
      <c r="B47" s="357" t="s">
        <v>783</v>
      </c>
      <c r="C47" s="231"/>
      <c r="D47" s="231"/>
      <c r="E47" s="231"/>
      <c r="F47" s="231"/>
      <c r="G47" s="231"/>
      <c r="H47" s="231"/>
      <c r="I47" s="375">
        <f>-BG!H20</f>
        <v>0</v>
      </c>
      <c r="J47" s="364"/>
      <c r="M47" s="145"/>
      <c r="N47" s="147"/>
    </row>
    <row r="48" spans="2:15" collapsed="1" x14ac:dyDescent="0.3">
      <c r="B48" s="356" t="s">
        <v>447</v>
      </c>
      <c r="C48" s="134"/>
      <c r="D48" s="134"/>
      <c r="E48" s="134"/>
      <c r="F48" s="134"/>
      <c r="G48" s="134"/>
      <c r="H48" s="134"/>
      <c r="I48" s="377">
        <f>SUM(I49:I52)</f>
        <v>75571729.609999999</v>
      </c>
      <c r="J48" s="366">
        <v>431338473</v>
      </c>
      <c r="M48" s="145"/>
      <c r="N48" s="147"/>
    </row>
    <row r="49" spans="2:15" s="91" customFormat="1" hidden="1" outlineLevel="1" x14ac:dyDescent="0.3">
      <c r="B49" s="357" t="s">
        <v>624</v>
      </c>
      <c r="C49" s="231"/>
      <c r="D49" s="231"/>
      <c r="E49" s="231"/>
      <c r="F49" s="231"/>
      <c r="G49" s="231"/>
      <c r="H49" s="231"/>
      <c r="I49" s="375">
        <f>+BG!E21</f>
        <v>0</v>
      </c>
      <c r="J49" s="364"/>
      <c r="M49" s="145"/>
      <c r="N49" s="147"/>
    </row>
    <row r="50" spans="2:15" s="91" customFormat="1" hidden="1" outlineLevel="1" x14ac:dyDescent="0.3">
      <c r="B50" s="357" t="s">
        <v>625</v>
      </c>
      <c r="C50" s="231"/>
      <c r="D50" s="231"/>
      <c r="E50" s="231"/>
      <c r="F50" s="231"/>
      <c r="G50" s="231"/>
      <c r="H50" s="231"/>
      <c r="I50" s="375">
        <f>-BG!D21</f>
        <v>0</v>
      </c>
      <c r="J50" s="364"/>
      <c r="M50" s="145"/>
      <c r="N50" s="147"/>
    </row>
    <row r="51" spans="2:15" s="91" customFormat="1" hidden="1" outlineLevel="1" x14ac:dyDescent="0.3">
      <c r="B51" s="357" t="s">
        <v>626</v>
      </c>
      <c r="C51" s="231"/>
      <c r="D51" s="231"/>
      <c r="E51" s="231"/>
      <c r="F51" s="231"/>
      <c r="G51" s="231"/>
      <c r="H51" s="231"/>
      <c r="I51" s="375">
        <f>BG!I24</f>
        <v>105816779.22</v>
      </c>
      <c r="J51" s="364"/>
      <c r="M51" s="145"/>
      <c r="N51" s="147"/>
    </row>
    <row r="52" spans="2:15" s="91" customFormat="1" hidden="1" outlineLevel="1" x14ac:dyDescent="0.3">
      <c r="B52" s="357" t="s">
        <v>627</v>
      </c>
      <c r="C52" s="231"/>
      <c r="D52" s="231"/>
      <c r="E52" s="231"/>
      <c r="F52" s="231"/>
      <c r="G52" s="231"/>
      <c r="H52" s="231"/>
      <c r="I52" s="375">
        <f>-BG!H24</f>
        <v>-30245049.609999999</v>
      </c>
      <c r="J52" s="364"/>
      <c r="M52" s="145"/>
      <c r="N52" s="147"/>
    </row>
    <row r="53" spans="2:15" collapsed="1" x14ac:dyDescent="0.3">
      <c r="B53" s="452" t="s">
        <v>448</v>
      </c>
      <c r="C53" s="453"/>
      <c r="D53" s="453"/>
      <c r="E53" s="453"/>
      <c r="F53" s="453"/>
      <c r="G53" s="453"/>
      <c r="H53" s="453"/>
      <c r="I53" s="376">
        <f>+I44+I45+I48</f>
        <v>1581569869.6899998</v>
      </c>
      <c r="J53" s="365">
        <f>+J44+J45+J48</f>
        <v>1731794752</v>
      </c>
      <c r="M53" s="145"/>
      <c r="N53" s="147"/>
      <c r="O53" s="146"/>
    </row>
    <row r="54" spans="2:15" x14ac:dyDescent="0.3">
      <c r="B54" s="458" t="s">
        <v>449</v>
      </c>
      <c r="C54" s="459"/>
      <c r="D54" s="459"/>
      <c r="E54" s="459"/>
      <c r="F54" s="459"/>
      <c r="G54" s="459"/>
      <c r="H54" s="459"/>
      <c r="I54" s="377"/>
      <c r="J54" s="367"/>
    </row>
    <row r="55" spans="2:15" x14ac:dyDescent="0.3">
      <c r="B55" s="358" t="s">
        <v>450</v>
      </c>
      <c r="C55" s="135"/>
      <c r="D55" s="135"/>
      <c r="E55" s="135"/>
      <c r="F55" s="135"/>
      <c r="G55" s="135"/>
      <c r="H55" s="135"/>
      <c r="I55" s="377">
        <v>0</v>
      </c>
      <c r="J55" s="363">
        <v>0</v>
      </c>
    </row>
    <row r="56" spans="2:15" x14ac:dyDescent="0.3">
      <c r="B56" s="358" t="s">
        <v>451</v>
      </c>
      <c r="C56" s="135"/>
      <c r="D56" s="135"/>
      <c r="E56" s="135"/>
      <c r="F56" s="135"/>
      <c r="G56" s="135"/>
      <c r="H56" s="135"/>
      <c r="I56" s="378">
        <f>SUM(I57:I58)</f>
        <v>-11840831.730000019</v>
      </c>
      <c r="J56" s="363">
        <v>0</v>
      </c>
    </row>
    <row r="57" spans="2:15" s="91" customFormat="1" hidden="1" outlineLevel="1" x14ac:dyDescent="0.3">
      <c r="B57" s="357" t="s">
        <v>628</v>
      </c>
      <c r="C57" s="231"/>
      <c r="D57" s="231"/>
      <c r="E57" s="231"/>
      <c r="F57" s="231"/>
      <c r="G57" s="231"/>
      <c r="H57" s="231"/>
      <c r="I57" s="375">
        <f>+BG!E19</f>
        <v>1604357743.96</v>
      </c>
      <c r="J57" s="364"/>
      <c r="M57" s="133"/>
    </row>
    <row r="58" spans="2:15" s="91" customFormat="1" hidden="1" outlineLevel="1" x14ac:dyDescent="0.3">
      <c r="B58" s="357" t="s">
        <v>629</v>
      </c>
      <c r="C58" s="231"/>
      <c r="D58" s="231"/>
      <c r="E58" s="231"/>
      <c r="F58" s="231"/>
      <c r="G58" s="231"/>
      <c r="H58" s="231"/>
      <c r="I58" s="375">
        <f>-BG!D19</f>
        <v>-1616198575.6900001</v>
      </c>
      <c r="J58" s="364"/>
      <c r="M58" s="133"/>
    </row>
    <row r="59" spans="2:15" collapsed="1" x14ac:dyDescent="0.3">
      <c r="B59" s="358" t="s">
        <v>452</v>
      </c>
      <c r="C59" s="135"/>
      <c r="D59" s="135"/>
      <c r="E59" s="135"/>
      <c r="F59" s="135"/>
      <c r="G59" s="135"/>
      <c r="H59" s="135"/>
      <c r="I59" s="377">
        <v>0</v>
      </c>
      <c r="J59" s="363">
        <v>0</v>
      </c>
    </row>
    <row r="60" spans="2:15" x14ac:dyDescent="0.3">
      <c r="B60" s="358" t="s">
        <v>453</v>
      </c>
      <c r="C60" s="135"/>
      <c r="D60" s="135"/>
      <c r="E60" s="135"/>
      <c r="F60" s="135"/>
      <c r="G60" s="135"/>
      <c r="H60" s="135"/>
      <c r="I60" s="377">
        <f>+I61</f>
        <v>0</v>
      </c>
      <c r="J60" s="363">
        <v>118678307</v>
      </c>
    </row>
    <row r="61" spans="2:15" s="91" customFormat="1" hidden="1" outlineLevel="1" x14ac:dyDescent="0.3">
      <c r="B61" s="357" t="s">
        <v>630</v>
      </c>
      <c r="C61" s="231"/>
      <c r="D61" s="231"/>
      <c r="E61" s="231"/>
      <c r="F61" s="231"/>
      <c r="G61" s="231"/>
      <c r="H61" s="231"/>
      <c r="I61" s="375">
        <v>0</v>
      </c>
      <c r="J61" s="364"/>
      <c r="M61" s="133"/>
    </row>
    <row r="62" spans="2:15" s="91" customFormat="1" collapsed="1" x14ac:dyDescent="0.3">
      <c r="B62" s="358" t="s">
        <v>830</v>
      </c>
      <c r="C62" s="135"/>
      <c r="D62" s="135"/>
      <c r="E62" s="135"/>
      <c r="F62" s="135"/>
      <c r="G62" s="135"/>
      <c r="H62" s="135"/>
      <c r="I62" s="377">
        <f>+SUM(I63:I65)</f>
        <v>0</v>
      </c>
      <c r="J62" s="363">
        <v>0</v>
      </c>
      <c r="M62" s="133"/>
    </row>
    <row r="63" spans="2:15" s="91" customFormat="1" hidden="1" outlineLevel="1" x14ac:dyDescent="0.3">
      <c r="B63" s="357" t="s">
        <v>631</v>
      </c>
      <c r="C63" s="231"/>
      <c r="D63" s="231"/>
      <c r="E63" s="231"/>
      <c r="F63" s="231"/>
      <c r="G63" s="231"/>
      <c r="H63" s="231"/>
      <c r="I63" s="379">
        <v>0</v>
      </c>
      <c r="J63" s="364"/>
      <c r="M63" s="133"/>
    </row>
    <row r="64" spans="2:15" collapsed="1" x14ac:dyDescent="0.3">
      <c r="B64" s="358" t="s">
        <v>454</v>
      </c>
      <c r="C64" s="135"/>
      <c r="D64" s="135"/>
      <c r="E64" s="135"/>
      <c r="F64" s="135"/>
      <c r="G64" s="135"/>
      <c r="H64" s="135"/>
      <c r="I64" s="377">
        <v>0</v>
      </c>
      <c r="J64" s="363">
        <v>-49000000</v>
      </c>
    </row>
    <row r="65" spans="2:13" x14ac:dyDescent="0.3">
      <c r="B65" s="358" t="s">
        <v>455</v>
      </c>
      <c r="C65" s="135"/>
      <c r="D65" s="135"/>
      <c r="E65" s="135"/>
      <c r="F65" s="135"/>
      <c r="G65" s="135"/>
      <c r="H65" s="135"/>
      <c r="I65" s="377">
        <v>0</v>
      </c>
      <c r="J65" s="367">
        <v>0</v>
      </c>
    </row>
    <row r="66" spans="2:13" x14ac:dyDescent="0.3">
      <c r="B66" s="358" t="s">
        <v>456</v>
      </c>
      <c r="C66" s="135"/>
      <c r="D66" s="135"/>
      <c r="E66" s="135"/>
      <c r="F66" s="135"/>
      <c r="G66" s="135"/>
      <c r="H66" s="135"/>
      <c r="I66" s="377">
        <v>0</v>
      </c>
      <c r="J66" s="367">
        <v>0</v>
      </c>
    </row>
    <row r="67" spans="2:13" x14ac:dyDescent="0.3">
      <c r="B67" s="358" t="s">
        <v>457</v>
      </c>
      <c r="C67" s="135"/>
      <c r="D67" s="135"/>
      <c r="E67" s="135"/>
      <c r="F67" s="135"/>
      <c r="G67" s="135"/>
      <c r="H67" s="135"/>
      <c r="I67" s="377">
        <f>SUM(I68:I69)*2</f>
        <v>-15243475.74000001</v>
      </c>
      <c r="J67" s="367">
        <v>81094309</v>
      </c>
    </row>
    <row r="68" spans="2:13" s="91" customFormat="1" hidden="1" outlineLevel="1" x14ac:dyDescent="0.3">
      <c r="B68" s="359" t="s">
        <v>632</v>
      </c>
      <c r="C68" s="232"/>
      <c r="D68" s="232"/>
      <c r="E68" s="232"/>
      <c r="F68" s="232"/>
      <c r="G68" s="232"/>
      <c r="H68" s="232"/>
      <c r="I68" s="379">
        <f>BG!E15</f>
        <v>1032697233.54</v>
      </c>
      <c r="J68" s="364"/>
      <c r="M68" s="133"/>
    </row>
    <row r="69" spans="2:13" s="91" customFormat="1" hidden="1" outlineLevel="1" x14ac:dyDescent="0.3">
      <c r="B69" s="359" t="s">
        <v>633</v>
      </c>
      <c r="C69" s="232"/>
      <c r="D69" s="232"/>
      <c r="E69" s="232"/>
      <c r="F69" s="232"/>
      <c r="G69" s="232"/>
      <c r="H69" s="232"/>
      <c r="I69" s="379">
        <f>-BG!D15</f>
        <v>-1040318971.41</v>
      </c>
      <c r="J69" s="364"/>
      <c r="M69" s="133"/>
    </row>
    <row r="70" spans="2:13" collapsed="1" x14ac:dyDescent="0.3">
      <c r="B70" s="452" t="s">
        <v>458</v>
      </c>
      <c r="C70" s="453"/>
      <c r="D70" s="453"/>
      <c r="E70" s="453"/>
      <c r="F70" s="453"/>
      <c r="G70" s="453"/>
      <c r="H70" s="453"/>
      <c r="I70" s="376">
        <f>+I55+I56+I59+I60+I64+I65+I66+I67+I62</f>
        <v>-27084307.470000029</v>
      </c>
      <c r="J70" s="365">
        <f>+J55+J56+J59+J60+J64+J65+J66+J67</f>
        <v>150772616</v>
      </c>
    </row>
    <row r="71" spans="2:13" x14ac:dyDescent="0.3">
      <c r="B71" s="458" t="s">
        <v>459</v>
      </c>
      <c r="C71" s="459"/>
      <c r="D71" s="459"/>
      <c r="E71" s="459"/>
      <c r="F71" s="459"/>
      <c r="G71" s="459"/>
      <c r="H71" s="459"/>
      <c r="I71" s="380"/>
      <c r="J71" s="367"/>
    </row>
    <row r="72" spans="2:13" x14ac:dyDescent="0.3">
      <c r="B72" s="356" t="s">
        <v>460</v>
      </c>
      <c r="C72" s="134"/>
      <c r="D72" s="134"/>
      <c r="E72" s="134"/>
      <c r="F72" s="134"/>
      <c r="G72" s="134"/>
      <c r="H72" s="134"/>
      <c r="I72" s="377">
        <f>+EEPN!G12+EEPN!F11</f>
        <v>0</v>
      </c>
      <c r="J72" s="363">
        <v>0</v>
      </c>
    </row>
    <row r="73" spans="2:13" x14ac:dyDescent="0.3">
      <c r="B73" s="356" t="s">
        <v>461</v>
      </c>
      <c r="C73" s="134"/>
      <c r="D73" s="134"/>
      <c r="E73" s="134"/>
      <c r="F73" s="134"/>
      <c r="G73" s="134"/>
      <c r="H73" s="134"/>
      <c r="I73" s="377">
        <f>SUM(I74:I75)</f>
        <v>-291241710.17000008</v>
      </c>
      <c r="J73" s="363">
        <v>0</v>
      </c>
    </row>
    <row r="74" spans="2:13" s="91" customFormat="1" hidden="1" outlineLevel="2" x14ac:dyDescent="0.3">
      <c r="B74" s="357" t="s">
        <v>634</v>
      </c>
      <c r="C74" s="231"/>
      <c r="D74" s="231"/>
      <c r="E74" s="231"/>
      <c r="F74" s="231"/>
      <c r="G74" s="231"/>
      <c r="H74" s="231"/>
      <c r="I74" s="379">
        <f>-BG!I26</f>
        <v>-2200490817.1999998</v>
      </c>
      <c r="J74" s="364"/>
      <c r="M74" s="133"/>
    </row>
    <row r="75" spans="2:13" s="91" customFormat="1" hidden="1" outlineLevel="2" x14ac:dyDescent="0.3">
      <c r="B75" s="357" t="s">
        <v>635</v>
      </c>
      <c r="C75" s="231"/>
      <c r="D75" s="231"/>
      <c r="E75" s="231"/>
      <c r="F75" s="231"/>
      <c r="G75" s="231"/>
      <c r="H75" s="231"/>
      <c r="I75" s="379">
        <f>+BG!H27</f>
        <v>1909249107.0299997</v>
      </c>
      <c r="J75" s="364"/>
      <c r="M75" s="133"/>
    </row>
    <row r="76" spans="2:13" collapsed="1" x14ac:dyDescent="0.3">
      <c r="B76" s="356" t="s">
        <v>462</v>
      </c>
      <c r="C76" s="134"/>
      <c r="D76" s="134"/>
      <c r="E76" s="134"/>
      <c r="F76" s="134"/>
      <c r="G76" s="134"/>
      <c r="H76" s="134"/>
      <c r="I76" s="377">
        <f>'[448]Auxiliar Flujo'!B94</f>
        <v>0</v>
      </c>
      <c r="J76" s="363">
        <v>0</v>
      </c>
    </row>
    <row r="77" spans="2:13" x14ac:dyDescent="0.3">
      <c r="B77" s="356" t="s">
        <v>463</v>
      </c>
      <c r="C77" s="134"/>
      <c r="D77" s="134"/>
      <c r="E77" s="134"/>
      <c r="F77" s="134"/>
      <c r="G77" s="134"/>
      <c r="H77" s="134"/>
      <c r="I77" s="377">
        <f>'[448]Auxiliar Flujo'!B95</f>
        <v>0</v>
      </c>
      <c r="J77" s="363">
        <v>0</v>
      </c>
    </row>
    <row r="78" spans="2:13" s="415" customFormat="1" x14ac:dyDescent="0.3">
      <c r="B78" s="356" t="s">
        <v>997</v>
      </c>
      <c r="C78" s="134"/>
      <c r="D78" s="134"/>
      <c r="E78" s="134"/>
      <c r="F78" s="134"/>
      <c r="G78" s="134"/>
      <c r="H78" s="134"/>
      <c r="I78" s="377">
        <v>0</v>
      </c>
      <c r="J78" s="363">
        <v>-49000000</v>
      </c>
      <c r="M78" s="133"/>
    </row>
    <row r="79" spans="2:13" x14ac:dyDescent="0.3">
      <c r="B79" s="452" t="s">
        <v>464</v>
      </c>
      <c r="C79" s="453"/>
      <c r="D79" s="453"/>
      <c r="E79" s="453"/>
      <c r="F79" s="453"/>
      <c r="G79" s="453"/>
      <c r="H79" s="453"/>
      <c r="I79" s="381">
        <f>+I72+I73+I76+I77</f>
        <v>-291241710.17000008</v>
      </c>
      <c r="J79" s="368">
        <f>+J72+J73+J76+J77+J78</f>
        <v>-49000000</v>
      </c>
    </row>
    <row r="80" spans="2:13" x14ac:dyDescent="0.3">
      <c r="B80" s="452" t="s">
        <v>465</v>
      </c>
      <c r="C80" s="453"/>
      <c r="D80" s="453"/>
      <c r="E80" s="453"/>
      <c r="F80" s="453"/>
      <c r="G80" s="453"/>
      <c r="H80" s="453"/>
      <c r="I80" s="376">
        <f>+ER!F54</f>
        <v>-7980516.6399999997</v>
      </c>
      <c r="J80" s="365">
        <v>252800578</v>
      </c>
    </row>
    <row r="81" spans="2:13" x14ac:dyDescent="0.3">
      <c r="B81" s="360" t="s">
        <v>466</v>
      </c>
      <c r="C81" s="136"/>
      <c r="D81" s="136"/>
      <c r="E81" s="136"/>
      <c r="F81" s="136"/>
      <c r="G81" s="136"/>
      <c r="H81" s="136"/>
      <c r="I81" s="380">
        <f>+I53+I70+I79+I80</f>
        <v>1255263335.4099996</v>
      </c>
      <c r="J81" s="369">
        <f>+J53+J70+J79+J80</f>
        <v>2086367946</v>
      </c>
    </row>
    <row r="82" spans="2:13" x14ac:dyDescent="0.3">
      <c r="B82" s="360" t="s">
        <v>467</v>
      </c>
      <c r="C82" s="136"/>
      <c r="D82" s="136"/>
      <c r="E82" s="136"/>
      <c r="F82" s="136"/>
      <c r="G82" s="136"/>
      <c r="H82" s="136"/>
      <c r="I82" s="382">
        <f>+J83</f>
        <v>2086367946</v>
      </c>
      <c r="J82" s="370">
        <v>0</v>
      </c>
    </row>
    <row r="83" spans="2:13" ht="15" thickBot="1" x14ac:dyDescent="0.35">
      <c r="B83" s="460" t="s">
        <v>468</v>
      </c>
      <c r="C83" s="461"/>
      <c r="D83" s="461"/>
      <c r="E83" s="461"/>
      <c r="F83" s="461"/>
      <c r="G83" s="461"/>
      <c r="H83" s="461"/>
      <c r="I83" s="383">
        <f>I81+I82</f>
        <v>3341631281.4099998</v>
      </c>
      <c r="J83" s="371">
        <f>J81+J82</f>
        <v>2086367946</v>
      </c>
    </row>
    <row r="84" spans="2:13" x14ac:dyDescent="0.3">
      <c r="I84" s="137"/>
      <c r="J84" s="137"/>
    </row>
    <row r="85" spans="2:13" x14ac:dyDescent="0.3">
      <c r="I85" s="76"/>
      <c r="J85" s="76"/>
    </row>
    <row r="86" spans="2:13" x14ac:dyDescent="0.3">
      <c r="B86" s="344" t="s">
        <v>798</v>
      </c>
      <c r="I86" s="138"/>
      <c r="J86"/>
    </row>
    <row r="87" spans="2:13" x14ac:dyDescent="0.3">
      <c r="I87" s="139"/>
      <c r="J87"/>
    </row>
    <row r="88" spans="2:13" x14ac:dyDescent="0.3">
      <c r="M88" s="149"/>
    </row>
    <row r="91" spans="2:13" x14ac:dyDescent="0.3">
      <c r="B91" s="8"/>
      <c r="C91" s="8" t="s">
        <v>368</v>
      </c>
      <c r="F91" s="428" t="s">
        <v>73</v>
      </c>
      <c r="G91" s="428"/>
      <c r="H91" s="428"/>
      <c r="I91" s="39"/>
      <c r="J91" s="39" t="s">
        <v>35</v>
      </c>
    </row>
    <row r="92" spans="2:13" x14ac:dyDescent="0.3">
      <c r="B92" s="8"/>
      <c r="C92" s="8" t="s">
        <v>29</v>
      </c>
      <c r="F92" s="428" t="s">
        <v>32</v>
      </c>
      <c r="G92" s="428"/>
      <c r="H92" s="428"/>
      <c r="I92" s="39"/>
      <c r="J92" s="39" t="s">
        <v>36</v>
      </c>
    </row>
  </sheetData>
  <mergeCells count="18">
    <mergeCell ref="F92:H92"/>
    <mergeCell ref="B20:H20"/>
    <mergeCell ref="B22:H22"/>
    <mergeCell ref="B44:H44"/>
    <mergeCell ref="B53:H53"/>
    <mergeCell ref="B54:H54"/>
    <mergeCell ref="B70:H70"/>
    <mergeCell ref="B71:H71"/>
    <mergeCell ref="B79:H79"/>
    <mergeCell ref="B80:H80"/>
    <mergeCell ref="B83:H83"/>
    <mergeCell ref="F91:H91"/>
    <mergeCell ref="B19:H19"/>
    <mergeCell ref="B1:J1"/>
    <mergeCell ref="B3:J4"/>
    <mergeCell ref="B5:J5"/>
    <mergeCell ref="B7:H7"/>
    <mergeCell ref="B8:H8"/>
  </mergeCells>
  <pageMargins left="0.7" right="0.7" top="0.75" bottom="0.75" header="0.3" footer="0.3"/>
  <pageSetup paperSize="9" scale="6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B1:Q46"/>
  <sheetViews>
    <sheetView showGridLines="0" zoomScale="90" zoomScaleNormal="90" workbookViewId="0"/>
  </sheetViews>
  <sheetFormatPr defaultColWidth="11.44140625" defaultRowHeight="13.2" outlineLevelCol="1" x14ac:dyDescent="0.25"/>
  <cols>
    <col min="1" max="1" width="2" style="36" customWidth="1"/>
    <col min="2" max="2" width="10.44140625" style="36" customWidth="1"/>
    <col min="3" max="3" width="30.6640625" style="36" customWidth="1"/>
    <col min="4" max="4" width="17.109375" style="36" bestFit="1" customWidth="1"/>
    <col min="5" max="5" width="14.44140625" style="36" customWidth="1"/>
    <col min="6" max="6" width="17.109375" style="36" bestFit="1" customWidth="1"/>
    <col min="7" max="7" width="18.44140625" style="36" customWidth="1"/>
    <col min="8" max="8" width="10.44140625" style="36" customWidth="1"/>
    <col min="9" max="9" width="14" style="36" hidden="1" customWidth="1" outlineLevel="1"/>
    <col min="10" max="10" width="13" style="36" customWidth="1" collapsed="1"/>
    <col min="11" max="11" width="19.33203125" style="36" customWidth="1"/>
    <col min="12" max="12" width="17.44140625" style="36" customWidth="1"/>
    <col min="13" max="13" width="19.5546875" style="36" customWidth="1"/>
    <col min="14" max="14" width="18.6640625" style="36" customWidth="1"/>
    <col min="15" max="15" width="2.109375" style="36" customWidth="1"/>
    <col min="16" max="16" width="14.109375" style="36" bestFit="1" customWidth="1"/>
    <col min="17" max="17" width="12.33203125" style="36" bestFit="1" customWidth="1"/>
    <col min="18" max="261" width="11.44140625" style="36"/>
    <col min="262" max="262" width="30.6640625" style="36" customWidth="1"/>
    <col min="263" max="266" width="10.44140625" style="36" customWidth="1"/>
    <col min="267" max="267" width="12.109375" style="36" customWidth="1"/>
    <col min="268" max="269" width="12.6640625" style="36" customWidth="1"/>
    <col min="270" max="517" width="11.44140625" style="36"/>
    <col min="518" max="518" width="30.6640625" style="36" customWidth="1"/>
    <col min="519" max="522" width="10.44140625" style="36" customWidth="1"/>
    <col min="523" max="523" width="12.109375" style="36" customWidth="1"/>
    <col min="524" max="525" width="12.6640625" style="36" customWidth="1"/>
    <col min="526" max="773" width="11.44140625" style="36"/>
    <col min="774" max="774" width="30.6640625" style="36" customWidth="1"/>
    <col min="775" max="778" width="10.44140625" style="36" customWidth="1"/>
    <col min="779" max="779" width="12.109375" style="36" customWidth="1"/>
    <col min="780" max="781" width="12.6640625" style="36" customWidth="1"/>
    <col min="782" max="1029" width="11.44140625" style="36"/>
    <col min="1030" max="1030" width="30.6640625" style="36" customWidth="1"/>
    <col min="1031" max="1034" width="10.44140625" style="36" customWidth="1"/>
    <col min="1035" max="1035" width="12.109375" style="36" customWidth="1"/>
    <col min="1036" max="1037" width="12.6640625" style="36" customWidth="1"/>
    <col min="1038" max="1285" width="11.44140625" style="36"/>
    <col min="1286" max="1286" width="30.6640625" style="36" customWidth="1"/>
    <col min="1287" max="1290" width="10.44140625" style="36" customWidth="1"/>
    <col min="1291" max="1291" width="12.109375" style="36" customWidth="1"/>
    <col min="1292" max="1293" width="12.6640625" style="36" customWidth="1"/>
    <col min="1294" max="1541" width="11.44140625" style="36"/>
    <col min="1542" max="1542" width="30.6640625" style="36" customWidth="1"/>
    <col min="1543" max="1546" width="10.44140625" style="36" customWidth="1"/>
    <col min="1547" max="1547" width="12.109375" style="36" customWidth="1"/>
    <col min="1548" max="1549" width="12.6640625" style="36" customWidth="1"/>
    <col min="1550" max="1797" width="11.44140625" style="36"/>
    <col min="1798" max="1798" width="30.6640625" style="36" customWidth="1"/>
    <col min="1799" max="1802" width="10.44140625" style="36" customWidth="1"/>
    <col min="1803" max="1803" width="12.109375" style="36" customWidth="1"/>
    <col min="1804" max="1805" width="12.6640625" style="36" customWidth="1"/>
    <col min="1806" max="2053" width="11.44140625" style="36"/>
    <col min="2054" max="2054" width="30.6640625" style="36" customWidth="1"/>
    <col min="2055" max="2058" width="10.44140625" style="36" customWidth="1"/>
    <col min="2059" max="2059" width="12.109375" style="36" customWidth="1"/>
    <col min="2060" max="2061" width="12.6640625" style="36" customWidth="1"/>
    <col min="2062" max="2309" width="11.44140625" style="36"/>
    <col min="2310" max="2310" width="30.6640625" style="36" customWidth="1"/>
    <col min="2311" max="2314" width="10.44140625" style="36" customWidth="1"/>
    <col min="2315" max="2315" width="12.109375" style="36" customWidth="1"/>
    <col min="2316" max="2317" width="12.6640625" style="36" customWidth="1"/>
    <col min="2318" max="2565" width="11.44140625" style="36"/>
    <col min="2566" max="2566" width="30.6640625" style="36" customWidth="1"/>
    <col min="2567" max="2570" width="10.44140625" style="36" customWidth="1"/>
    <col min="2571" max="2571" width="12.109375" style="36" customWidth="1"/>
    <col min="2572" max="2573" width="12.6640625" style="36" customWidth="1"/>
    <col min="2574" max="2821" width="11.44140625" style="36"/>
    <col min="2822" max="2822" width="30.6640625" style="36" customWidth="1"/>
    <col min="2823" max="2826" width="10.44140625" style="36" customWidth="1"/>
    <col min="2827" max="2827" width="12.109375" style="36" customWidth="1"/>
    <col min="2828" max="2829" width="12.6640625" style="36" customWidth="1"/>
    <col min="2830" max="3077" width="11.44140625" style="36"/>
    <col min="3078" max="3078" width="30.6640625" style="36" customWidth="1"/>
    <col min="3079" max="3082" width="10.44140625" style="36" customWidth="1"/>
    <col min="3083" max="3083" width="12.109375" style="36" customWidth="1"/>
    <col min="3084" max="3085" width="12.6640625" style="36" customWidth="1"/>
    <col min="3086" max="3333" width="11.44140625" style="36"/>
    <col min="3334" max="3334" width="30.6640625" style="36" customWidth="1"/>
    <col min="3335" max="3338" width="10.44140625" style="36" customWidth="1"/>
    <col min="3339" max="3339" width="12.109375" style="36" customWidth="1"/>
    <col min="3340" max="3341" width="12.6640625" style="36" customWidth="1"/>
    <col min="3342" max="3589" width="11.44140625" style="36"/>
    <col min="3590" max="3590" width="30.6640625" style="36" customWidth="1"/>
    <col min="3591" max="3594" width="10.44140625" style="36" customWidth="1"/>
    <col min="3595" max="3595" width="12.109375" style="36" customWidth="1"/>
    <col min="3596" max="3597" width="12.6640625" style="36" customWidth="1"/>
    <col min="3598" max="3845" width="11.44140625" style="36"/>
    <col min="3846" max="3846" width="30.6640625" style="36" customWidth="1"/>
    <col min="3847" max="3850" width="10.44140625" style="36" customWidth="1"/>
    <col min="3851" max="3851" width="12.109375" style="36" customWidth="1"/>
    <col min="3852" max="3853" width="12.6640625" style="36" customWidth="1"/>
    <col min="3854" max="4101" width="11.44140625" style="36"/>
    <col min="4102" max="4102" width="30.6640625" style="36" customWidth="1"/>
    <col min="4103" max="4106" width="10.44140625" style="36" customWidth="1"/>
    <col min="4107" max="4107" width="12.109375" style="36" customWidth="1"/>
    <col min="4108" max="4109" width="12.6640625" style="36" customWidth="1"/>
    <col min="4110" max="4357" width="11.44140625" style="36"/>
    <col min="4358" max="4358" width="30.6640625" style="36" customWidth="1"/>
    <col min="4359" max="4362" width="10.44140625" style="36" customWidth="1"/>
    <col min="4363" max="4363" width="12.109375" style="36" customWidth="1"/>
    <col min="4364" max="4365" width="12.6640625" style="36" customWidth="1"/>
    <col min="4366" max="4613" width="11.44140625" style="36"/>
    <col min="4614" max="4614" width="30.6640625" style="36" customWidth="1"/>
    <col min="4615" max="4618" width="10.44140625" style="36" customWidth="1"/>
    <col min="4619" max="4619" width="12.109375" style="36" customWidth="1"/>
    <col min="4620" max="4621" width="12.6640625" style="36" customWidth="1"/>
    <col min="4622" max="4869" width="11.44140625" style="36"/>
    <col min="4870" max="4870" width="30.6640625" style="36" customWidth="1"/>
    <col min="4871" max="4874" width="10.44140625" style="36" customWidth="1"/>
    <col min="4875" max="4875" width="12.109375" style="36" customWidth="1"/>
    <col min="4876" max="4877" width="12.6640625" style="36" customWidth="1"/>
    <col min="4878" max="5125" width="11.44140625" style="36"/>
    <col min="5126" max="5126" width="30.6640625" style="36" customWidth="1"/>
    <col min="5127" max="5130" width="10.44140625" style="36" customWidth="1"/>
    <col min="5131" max="5131" width="12.109375" style="36" customWidth="1"/>
    <col min="5132" max="5133" width="12.6640625" style="36" customWidth="1"/>
    <col min="5134" max="5381" width="11.44140625" style="36"/>
    <col min="5382" max="5382" width="30.6640625" style="36" customWidth="1"/>
    <col min="5383" max="5386" width="10.44140625" style="36" customWidth="1"/>
    <col min="5387" max="5387" width="12.109375" style="36" customWidth="1"/>
    <col min="5388" max="5389" width="12.6640625" style="36" customWidth="1"/>
    <col min="5390" max="5637" width="11.44140625" style="36"/>
    <col min="5638" max="5638" width="30.6640625" style="36" customWidth="1"/>
    <col min="5639" max="5642" width="10.44140625" style="36" customWidth="1"/>
    <col min="5643" max="5643" width="12.109375" style="36" customWidth="1"/>
    <col min="5644" max="5645" width="12.6640625" style="36" customWidth="1"/>
    <col min="5646" max="5893" width="11.44140625" style="36"/>
    <col min="5894" max="5894" width="30.6640625" style="36" customWidth="1"/>
    <col min="5895" max="5898" width="10.44140625" style="36" customWidth="1"/>
    <col min="5899" max="5899" width="12.109375" style="36" customWidth="1"/>
    <col min="5900" max="5901" width="12.6640625" style="36" customWidth="1"/>
    <col min="5902" max="6149" width="11.44140625" style="36"/>
    <col min="6150" max="6150" width="30.6640625" style="36" customWidth="1"/>
    <col min="6151" max="6154" width="10.44140625" style="36" customWidth="1"/>
    <col min="6155" max="6155" width="12.109375" style="36" customWidth="1"/>
    <col min="6156" max="6157" width="12.6640625" style="36" customWidth="1"/>
    <col min="6158" max="6405" width="11.44140625" style="36"/>
    <col min="6406" max="6406" width="30.6640625" style="36" customWidth="1"/>
    <col min="6407" max="6410" width="10.44140625" style="36" customWidth="1"/>
    <col min="6411" max="6411" width="12.109375" style="36" customWidth="1"/>
    <col min="6412" max="6413" width="12.6640625" style="36" customWidth="1"/>
    <col min="6414" max="6661" width="11.44140625" style="36"/>
    <col min="6662" max="6662" width="30.6640625" style="36" customWidth="1"/>
    <col min="6663" max="6666" width="10.44140625" style="36" customWidth="1"/>
    <col min="6667" max="6667" width="12.109375" style="36" customWidth="1"/>
    <col min="6668" max="6669" width="12.6640625" style="36" customWidth="1"/>
    <col min="6670" max="6917" width="11.44140625" style="36"/>
    <col min="6918" max="6918" width="30.6640625" style="36" customWidth="1"/>
    <col min="6919" max="6922" width="10.44140625" style="36" customWidth="1"/>
    <col min="6923" max="6923" width="12.109375" style="36" customWidth="1"/>
    <col min="6924" max="6925" width="12.6640625" style="36" customWidth="1"/>
    <col min="6926" max="7173" width="11.44140625" style="36"/>
    <col min="7174" max="7174" width="30.6640625" style="36" customWidth="1"/>
    <col min="7175" max="7178" width="10.44140625" style="36" customWidth="1"/>
    <col min="7179" max="7179" width="12.109375" style="36" customWidth="1"/>
    <col min="7180" max="7181" width="12.6640625" style="36" customWidth="1"/>
    <col min="7182" max="7429" width="11.44140625" style="36"/>
    <col min="7430" max="7430" width="30.6640625" style="36" customWidth="1"/>
    <col min="7431" max="7434" width="10.44140625" style="36" customWidth="1"/>
    <col min="7435" max="7435" width="12.109375" style="36" customWidth="1"/>
    <col min="7436" max="7437" width="12.6640625" style="36" customWidth="1"/>
    <col min="7438" max="7685" width="11.44140625" style="36"/>
    <col min="7686" max="7686" width="30.6640625" style="36" customWidth="1"/>
    <col min="7687" max="7690" width="10.44140625" style="36" customWidth="1"/>
    <col min="7691" max="7691" width="12.109375" style="36" customWidth="1"/>
    <col min="7692" max="7693" width="12.6640625" style="36" customWidth="1"/>
    <col min="7694" max="7941" width="11.44140625" style="36"/>
    <col min="7942" max="7942" width="30.6640625" style="36" customWidth="1"/>
    <col min="7943" max="7946" width="10.44140625" style="36" customWidth="1"/>
    <col min="7947" max="7947" width="12.109375" style="36" customWidth="1"/>
    <col min="7948" max="7949" width="12.6640625" style="36" customWidth="1"/>
    <col min="7950" max="8197" width="11.44140625" style="36"/>
    <col min="8198" max="8198" width="30.6640625" style="36" customWidth="1"/>
    <col min="8199" max="8202" width="10.44140625" style="36" customWidth="1"/>
    <col min="8203" max="8203" width="12.109375" style="36" customWidth="1"/>
    <col min="8204" max="8205" width="12.6640625" style="36" customWidth="1"/>
    <col min="8206" max="8453" width="11.44140625" style="36"/>
    <col min="8454" max="8454" width="30.6640625" style="36" customWidth="1"/>
    <col min="8455" max="8458" width="10.44140625" style="36" customWidth="1"/>
    <col min="8459" max="8459" width="12.109375" style="36" customWidth="1"/>
    <col min="8460" max="8461" width="12.6640625" style="36" customWidth="1"/>
    <col min="8462" max="8709" width="11.44140625" style="36"/>
    <col min="8710" max="8710" width="30.6640625" style="36" customWidth="1"/>
    <col min="8711" max="8714" width="10.44140625" style="36" customWidth="1"/>
    <col min="8715" max="8715" width="12.109375" style="36" customWidth="1"/>
    <col min="8716" max="8717" width="12.6640625" style="36" customWidth="1"/>
    <col min="8718" max="8965" width="11.44140625" style="36"/>
    <col min="8966" max="8966" width="30.6640625" style="36" customWidth="1"/>
    <col min="8967" max="8970" width="10.44140625" style="36" customWidth="1"/>
    <col min="8971" max="8971" width="12.109375" style="36" customWidth="1"/>
    <col min="8972" max="8973" width="12.6640625" style="36" customWidth="1"/>
    <col min="8974" max="9221" width="11.44140625" style="36"/>
    <col min="9222" max="9222" width="30.6640625" style="36" customWidth="1"/>
    <col min="9223" max="9226" width="10.44140625" style="36" customWidth="1"/>
    <col min="9227" max="9227" width="12.109375" style="36" customWidth="1"/>
    <col min="9228" max="9229" width="12.6640625" style="36" customWidth="1"/>
    <col min="9230" max="9477" width="11.44140625" style="36"/>
    <col min="9478" max="9478" width="30.6640625" style="36" customWidth="1"/>
    <col min="9479" max="9482" width="10.44140625" style="36" customWidth="1"/>
    <col min="9483" max="9483" width="12.109375" style="36" customWidth="1"/>
    <col min="9484" max="9485" width="12.6640625" style="36" customWidth="1"/>
    <col min="9486" max="9733" width="11.44140625" style="36"/>
    <col min="9734" max="9734" width="30.6640625" style="36" customWidth="1"/>
    <col min="9735" max="9738" width="10.44140625" style="36" customWidth="1"/>
    <col min="9739" max="9739" width="12.109375" style="36" customWidth="1"/>
    <col min="9740" max="9741" width="12.6640625" style="36" customWidth="1"/>
    <col min="9742" max="9989" width="11.44140625" style="36"/>
    <col min="9990" max="9990" width="30.6640625" style="36" customWidth="1"/>
    <col min="9991" max="9994" width="10.44140625" style="36" customWidth="1"/>
    <col min="9995" max="9995" width="12.109375" style="36" customWidth="1"/>
    <col min="9996" max="9997" width="12.6640625" style="36" customWidth="1"/>
    <col min="9998" max="10245" width="11.44140625" style="36"/>
    <col min="10246" max="10246" width="30.6640625" style="36" customWidth="1"/>
    <col min="10247" max="10250" width="10.44140625" style="36" customWidth="1"/>
    <col min="10251" max="10251" width="12.109375" style="36" customWidth="1"/>
    <col min="10252" max="10253" width="12.6640625" style="36" customWidth="1"/>
    <col min="10254" max="10501" width="11.44140625" style="36"/>
    <col min="10502" max="10502" width="30.6640625" style="36" customWidth="1"/>
    <col min="10503" max="10506" width="10.44140625" style="36" customWidth="1"/>
    <col min="10507" max="10507" width="12.109375" style="36" customWidth="1"/>
    <col min="10508" max="10509" width="12.6640625" style="36" customWidth="1"/>
    <col min="10510" max="10757" width="11.44140625" style="36"/>
    <col min="10758" max="10758" width="30.6640625" style="36" customWidth="1"/>
    <col min="10759" max="10762" width="10.44140625" style="36" customWidth="1"/>
    <col min="10763" max="10763" width="12.109375" style="36" customWidth="1"/>
    <col min="10764" max="10765" width="12.6640625" style="36" customWidth="1"/>
    <col min="10766" max="11013" width="11.44140625" style="36"/>
    <col min="11014" max="11014" width="30.6640625" style="36" customWidth="1"/>
    <col min="11015" max="11018" width="10.44140625" style="36" customWidth="1"/>
    <col min="11019" max="11019" width="12.109375" style="36" customWidth="1"/>
    <col min="11020" max="11021" width="12.6640625" style="36" customWidth="1"/>
    <col min="11022" max="11269" width="11.44140625" style="36"/>
    <col min="11270" max="11270" width="30.6640625" style="36" customWidth="1"/>
    <col min="11271" max="11274" width="10.44140625" style="36" customWidth="1"/>
    <col min="11275" max="11275" width="12.109375" style="36" customWidth="1"/>
    <col min="11276" max="11277" width="12.6640625" style="36" customWidth="1"/>
    <col min="11278" max="11525" width="11.44140625" style="36"/>
    <col min="11526" max="11526" width="30.6640625" style="36" customWidth="1"/>
    <col min="11527" max="11530" width="10.44140625" style="36" customWidth="1"/>
    <col min="11531" max="11531" width="12.109375" style="36" customWidth="1"/>
    <col min="11532" max="11533" width="12.6640625" style="36" customWidth="1"/>
    <col min="11534" max="11781" width="11.44140625" style="36"/>
    <col min="11782" max="11782" width="30.6640625" style="36" customWidth="1"/>
    <col min="11783" max="11786" width="10.44140625" style="36" customWidth="1"/>
    <col min="11787" max="11787" width="12.109375" style="36" customWidth="1"/>
    <col min="11788" max="11789" width="12.6640625" style="36" customWidth="1"/>
    <col min="11790" max="12037" width="11.44140625" style="36"/>
    <col min="12038" max="12038" width="30.6640625" style="36" customWidth="1"/>
    <col min="12039" max="12042" width="10.44140625" style="36" customWidth="1"/>
    <col min="12043" max="12043" width="12.109375" style="36" customWidth="1"/>
    <col min="12044" max="12045" width="12.6640625" style="36" customWidth="1"/>
    <col min="12046" max="12293" width="11.44140625" style="36"/>
    <col min="12294" max="12294" width="30.6640625" style="36" customWidth="1"/>
    <col min="12295" max="12298" width="10.44140625" style="36" customWidth="1"/>
    <col min="12299" max="12299" width="12.109375" style="36" customWidth="1"/>
    <col min="12300" max="12301" width="12.6640625" style="36" customWidth="1"/>
    <col min="12302" max="12549" width="11.44140625" style="36"/>
    <col min="12550" max="12550" width="30.6640625" style="36" customWidth="1"/>
    <col min="12551" max="12554" width="10.44140625" style="36" customWidth="1"/>
    <col min="12555" max="12555" width="12.109375" style="36" customWidth="1"/>
    <col min="12556" max="12557" width="12.6640625" style="36" customWidth="1"/>
    <col min="12558" max="12805" width="11.44140625" style="36"/>
    <col min="12806" max="12806" width="30.6640625" style="36" customWidth="1"/>
    <col min="12807" max="12810" width="10.44140625" style="36" customWidth="1"/>
    <col min="12811" max="12811" width="12.109375" style="36" customWidth="1"/>
    <col min="12812" max="12813" width="12.6640625" style="36" customWidth="1"/>
    <col min="12814" max="13061" width="11.44140625" style="36"/>
    <col min="13062" max="13062" width="30.6640625" style="36" customWidth="1"/>
    <col min="13063" max="13066" width="10.44140625" style="36" customWidth="1"/>
    <col min="13067" max="13067" width="12.109375" style="36" customWidth="1"/>
    <col min="13068" max="13069" width="12.6640625" style="36" customWidth="1"/>
    <col min="13070" max="13317" width="11.44140625" style="36"/>
    <col min="13318" max="13318" width="30.6640625" style="36" customWidth="1"/>
    <col min="13319" max="13322" width="10.44140625" style="36" customWidth="1"/>
    <col min="13323" max="13323" width="12.109375" style="36" customWidth="1"/>
    <col min="13324" max="13325" width="12.6640625" style="36" customWidth="1"/>
    <col min="13326" max="13573" width="11.44140625" style="36"/>
    <col min="13574" max="13574" width="30.6640625" style="36" customWidth="1"/>
    <col min="13575" max="13578" width="10.44140625" style="36" customWidth="1"/>
    <col min="13579" max="13579" width="12.109375" style="36" customWidth="1"/>
    <col min="13580" max="13581" width="12.6640625" style="36" customWidth="1"/>
    <col min="13582" max="13829" width="11.44140625" style="36"/>
    <col min="13830" max="13830" width="30.6640625" style="36" customWidth="1"/>
    <col min="13831" max="13834" width="10.44140625" style="36" customWidth="1"/>
    <col min="13835" max="13835" width="12.109375" style="36" customWidth="1"/>
    <col min="13836" max="13837" width="12.6640625" style="36" customWidth="1"/>
    <col min="13838" max="14085" width="11.44140625" style="36"/>
    <col min="14086" max="14086" width="30.6640625" style="36" customWidth="1"/>
    <col min="14087" max="14090" width="10.44140625" style="36" customWidth="1"/>
    <col min="14091" max="14091" width="12.109375" style="36" customWidth="1"/>
    <col min="14092" max="14093" width="12.6640625" style="36" customWidth="1"/>
    <col min="14094" max="14341" width="11.44140625" style="36"/>
    <col min="14342" max="14342" width="30.6640625" style="36" customWidth="1"/>
    <col min="14343" max="14346" width="10.44140625" style="36" customWidth="1"/>
    <col min="14347" max="14347" width="12.109375" style="36" customWidth="1"/>
    <col min="14348" max="14349" width="12.6640625" style="36" customWidth="1"/>
    <col min="14350" max="14597" width="11.44140625" style="36"/>
    <col min="14598" max="14598" width="30.6640625" style="36" customWidth="1"/>
    <col min="14599" max="14602" width="10.44140625" style="36" customWidth="1"/>
    <col min="14603" max="14603" width="12.109375" style="36" customWidth="1"/>
    <col min="14604" max="14605" width="12.6640625" style="36" customWidth="1"/>
    <col min="14606" max="14853" width="11.44140625" style="36"/>
    <col min="14854" max="14854" width="30.6640625" style="36" customWidth="1"/>
    <col min="14855" max="14858" width="10.44140625" style="36" customWidth="1"/>
    <col min="14859" max="14859" width="12.109375" style="36" customWidth="1"/>
    <col min="14860" max="14861" width="12.6640625" style="36" customWidth="1"/>
    <col min="14862" max="15109" width="11.44140625" style="36"/>
    <col min="15110" max="15110" width="30.6640625" style="36" customWidth="1"/>
    <col min="15111" max="15114" width="10.44140625" style="36" customWidth="1"/>
    <col min="15115" max="15115" width="12.109375" style="36" customWidth="1"/>
    <col min="15116" max="15117" width="12.6640625" style="36" customWidth="1"/>
    <col min="15118" max="15365" width="11.44140625" style="36"/>
    <col min="15366" max="15366" width="30.6640625" style="36" customWidth="1"/>
    <col min="15367" max="15370" width="10.44140625" style="36" customWidth="1"/>
    <col min="15371" max="15371" width="12.109375" style="36" customWidth="1"/>
    <col min="15372" max="15373" width="12.6640625" style="36" customWidth="1"/>
    <col min="15374" max="15621" width="11.44140625" style="36"/>
    <col min="15622" max="15622" width="30.6640625" style="36" customWidth="1"/>
    <col min="15623" max="15626" width="10.44140625" style="36" customWidth="1"/>
    <col min="15627" max="15627" width="12.109375" style="36" customWidth="1"/>
    <col min="15628" max="15629" width="12.6640625" style="36" customWidth="1"/>
    <col min="15630" max="15877" width="11.44140625" style="36"/>
    <col min="15878" max="15878" width="30.6640625" style="36" customWidth="1"/>
    <col min="15879" max="15882" width="10.44140625" style="36" customWidth="1"/>
    <col min="15883" max="15883" width="12.109375" style="36" customWidth="1"/>
    <col min="15884" max="15885" width="12.6640625" style="36" customWidth="1"/>
    <col min="15886" max="16133" width="11.44140625" style="36"/>
    <col min="16134" max="16134" width="30.6640625" style="36" customWidth="1"/>
    <col min="16135" max="16138" width="10.44140625" style="36" customWidth="1"/>
    <col min="16139" max="16139" width="12.109375" style="36" customWidth="1"/>
    <col min="16140" max="16141" width="12.6640625" style="36" customWidth="1"/>
    <col min="16142" max="16384" width="11.44140625" style="36"/>
  </cols>
  <sheetData>
    <row r="1" spans="2:17" x14ac:dyDescent="0.25">
      <c r="B1" s="454" t="s">
        <v>0</v>
      </c>
      <c r="C1" s="454"/>
      <c r="D1" s="454"/>
      <c r="E1" s="454"/>
      <c r="F1" s="454"/>
      <c r="G1" s="454"/>
      <c r="H1" s="454"/>
      <c r="I1" s="454"/>
      <c r="J1" s="454"/>
      <c r="K1" s="454"/>
      <c r="L1" s="454"/>
      <c r="M1" s="454"/>
      <c r="N1" s="454"/>
    </row>
    <row r="2" spans="2:17" x14ac:dyDescent="0.25">
      <c r="B2" s="37"/>
      <c r="C2" s="37"/>
      <c r="D2" s="37"/>
      <c r="E2" s="37"/>
      <c r="F2" s="37"/>
      <c r="G2" s="37"/>
      <c r="H2" s="37"/>
      <c r="I2" s="37"/>
      <c r="J2" s="37"/>
      <c r="K2" s="37"/>
      <c r="L2" s="37"/>
      <c r="M2" s="37"/>
      <c r="N2" s="37"/>
    </row>
    <row r="3" spans="2:17" x14ac:dyDescent="0.25">
      <c r="B3" s="465" t="s">
        <v>996</v>
      </c>
      <c r="C3" s="465"/>
      <c r="D3" s="465"/>
      <c r="E3" s="465"/>
      <c r="F3" s="465"/>
      <c r="G3" s="465"/>
      <c r="H3" s="465"/>
      <c r="I3" s="465"/>
      <c r="J3" s="465"/>
      <c r="K3" s="465"/>
      <c r="L3" s="465"/>
      <c r="M3" s="465"/>
      <c r="N3" s="465"/>
    </row>
    <row r="4" spans="2:17" x14ac:dyDescent="0.25">
      <c r="B4" s="454" t="s">
        <v>74</v>
      </c>
      <c r="C4" s="454"/>
      <c r="D4" s="454"/>
      <c r="E4" s="454"/>
      <c r="F4" s="454"/>
      <c r="G4" s="454"/>
      <c r="H4" s="454"/>
      <c r="I4" s="454"/>
      <c r="J4" s="454"/>
      <c r="K4" s="454"/>
      <c r="L4" s="454"/>
      <c r="M4" s="454"/>
      <c r="N4" s="454"/>
    </row>
    <row r="5" spans="2:17" ht="13.8" thickBot="1" x14ac:dyDescent="0.3">
      <c r="B5" s="466"/>
      <c r="C5" s="466"/>
      <c r="D5" s="466"/>
      <c r="E5" s="466"/>
      <c r="F5" s="466"/>
      <c r="G5" s="466"/>
      <c r="H5" s="466"/>
      <c r="I5" s="466"/>
      <c r="J5" s="466"/>
      <c r="K5" s="466"/>
      <c r="L5" s="466"/>
      <c r="M5" s="466"/>
      <c r="N5" s="466"/>
    </row>
    <row r="6" spans="2:17" ht="15" customHeight="1" x14ac:dyDescent="0.25">
      <c r="B6" s="470" t="s">
        <v>138</v>
      </c>
      <c r="C6" s="462"/>
      <c r="D6" s="467" t="s">
        <v>139</v>
      </c>
      <c r="E6" s="468"/>
      <c r="F6" s="468"/>
      <c r="G6" s="469"/>
      <c r="H6" s="467" t="s">
        <v>101</v>
      </c>
      <c r="I6" s="468"/>
      <c r="J6" s="468"/>
      <c r="K6" s="469"/>
      <c r="L6" s="462" t="s">
        <v>103</v>
      </c>
      <c r="M6" s="462"/>
      <c r="N6" s="386" t="s">
        <v>93</v>
      </c>
      <c r="O6" s="38"/>
    </row>
    <row r="7" spans="2:17" ht="39.6" x14ac:dyDescent="0.25">
      <c r="B7" s="471"/>
      <c r="C7" s="472"/>
      <c r="D7" s="127" t="s">
        <v>140</v>
      </c>
      <c r="E7" s="127" t="s">
        <v>141</v>
      </c>
      <c r="F7" s="127" t="s">
        <v>142</v>
      </c>
      <c r="G7" s="127" t="s">
        <v>614</v>
      </c>
      <c r="H7" s="127" t="s">
        <v>143</v>
      </c>
      <c r="I7" s="127" t="s">
        <v>144</v>
      </c>
      <c r="J7" s="127" t="s">
        <v>145</v>
      </c>
      <c r="K7" s="127" t="s">
        <v>146</v>
      </c>
      <c r="L7" s="127" t="s">
        <v>147</v>
      </c>
      <c r="M7" s="127" t="s">
        <v>148</v>
      </c>
      <c r="N7" s="387">
        <v>2021</v>
      </c>
      <c r="O7" s="38"/>
    </row>
    <row r="8" spans="2:17" ht="12.75" customHeight="1" x14ac:dyDescent="0.25">
      <c r="B8" s="463" t="s">
        <v>611</v>
      </c>
      <c r="C8" s="464"/>
      <c r="D8" s="230">
        <v>2600000000</v>
      </c>
      <c r="E8" s="289">
        <v>0</v>
      </c>
      <c r="F8" s="69">
        <v>2600000000</v>
      </c>
      <c r="G8" s="69">
        <v>3706545160</v>
      </c>
      <c r="H8" s="69">
        <v>0</v>
      </c>
      <c r="I8" s="69">
        <v>0</v>
      </c>
      <c r="J8" s="69">
        <v>3849500</v>
      </c>
      <c r="K8" s="69">
        <v>631334526</v>
      </c>
      <c r="L8" s="292">
        <v>-2029408306</v>
      </c>
      <c r="M8" s="292">
        <v>-654477438</v>
      </c>
      <c r="N8" s="388">
        <v>4257843442</v>
      </c>
      <c r="O8" s="38"/>
      <c r="P8" s="137"/>
      <c r="Q8" s="83"/>
    </row>
    <row r="9" spans="2:17" ht="13.2" customHeight="1" x14ac:dyDescent="0.25">
      <c r="B9" s="476" t="s">
        <v>1000</v>
      </c>
      <c r="C9" s="477"/>
      <c r="D9" s="68">
        <v>0</v>
      </c>
      <c r="E9" s="68">
        <v>0</v>
      </c>
      <c r="F9" s="68">
        <v>0</v>
      </c>
      <c r="G9" s="68"/>
      <c r="H9" s="68">
        <v>0</v>
      </c>
      <c r="I9" s="68">
        <v>0</v>
      </c>
      <c r="J9" s="68"/>
      <c r="K9" s="68"/>
      <c r="L9" s="68">
        <v>0</v>
      </c>
      <c r="M9" s="68">
        <v>0</v>
      </c>
      <c r="N9" s="389">
        <v>0</v>
      </c>
      <c r="O9" s="38"/>
    </row>
    <row r="10" spans="2:17" ht="13.2" customHeight="1" x14ac:dyDescent="0.25">
      <c r="B10" s="474" t="s">
        <v>605</v>
      </c>
      <c r="C10" s="475"/>
      <c r="D10" s="141"/>
      <c r="E10" s="80">
        <v>0</v>
      </c>
      <c r="F10" s="68"/>
      <c r="G10" s="68"/>
      <c r="H10" s="68">
        <v>0</v>
      </c>
      <c r="I10" s="68">
        <v>0</v>
      </c>
      <c r="J10" s="68">
        <v>0</v>
      </c>
      <c r="K10" s="68">
        <v>0</v>
      </c>
      <c r="L10" s="68">
        <v>0</v>
      </c>
      <c r="M10" s="68">
        <v>0</v>
      </c>
      <c r="N10" s="389">
        <v>0</v>
      </c>
    </row>
    <row r="11" spans="2:17" ht="13.2" customHeight="1" x14ac:dyDescent="0.25">
      <c r="B11" s="474" t="s">
        <v>606</v>
      </c>
      <c r="C11" s="475"/>
      <c r="D11" s="68">
        <v>0</v>
      </c>
      <c r="E11" s="80">
        <v>0</v>
      </c>
      <c r="F11" s="68">
        <v>0</v>
      </c>
      <c r="G11" s="68"/>
      <c r="H11" s="68">
        <v>0</v>
      </c>
      <c r="I11" s="68">
        <v>0</v>
      </c>
      <c r="J11" s="68">
        <v>0</v>
      </c>
      <c r="K11" s="68">
        <v>0</v>
      </c>
      <c r="L11" s="68">
        <v>0</v>
      </c>
      <c r="M11" s="68">
        <v>0</v>
      </c>
      <c r="N11" s="389">
        <v>0</v>
      </c>
    </row>
    <row r="12" spans="2:17" ht="13.2" customHeight="1" x14ac:dyDescent="0.25">
      <c r="B12" s="474" t="s">
        <v>604</v>
      </c>
      <c r="C12" s="475"/>
      <c r="D12" s="68"/>
      <c r="E12" s="390"/>
      <c r="F12" s="68"/>
      <c r="G12" s="229">
        <v>0</v>
      </c>
      <c r="H12" s="68"/>
      <c r="I12" s="68"/>
      <c r="J12" s="68"/>
      <c r="K12" s="68"/>
      <c r="L12" s="68"/>
      <c r="M12" s="68"/>
      <c r="N12" s="389">
        <v>0</v>
      </c>
    </row>
    <row r="13" spans="2:17" ht="13.2" customHeight="1" x14ac:dyDescent="0.25">
      <c r="B13" s="474" t="s">
        <v>607</v>
      </c>
      <c r="C13" s="475"/>
      <c r="D13" s="68">
        <v>0</v>
      </c>
      <c r="E13" s="68">
        <v>0</v>
      </c>
      <c r="F13" s="68">
        <v>0</v>
      </c>
      <c r="G13" s="68"/>
      <c r="H13" s="68">
        <v>0</v>
      </c>
      <c r="I13" s="68">
        <v>0</v>
      </c>
      <c r="J13" s="68">
        <v>0</v>
      </c>
      <c r="K13" s="68">
        <v>0</v>
      </c>
      <c r="L13" s="290">
        <v>-654477438</v>
      </c>
      <c r="M13" s="68">
        <v>654477438</v>
      </c>
      <c r="N13" s="389">
        <v>0</v>
      </c>
    </row>
    <row r="14" spans="2:17" ht="13.2" customHeight="1" x14ac:dyDescent="0.25">
      <c r="B14" s="474" t="s">
        <v>613</v>
      </c>
      <c r="C14" s="475"/>
      <c r="D14" s="68">
        <v>0</v>
      </c>
      <c r="E14" s="68">
        <v>0</v>
      </c>
      <c r="F14" s="68">
        <v>0</v>
      </c>
      <c r="G14" s="68"/>
      <c r="H14" s="68">
        <v>0</v>
      </c>
      <c r="I14" s="68">
        <v>0</v>
      </c>
      <c r="J14" s="68">
        <v>0</v>
      </c>
      <c r="K14" s="68">
        <v>0</v>
      </c>
      <c r="L14" s="68">
        <v>0</v>
      </c>
      <c r="M14" s="68">
        <v>0</v>
      </c>
      <c r="N14" s="389">
        <v>0</v>
      </c>
    </row>
    <row r="15" spans="2:17" ht="13.2" customHeight="1" x14ac:dyDescent="0.25">
      <c r="B15" s="474" t="s">
        <v>608</v>
      </c>
      <c r="C15" s="475"/>
      <c r="D15" s="68">
        <v>0</v>
      </c>
      <c r="E15" s="68">
        <v>0</v>
      </c>
      <c r="F15" s="68">
        <v>0</v>
      </c>
      <c r="G15" s="68"/>
      <c r="H15" s="68"/>
      <c r="I15" s="68">
        <v>0</v>
      </c>
      <c r="J15" s="68">
        <v>0</v>
      </c>
      <c r="K15" s="68">
        <v>0</v>
      </c>
      <c r="L15" s="68">
        <v>0</v>
      </c>
      <c r="M15" s="68">
        <v>0</v>
      </c>
      <c r="N15" s="389">
        <v>0</v>
      </c>
    </row>
    <row r="16" spans="2:17" ht="13.2" customHeight="1" x14ac:dyDescent="0.25">
      <c r="B16" s="474" t="s">
        <v>615</v>
      </c>
      <c r="C16" s="475"/>
      <c r="D16" s="68">
        <v>0</v>
      </c>
      <c r="E16" s="68">
        <v>0</v>
      </c>
      <c r="F16" s="68">
        <v>0</v>
      </c>
      <c r="G16" s="68"/>
      <c r="H16" s="68">
        <v>0</v>
      </c>
      <c r="I16" s="68">
        <v>0</v>
      </c>
      <c r="J16" s="68">
        <v>0</v>
      </c>
      <c r="K16" s="68">
        <v>0</v>
      </c>
      <c r="L16" s="68">
        <v>0</v>
      </c>
      <c r="M16" s="68">
        <v>0</v>
      </c>
      <c r="N16" s="389">
        <v>0</v>
      </c>
    </row>
    <row r="17" spans="2:17" ht="13.2" customHeight="1" x14ac:dyDescent="0.25">
      <c r="B17" s="476" t="s">
        <v>612</v>
      </c>
      <c r="C17" s="477"/>
      <c r="D17" s="68">
        <v>0</v>
      </c>
      <c r="E17" s="68">
        <v>0</v>
      </c>
      <c r="F17" s="68">
        <v>0</v>
      </c>
      <c r="G17" s="68"/>
      <c r="H17" s="68">
        <v>0</v>
      </c>
      <c r="I17" s="68">
        <v>0</v>
      </c>
      <c r="J17" s="68">
        <v>0</v>
      </c>
      <c r="K17" s="68">
        <v>0</v>
      </c>
      <c r="L17" s="68"/>
      <c r="M17" s="68">
        <v>-140157608.47000015</v>
      </c>
      <c r="N17" s="389">
        <v>-140157608.47000015</v>
      </c>
    </row>
    <row r="18" spans="2:17" ht="28.5" customHeight="1" x14ac:dyDescent="0.25">
      <c r="B18" s="463" t="s">
        <v>998</v>
      </c>
      <c r="C18" s="464"/>
      <c r="D18" s="69">
        <v>2600000000</v>
      </c>
      <c r="E18" s="69">
        <v>0</v>
      </c>
      <c r="F18" s="69">
        <v>2600000000</v>
      </c>
      <c r="G18" s="69">
        <v>3706545160</v>
      </c>
      <c r="H18" s="69">
        <v>0</v>
      </c>
      <c r="I18" s="69">
        <v>0</v>
      </c>
      <c r="J18" s="69">
        <v>3849500</v>
      </c>
      <c r="K18" s="69">
        <v>631334526</v>
      </c>
      <c r="L18" s="69">
        <v>-2683885744</v>
      </c>
      <c r="M18" s="69">
        <v>-140157608.47000015</v>
      </c>
      <c r="N18" s="391">
        <v>4117685833.5299997</v>
      </c>
      <c r="O18" s="40">
        <v>-248636186</v>
      </c>
    </row>
    <row r="19" spans="2:17" ht="28.5" customHeight="1" thickBot="1" x14ac:dyDescent="0.3">
      <c r="B19" s="478" t="s">
        <v>866</v>
      </c>
      <c r="C19" s="479"/>
      <c r="D19" s="70">
        <v>2600000000</v>
      </c>
      <c r="E19" s="291">
        <v>0</v>
      </c>
      <c r="F19" s="70">
        <v>2600000000</v>
      </c>
      <c r="G19" s="70">
        <v>3706545160</v>
      </c>
      <c r="H19" s="70">
        <v>0</v>
      </c>
      <c r="I19" s="70">
        <v>0</v>
      </c>
      <c r="J19" s="70">
        <v>3849500</v>
      </c>
      <c r="K19" s="70">
        <v>582334526</v>
      </c>
      <c r="L19" s="291">
        <v>-2216607553</v>
      </c>
      <c r="M19" s="291">
        <v>-654477438</v>
      </c>
      <c r="N19" s="392">
        <v>4257843442</v>
      </c>
      <c r="O19" s="40">
        <v>-248636186</v>
      </c>
    </row>
    <row r="20" spans="2:17" x14ac:dyDescent="0.25">
      <c r="N20" s="41"/>
    </row>
    <row r="21" spans="2:17" x14ac:dyDescent="0.25">
      <c r="B21" s="344" t="s">
        <v>798</v>
      </c>
      <c r="C21" s="345"/>
      <c r="D21" s="345"/>
      <c r="E21" s="345"/>
      <c r="N21" s="83"/>
      <c r="Q21" s="149"/>
    </row>
    <row r="22" spans="2:17" ht="16.5" customHeight="1" x14ac:dyDescent="0.25">
      <c r="N22" s="83"/>
    </row>
    <row r="23" spans="2:17" ht="16.5" customHeight="1" x14ac:dyDescent="0.25"/>
    <row r="24" spans="2:17" ht="16.5" customHeight="1" x14ac:dyDescent="0.25"/>
    <row r="25" spans="2:17" ht="16.5" customHeight="1" x14ac:dyDescent="0.25"/>
    <row r="26" spans="2:17" ht="16.5" customHeight="1" x14ac:dyDescent="0.25"/>
    <row r="27" spans="2:17" x14ac:dyDescent="0.25">
      <c r="B27" s="473"/>
      <c r="C27" s="473"/>
      <c r="N27" s="41"/>
    </row>
    <row r="28" spans="2:17" x14ac:dyDescent="0.25">
      <c r="B28" s="473"/>
      <c r="C28" s="473"/>
    </row>
    <row r="29" spans="2:17" ht="13.95" customHeight="1" x14ac:dyDescent="0.25">
      <c r="C29" s="8" t="s">
        <v>368</v>
      </c>
      <c r="D29" s="8"/>
      <c r="E29" s="8"/>
      <c r="G29" s="442" t="s">
        <v>73</v>
      </c>
      <c r="H29" s="442"/>
      <c r="L29" s="8"/>
      <c r="M29" s="8" t="s">
        <v>35</v>
      </c>
      <c r="N29" s="8"/>
    </row>
    <row r="30" spans="2:17" x14ac:dyDescent="0.25">
      <c r="C30" s="8" t="s">
        <v>29</v>
      </c>
      <c r="D30" s="8"/>
      <c r="E30" s="8"/>
      <c r="G30" s="428" t="s">
        <v>32</v>
      </c>
      <c r="H30" s="428"/>
      <c r="L30" s="8"/>
      <c r="M30" s="8" t="s">
        <v>36</v>
      </c>
      <c r="N30" s="8"/>
    </row>
    <row r="31" spans="2:17" x14ac:dyDescent="0.25">
      <c r="C31" s="43"/>
      <c r="D31" s="43"/>
      <c r="E31" s="43"/>
    </row>
    <row r="32" spans="2:17" x14ac:dyDescent="0.25">
      <c r="C32" s="42"/>
      <c r="D32" s="42"/>
      <c r="E32" s="42"/>
    </row>
    <row r="40" spans="4:16" ht="31.2" customHeight="1" x14ac:dyDescent="0.25"/>
    <row r="41" spans="4:16" ht="31.95" customHeight="1" x14ac:dyDescent="0.25"/>
    <row r="43" spans="4:16" x14ac:dyDescent="0.25">
      <c r="E43" s="137"/>
      <c r="F43" s="137"/>
      <c r="G43" s="137"/>
      <c r="J43" s="137"/>
      <c r="K43" s="137"/>
      <c r="L43" s="137"/>
      <c r="M43" s="137"/>
      <c r="N43" s="137"/>
    </row>
    <row r="44" spans="4:16" x14ac:dyDescent="0.25">
      <c r="D44" s="83"/>
      <c r="E44" s="83"/>
      <c r="F44" s="83"/>
      <c r="G44" s="83"/>
      <c r="J44" s="83"/>
      <c r="K44" s="83"/>
      <c r="L44" s="138"/>
      <c r="M44" s="83"/>
      <c r="N44" s="138"/>
      <c r="P44" s="83"/>
    </row>
    <row r="46" spans="4:16" x14ac:dyDescent="0.25">
      <c r="N46" s="83"/>
    </row>
  </sheetData>
  <mergeCells count="24">
    <mergeCell ref="B9:C9"/>
    <mergeCell ref="B10:C10"/>
    <mergeCell ref="B11:C11"/>
    <mergeCell ref="B13:C13"/>
    <mergeCell ref="B12:C12"/>
    <mergeCell ref="B28:C28"/>
    <mergeCell ref="G29:H29"/>
    <mergeCell ref="G30:H30"/>
    <mergeCell ref="B18:C18"/>
    <mergeCell ref="B19:C19"/>
    <mergeCell ref="B27:C27"/>
    <mergeCell ref="B14:C14"/>
    <mergeCell ref="B15:C15"/>
    <mergeCell ref="B16:C16"/>
    <mergeCell ref="B17:C17"/>
    <mergeCell ref="L6:M6"/>
    <mergeCell ref="B8:C8"/>
    <mergeCell ref="B1:N1"/>
    <mergeCell ref="B3:N3"/>
    <mergeCell ref="B4:N4"/>
    <mergeCell ref="B5:N5"/>
    <mergeCell ref="D6:G6"/>
    <mergeCell ref="B6:C7"/>
    <mergeCell ref="H6:K6"/>
  </mergeCells>
  <pageMargins left="0.25" right="0.25" top="0.75" bottom="0.75" header="0.3" footer="0.3"/>
  <pageSetup paperSize="9" scale="7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U399"/>
  <sheetViews>
    <sheetView showGridLines="0" zoomScale="90" zoomScaleNormal="90" workbookViewId="0"/>
  </sheetViews>
  <sheetFormatPr defaultColWidth="9.109375" defaultRowHeight="13.2" x14ac:dyDescent="0.25"/>
  <cols>
    <col min="1" max="1" width="0.33203125" style="111" customWidth="1"/>
    <col min="2" max="2" width="13" style="111" customWidth="1"/>
    <col min="3" max="3" width="43.77734375" style="111" customWidth="1"/>
    <col min="4" max="4" width="15.6640625" style="111" customWidth="1"/>
    <col min="5" max="5" width="15.88671875" style="111" bestFit="1" customWidth="1"/>
    <col min="6" max="6" width="15.44140625" style="111" customWidth="1"/>
    <col min="7" max="7" width="17.44140625" style="111" bestFit="1" customWidth="1"/>
    <col min="8" max="8" width="17.109375" style="111" bestFit="1" customWidth="1"/>
    <col min="9" max="9" width="15.5546875" style="111" bestFit="1" customWidth="1"/>
    <col min="10" max="10" width="13.44140625" style="111" customWidth="1"/>
    <col min="11" max="11" width="15.33203125" style="111" customWidth="1"/>
    <col min="12" max="13" width="13.44140625" style="111" customWidth="1"/>
    <col min="14" max="14" width="13.6640625" style="111" bestFit="1" customWidth="1"/>
    <col min="15" max="15" width="13.6640625" style="116" bestFit="1" customWidth="1"/>
    <col min="16" max="16" width="13.6640625" style="111" bestFit="1" customWidth="1"/>
    <col min="17" max="17" width="14.6640625" style="111" bestFit="1" customWidth="1"/>
    <col min="18" max="18" width="11.109375" style="111" customWidth="1"/>
    <col min="19" max="19" width="11.33203125" style="111" customWidth="1"/>
    <col min="20" max="16384" width="9.109375" style="111"/>
  </cols>
  <sheetData>
    <row r="1" spans="2:17" x14ac:dyDescent="0.25">
      <c r="B1" s="480" t="s">
        <v>1001</v>
      </c>
      <c r="C1" s="480"/>
      <c r="D1" s="480"/>
      <c r="E1" s="480"/>
      <c r="F1" s="480"/>
      <c r="G1" s="480"/>
      <c r="H1" s="480"/>
      <c r="I1" s="480"/>
      <c r="J1" s="480"/>
      <c r="K1" s="480"/>
      <c r="L1" s="480"/>
      <c r="M1" s="480"/>
      <c r="N1" s="343"/>
      <c r="O1" s="343"/>
    </row>
    <row r="3" spans="2:17" x14ac:dyDescent="0.25">
      <c r="B3" s="84" t="s">
        <v>823</v>
      </c>
    </row>
    <row r="4" spans="2:17" ht="12.75" customHeight="1" x14ac:dyDescent="0.25">
      <c r="B4" s="418" t="s">
        <v>1002</v>
      </c>
      <c r="C4" s="118"/>
      <c r="D4" s="118"/>
      <c r="E4" s="118"/>
      <c r="F4" s="118"/>
      <c r="G4" s="118"/>
      <c r="H4" s="118"/>
      <c r="I4" s="118"/>
      <c r="J4" s="118"/>
      <c r="K4" s="118"/>
      <c r="L4" s="118"/>
      <c r="M4" s="118"/>
      <c r="N4" s="118"/>
      <c r="O4" s="118"/>
      <c r="Q4" s="151"/>
    </row>
    <row r="6" spans="2:17" x14ac:dyDescent="0.25">
      <c r="B6" s="85" t="s">
        <v>290</v>
      </c>
    </row>
    <row r="7" spans="2:17" ht="13.2" customHeight="1" x14ac:dyDescent="0.25">
      <c r="B7" s="481" t="s">
        <v>291</v>
      </c>
      <c r="C7" s="481"/>
      <c r="D7" s="481"/>
      <c r="E7" s="481"/>
      <c r="F7" s="481"/>
      <c r="G7" s="481"/>
      <c r="H7" s="481"/>
      <c r="I7" s="481"/>
      <c r="J7" s="481"/>
      <c r="K7" s="481"/>
      <c r="L7" s="481"/>
      <c r="M7" s="481"/>
      <c r="N7" s="233"/>
      <c r="O7" s="233"/>
    </row>
    <row r="8" spans="2:17" ht="13.2" customHeight="1" x14ac:dyDescent="0.25">
      <c r="B8" s="481"/>
      <c r="C8" s="481"/>
      <c r="D8" s="481"/>
      <c r="E8" s="481"/>
      <c r="F8" s="481"/>
      <c r="G8" s="481"/>
      <c r="H8" s="481"/>
      <c r="I8" s="481"/>
      <c r="J8" s="481"/>
      <c r="K8" s="481"/>
      <c r="L8" s="481"/>
      <c r="M8" s="481"/>
      <c r="N8" s="233"/>
      <c r="O8" s="233"/>
    </row>
    <row r="9" spans="2:17" ht="13.2" customHeight="1" x14ac:dyDescent="0.25">
      <c r="B9" s="481"/>
      <c r="C9" s="481"/>
      <c r="D9" s="481"/>
      <c r="E9" s="481"/>
      <c r="F9" s="481"/>
      <c r="G9" s="481"/>
      <c r="H9" s="481"/>
      <c r="I9" s="481"/>
      <c r="J9" s="481"/>
      <c r="K9" s="481"/>
      <c r="L9" s="481"/>
      <c r="M9" s="481"/>
      <c r="N9" s="233"/>
      <c r="O9" s="233"/>
    </row>
    <row r="10" spans="2:17" ht="13.2" customHeight="1" x14ac:dyDescent="0.25">
      <c r="B10" s="481"/>
      <c r="C10" s="481"/>
      <c r="D10" s="481"/>
      <c r="E10" s="481"/>
      <c r="F10" s="481"/>
      <c r="G10" s="481"/>
      <c r="H10" s="481"/>
      <c r="I10" s="481"/>
      <c r="J10" s="481"/>
      <c r="K10" s="481"/>
      <c r="L10" s="481"/>
      <c r="M10" s="481"/>
      <c r="N10" s="233"/>
      <c r="O10" s="233"/>
    </row>
    <row r="11" spans="2:17" ht="13.2" customHeight="1" x14ac:dyDescent="0.25">
      <c r="B11" s="481"/>
      <c r="C11" s="481"/>
      <c r="D11" s="481"/>
      <c r="E11" s="481"/>
      <c r="F11" s="481"/>
      <c r="G11" s="481"/>
      <c r="H11" s="481"/>
      <c r="I11" s="481"/>
      <c r="J11" s="481"/>
      <c r="K11" s="481"/>
      <c r="L11" s="481"/>
      <c r="M11" s="481"/>
      <c r="N11" s="233"/>
      <c r="O11" s="233"/>
    </row>
    <row r="12" spans="2:17" ht="13.2" customHeight="1" x14ac:dyDescent="0.25">
      <c r="B12" s="481" t="s">
        <v>292</v>
      </c>
      <c r="C12" s="481"/>
      <c r="D12" s="481"/>
      <c r="E12" s="481"/>
      <c r="F12" s="481"/>
      <c r="G12" s="481"/>
      <c r="H12" s="481"/>
      <c r="I12" s="481"/>
      <c r="J12" s="481"/>
      <c r="K12" s="481"/>
      <c r="L12" s="481"/>
      <c r="M12" s="481"/>
      <c r="N12" s="233"/>
      <c r="O12" s="233"/>
    </row>
    <row r="13" spans="2:17" ht="13.2" customHeight="1" x14ac:dyDescent="0.25">
      <c r="B13" s="481"/>
      <c r="C13" s="481"/>
      <c r="D13" s="481"/>
      <c r="E13" s="481"/>
      <c r="F13" s="481"/>
      <c r="G13" s="481"/>
      <c r="H13" s="481"/>
      <c r="I13" s="481"/>
      <c r="J13" s="481"/>
      <c r="K13" s="481"/>
      <c r="L13" s="481"/>
      <c r="M13" s="481"/>
      <c r="N13" s="233"/>
      <c r="O13" s="233"/>
    </row>
    <row r="14" spans="2:17" ht="13.2" customHeight="1" x14ac:dyDescent="0.25">
      <c r="B14" s="481" t="s">
        <v>826</v>
      </c>
      <c r="C14" s="481"/>
      <c r="D14" s="481"/>
      <c r="E14" s="481"/>
      <c r="F14" s="481"/>
      <c r="G14" s="481"/>
      <c r="H14" s="481"/>
      <c r="I14" s="481"/>
      <c r="J14" s="481"/>
      <c r="K14" s="481"/>
      <c r="L14" s="481"/>
      <c r="M14" s="481"/>
      <c r="N14" s="233"/>
      <c r="O14" s="233"/>
    </row>
    <row r="15" spans="2:17" ht="13.2" customHeight="1" x14ac:dyDescent="0.25">
      <c r="B15" s="481"/>
      <c r="C15" s="481"/>
      <c r="D15" s="481"/>
      <c r="E15" s="481"/>
      <c r="F15" s="481"/>
      <c r="G15" s="481"/>
      <c r="H15" s="481"/>
      <c r="I15" s="481"/>
      <c r="J15" s="481"/>
      <c r="K15" s="481"/>
      <c r="L15" s="481"/>
      <c r="M15" s="481"/>
      <c r="N15" s="233"/>
      <c r="O15" s="233"/>
    </row>
    <row r="16" spans="2:17" x14ac:dyDescent="0.25">
      <c r="B16" s="111" t="s">
        <v>293</v>
      </c>
    </row>
    <row r="17" spans="1:17" ht="12.75" customHeight="1" x14ac:dyDescent="0.25">
      <c r="A17" s="481" t="s">
        <v>294</v>
      </c>
      <c r="B17" s="481"/>
      <c r="C17" s="481"/>
      <c r="D17" s="481"/>
      <c r="E17" s="481"/>
      <c r="F17" s="481"/>
      <c r="G17" s="481"/>
      <c r="H17" s="481"/>
      <c r="I17" s="481"/>
      <c r="J17" s="481"/>
      <c r="K17" s="481"/>
      <c r="L17" s="481"/>
      <c r="M17" s="481"/>
      <c r="N17" s="114"/>
      <c r="O17" s="114"/>
    </row>
    <row r="18" spans="1:17" ht="12.75" customHeight="1" x14ac:dyDescent="0.25">
      <c r="A18" s="481" t="s">
        <v>295</v>
      </c>
      <c r="B18" s="481"/>
      <c r="C18" s="481"/>
      <c r="D18" s="481"/>
      <c r="E18" s="481"/>
      <c r="F18" s="481"/>
      <c r="G18" s="481"/>
      <c r="H18" s="481"/>
      <c r="I18" s="481"/>
      <c r="J18" s="481"/>
      <c r="K18" s="481"/>
      <c r="L18" s="481"/>
      <c r="M18" s="481"/>
      <c r="N18" s="114"/>
      <c r="O18" s="233"/>
      <c r="Q18" s="151"/>
    </row>
    <row r="19" spans="1:17" ht="12.75" customHeight="1" x14ac:dyDescent="0.25">
      <c r="A19" s="487" t="s">
        <v>641</v>
      </c>
      <c r="B19" s="487"/>
      <c r="C19" s="487"/>
      <c r="D19" s="487"/>
      <c r="E19" s="487"/>
      <c r="F19" s="487"/>
      <c r="G19" s="487"/>
      <c r="H19" s="487"/>
      <c r="I19" s="487"/>
      <c r="J19" s="487"/>
      <c r="K19" s="487"/>
      <c r="L19" s="487"/>
      <c r="M19" s="487"/>
    </row>
    <row r="20" spans="1:17" ht="13.2" customHeight="1" x14ac:dyDescent="0.25">
      <c r="A20" s="489" t="s">
        <v>296</v>
      </c>
      <c r="B20" s="489"/>
      <c r="C20" s="489"/>
      <c r="D20" s="489"/>
      <c r="E20" s="489"/>
      <c r="F20" s="489"/>
      <c r="G20" s="489"/>
      <c r="H20" s="489"/>
      <c r="I20" s="489"/>
      <c r="J20" s="489"/>
      <c r="K20" s="489"/>
      <c r="L20" s="489"/>
    </row>
    <row r="21" spans="1:17" ht="13.2" customHeight="1" x14ac:dyDescent="0.25">
      <c r="A21" s="489" t="s">
        <v>297</v>
      </c>
      <c r="B21" s="489"/>
      <c r="C21" s="489"/>
      <c r="D21" s="489"/>
      <c r="E21" s="489"/>
      <c r="F21" s="489"/>
      <c r="G21" s="489"/>
      <c r="H21" s="489"/>
      <c r="I21" s="489"/>
      <c r="J21" s="489"/>
      <c r="K21" s="489"/>
      <c r="L21" s="489"/>
    </row>
    <row r="22" spans="1:17" ht="13.2" customHeight="1" x14ac:dyDescent="0.25">
      <c r="A22" s="489" t="s">
        <v>643</v>
      </c>
      <c r="B22" s="489"/>
      <c r="C22" s="489"/>
      <c r="D22" s="489"/>
      <c r="E22" s="489"/>
      <c r="F22" s="489"/>
      <c r="G22" s="489"/>
      <c r="H22" s="489"/>
      <c r="I22" s="489"/>
      <c r="J22" s="489"/>
      <c r="K22" s="489"/>
      <c r="L22" s="489"/>
    </row>
    <row r="23" spans="1:17" ht="12.75" customHeight="1" x14ac:dyDescent="0.25">
      <c r="A23" s="481" t="s">
        <v>642</v>
      </c>
      <c r="B23" s="481"/>
      <c r="C23" s="481"/>
      <c r="D23" s="481"/>
      <c r="E23" s="481"/>
      <c r="F23" s="481"/>
      <c r="G23" s="481"/>
      <c r="H23" s="481"/>
      <c r="I23" s="481"/>
      <c r="J23" s="481"/>
      <c r="K23" s="481"/>
      <c r="L23" s="481"/>
      <c r="M23" s="114"/>
      <c r="N23" s="114"/>
      <c r="O23" s="114"/>
    </row>
    <row r="24" spans="1:17" ht="15" customHeight="1" x14ac:dyDescent="0.25">
      <c r="A24" s="481" t="s">
        <v>298</v>
      </c>
      <c r="B24" s="481"/>
      <c r="C24" s="481"/>
      <c r="D24" s="481"/>
      <c r="E24" s="481"/>
      <c r="F24" s="481"/>
      <c r="G24" s="481"/>
      <c r="H24" s="481"/>
      <c r="I24" s="481"/>
      <c r="J24" s="481"/>
      <c r="K24" s="481"/>
      <c r="L24" s="481"/>
      <c r="M24" s="481"/>
      <c r="N24" s="114"/>
      <c r="O24" s="114"/>
    </row>
    <row r="25" spans="1:17" ht="12.75" customHeight="1" x14ac:dyDescent="0.25">
      <c r="A25" s="487" t="s">
        <v>299</v>
      </c>
      <c r="B25" s="487"/>
      <c r="C25" s="487"/>
      <c r="D25" s="487"/>
      <c r="E25" s="487"/>
      <c r="F25" s="487"/>
      <c r="G25" s="487"/>
      <c r="H25" s="487"/>
      <c r="I25" s="487"/>
      <c r="J25" s="487"/>
      <c r="K25" s="487"/>
      <c r="L25" s="487"/>
      <c r="M25" s="487"/>
    </row>
    <row r="26" spans="1:17" ht="12.75" customHeight="1" x14ac:dyDescent="0.25">
      <c r="A26" s="481" t="s">
        <v>300</v>
      </c>
      <c r="B26" s="481"/>
      <c r="C26" s="481"/>
      <c r="D26" s="481"/>
      <c r="E26" s="481"/>
      <c r="F26" s="481"/>
      <c r="G26" s="481"/>
      <c r="H26" s="481"/>
      <c r="I26" s="481"/>
      <c r="J26" s="481"/>
      <c r="K26" s="481"/>
      <c r="L26" s="481"/>
      <c r="M26" s="481"/>
      <c r="N26" s="114"/>
      <c r="O26" s="114"/>
    </row>
    <row r="27" spans="1:17" ht="13.2" customHeight="1" x14ac:dyDescent="0.25">
      <c r="A27" s="95"/>
      <c r="B27" s="114"/>
      <c r="C27" s="114"/>
      <c r="D27" s="114"/>
      <c r="E27" s="114"/>
      <c r="F27" s="114"/>
      <c r="G27" s="114"/>
      <c r="H27" s="114"/>
      <c r="I27" s="114"/>
      <c r="J27" s="114"/>
      <c r="K27" s="114"/>
      <c r="L27" s="114"/>
      <c r="M27" s="114"/>
      <c r="N27" s="114"/>
      <c r="O27" s="114"/>
    </row>
    <row r="28" spans="1:17" ht="12.75" customHeight="1" x14ac:dyDescent="0.25">
      <c r="A28" s="481" t="s">
        <v>301</v>
      </c>
      <c r="B28" s="481"/>
      <c r="C28" s="481"/>
      <c r="D28" s="481"/>
      <c r="E28" s="481"/>
      <c r="F28" s="481"/>
      <c r="G28" s="481"/>
      <c r="H28" s="481"/>
      <c r="I28" s="481"/>
      <c r="J28" s="481"/>
      <c r="K28" s="481"/>
      <c r="L28" s="481"/>
      <c r="M28" s="481"/>
      <c r="N28" s="114"/>
      <c r="O28" s="114"/>
    </row>
    <row r="29" spans="1:17" ht="13.2" customHeight="1" x14ac:dyDescent="0.25">
      <c r="A29" s="481"/>
      <c r="B29" s="481"/>
      <c r="C29" s="481"/>
      <c r="D29" s="481"/>
      <c r="E29" s="481"/>
      <c r="F29" s="481"/>
      <c r="G29" s="481"/>
      <c r="H29" s="481"/>
      <c r="I29" s="481"/>
      <c r="J29" s="481"/>
      <c r="K29" s="481"/>
      <c r="L29" s="481"/>
      <c r="M29" s="481"/>
      <c r="N29" s="114"/>
      <c r="O29" s="114"/>
    </row>
    <row r="30" spans="1:17" ht="13.2" customHeight="1" x14ac:dyDescent="0.25">
      <c r="A30" s="481"/>
      <c r="B30" s="481"/>
      <c r="C30" s="481"/>
      <c r="D30" s="481"/>
      <c r="E30" s="481"/>
      <c r="F30" s="481"/>
      <c r="G30" s="481"/>
      <c r="H30" s="481"/>
      <c r="I30" s="481"/>
      <c r="J30" s="481"/>
      <c r="K30" s="481"/>
      <c r="L30" s="481"/>
      <c r="M30" s="481"/>
      <c r="N30" s="114"/>
      <c r="O30" s="114"/>
    </row>
    <row r="31" spans="1:17" ht="4.2" customHeight="1" x14ac:dyDescent="0.25">
      <c r="B31" s="481" t="s">
        <v>315</v>
      </c>
      <c r="C31" s="481"/>
      <c r="D31" s="481"/>
      <c r="E31" s="481"/>
      <c r="F31" s="481"/>
      <c r="G31" s="481"/>
      <c r="H31" s="481"/>
      <c r="I31" s="481"/>
      <c r="J31" s="481"/>
      <c r="K31" s="481"/>
      <c r="L31" s="481"/>
      <c r="M31" s="481"/>
      <c r="N31" s="233"/>
      <c r="O31" s="233"/>
    </row>
    <row r="32" spans="1:17" ht="13.2" customHeight="1" x14ac:dyDescent="0.25">
      <c r="B32" s="481"/>
      <c r="C32" s="481"/>
      <c r="D32" s="481"/>
      <c r="E32" s="481"/>
      <c r="F32" s="481"/>
      <c r="G32" s="481"/>
      <c r="H32" s="481"/>
      <c r="I32" s="481"/>
      <c r="J32" s="481"/>
      <c r="K32" s="481"/>
      <c r="L32" s="481"/>
      <c r="M32" s="481"/>
      <c r="N32" s="233"/>
      <c r="O32" s="233"/>
    </row>
    <row r="33" spans="2:15" ht="13.2" customHeight="1" x14ac:dyDescent="0.25">
      <c r="B33" s="481"/>
      <c r="C33" s="481"/>
      <c r="D33" s="481"/>
      <c r="E33" s="481"/>
      <c r="F33" s="481"/>
      <c r="G33" s="481"/>
      <c r="H33" s="481"/>
      <c r="I33" s="481"/>
      <c r="J33" s="481"/>
      <c r="K33" s="481"/>
      <c r="L33" s="481"/>
      <c r="M33" s="481"/>
      <c r="N33" s="233"/>
      <c r="O33" s="233"/>
    </row>
    <row r="34" spans="2:15" ht="13.2" customHeight="1" x14ac:dyDescent="0.25">
      <c r="B34" s="481"/>
      <c r="C34" s="481"/>
      <c r="D34" s="481"/>
      <c r="E34" s="481"/>
      <c r="F34" s="481"/>
      <c r="G34" s="481"/>
      <c r="H34" s="481"/>
      <c r="I34" s="481"/>
      <c r="J34" s="481"/>
      <c r="K34" s="481"/>
      <c r="L34" s="481"/>
      <c r="M34" s="481"/>
      <c r="N34" s="233"/>
      <c r="O34" s="233"/>
    </row>
    <row r="35" spans="2:15" ht="13.2" customHeight="1" x14ac:dyDescent="0.25">
      <c r="B35" s="481"/>
      <c r="C35" s="481"/>
      <c r="D35" s="481"/>
      <c r="E35" s="481"/>
      <c r="F35" s="481"/>
      <c r="G35" s="481"/>
      <c r="H35" s="481"/>
      <c r="I35" s="481"/>
      <c r="J35" s="481"/>
      <c r="K35" s="481"/>
      <c r="L35" s="481"/>
      <c r="M35" s="481"/>
      <c r="N35" s="233"/>
      <c r="O35" s="233"/>
    </row>
    <row r="36" spans="2:15" x14ac:dyDescent="0.25">
      <c r="B36" s="128"/>
      <c r="C36" s="128"/>
      <c r="D36" s="128"/>
      <c r="E36" s="128"/>
      <c r="F36" s="128"/>
      <c r="G36" s="128"/>
      <c r="H36" s="128"/>
      <c r="I36" s="128"/>
      <c r="J36" s="128"/>
      <c r="K36" s="128"/>
      <c r="L36" s="128"/>
    </row>
    <row r="37" spans="2:15" x14ac:dyDescent="0.25">
      <c r="B37" s="84" t="s">
        <v>302</v>
      </c>
    </row>
    <row r="39" spans="2:15" x14ac:dyDescent="0.25">
      <c r="B39" s="4" t="s">
        <v>822</v>
      </c>
    </row>
    <row r="40" spans="2:15" ht="12.75" customHeight="1" x14ac:dyDescent="0.25">
      <c r="B40" s="481" t="s">
        <v>1014</v>
      </c>
      <c r="C40" s="481"/>
      <c r="D40" s="481"/>
      <c r="E40" s="481"/>
      <c r="F40" s="481"/>
      <c r="G40" s="481"/>
      <c r="H40" s="481"/>
      <c r="I40" s="481"/>
      <c r="J40" s="481"/>
      <c r="K40" s="481"/>
      <c r="L40" s="481"/>
      <c r="M40" s="481"/>
      <c r="N40" s="114"/>
      <c r="O40" s="114"/>
    </row>
    <row r="41" spans="2:15" x14ac:dyDescent="0.25">
      <c r="B41" s="481"/>
      <c r="C41" s="481"/>
      <c r="D41" s="481"/>
      <c r="E41" s="481"/>
      <c r="F41" s="481"/>
      <c r="G41" s="481"/>
      <c r="H41" s="481"/>
      <c r="I41" s="481"/>
      <c r="J41" s="481"/>
      <c r="K41" s="481"/>
      <c r="L41" s="481"/>
      <c r="M41" s="481"/>
      <c r="N41" s="114"/>
      <c r="O41" s="114"/>
    </row>
    <row r="42" spans="2:15" x14ac:dyDescent="0.25">
      <c r="B42" s="481"/>
      <c r="C42" s="481"/>
      <c r="D42" s="481"/>
      <c r="E42" s="481"/>
      <c r="F42" s="481"/>
      <c r="G42" s="481"/>
      <c r="H42" s="481"/>
      <c r="I42" s="481"/>
      <c r="J42" s="481"/>
      <c r="K42" s="481"/>
      <c r="L42" s="481"/>
      <c r="M42" s="481"/>
      <c r="N42" s="114"/>
      <c r="O42" s="114"/>
    </row>
    <row r="43" spans="2:15" x14ac:dyDescent="0.25">
      <c r="B43" s="481"/>
      <c r="C43" s="481"/>
      <c r="D43" s="481"/>
      <c r="E43" s="481"/>
      <c r="F43" s="481"/>
      <c r="G43" s="481"/>
      <c r="H43" s="481"/>
      <c r="I43" s="481"/>
      <c r="J43" s="481"/>
      <c r="K43" s="481"/>
      <c r="L43" s="481"/>
      <c r="M43" s="481"/>
      <c r="N43" s="114"/>
      <c r="O43" s="114"/>
    </row>
    <row r="44" spans="2:15" x14ac:dyDescent="0.25">
      <c r="B44" s="481"/>
      <c r="C44" s="481"/>
      <c r="D44" s="481"/>
      <c r="E44" s="481"/>
      <c r="F44" s="481"/>
      <c r="G44" s="481"/>
      <c r="H44" s="481"/>
      <c r="I44" s="481"/>
      <c r="J44" s="481"/>
      <c r="K44" s="481"/>
      <c r="L44" s="481"/>
      <c r="M44" s="481"/>
      <c r="N44" s="114"/>
      <c r="O44" s="114"/>
    </row>
    <row r="45" spans="2:15" x14ac:dyDescent="0.25">
      <c r="B45" s="4" t="s">
        <v>308</v>
      </c>
    </row>
    <row r="46" spans="2:15" ht="7.95" customHeight="1" x14ac:dyDescent="0.25">
      <c r="B46" s="114"/>
      <c r="C46" s="114"/>
      <c r="D46" s="114"/>
      <c r="E46" s="114"/>
      <c r="F46" s="114"/>
      <c r="G46" s="114"/>
      <c r="H46" s="114"/>
      <c r="I46" s="114"/>
      <c r="J46" s="114"/>
      <c r="K46" s="114"/>
      <c r="L46" s="114"/>
      <c r="M46" s="233"/>
      <c r="N46" s="233"/>
      <c r="O46" s="233"/>
    </row>
    <row r="47" spans="2:15" ht="13.2" customHeight="1" x14ac:dyDescent="0.25">
      <c r="B47" s="491" t="s">
        <v>693</v>
      </c>
      <c r="C47" s="491"/>
      <c r="D47" s="491"/>
      <c r="E47" s="491"/>
      <c r="F47" s="491"/>
      <c r="G47" s="491"/>
      <c r="H47" s="491"/>
      <c r="I47" s="491"/>
      <c r="J47" s="491"/>
      <c r="K47" s="114"/>
      <c r="L47" s="114"/>
      <c r="M47" s="233"/>
      <c r="N47" s="233"/>
      <c r="O47" s="233"/>
    </row>
    <row r="48" spans="2:15" ht="6" customHeight="1" x14ac:dyDescent="0.3">
      <c r="B48" s="86"/>
      <c r="C48" s="91"/>
      <c r="D48" s="91"/>
      <c r="E48" s="91"/>
      <c r="F48" s="91"/>
      <c r="G48" s="91"/>
      <c r="H48" s="91"/>
      <c r="I48" s="91"/>
      <c r="J48" s="91"/>
      <c r="K48" s="114"/>
      <c r="L48" s="114"/>
      <c r="M48" s="233"/>
      <c r="N48" s="233"/>
      <c r="O48" s="233"/>
    </row>
    <row r="49" spans="2:15" ht="13.2" customHeight="1" x14ac:dyDescent="0.25">
      <c r="B49" s="490" t="s">
        <v>694</v>
      </c>
      <c r="C49" s="490"/>
      <c r="D49" s="490"/>
      <c r="E49" s="490"/>
      <c r="F49" s="490"/>
      <c r="G49" s="490"/>
      <c r="H49" s="490"/>
      <c r="I49" s="490"/>
      <c r="J49" s="490"/>
      <c r="K49" s="490"/>
      <c r="L49" s="490"/>
      <c r="M49" s="490"/>
      <c r="N49" s="282"/>
      <c r="O49" s="233"/>
    </row>
    <row r="50" spans="2:15" ht="13.2" customHeight="1" x14ac:dyDescent="0.3">
      <c r="B50" s="279"/>
      <c r="C50" s="91"/>
      <c r="D50" s="91"/>
      <c r="E50" s="91"/>
      <c r="F50" s="91"/>
      <c r="G50" s="91"/>
      <c r="H50" s="91"/>
      <c r="I50" s="91"/>
      <c r="J50" s="91"/>
      <c r="K50" s="114"/>
      <c r="L50" s="114"/>
      <c r="M50" s="233"/>
      <c r="N50" s="233"/>
      <c r="O50" s="233"/>
    </row>
    <row r="51" spans="2:15" ht="13.2" customHeight="1" x14ac:dyDescent="0.25">
      <c r="B51" s="491" t="s">
        <v>695</v>
      </c>
      <c r="C51" s="491"/>
      <c r="D51" s="491"/>
      <c r="E51" s="491"/>
      <c r="F51" s="491"/>
      <c r="G51" s="491"/>
      <c r="H51" s="491"/>
      <c r="I51" s="491"/>
      <c r="J51" s="491"/>
      <c r="K51" s="114"/>
      <c r="L51" s="114"/>
      <c r="M51" s="233"/>
      <c r="N51" s="233"/>
      <c r="O51" s="233"/>
    </row>
    <row r="52" spans="2:15" ht="6" customHeight="1" x14ac:dyDescent="0.3">
      <c r="B52" s="280"/>
      <c r="C52" s="91"/>
      <c r="D52" s="91"/>
      <c r="E52" s="91"/>
      <c r="F52" s="91"/>
      <c r="G52" s="91"/>
      <c r="H52" s="91"/>
      <c r="I52" s="91"/>
      <c r="J52" s="91"/>
      <c r="K52" s="114"/>
      <c r="L52" s="114"/>
      <c r="M52" s="233"/>
      <c r="N52" s="233"/>
      <c r="O52" s="233"/>
    </row>
    <row r="53" spans="2:15" ht="13.2" customHeight="1" x14ac:dyDescent="0.25">
      <c r="B53" s="491" t="s">
        <v>696</v>
      </c>
      <c r="C53" s="491"/>
      <c r="D53" s="491"/>
      <c r="E53" s="491"/>
      <c r="F53" s="491"/>
      <c r="G53" s="491"/>
      <c r="H53" s="491"/>
      <c r="I53" s="491"/>
      <c r="J53" s="491"/>
      <c r="K53" s="114"/>
      <c r="L53" s="114"/>
      <c r="M53" s="233"/>
      <c r="N53" s="233"/>
      <c r="O53" s="233"/>
    </row>
    <row r="54" spans="2:15" ht="4.2" customHeight="1" x14ac:dyDescent="0.3">
      <c r="B54" s="280"/>
      <c r="C54" s="91"/>
      <c r="D54" s="91"/>
      <c r="E54" s="91"/>
      <c r="F54" s="91"/>
      <c r="G54" s="91"/>
      <c r="H54" s="91"/>
      <c r="I54" s="91"/>
      <c r="J54" s="91"/>
      <c r="K54" s="114"/>
      <c r="L54" s="114"/>
      <c r="M54" s="233"/>
      <c r="N54" s="233"/>
      <c r="O54" s="233"/>
    </row>
    <row r="55" spans="2:15" ht="33" customHeight="1" x14ac:dyDescent="0.25">
      <c r="B55" s="490" t="s">
        <v>697</v>
      </c>
      <c r="C55" s="490"/>
      <c r="D55" s="490"/>
      <c r="E55" s="490"/>
      <c r="F55" s="490"/>
      <c r="G55" s="490"/>
      <c r="H55" s="490"/>
      <c r="I55" s="490"/>
      <c r="J55" s="490"/>
      <c r="K55" s="490"/>
      <c r="L55" s="490"/>
      <c r="M55" s="233"/>
      <c r="N55" s="233"/>
      <c r="O55" s="233"/>
    </row>
    <row r="56" spans="2:15" ht="6" customHeight="1" x14ac:dyDescent="0.3">
      <c r="B56" s="86"/>
      <c r="C56" s="91"/>
      <c r="D56" s="91"/>
      <c r="E56" s="91"/>
      <c r="F56" s="91"/>
      <c r="G56" s="91"/>
      <c r="H56" s="91"/>
      <c r="I56" s="91"/>
      <c r="J56" s="91"/>
      <c r="K56" s="114"/>
      <c r="L56" s="114"/>
      <c r="M56" s="233"/>
      <c r="N56" s="233"/>
      <c r="O56" s="233"/>
    </row>
    <row r="57" spans="2:15" ht="13.2" customHeight="1" x14ac:dyDescent="0.25">
      <c r="B57" s="488" t="s">
        <v>698</v>
      </c>
      <c r="C57" s="488"/>
      <c r="D57" s="488"/>
      <c r="E57" s="488"/>
      <c r="F57" s="488"/>
      <c r="G57" s="488"/>
      <c r="H57" s="488"/>
      <c r="I57" s="488"/>
      <c r="J57" s="488"/>
      <c r="K57" s="114"/>
      <c r="L57" s="114"/>
      <c r="M57" s="233"/>
      <c r="N57" s="233"/>
      <c r="O57" s="233"/>
    </row>
    <row r="58" spans="2:15" ht="6" customHeight="1" x14ac:dyDescent="0.25">
      <c r="B58" s="281"/>
      <c r="C58" s="281"/>
      <c r="D58" s="281"/>
      <c r="E58" s="281"/>
      <c r="F58" s="281"/>
      <c r="G58" s="281"/>
      <c r="H58" s="281"/>
      <c r="I58" s="281"/>
      <c r="J58" s="281"/>
      <c r="K58" s="114"/>
      <c r="L58" s="114"/>
      <c r="M58" s="233"/>
      <c r="N58" s="233"/>
      <c r="O58" s="233"/>
    </row>
    <row r="59" spans="2:15" ht="28.2" customHeight="1" x14ac:dyDescent="0.25">
      <c r="B59" s="490" t="s">
        <v>699</v>
      </c>
      <c r="C59" s="490"/>
      <c r="D59" s="490"/>
      <c r="E59" s="490"/>
      <c r="F59" s="490"/>
      <c r="G59" s="490"/>
      <c r="H59" s="490"/>
      <c r="I59" s="490"/>
      <c r="J59" s="490"/>
      <c r="K59" s="490"/>
      <c r="L59" s="114"/>
      <c r="M59" s="233"/>
      <c r="N59" s="233"/>
      <c r="O59" s="233"/>
    </row>
    <row r="60" spans="2:15" ht="13.2" customHeight="1" x14ac:dyDescent="0.25">
      <c r="B60" s="496"/>
      <c r="C60" s="496"/>
      <c r="D60" s="496"/>
      <c r="E60" s="496"/>
      <c r="F60" s="496"/>
      <c r="G60" s="496"/>
      <c r="H60" s="496"/>
      <c r="I60" s="496"/>
      <c r="J60" s="496"/>
      <c r="K60" s="496"/>
      <c r="L60" s="114"/>
      <c r="M60" s="233"/>
      <c r="N60" s="233"/>
      <c r="O60" s="233"/>
    </row>
    <row r="61" spans="2:15" x14ac:dyDescent="0.25">
      <c r="B61" s="4" t="s">
        <v>309</v>
      </c>
    </row>
    <row r="62" spans="2:15" ht="12.75" customHeight="1" x14ac:dyDescent="0.25">
      <c r="B62" s="481" t="s">
        <v>700</v>
      </c>
      <c r="C62" s="481"/>
      <c r="D62" s="481"/>
      <c r="E62" s="481"/>
      <c r="F62" s="481"/>
      <c r="G62" s="481"/>
      <c r="H62" s="481"/>
      <c r="I62" s="481"/>
      <c r="J62" s="481"/>
      <c r="K62" s="481"/>
      <c r="L62" s="481"/>
      <c r="M62" s="481"/>
      <c r="N62" s="233"/>
      <c r="O62" s="233"/>
    </row>
    <row r="63" spans="2:15" ht="13.2" customHeight="1" x14ac:dyDescent="0.25">
      <c r="B63" s="481"/>
      <c r="C63" s="481"/>
      <c r="D63" s="481"/>
      <c r="E63" s="481"/>
      <c r="F63" s="481"/>
      <c r="G63" s="481"/>
      <c r="H63" s="481"/>
      <c r="I63" s="481"/>
      <c r="J63" s="481"/>
      <c r="K63" s="481"/>
      <c r="L63" s="481"/>
      <c r="M63" s="481"/>
      <c r="N63" s="233"/>
      <c r="O63" s="233"/>
    </row>
    <row r="65" spans="2:17" x14ac:dyDescent="0.25">
      <c r="B65" s="4" t="s">
        <v>310</v>
      </c>
    </row>
    <row r="66" spans="2:17" ht="4.95" customHeight="1" x14ac:dyDescent="0.25">
      <c r="B66" s="4"/>
    </row>
    <row r="67" spans="2:17" ht="12.75" customHeight="1" x14ac:dyDescent="0.25">
      <c r="B67" s="495" t="s">
        <v>692</v>
      </c>
      <c r="C67" s="495"/>
      <c r="D67" s="495"/>
      <c r="E67" s="495"/>
      <c r="F67" s="495"/>
      <c r="G67" s="495"/>
      <c r="H67" s="495"/>
      <c r="I67" s="495"/>
      <c r="J67" s="495"/>
      <c r="K67" s="495"/>
      <c r="L67" s="495"/>
      <c r="M67" s="495"/>
      <c r="N67" s="318"/>
      <c r="O67" s="318"/>
      <c r="Q67" s="151"/>
    </row>
    <row r="68" spans="2:17" ht="13.2" customHeight="1" x14ac:dyDescent="0.25">
      <c r="B68" s="495"/>
      <c r="C68" s="495"/>
      <c r="D68" s="495"/>
      <c r="E68" s="495"/>
      <c r="F68" s="495"/>
      <c r="G68" s="495"/>
      <c r="H68" s="495"/>
      <c r="I68" s="495"/>
      <c r="J68" s="495"/>
      <c r="K68" s="495"/>
      <c r="L68" s="495"/>
      <c r="M68" s="495"/>
      <c r="N68" s="318"/>
      <c r="O68" s="318"/>
    </row>
    <row r="69" spans="2:17" ht="13.2" customHeight="1" x14ac:dyDescent="0.25">
      <c r="B69" s="495"/>
      <c r="C69" s="495"/>
      <c r="D69" s="495"/>
      <c r="E69" s="495"/>
      <c r="F69" s="495"/>
      <c r="G69" s="495"/>
      <c r="H69" s="495"/>
      <c r="I69" s="495"/>
      <c r="J69" s="495"/>
      <c r="K69" s="495"/>
      <c r="L69" s="495"/>
      <c r="M69" s="495"/>
      <c r="N69" s="318"/>
      <c r="O69" s="318"/>
    </row>
    <row r="70" spans="2:17" x14ac:dyDescent="0.25">
      <c r="B70" s="122"/>
      <c r="C70" s="122"/>
      <c r="D70" s="122"/>
      <c r="E70" s="122"/>
      <c r="F70" s="122"/>
      <c r="G70" s="122"/>
      <c r="H70" s="122"/>
      <c r="I70" s="122"/>
      <c r="J70" s="122"/>
      <c r="K70" s="122"/>
      <c r="L70" s="122"/>
    </row>
    <row r="71" spans="2:17" x14ac:dyDescent="0.25">
      <c r="B71" s="4" t="s">
        <v>311</v>
      </c>
    </row>
    <row r="72" spans="2:17" ht="4.95" customHeight="1" x14ac:dyDescent="0.25">
      <c r="B72" s="4"/>
    </row>
    <row r="73" spans="2:17" ht="12.75" customHeight="1" x14ac:dyDescent="0.25">
      <c r="B73" s="86" t="s">
        <v>303</v>
      </c>
      <c r="C73" s="86"/>
      <c r="D73" s="86"/>
      <c r="E73" s="86"/>
      <c r="F73" s="86"/>
      <c r="G73" s="86"/>
      <c r="H73" s="86"/>
      <c r="I73" s="86"/>
      <c r="J73" s="86"/>
      <c r="K73" s="86"/>
      <c r="L73" s="86"/>
      <c r="M73" s="115"/>
      <c r="N73" s="115"/>
      <c r="O73" s="117"/>
    </row>
    <row r="75" spans="2:17" x14ac:dyDescent="0.25">
      <c r="B75" s="4" t="s">
        <v>312</v>
      </c>
    </row>
    <row r="76" spans="2:17" ht="4.2" customHeight="1" x14ac:dyDescent="0.25">
      <c r="B76" s="4"/>
    </row>
    <row r="77" spans="2:17" ht="12.75" customHeight="1" x14ac:dyDescent="0.25">
      <c r="B77" s="481" t="s">
        <v>304</v>
      </c>
      <c r="C77" s="481"/>
      <c r="D77" s="481"/>
      <c r="E77" s="481"/>
      <c r="F77" s="481"/>
      <c r="G77" s="481"/>
      <c r="H77" s="481"/>
      <c r="I77" s="481"/>
      <c r="J77" s="481"/>
      <c r="K77" s="481"/>
      <c r="L77" s="481"/>
      <c r="M77" s="481"/>
      <c r="N77" s="233"/>
      <c r="O77" s="233"/>
    </row>
    <row r="78" spans="2:17" ht="13.2" customHeight="1" x14ac:dyDescent="0.25">
      <c r="B78" s="481"/>
      <c r="C78" s="481"/>
      <c r="D78" s="481"/>
      <c r="E78" s="481"/>
      <c r="F78" s="481"/>
      <c r="G78" s="481"/>
      <c r="H78" s="481"/>
      <c r="I78" s="481"/>
      <c r="J78" s="481"/>
      <c r="K78" s="481"/>
      <c r="L78" s="481"/>
      <c r="M78" s="481"/>
      <c r="N78" s="233"/>
      <c r="O78" s="233"/>
    </row>
    <row r="79" spans="2:17" ht="27" customHeight="1" x14ac:dyDescent="0.25">
      <c r="B79" s="481" t="s">
        <v>827</v>
      </c>
      <c r="C79" s="481"/>
      <c r="D79" s="481"/>
      <c r="E79" s="481"/>
      <c r="F79" s="481"/>
      <c r="G79" s="481"/>
      <c r="H79" s="481"/>
      <c r="I79" s="481"/>
      <c r="J79" s="481"/>
      <c r="K79" s="481"/>
      <c r="L79" s="481"/>
      <c r="M79" s="481"/>
      <c r="N79" s="233"/>
      <c r="O79" s="233"/>
    </row>
    <row r="80" spans="2:17" x14ac:dyDescent="0.25">
      <c r="B80" s="122"/>
      <c r="C80" s="122"/>
      <c r="D80" s="122"/>
      <c r="E80" s="122"/>
      <c r="F80" s="122"/>
      <c r="G80" s="122"/>
      <c r="H80" s="122"/>
      <c r="I80" s="122"/>
      <c r="J80" s="122"/>
      <c r="K80" s="122"/>
      <c r="L80" s="122"/>
    </row>
    <row r="81" spans="2:17" x14ac:dyDescent="0.25">
      <c r="B81" s="84" t="s">
        <v>305</v>
      </c>
    </row>
    <row r="82" spans="2:17" ht="4.95" customHeight="1" x14ac:dyDescent="0.25">
      <c r="B82" s="84"/>
    </row>
    <row r="83" spans="2:17" ht="12.75" customHeight="1" x14ac:dyDescent="0.25">
      <c r="B83" s="86" t="s">
        <v>306</v>
      </c>
      <c r="C83" s="86"/>
      <c r="D83" s="86"/>
      <c r="E83" s="86"/>
      <c r="F83" s="86"/>
      <c r="G83" s="86"/>
      <c r="H83" s="86"/>
      <c r="I83" s="86"/>
      <c r="J83" s="86"/>
      <c r="K83" s="86"/>
      <c r="L83" s="86"/>
      <c r="M83" s="115"/>
      <c r="N83" s="115"/>
      <c r="O83" s="117"/>
      <c r="Q83" s="151"/>
    </row>
    <row r="84" spans="2:17" ht="12.75" customHeight="1" x14ac:dyDescent="0.25">
      <c r="B84" s="86"/>
      <c r="C84" s="86"/>
      <c r="D84" s="86"/>
      <c r="E84" s="86"/>
      <c r="F84" s="86"/>
      <c r="G84" s="86"/>
      <c r="H84" s="86"/>
      <c r="I84" s="86"/>
      <c r="J84" s="86"/>
      <c r="K84" s="86"/>
      <c r="L84" s="86"/>
      <c r="M84" s="115"/>
      <c r="N84" s="115"/>
      <c r="O84" s="117"/>
      <c r="Q84" s="151"/>
    </row>
    <row r="85" spans="2:17" x14ac:dyDescent="0.25">
      <c r="B85" s="84" t="s">
        <v>307</v>
      </c>
    </row>
    <row r="86" spans="2:17" ht="4.2" customHeight="1" x14ac:dyDescent="0.25">
      <c r="B86" s="84"/>
    </row>
    <row r="87" spans="2:17" x14ac:dyDescent="0.25">
      <c r="B87" s="87" t="s">
        <v>313</v>
      </c>
    </row>
    <row r="88" spans="2:17" ht="12.75" customHeight="1" x14ac:dyDescent="0.25">
      <c r="B88" s="481" t="s">
        <v>1015</v>
      </c>
      <c r="C88" s="481"/>
      <c r="D88" s="481"/>
      <c r="E88" s="481"/>
      <c r="F88" s="481"/>
      <c r="G88" s="481"/>
      <c r="H88" s="481"/>
      <c r="I88" s="481"/>
      <c r="J88" s="481"/>
      <c r="K88" s="481"/>
      <c r="L88" s="481"/>
      <c r="M88" s="481"/>
      <c r="N88" s="233"/>
      <c r="O88" s="233"/>
    </row>
    <row r="89" spans="2:17" ht="13.2" customHeight="1" x14ac:dyDescent="0.25">
      <c r="B89" s="481"/>
      <c r="C89" s="481"/>
      <c r="D89" s="481"/>
      <c r="E89" s="481"/>
      <c r="F89" s="481"/>
      <c r="G89" s="481"/>
      <c r="H89" s="481"/>
      <c r="I89" s="481"/>
      <c r="J89" s="481"/>
      <c r="K89" s="481"/>
      <c r="L89" s="481"/>
      <c r="M89" s="481"/>
      <c r="N89" s="233"/>
      <c r="O89" s="233"/>
    </row>
    <row r="90" spans="2:17" ht="13.2" customHeight="1" x14ac:dyDescent="0.25">
      <c r="B90" s="481"/>
      <c r="C90" s="481"/>
      <c r="D90" s="481"/>
      <c r="E90" s="481"/>
      <c r="F90" s="481"/>
      <c r="G90" s="481"/>
      <c r="H90" s="481"/>
      <c r="I90" s="481"/>
      <c r="J90" s="481"/>
      <c r="K90" s="481"/>
      <c r="L90" s="481"/>
      <c r="M90" s="481"/>
      <c r="N90" s="233"/>
      <c r="O90" s="233"/>
    </row>
    <row r="92" spans="2:17" ht="26.4" x14ac:dyDescent="0.25">
      <c r="D92" s="251" t="s">
        <v>370</v>
      </c>
      <c r="E92" s="269" t="s">
        <v>314</v>
      </c>
      <c r="F92" s="251">
        <v>2022</v>
      </c>
      <c r="G92" s="409">
        <v>2021</v>
      </c>
    </row>
    <row r="93" spans="2:17" ht="13.2" customHeight="1" x14ac:dyDescent="0.25">
      <c r="D93" s="483" t="s">
        <v>369</v>
      </c>
      <c r="E93" s="132" t="s">
        <v>833</v>
      </c>
      <c r="F93" s="75">
        <v>6921.52</v>
      </c>
      <c r="G93" s="75">
        <v>6870.81</v>
      </c>
    </row>
    <row r="94" spans="2:17" x14ac:dyDescent="0.25">
      <c r="D94" s="484"/>
      <c r="E94" s="132" t="s">
        <v>834</v>
      </c>
      <c r="F94" s="75">
        <v>6931.47</v>
      </c>
      <c r="G94" s="75">
        <v>6887.4</v>
      </c>
    </row>
    <row r="95" spans="2:17" ht="13.2" customHeight="1" x14ac:dyDescent="0.25">
      <c r="D95" s="483" t="s">
        <v>371</v>
      </c>
      <c r="E95" s="132" t="s">
        <v>833</v>
      </c>
      <c r="F95" s="75">
        <v>62.37</v>
      </c>
      <c r="G95" s="75">
        <v>66.86</v>
      </c>
    </row>
    <row r="96" spans="2:17" x14ac:dyDescent="0.25">
      <c r="D96" s="484"/>
      <c r="E96" s="132" t="s">
        <v>834</v>
      </c>
      <c r="F96" s="75">
        <v>62.46</v>
      </c>
      <c r="G96" s="75">
        <v>67.03</v>
      </c>
    </row>
    <row r="97" spans="2:15" ht="13.2" customHeight="1" x14ac:dyDescent="0.25">
      <c r="D97" s="483" t="s">
        <v>372</v>
      </c>
      <c r="E97" s="132" t="s">
        <v>833</v>
      </c>
      <c r="F97" s="75">
        <v>7668.35</v>
      </c>
      <c r="G97" s="75">
        <v>7788.75</v>
      </c>
    </row>
    <row r="98" spans="2:15" x14ac:dyDescent="0.25">
      <c r="D98" s="484"/>
      <c r="E98" s="132" t="s">
        <v>834</v>
      </c>
      <c r="F98" s="75">
        <v>7680.07</v>
      </c>
      <c r="G98" s="75">
        <v>7808.24</v>
      </c>
    </row>
    <row r="100" spans="2:15" x14ac:dyDescent="0.25">
      <c r="B100" s="119" t="s">
        <v>316</v>
      </c>
      <c r="C100" s="116"/>
    </row>
    <row r="101" spans="2:15" ht="7.2" customHeight="1" x14ac:dyDescent="0.25"/>
    <row r="102" spans="2:15" x14ac:dyDescent="0.25">
      <c r="B102" s="490" t="s">
        <v>771</v>
      </c>
      <c r="C102" s="490"/>
      <c r="D102" s="490"/>
      <c r="E102" s="490"/>
      <c r="F102" s="490"/>
      <c r="G102" s="490"/>
      <c r="H102" s="490"/>
      <c r="I102" s="490"/>
    </row>
    <row r="104" spans="2:15" ht="67.95" customHeight="1" x14ac:dyDescent="0.25">
      <c r="C104" s="248" t="s">
        <v>644</v>
      </c>
      <c r="D104" s="248" t="s">
        <v>645</v>
      </c>
      <c r="E104" s="248" t="s">
        <v>646</v>
      </c>
      <c r="F104" s="248" t="s">
        <v>647</v>
      </c>
      <c r="G104" s="248" t="s">
        <v>648</v>
      </c>
      <c r="H104" s="248" t="s">
        <v>649</v>
      </c>
      <c r="I104" s="248" t="s">
        <v>650</v>
      </c>
    </row>
    <row r="105" spans="2:15" x14ac:dyDescent="0.25">
      <c r="C105" s="485" t="s">
        <v>75</v>
      </c>
      <c r="D105" s="485"/>
      <c r="E105" s="485"/>
      <c r="F105" s="485"/>
      <c r="G105" s="485"/>
      <c r="H105" s="485"/>
      <c r="I105" s="485"/>
    </row>
    <row r="106" spans="2:15" x14ac:dyDescent="0.25">
      <c r="C106" s="485" t="s">
        <v>651</v>
      </c>
      <c r="D106" s="485"/>
      <c r="E106" s="485"/>
      <c r="F106" s="485"/>
      <c r="G106" s="485"/>
      <c r="H106" s="485"/>
      <c r="I106" s="485"/>
      <c r="O106" s="111"/>
    </row>
    <row r="107" spans="2:15" x14ac:dyDescent="0.25">
      <c r="C107" s="485" t="s">
        <v>377</v>
      </c>
      <c r="D107" s="485"/>
      <c r="E107" s="485"/>
      <c r="F107" s="485"/>
      <c r="G107" s="485"/>
      <c r="H107" s="485"/>
      <c r="I107" s="485"/>
      <c r="O107" s="111"/>
    </row>
    <row r="108" spans="2:15" x14ac:dyDescent="0.25">
      <c r="C108" s="485" t="s">
        <v>652</v>
      </c>
      <c r="D108" s="485"/>
      <c r="E108" s="485"/>
      <c r="F108" s="485"/>
      <c r="G108" s="485"/>
      <c r="H108" s="485"/>
      <c r="I108" s="485"/>
      <c r="O108" s="111"/>
    </row>
    <row r="109" spans="2:15" x14ac:dyDescent="0.25">
      <c r="C109" s="236" t="s">
        <v>674</v>
      </c>
      <c r="D109" s="237" t="s">
        <v>653</v>
      </c>
      <c r="E109" s="238">
        <v>79020.479999999996</v>
      </c>
      <c r="F109" s="75">
        <v>6921.52</v>
      </c>
      <c r="G109" s="301">
        <v>272619675.81</v>
      </c>
      <c r="H109" s="109">
        <v>6870.81</v>
      </c>
      <c r="I109" s="302">
        <v>272619676</v>
      </c>
      <c r="O109" s="111"/>
    </row>
    <row r="110" spans="2:15" x14ac:dyDescent="0.25">
      <c r="C110" s="236" t="s">
        <v>673</v>
      </c>
      <c r="D110" s="237" t="s">
        <v>653</v>
      </c>
      <c r="E110" s="238">
        <v>178543.49</v>
      </c>
      <c r="F110" s="75">
        <v>6921.52</v>
      </c>
      <c r="G110" s="301">
        <v>2257655459</v>
      </c>
      <c r="H110" s="109">
        <v>6870.81</v>
      </c>
      <c r="I110" s="302">
        <v>2257655459</v>
      </c>
      <c r="O110" s="111"/>
    </row>
    <row r="111" spans="2:15" x14ac:dyDescent="0.25">
      <c r="C111" s="236" t="s">
        <v>669</v>
      </c>
      <c r="D111" s="237" t="s">
        <v>653</v>
      </c>
      <c r="E111" s="238">
        <v>18387.509999999998</v>
      </c>
      <c r="F111" s="75">
        <v>6921.52</v>
      </c>
      <c r="G111" s="301">
        <v>225261984.06999999</v>
      </c>
      <c r="H111" s="109">
        <v>6870.81</v>
      </c>
      <c r="I111" s="302">
        <v>225261984</v>
      </c>
      <c r="O111" s="111"/>
    </row>
    <row r="112" spans="2:15" x14ac:dyDescent="0.25">
      <c r="C112" s="236" t="s">
        <v>654</v>
      </c>
      <c r="D112" s="237" t="s">
        <v>653</v>
      </c>
      <c r="E112" s="238">
        <v>203888.75</v>
      </c>
      <c r="F112" s="75">
        <v>6921.52</v>
      </c>
      <c r="G112" s="301">
        <v>1027290934.9299999</v>
      </c>
      <c r="H112" s="109">
        <v>6870.81</v>
      </c>
      <c r="I112" s="302">
        <v>1027290935</v>
      </c>
      <c r="O112" s="111"/>
    </row>
    <row r="113" spans="3:17" x14ac:dyDescent="0.25">
      <c r="C113" s="236" t="s">
        <v>671</v>
      </c>
      <c r="D113" s="237" t="s">
        <v>653</v>
      </c>
      <c r="E113" s="238">
        <v>0</v>
      </c>
      <c r="F113" s="75">
        <v>6921.52</v>
      </c>
      <c r="G113" s="301">
        <v>1780000</v>
      </c>
      <c r="H113" s="109">
        <v>6870.81</v>
      </c>
      <c r="I113" s="302">
        <v>1780000</v>
      </c>
      <c r="O113" s="111"/>
    </row>
    <row r="114" spans="3:17" x14ac:dyDescent="0.25">
      <c r="C114" s="236" t="s">
        <v>672</v>
      </c>
      <c r="D114" s="237" t="s">
        <v>653</v>
      </c>
      <c r="E114" s="238">
        <v>0</v>
      </c>
      <c r="F114" s="75">
        <v>6921.52</v>
      </c>
      <c r="G114" s="301">
        <v>0</v>
      </c>
      <c r="H114" s="109">
        <v>6870.81</v>
      </c>
      <c r="I114" s="302">
        <v>0</v>
      </c>
      <c r="O114" s="111"/>
    </row>
    <row r="115" spans="3:17" x14ac:dyDescent="0.25">
      <c r="C115" s="236" t="s">
        <v>670</v>
      </c>
      <c r="D115" s="237" t="s">
        <v>653</v>
      </c>
      <c r="E115" s="238">
        <v>0</v>
      </c>
      <c r="F115" s="75">
        <v>6921.52</v>
      </c>
      <c r="G115" s="301">
        <v>0</v>
      </c>
      <c r="H115" s="109">
        <v>6870.81</v>
      </c>
      <c r="I115" s="303">
        <v>0</v>
      </c>
      <c r="J115" s="304"/>
      <c r="O115" s="111"/>
    </row>
    <row r="116" spans="3:17" x14ac:dyDescent="0.25">
      <c r="C116" s="485" t="s">
        <v>868</v>
      </c>
      <c r="D116" s="485"/>
      <c r="E116" s="485"/>
      <c r="F116" s="485"/>
      <c r="G116" s="485"/>
      <c r="H116" s="485"/>
      <c r="I116" s="485"/>
      <c r="J116" s="304"/>
      <c r="O116" s="111"/>
    </row>
    <row r="117" spans="3:17" x14ac:dyDescent="0.25">
      <c r="C117" s="236" t="s">
        <v>869</v>
      </c>
      <c r="D117" s="237" t="s">
        <v>653</v>
      </c>
      <c r="E117" s="410">
        <v>0</v>
      </c>
      <c r="F117" s="75">
        <v>6921.52</v>
      </c>
      <c r="G117" s="301">
        <v>714564.47</v>
      </c>
      <c r="H117" s="109">
        <v>6870.81</v>
      </c>
      <c r="I117" s="303">
        <v>714564</v>
      </c>
      <c r="J117" s="304"/>
      <c r="O117" s="111"/>
    </row>
    <row r="118" spans="3:17" x14ac:dyDescent="0.25">
      <c r="C118" s="485" t="s">
        <v>485</v>
      </c>
      <c r="D118" s="485"/>
      <c r="E118" s="485"/>
      <c r="F118" s="485"/>
      <c r="G118" s="485"/>
      <c r="H118" s="485"/>
      <c r="I118" s="485"/>
      <c r="J118" s="304"/>
      <c r="O118" s="111"/>
    </row>
    <row r="119" spans="3:17" x14ac:dyDescent="0.25">
      <c r="C119" s="243" t="s">
        <v>867</v>
      </c>
      <c r="D119" s="237" t="s">
        <v>653</v>
      </c>
      <c r="E119" s="410">
        <v>83201.3</v>
      </c>
      <c r="F119" s="75">
        <v>6921.52</v>
      </c>
      <c r="G119" s="301">
        <v>0</v>
      </c>
      <c r="H119" s="109">
        <v>6870.81</v>
      </c>
      <c r="I119" s="302">
        <v>571660324</v>
      </c>
    </row>
    <row r="120" spans="3:17" x14ac:dyDescent="0.25">
      <c r="C120" s="485" t="s">
        <v>872</v>
      </c>
      <c r="D120" s="485"/>
      <c r="E120" s="485"/>
      <c r="F120" s="485"/>
      <c r="G120" s="485"/>
      <c r="H120" s="485"/>
      <c r="I120" s="485"/>
      <c r="O120" s="111"/>
      <c r="Q120" s="151"/>
    </row>
    <row r="121" spans="3:17" x14ac:dyDescent="0.25">
      <c r="C121" s="243" t="s">
        <v>873</v>
      </c>
      <c r="D121" s="237" t="s">
        <v>653</v>
      </c>
      <c r="E121" s="410">
        <v>150302.06</v>
      </c>
      <c r="F121" s="75">
        <v>6921.52</v>
      </c>
      <c r="G121" s="301">
        <v>0</v>
      </c>
      <c r="H121" s="109">
        <v>6870.81</v>
      </c>
      <c r="I121" s="302">
        <v>1032696897</v>
      </c>
      <c r="O121" s="111"/>
    </row>
    <row r="122" spans="3:17" x14ac:dyDescent="0.25">
      <c r="C122" s="485" t="s">
        <v>870</v>
      </c>
      <c r="D122" s="485"/>
      <c r="E122" s="485"/>
      <c r="F122" s="485"/>
      <c r="G122" s="485"/>
      <c r="H122" s="485"/>
      <c r="I122" s="485"/>
      <c r="O122" s="111"/>
    </row>
    <row r="123" spans="3:17" x14ac:dyDescent="0.25">
      <c r="C123" s="243" t="s">
        <v>871</v>
      </c>
      <c r="D123" s="237" t="s">
        <v>653</v>
      </c>
      <c r="E123" s="410">
        <v>81.11</v>
      </c>
      <c r="F123" s="75">
        <v>6921.52</v>
      </c>
      <c r="G123" s="301">
        <v>0</v>
      </c>
      <c r="H123" s="109">
        <v>6870.81</v>
      </c>
      <c r="I123" s="302">
        <v>1234891</v>
      </c>
      <c r="O123" s="111"/>
    </row>
    <row r="124" spans="3:17" x14ac:dyDescent="0.25">
      <c r="C124" s="485" t="s">
        <v>77</v>
      </c>
      <c r="D124" s="485"/>
      <c r="E124" s="485"/>
      <c r="F124" s="485"/>
      <c r="G124" s="485"/>
      <c r="H124" s="485"/>
      <c r="I124" s="485"/>
    </row>
    <row r="125" spans="3:17" x14ac:dyDescent="0.25">
      <c r="C125" s="485" t="s">
        <v>655</v>
      </c>
      <c r="D125" s="485"/>
      <c r="E125" s="485"/>
      <c r="F125" s="485"/>
      <c r="G125" s="485"/>
      <c r="H125" s="485"/>
      <c r="I125" s="485"/>
    </row>
    <row r="126" spans="3:17" x14ac:dyDescent="0.25">
      <c r="C126" s="486" t="s">
        <v>656</v>
      </c>
      <c r="D126" s="486"/>
      <c r="E126" s="486"/>
      <c r="F126" s="486"/>
      <c r="G126" s="486"/>
      <c r="H126" s="486"/>
      <c r="I126" s="486"/>
    </row>
    <row r="127" spans="3:17" x14ac:dyDescent="0.25">
      <c r="C127" s="236" t="s">
        <v>874</v>
      </c>
      <c r="D127" s="306" t="s">
        <v>653</v>
      </c>
      <c r="E127" s="410">
        <v>0</v>
      </c>
      <c r="F127" s="75">
        <v>6931.47</v>
      </c>
      <c r="G127" s="301">
        <v>0</v>
      </c>
      <c r="H127" s="75">
        <v>6887.4</v>
      </c>
      <c r="I127" s="309">
        <v>-929799</v>
      </c>
    </row>
    <row r="128" spans="3:17" x14ac:dyDescent="0.25">
      <c r="C128" s="305" t="s">
        <v>875</v>
      </c>
      <c r="D128" s="306" t="s">
        <v>653</v>
      </c>
      <c r="E128" s="410">
        <v>0</v>
      </c>
      <c r="F128" s="75">
        <v>6931.47</v>
      </c>
      <c r="G128" s="301">
        <v>0</v>
      </c>
      <c r="H128" s="75">
        <v>6887.4</v>
      </c>
      <c r="I128" s="309">
        <v>-1101984</v>
      </c>
    </row>
    <row r="129" spans="2:16" x14ac:dyDescent="0.25">
      <c r="C129" s="308" t="s">
        <v>876</v>
      </c>
      <c r="D129" s="306" t="s">
        <v>653</v>
      </c>
      <c r="E129" s="410">
        <v>0</v>
      </c>
      <c r="F129" s="75">
        <v>6931.47</v>
      </c>
      <c r="G129" s="301">
        <v>202700572.75</v>
      </c>
      <c r="H129" s="75">
        <v>6887.4</v>
      </c>
      <c r="I129" s="309">
        <v>-203189940</v>
      </c>
    </row>
    <row r="130" spans="2:16" x14ac:dyDescent="0.25">
      <c r="C130" s="308" t="s">
        <v>877</v>
      </c>
      <c r="D130" s="306" t="s">
        <v>653</v>
      </c>
      <c r="E130" s="410">
        <v>0</v>
      </c>
      <c r="F130" s="75">
        <v>6931.47</v>
      </c>
      <c r="G130" s="301">
        <v>2494104.84</v>
      </c>
      <c r="H130" s="75">
        <v>6887.4</v>
      </c>
      <c r="I130" s="309">
        <v>-2500126</v>
      </c>
    </row>
    <row r="131" spans="2:16" x14ac:dyDescent="0.25">
      <c r="C131" s="308" t="s">
        <v>1003</v>
      </c>
      <c r="D131" s="306" t="s">
        <v>653</v>
      </c>
      <c r="E131" s="410">
        <v>-9900</v>
      </c>
      <c r="F131" s="75">
        <v>6931.47</v>
      </c>
      <c r="G131" s="301">
        <v>0</v>
      </c>
      <c r="H131" s="75">
        <v>6887.4</v>
      </c>
      <c r="I131" s="309">
        <v>0</v>
      </c>
    </row>
    <row r="132" spans="2:16" x14ac:dyDescent="0.25">
      <c r="C132" s="308" t="s">
        <v>1004</v>
      </c>
      <c r="D132" s="306" t="s">
        <v>653</v>
      </c>
      <c r="E132" s="410">
        <v>-16043.65</v>
      </c>
      <c r="F132" s="75">
        <v>6931.47</v>
      </c>
      <c r="G132" s="301">
        <v>0</v>
      </c>
      <c r="H132" s="75">
        <v>6887.4</v>
      </c>
      <c r="I132" s="309">
        <v>0</v>
      </c>
    </row>
    <row r="133" spans="2:16" x14ac:dyDescent="0.25">
      <c r="C133" s="497" t="s">
        <v>657</v>
      </c>
      <c r="D133" s="497"/>
      <c r="E133" s="497"/>
      <c r="F133" s="497"/>
      <c r="G133" s="497"/>
      <c r="H133" s="497"/>
      <c r="I133" s="497"/>
      <c r="P133" s="25"/>
    </row>
    <row r="134" spans="2:16" x14ac:dyDescent="0.25">
      <c r="C134" s="308" t="s">
        <v>658</v>
      </c>
      <c r="D134" s="306" t="s">
        <v>653</v>
      </c>
      <c r="E134" s="307">
        <v>-240000</v>
      </c>
      <c r="F134" s="75">
        <v>6931.47</v>
      </c>
      <c r="G134" s="301">
        <v>0</v>
      </c>
      <c r="H134" s="75">
        <v>6887.4</v>
      </c>
      <c r="I134" s="309">
        <v>-1859598000</v>
      </c>
      <c r="P134" s="25"/>
    </row>
    <row r="137" spans="2:16" x14ac:dyDescent="0.25">
      <c r="B137" s="4" t="s">
        <v>317</v>
      </c>
    </row>
    <row r="139" spans="2:16" ht="69" customHeight="1" x14ac:dyDescent="0.25">
      <c r="C139" s="248" t="s">
        <v>659</v>
      </c>
      <c r="D139" s="248" t="s">
        <v>800</v>
      </c>
      <c r="E139" s="248" t="s">
        <v>660</v>
      </c>
      <c r="F139" s="248" t="s">
        <v>801</v>
      </c>
      <c r="G139" s="248" t="s">
        <v>661</v>
      </c>
    </row>
    <row r="140" spans="2:16" x14ac:dyDescent="0.25">
      <c r="C140" s="243" t="s">
        <v>662</v>
      </c>
      <c r="D140" s="75">
        <v>6931.47</v>
      </c>
      <c r="E140" s="258">
        <v>-7980516.8300000001</v>
      </c>
      <c r="F140" s="75">
        <v>6887.4</v>
      </c>
      <c r="G140" s="261">
        <v>63856929.469999999</v>
      </c>
    </row>
    <row r="141" spans="2:16" x14ac:dyDescent="0.25">
      <c r="C141" s="243" t="s">
        <v>663</v>
      </c>
      <c r="D141" s="75">
        <v>7680.07</v>
      </c>
      <c r="E141" s="258">
        <v>0</v>
      </c>
      <c r="F141" s="75">
        <v>7808.24</v>
      </c>
      <c r="G141" s="249">
        <v>-1136.92</v>
      </c>
    </row>
    <row r="142" spans="2:16" x14ac:dyDescent="0.25">
      <c r="C142" s="243" t="s">
        <v>679</v>
      </c>
      <c r="D142" s="75">
        <v>62.46</v>
      </c>
      <c r="E142" s="419">
        <v>0.19</v>
      </c>
      <c r="F142" s="250">
        <v>67.03</v>
      </c>
      <c r="G142" s="249">
        <v>-2.64</v>
      </c>
    </row>
    <row r="143" spans="2:16" x14ac:dyDescent="0.25">
      <c r="C143" s="260" t="s">
        <v>678</v>
      </c>
      <c r="D143" s="235"/>
      <c r="E143" s="259">
        <v>-7980516.6399999997</v>
      </c>
      <c r="F143" s="250"/>
      <c r="G143" s="259">
        <v>63855790.909999996</v>
      </c>
    </row>
    <row r="146" spans="2:21" x14ac:dyDescent="0.25">
      <c r="B146" s="4" t="s">
        <v>318</v>
      </c>
    </row>
    <row r="147" spans="2:21" ht="18" customHeight="1" x14ac:dyDescent="0.25">
      <c r="B147" s="111" t="s">
        <v>772</v>
      </c>
    </row>
    <row r="148" spans="2:21" x14ac:dyDescent="0.25">
      <c r="P148" s="25"/>
    </row>
    <row r="149" spans="2:21" ht="13.2" customHeight="1" x14ac:dyDescent="0.25">
      <c r="C149" s="498" t="s">
        <v>492</v>
      </c>
      <c r="D149" s="504" t="s">
        <v>681</v>
      </c>
      <c r="E149" s="501" t="s">
        <v>664</v>
      </c>
      <c r="F149" s="503"/>
      <c r="P149" s="25"/>
    </row>
    <row r="150" spans="2:21" ht="27" customHeight="1" x14ac:dyDescent="0.25">
      <c r="C150" s="499"/>
      <c r="D150" s="505"/>
      <c r="E150" s="251" t="s">
        <v>665</v>
      </c>
      <c r="F150" s="251" t="s">
        <v>666</v>
      </c>
      <c r="P150" s="264"/>
      <c r="Q150" s="264"/>
    </row>
    <row r="151" spans="2:21" x14ac:dyDescent="0.25">
      <c r="C151" s="260" t="s">
        <v>652</v>
      </c>
      <c r="D151" s="243"/>
      <c r="E151" s="243"/>
      <c r="F151" s="243"/>
      <c r="N151" s="156"/>
      <c r="O151" s="156"/>
      <c r="P151" s="178"/>
      <c r="Q151" s="178"/>
      <c r="R151" s="156"/>
      <c r="S151" s="156"/>
      <c r="T151" s="156"/>
      <c r="U151" s="156"/>
    </row>
    <row r="152" spans="2:21" x14ac:dyDescent="0.25">
      <c r="C152" s="236" t="s">
        <v>674</v>
      </c>
      <c r="D152" s="241">
        <v>79020.479999999996</v>
      </c>
      <c r="E152" s="252">
        <v>546941967.88999999</v>
      </c>
      <c r="F152" s="240">
        <v>272619675.81</v>
      </c>
      <c r="G152" s="300"/>
      <c r="N152" s="156"/>
      <c r="O152" s="156"/>
      <c r="P152" s="178"/>
      <c r="Q152" s="178"/>
      <c r="R152" s="156"/>
      <c r="S152" s="156"/>
      <c r="T152" s="156"/>
      <c r="U152" s="156"/>
    </row>
    <row r="153" spans="2:21" x14ac:dyDescent="0.25">
      <c r="C153" s="236" t="s">
        <v>673</v>
      </c>
      <c r="D153" s="241">
        <v>178543.49</v>
      </c>
      <c r="E153" s="252">
        <v>1235792642.28</v>
      </c>
      <c r="F153" s="240">
        <v>2257655459</v>
      </c>
      <c r="G153" s="300"/>
      <c r="N153" s="156"/>
      <c r="O153" s="156"/>
      <c r="P153" s="156"/>
      <c r="Q153" s="156"/>
      <c r="R153" s="156"/>
      <c r="S153" s="156"/>
      <c r="T153" s="156"/>
      <c r="U153" s="156"/>
    </row>
    <row r="154" spans="2:21" x14ac:dyDescent="0.25">
      <c r="C154" s="236" t="s">
        <v>669</v>
      </c>
      <c r="D154" s="241">
        <v>18387.509999999998</v>
      </c>
      <c r="E154" s="252">
        <v>127269549.67</v>
      </c>
      <c r="F154" s="240">
        <v>225261984.06999999</v>
      </c>
      <c r="G154" s="300"/>
      <c r="N154" s="156"/>
      <c r="O154" s="156"/>
      <c r="P154" s="178"/>
      <c r="Q154" s="178"/>
      <c r="R154" s="156"/>
      <c r="S154" s="156"/>
      <c r="T154" s="156"/>
      <c r="U154" s="156"/>
    </row>
    <row r="155" spans="2:21" x14ac:dyDescent="0.25">
      <c r="C155" s="236" t="s">
        <v>668</v>
      </c>
      <c r="D155" s="241">
        <v>0</v>
      </c>
      <c r="E155" s="252">
        <v>18291533</v>
      </c>
      <c r="F155" s="240">
        <v>-33858</v>
      </c>
      <c r="G155" s="300"/>
      <c r="N155" s="156"/>
      <c r="O155" s="156"/>
      <c r="P155" s="178"/>
      <c r="Q155" s="178"/>
      <c r="R155" s="156"/>
      <c r="S155" s="156"/>
      <c r="T155" s="156"/>
      <c r="U155" s="156"/>
    </row>
    <row r="156" spans="2:21" x14ac:dyDescent="0.25">
      <c r="C156" s="236" t="s">
        <v>654</v>
      </c>
      <c r="D156" s="241">
        <v>203888.75</v>
      </c>
      <c r="E156" s="252">
        <v>1411220409.6300001</v>
      </c>
      <c r="F156" s="240">
        <v>1027290934.9299999</v>
      </c>
      <c r="G156" s="300"/>
      <c r="N156" s="156"/>
      <c r="O156" s="275"/>
      <c r="P156" s="276"/>
      <c r="Q156" s="276"/>
      <c r="R156" s="277"/>
      <c r="S156" s="156"/>
      <c r="T156" s="156"/>
      <c r="U156" s="156"/>
    </row>
    <row r="157" spans="2:21" x14ac:dyDescent="0.25">
      <c r="C157" s="236" t="s">
        <v>671</v>
      </c>
      <c r="D157" s="262">
        <v>0</v>
      </c>
      <c r="E157" s="252">
        <v>1780000</v>
      </c>
      <c r="F157" s="240">
        <v>1780000</v>
      </c>
      <c r="G157" s="300"/>
      <c r="N157" s="156"/>
      <c r="O157" s="275"/>
      <c r="P157" s="276"/>
      <c r="Q157" s="276"/>
      <c r="R157" s="277"/>
      <c r="S157" s="156"/>
      <c r="T157" s="156"/>
      <c r="U157" s="156"/>
    </row>
    <row r="158" spans="2:21" x14ac:dyDescent="0.25">
      <c r="C158" s="236" t="s">
        <v>672</v>
      </c>
      <c r="D158" s="262">
        <v>0</v>
      </c>
      <c r="E158" s="252">
        <v>0</v>
      </c>
      <c r="F158" s="240">
        <v>0</v>
      </c>
      <c r="G158" s="300"/>
      <c r="N158" s="156"/>
      <c r="O158" s="275"/>
      <c r="P158" s="276"/>
      <c r="Q158" s="276"/>
      <c r="R158" s="277"/>
      <c r="S158" s="156"/>
      <c r="T158" s="156"/>
      <c r="U158" s="156"/>
    </row>
    <row r="159" spans="2:21" x14ac:dyDescent="0.25">
      <c r="C159" s="236" t="s">
        <v>667</v>
      </c>
      <c r="D159" s="241">
        <v>0</v>
      </c>
      <c r="E159" s="252">
        <v>0</v>
      </c>
      <c r="F159" s="240">
        <v>0</v>
      </c>
      <c r="G159" s="300"/>
      <c r="N159" s="156"/>
      <c r="O159" s="275"/>
      <c r="P159" s="276"/>
      <c r="Q159" s="276"/>
      <c r="R159" s="277"/>
      <c r="S159" s="156"/>
      <c r="T159" s="156"/>
      <c r="U159" s="156"/>
    </row>
    <row r="160" spans="2:21" x14ac:dyDescent="0.25">
      <c r="C160" s="236" t="s">
        <v>670</v>
      </c>
      <c r="D160" s="262">
        <v>0</v>
      </c>
      <c r="E160" s="252">
        <v>0</v>
      </c>
      <c r="F160" s="240">
        <v>0</v>
      </c>
      <c r="G160" s="300"/>
      <c r="N160" s="156"/>
      <c r="O160" s="275"/>
      <c r="P160" s="276"/>
      <c r="Q160" s="276"/>
      <c r="R160" s="277"/>
      <c r="S160" s="156"/>
      <c r="T160" s="156"/>
      <c r="U160" s="156"/>
    </row>
    <row r="161" spans="1:21" x14ac:dyDescent="0.25">
      <c r="C161" s="236" t="s">
        <v>878</v>
      </c>
      <c r="D161" s="262">
        <v>0</v>
      </c>
      <c r="E161" s="252">
        <v>-664</v>
      </c>
      <c r="F161" s="240"/>
      <c r="G161" s="300"/>
      <c r="N161" s="156"/>
      <c r="O161" s="275"/>
      <c r="P161" s="276"/>
      <c r="Q161" s="276"/>
      <c r="R161" s="277"/>
      <c r="S161" s="156"/>
      <c r="T161" s="156"/>
      <c r="U161" s="156"/>
    </row>
    <row r="162" spans="1:21" x14ac:dyDescent="0.25">
      <c r="C162" s="260" t="s">
        <v>701</v>
      </c>
      <c r="D162" s="243"/>
      <c r="E162" s="263">
        <v>3341295438.4700003</v>
      </c>
      <c r="F162" s="263">
        <v>3784574195.8099999</v>
      </c>
      <c r="N162" s="156"/>
      <c r="O162" s="156"/>
      <c r="P162" s="156"/>
      <c r="Q162" s="156"/>
      <c r="R162" s="156"/>
      <c r="S162" s="156"/>
      <c r="T162" s="156"/>
      <c r="U162" s="156"/>
    </row>
    <row r="163" spans="1:21" x14ac:dyDescent="0.25">
      <c r="C163" s="260" t="s">
        <v>702</v>
      </c>
      <c r="D163" s="243"/>
      <c r="E163" s="263"/>
      <c r="F163" s="263"/>
      <c r="N163" s="156"/>
      <c r="O163" s="156"/>
      <c r="P163" s="156"/>
      <c r="Q163" s="156"/>
      <c r="R163" s="156"/>
      <c r="S163" s="156"/>
      <c r="T163" s="156"/>
      <c r="U163" s="156"/>
    </row>
    <row r="164" spans="1:21" x14ac:dyDescent="0.25">
      <c r="C164" s="236" t="s">
        <v>680</v>
      </c>
      <c r="D164" s="262">
        <v>0</v>
      </c>
      <c r="E164" s="252">
        <v>335843</v>
      </c>
      <c r="F164" s="240">
        <v>190744</v>
      </c>
      <c r="N164" s="156"/>
      <c r="O164" s="156"/>
      <c r="P164" s="156"/>
      <c r="Q164" s="156"/>
      <c r="R164" s="156"/>
      <c r="S164" s="156"/>
      <c r="T164" s="156"/>
      <c r="U164" s="156"/>
    </row>
    <row r="165" spans="1:21" x14ac:dyDescent="0.25">
      <c r="C165" s="283" t="s">
        <v>703</v>
      </c>
      <c r="D165" s="262">
        <v>0</v>
      </c>
      <c r="E165" s="284">
        <v>335843</v>
      </c>
      <c r="F165" s="285">
        <v>190744</v>
      </c>
      <c r="N165" s="156"/>
      <c r="O165" s="156"/>
      <c r="P165" s="156"/>
      <c r="Q165" s="156"/>
      <c r="R165" s="156"/>
      <c r="S165" s="156"/>
      <c r="T165" s="156"/>
      <c r="U165" s="156"/>
    </row>
    <row r="166" spans="1:21" x14ac:dyDescent="0.25">
      <c r="C166" s="283" t="s">
        <v>704</v>
      </c>
      <c r="D166" s="262"/>
      <c r="E166" s="284"/>
      <c r="F166" s="285"/>
      <c r="N166" s="156"/>
      <c r="O166" s="156"/>
      <c r="P166" s="156"/>
      <c r="Q166" s="156"/>
      <c r="R166" s="156"/>
      <c r="S166" s="156"/>
      <c r="T166" s="156"/>
      <c r="U166" s="156"/>
    </row>
    <row r="167" spans="1:21" x14ac:dyDescent="0.25">
      <c r="C167" s="236" t="s">
        <v>705</v>
      </c>
      <c r="D167" s="262">
        <v>0</v>
      </c>
      <c r="E167" s="252">
        <v>0</v>
      </c>
      <c r="F167" s="240">
        <v>0</v>
      </c>
      <c r="N167" s="156"/>
      <c r="O167" s="156"/>
      <c r="P167" s="156"/>
      <c r="Q167" s="156"/>
      <c r="R167" s="156"/>
      <c r="S167" s="156"/>
      <c r="T167" s="156"/>
      <c r="U167" s="156"/>
    </row>
    <row r="168" spans="1:21" x14ac:dyDescent="0.25">
      <c r="C168" s="283" t="s">
        <v>706</v>
      </c>
      <c r="D168" s="262">
        <v>0</v>
      </c>
      <c r="E168" s="284">
        <v>0</v>
      </c>
      <c r="F168" s="285">
        <v>0</v>
      </c>
      <c r="N168" s="156"/>
      <c r="O168" s="156"/>
      <c r="P168" s="156"/>
      <c r="Q168" s="156"/>
      <c r="R168" s="156"/>
      <c r="S168" s="156"/>
      <c r="T168" s="156"/>
      <c r="U168" s="156"/>
    </row>
    <row r="169" spans="1:21" x14ac:dyDescent="0.25">
      <c r="C169" s="260" t="s">
        <v>678</v>
      </c>
      <c r="D169" s="263"/>
      <c r="E169" s="263">
        <v>3341631281.4700003</v>
      </c>
      <c r="F169" s="263">
        <v>3784764939.8099999</v>
      </c>
      <c r="N169" s="156"/>
      <c r="O169" s="156"/>
      <c r="P169" s="156"/>
      <c r="Q169" s="156"/>
      <c r="R169" s="156"/>
      <c r="S169" s="156"/>
      <c r="T169" s="156"/>
      <c r="U169" s="156"/>
    </row>
    <row r="170" spans="1:21" x14ac:dyDescent="0.25">
      <c r="C170" s="161"/>
      <c r="D170" s="384"/>
      <c r="E170" s="384"/>
      <c r="F170" s="384"/>
      <c r="N170" s="156"/>
      <c r="O170" s="156"/>
      <c r="P170" s="156"/>
      <c r="Q170" s="156"/>
      <c r="R170" s="156"/>
      <c r="S170" s="156"/>
      <c r="T170" s="156"/>
      <c r="U170" s="156"/>
    </row>
    <row r="171" spans="1:21" x14ac:dyDescent="0.25">
      <c r="C171" s="161"/>
      <c r="D171" s="384"/>
      <c r="E171" s="384"/>
      <c r="F171" s="384"/>
      <c r="N171" s="156"/>
      <c r="O171" s="156"/>
      <c r="P171" s="156"/>
      <c r="Q171" s="156"/>
      <c r="R171" s="156"/>
      <c r="S171" s="156"/>
      <c r="T171" s="156"/>
      <c r="U171" s="156"/>
    </row>
    <row r="172" spans="1:21" x14ac:dyDescent="0.25">
      <c r="E172" s="140"/>
      <c r="F172" s="15"/>
      <c r="N172" s="156"/>
      <c r="O172" s="156"/>
      <c r="P172" s="156"/>
      <c r="Q172" s="156"/>
      <c r="R172" s="156"/>
      <c r="S172" s="156"/>
      <c r="T172" s="156"/>
      <c r="U172" s="156"/>
    </row>
    <row r="173" spans="1:21" x14ac:dyDescent="0.25">
      <c r="B173" s="4" t="s">
        <v>319</v>
      </c>
      <c r="N173" s="156"/>
      <c r="O173" s="156"/>
      <c r="P173" s="156"/>
      <c r="Q173" s="156"/>
      <c r="R173" s="156"/>
      <c r="S173" s="156"/>
      <c r="T173" s="156"/>
      <c r="U173" s="156"/>
    </row>
    <row r="174" spans="1:21" x14ac:dyDescent="0.25">
      <c r="A174" s="111" t="s">
        <v>799</v>
      </c>
      <c r="N174" s="156"/>
      <c r="O174" s="156"/>
      <c r="P174" s="156"/>
      <c r="Q174" s="156"/>
      <c r="R174" s="156"/>
      <c r="S174" s="156"/>
      <c r="T174" s="156"/>
      <c r="U174" s="156"/>
    </row>
    <row r="175" spans="1:21" x14ac:dyDescent="0.25">
      <c r="B175" s="4"/>
      <c r="N175" s="156"/>
      <c r="O175" s="156"/>
      <c r="P175" s="156"/>
      <c r="Q175" s="156"/>
      <c r="R175" s="156"/>
      <c r="S175" s="156"/>
      <c r="T175" s="156"/>
      <c r="U175" s="156"/>
    </row>
    <row r="176" spans="1:21" x14ac:dyDescent="0.25">
      <c r="B176" s="4"/>
      <c r="C176" s="131" t="s">
        <v>659</v>
      </c>
      <c r="D176" s="131" t="s">
        <v>665</v>
      </c>
      <c r="E176" s="131" t="s">
        <v>666</v>
      </c>
      <c r="N176" s="156"/>
      <c r="O176" s="156"/>
      <c r="P176" s="156"/>
      <c r="Q176" s="156"/>
      <c r="R176" s="156"/>
      <c r="S176" s="156"/>
      <c r="T176" s="156"/>
      <c r="U176" s="156"/>
    </row>
    <row r="177" spans="2:21" x14ac:dyDescent="0.25">
      <c r="B177" s="4"/>
      <c r="C177" s="243" t="s">
        <v>794</v>
      </c>
      <c r="D177" s="252">
        <v>1040318971.41</v>
      </c>
      <c r="E177" s="246">
        <v>1032697233.54</v>
      </c>
      <c r="N177" s="156"/>
      <c r="O177" s="156"/>
      <c r="P177" s="156"/>
      <c r="Q177" s="156"/>
      <c r="R177" s="156"/>
      <c r="S177" s="156"/>
      <c r="T177" s="156"/>
      <c r="U177" s="156"/>
    </row>
    <row r="178" spans="2:21" x14ac:dyDescent="0.25">
      <c r="B178" s="4"/>
      <c r="C178" s="236" t="s">
        <v>705</v>
      </c>
      <c r="D178" s="252">
        <v>0</v>
      </c>
      <c r="E178" s="246">
        <v>0</v>
      </c>
      <c r="N178" s="156"/>
      <c r="O178" s="156"/>
      <c r="P178" s="156"/>
      <c r="Q178" s="156"/>
      <c r="R178" s="156"/>
      <c r="S178" s="156"/>
      <c r="T178" s="156"/>
      <c r="U178" s="156"/>
    </row>
    <row r="179" spans="2:21" x14ac:dyDescent="0.25">
      <c r="B179" s="4"/>
      <c r="C179" s="243" t="s">
        <v>102</v>
      </c>
      <c r="D179" s="252">
        <v>0</v>
      </c>
      <c r="E179" s="246">
        <v>0</v>
      </c>
      <c r="N179" s="156"/>
      <c r="O179" s="156"/>
      <c r="P179" s="156"/>
      <c r="Q179" s="156"/>
      <c r="R179" s="156"/>
      <c r="S179" s="156"/>
      <c r="T179" s="156"/>
      <c r="U179" s="156"/>
    </row>
    <row r="180" spans="2:21" x14ac:dyDescent="0.25">
      <c r="B180" s="4"/>
      <c r="C180" s="243" t="s">
        <v>104</v>
      </c>
      <c r="D180" s="252">
        <v>0</v>
      </c>
      <c r="E180" s="242">
        <v>0</v>
      </c>
      <c r="N180" s="156"/>
      <c r="O180" s="156"/>
      <c r="P180" s="156"/>
      <c r="Q180" s="156"/>
      <c r="R180" s="156"/>
      <c r="S180" s="156"/>
      <c r="T180" s="156"/>
      <c r="U180" s="156"/>
    </row>
    <row r="181" spans="2:21" x14ac:dyDescent="0.25">
      <c r="B181" s="4"/>
      <c r="C181" s="243" t="s">
        <v>980</v>
      </c>
      <c r="D181" s="252">
        <v>575879604.27999997</v>
      </c>
      <c r="E181" s="242"/>
      <c r="N181" s="156"/>
      <c r="O181" s="156"/>
      <c r="P181" s="156"/>
      <c r="Q181" s="156"/>
      <c r="R181" s="156"/>
      <c r="S181" s="156"/>
      <c r="T181" s="156"/>
      <c r="U181" s="156"/>
    </row>
    <row r="182" spans="2:21" x14ac:dyDescent="0.25">
      <c r="B182" s="4"/>
      <c r="C182" s="260" t="s">
        <v>678</v>
      </c>
      <c r="D182" s="263">
        <v>1040318971.41</v>
      </c>
      <c r="E182" s="263">
        <v>1032697233.54</v>
      </c>
      <c r="N182" s="156"/>
      <c r="O182" s="156"/>
      <c r="P182" s="156"/>
      <c r="Q182" s="156"/>
      <c r="R182" s="156"/>
      <c r="S182" s="156"/>
      <c r="T182" s="156"/>
      <c r="U182" s="156"/>
    </row>
    <row r="183" spans="2:21" x14ac:dyDescent="0.25">
      <c r="B183" s="4"/>
      <c r="N183" s="156"/>
      <c r="O183" s="156"/>
      <c r="P183" s="156"/>
      <c r="Q183" s="156"/>
      <c r="R183" s="156"/>
      <c r="S183" s="156"/>
      <c r="T183" s="156"/>
      <c r="U183" s="156"/>
    </row>
    <row r="184" spans="2:21" x14ac:dyDescent="0.25">
      <c r="B184" s="4"/>
      <c r="N184" s="156"/>
      <c r="O184" s="156"/>
      <c r="P184" s="156"/>
      <c r="Q184" s="156"/>
      <c r="R184" s="156"/>
      <c r="S184" s="156"/>
      <c r="T184" s="156"/>
      <c r="U184" s="156"/>
    </row>
    <row r="185" spans="2:21" ht="16.95" customHeight="1" x14ac:dyDescent="0.25">
      <c r="B185" s="111" t="s">
        <v>981</v>
      </c>
      <c r="J185" s="156"/>
      <c r="K185" s="156"/>
      <c r="L185" s="156"/>
      <c r="M185" s="156"/>
      <c r="N185" s="156"/>
      <c r="O185" s="156"/>
      <c r="P185" s="156"/>
      <c r="Q185" s="156"/>
    </row>
    <row r="186" spans="2:21" x14ac:dyDescent="0.25">
      <c r="J186" s="156"/>
      <c r="K186" s="277"/>
      <c r="L186" s="156"/>
      <c r="M186" s="156"/>
      <c r="N186" s="156"/>
      <c r="O186" s="156"/>
      <c r="P186" s="156"/>
      <c r="Q186" s="156"/>
    </row>
    <row r="187" spans="2:21" x14ac:dyDescent="0.25">
      <c r="C187" s="500" t="s">
        <v>691</v>
      </c>
      <c r="D187" s="500"/>
      <c r="E187" s="500"/>
      <c r="F187" s="500"/>
      <c r="G187" s="500"/>
      <c r="H187" s="500"/>
      <c r="J187" s="156"/>
      <c r="K187" s="277"/>
      <c r="L187" s="156"/>
      <c r="M187" s="156"/>
      <c r="N187" s="156"/>
      <c r="O187" s="156"/>
      <c r="P187" s="156"/>
      <c r="Q187" s="156"/>
    </row>
    <row r="188" spans="2:21" ht="26.4" x14ac:dyDescent="0.25">
      <c r="C188" s="251" t="s">
        <v>684</v>
      </c>
      <c r="D188" s="253" t="s">
        <v>686</v>
      </c>
      <c r="E188" s="269" t="s">
        <v>688</v>
      </c>
      <c r="F188" s="269" t="s">
        <v>689</v>
      </c>
      <c r="G188" s="253" t="s">
        <v>690</v>
      </c>
      <c r="H188" s="248" t="s">
        <v>102</v>
      </c>
      <c r="J188" s="156"/>
      <c r="K188" s="277"/>
      <c r="L188" s="156"/>
      <c r="M188" s="156"/>
      <c r="N188" s="156"/>
      <c r="O188" s="156"/>
      <c r="P188" s="156"/>
      <c r="Q188" s="156"/>
    </row>
    <row r="189" spans="2:21" x14ac:dyDescent="0.25">
      <c r="C189" s="239" t="s">
        <v>685</v>
      </c>
      <c r="D189" s="132" t="s">
        <v>687</v>
      </c>
      <c r="E189" s="132">
        <v>1</v>
      </c>
      <c r="F189" s="270">
        <v>14500000</v>
      </c>
      <c r="G189" s="271">
        <v>900000000</v>
      </c>
      <c r="H189" s="247">
        <v>0</v>
      </c>
      <c r="J189" s="156"/>
      <c r="K189" s="277"/>
      <c r="L189" s="156"/>
      <c r="M189" s="156"/>
      <c r="N189" s="156"/>
      <c r="O189" s="156"/>
      <c r="P189" s="156"/>
      <c r="Q189" s="156"/>
    </row>
    <row r="190" spans="2:21" x14ac:dyDescent="0.25">
      <c r="C190" s="260" t="s">
        <v>682</v>
      </c>
      <c r="D190" s="265"/>
      <c r="E190" s="265"/>
      <c r="F190" s="265"/>
      <c r="G190" s="272">
        <f>+G189</f>
        <v>900000000</v>
      </c>
      <c r="H190" s="266"/>
      <c r="J190" s="156"/>
      <c r="K190" s="277"/>
      <c r="L190" s="156"/>
      <c r="M190" s="156"/>
      <c r="N190" s="156"/>
      <c r="O190" s="156"/>
      <c r="P190" s="156"/>
      <c r="Q190" s="156"/>
    </row>
    <row r="191" spans="2:21" x14ac:dyDescent="0.25">
      <c r="C191" s="260" t="s">
        <v>683</v>
      </c>
      <c r="D191" s="265"/>
      <c r="E191" s="265"/>
      <c r="F191" s="265"/>
      <c r="G191" s="273">
        <f>+BG!E33</f>
        <v>900000000</v>
      </c>
      <c r="H191" s="266"/>
      <c r="J191" s="156"/>
      <c r="K191" s="277"/>
      <c r="L191" s="156"/>
      <c r="M191" s="156"/>
      <c r="N191" s="156"/>
      <c r="O191" s="156"/>
      <c r="P191" s="156"/>
      <c r="Q191" s="156"/>
    </row>
    <row r="192" spans="2:21" x14ac:dyDescent="0.25">
      <c r="J192" s="156"/>
      <c r="K192" s="277"/>
      <c r="L192" s="156"/>
      <c r="M192" s="156"/>
      <c r="N192" s="156"/>
      <c r="O192" s="156"/>
      <c r="P192" s="156"/>
      <c r="Q192" s="156"/>
    </row>
    <row r="193" spans="2:21" x14ac:dyDescent="0.25">
      <c r="B193" s="4" t="s">
        <v>320</v>
      </c>
      <c r="N193" s="156"/>
      <c r="O193" s="156"/>
      <c r="P193" s="156"/>
      <c r="Q193" s="156"/>
      <c r="R193" s="156"/>
      <c r="S193" s="156"/>
      <c r="T193" s="156"/>
      <c r="U193" s="156"/>
    </row>
    <row r="194" spans="2:21" ht="4.95" customHeight="1" x14ac:dyDescent="0.25">
      <c r="B194" s="427" t="s">
        <v>828</v>
      </c>
      <c r="C194" s="427"/>
      <c r="D194" s="427"/>
      <c r="E194" s="427"/>
      <c r="F194" s="427"/>
      <c r="G194" s="427"/>
      <c r="H194" s="427"/>
      <c r="I194" s="427"/>
      <c r="J194" s="427"/>
      <c r="K194" s="427"/>
      <c r="L194" s="7"/>
      <c r="N194" s="156"/>
      <c r="O194" s="156"/>
      <c r="P194" s="156"/>
      <c r="Q194" s="156"/>
      <c r="R194" s="156"/>
      <c r="S194" s="156"/>
      <c r="T194" s="156"/>
      <c r="U194" s="156"/>
    </row>
    <row r="195" spans="2:21" x14ac:dyDescent="0.25">
      <c r="B195" s="427"/>
      <c r="C195" s="427"/>
      <c r="D195" s="427"/>
      <c r="E195" s="427"/>
      <c r="F195" s="427"/>
      <c r="G195" s="427"/>
      <c r="H195" s="427"/>
      <c r="I195" s="427"/>
      <c r="J195" s="427"/>
      <c r="K195" s="427"/>
      <c r="L195" s="7"/>
      <c r="N195" s="156"/>
      <c r="O195" s="156"/>
      <c r="P195" s="156"/>
      <c r="Q195" s="156"/>
      <c r="R195" s="156"/>
      <c r="S195" s="156"/>
      <c r="T195" s="156"/>
      <c r="U195" s="156"/>
    </row>
    <row r="196" spans="2:21" x14ac:dyDescent="0.25">
      <c r="B196" s="122"/>
      <c r="C196" s="122"/>
      <c r="D196" s="122"/>
      <c r="E196" s="122"/>
      <c r="F196" s="122"/>
      <c r="G196" s="122"/>
      <c r="H196" s="122"/>
      <c r="I196" s="122"/>
      <c r="J196" s="122"/>
      <c r="K196" s="122"/>
      <c r="L196" s="7"/>
      <c r="N196" s="156"/>
      <c r="O196" s="156"/>
      <c r="P196" s="156"/>
      <c r="Q196" s="156"/>
      <c r="R196" s="156"/>
      <c r="S196" s="156"/>
      <c r="T196" s="156"/>
      <c r="U196" s="156"/>
    </row>
    <row r="197" spans="2:21" x14ac:dyDescent="0.25">
      <c r="C197" s="500" t="s">
        <v>707</v>
      </c>
      <c r="D197" s="500"/>
      <c r="E197" s="500"/>
      <c r="N197" s="156"/>
      <c r="O197" s="277"/>
      <c r="P197" s="156"/>
      <c r="Q197" s="156"/>
      <c r="R197" s="156"/>
      <c r="S197" s="156"/>
      <c r="T197" s="156"/>
      <c r="U197" s="156"/>
    </row>
    <row r="198" spans="2:21" x14ac:dyDescent="0.25">
      <c r="B198" s="122"/>
      <c r="C198" s="131" t="s">
        <v>659</v>
      </c>
      <c r="D198" s="131" t="s">
        <v>665</v>
      </c>
      <c r="E198" s="131" t="s">
        <v>666</v>
      </c>
      <c r="F198" s="122"/>
      <c r="G198" s="122"/>
      <c r="H198" s="122"/>
      <c r="I198" s="122"/>
      <c r="J198" s="122"/>
      <c r="K198" s="122"/>
      <c r="L198" s="7"/>
      <c r="N198" s="156"/>
      <c r="O198" s="156"/>
      <c r="P198" s="178"/>
      <c r="Q198" s="178"/>
      <c r="R198" s="156"/>
      <c r="S198" s="156"/>
      <c r="T198" s="156"/>
      <c r="U198" s="156"/>
    </row>
    <row r="199" spans="2:21" x14ac:dyDescent="0.25">
      <c r="B199" s="122"/>
      <c r="C199" s="243" t="s">
        <v>708</v>
      </c>
      <c r="D199" s="252" t="e">
        <f>SUMIF(#REF!,Notas!C199,#REF!)</f>
        <v>#REF!</v>
      </c>
      <c r="E199" s="246" t="e">
        <f>SUMIF(#REF!,C199,#REF!)</f>
        <v>#REF!</v>
      </c>
      <c r="F199" s="122"/>
      <c r="G199" s="122"/>
      <c r="H199" s="122"/>
      <c r="I199" s="122"/>
      <c r="J199" s="122"/>
      <c r="K199" s="122"/>
      <c r="L199" s="7"/>
      <c r="N199" s="156"/>
      <c r="O199" s="156"/>
      <c r="P199" s="178"/>
      <c r="Q199" s="178"/>
      <c r="R199" s="156"/>
      <c r="S199" s="156"/>
      <c r="T199" s="156"/>
      <c r="U199" s="156"/>
    </row>
    <row r="200" spans="2:21" x14ac:dyDescent="0.25">
      <c r="B200" s="122"/>
      <c r="C200" s="243" t="s">
        <v>709</v>
      </c>
      <c r="D200" s="252" t="e">
        <f>SUMIF(#REF!,Notas!C200,#REF!)</f>
        <v>#REF!</v>
      </c>
      <c r="E200" s="246" t="e">
        <f>SUMIF(#REF!,C200,#REF!)</f>
        <v>#REF!</v>
      </c>
      <c r="F200" s="122"/>
      <c r="G200" s="122"/>
      <c r="H200" s="122"/>
      <c r="I200" s="122"/>
      <c r="J200" s="122"/>
      <c r="K200" s="122"/>
      <c r="L200" s="7"/>
      <c r="N200" s="156"/>
      <c r="O200" s="156"/>
      <c r="P200" s="178"/>
      <c r="Q200" s="178"/>
      <c r="R200" s="156"/>
      <c r="S200" s="156"/>
      <c r="T200" s="156"/>
      <c r="U200" s="156"/>
    </row>
    <row r="201" spans="2:21" x14ac:dyDescent="0.25">
      <c r="C201" s="260" t="s">
        <v>678</v>
      </c>
      <c r="D201" s="263" t="e">
        <f>SUM(D199:D200)</f>
        <v>#REF!</v>
      </c>
      <c r="E201" s="263" t="e">
        <f>SUM(E199:E200)</f>
        <v>#REF!</v>
      </c>
      <c r="N201" s="156"/>
      <c r="O201" s="156"/>
      <c r="P201" s="278"/>
      <c r="Q201" s="257"/>
      <c r="R201" s="156"/>
      <c r="S201" s="156"/>
      <c r="T201" s="156"/>
      <c r="U201" s="156"/>
    </row>
    <row r="202" spans="2:21" x14ac:dyDescent="0.25">
      <c r="N202" s="156"/>
      <c r="O202" s="156"/>
      <c r="P202" s="257"/>
      <c r="Q202" s="257"/>
      <c r="R202" s="156"/>
      <c r="S202" s="156"/>
      <c r="T202" s="156"/>
      <c r="U202" s="156"/>
    </row>
    <row r="203" spans="2:21" x14ac:dyDescent="0.25">
      <c r="N203" s="156"/>
      <c r="O203" s="277"/>
      <c r="P203" s="156"/>
      <c r="Q203" s="156"/>
      <c r="R203" s="156"/>
      <c r="S203" s="156"/>
      <c r="T203" s="156"/>
      <c r="U203" s="156"/>
    </row>
    <row r="204" spans="2:21" x14ac:dyDescent="0.25">
      <c r="B204" s="4" t="s">
        <v>429</v>
      </c>
      <c r="N204" s="156"/>
      <c r="O204" s="156"/>
      <c r="P204" s="156"/>
      <c r="Q204" s="156"/>
      <c r="R204" s="156"/>
      <c r="S204" s="156"/>
      <c r="T204" s="156"/>
      <c r="U204" s="156"/>
    </row>
    <row r="205" spans="2:21" ht="18" customHeight="1" x14ac:dyDescent="0.25">
      <c r="B205" s="111" t="s">
        <v>829</v>
      </c>
      <c r="N205" s="156"/>
      <c r="O205" s="156"/>
      <c r="P205" s="156"/>
      <c r="Q205" s="156"/>
      <c r="R205" s="156"/>
      <c r="S205" s="156"/>
      <c r="T205" s="156"/>
      <c r="U205" s="156"/>
    </row>
    <row r="206" spans="2:21" x14ac:dyDescent="0.25">
      <c r="N206" s="156"/>
      <c r="O206" s="156"/>
      <c r="P206" s="156"/>
      <c r="Q206" s="156"/>
      <c r="R206" s="156"/>
      <c r="S206" s="156"/>
      <c r="T206" s="156"/>
      <c r="U206" s="156"/>
    </row>
    <row r="207" spans="2:21" x14ac:dyDescent="0.25">
      <c r="C207" s="494" t="s">
        <v>710</v>
      </c>
      <c r="D207" s="494" t="s">
        <v>711</v>
      </c>
      <c r="E207" s="494"/>
      <c r="F207" s="494"/>
      <c r="G207" s="494"/>
      <c r="H207" s="494"/>
      <c r="I207" s="501" t="s">
        <v>712</v>
      </c>
      <c r="J207" s="502"/>
      <c r="K207" s="502"/>
      <c r="L207" s="503"/>
      <c r="N207" s="156"/>
      <c r="O207" s="156"/>
      <c r="P207" s="156"/>
      <c r="Q207" s="156"/>
      <c r="R207" s="156"/>
      <c r="S207" s="156"/>
      <c r="T207" s="156"/>
      <c r="U207" s="156"/>
    </row>
    <row r="208" spans="2:21" ht="26.4" x14ac:dyDescent="0.25">
      <c r="C208" s="494"/>
      <c r="D208" s="248" t="s">
        <v>713</v>
      </c>
      <c r="E208" s="248" t="s">
        <v>714</v>
      </c>
      <c r="F208" s="248" t="s">
        <v>715</v>
      </c>
      <c r="G208" s="248" t="s">
        <v>716</v>
      </c>
      <c r="H208" s="248" t="s">
        <v>717</v>
      </c>
      <c r="I208" s="248" t="s">
        <v>718</v>
      </c>
      <c r="J208" s="248" t="s">
        <v>365</v>
      </c>
      <c r="K208" s="248" t="s">
        <v>715</v>
      </c>
      <c r="L208" s="248" t="s">
        <v>719</v>
      </c>
      <c r="M208" s="248" t="s">
        <v>720</v>
      </c>
      <c r="N208" s="156"/>
      <c r="O208" s="156"/>
      <c r="P208" s="156"/>
      <c r="Q208" s="156"/>
      <c r="R208" s="156"/>
      <c r="S208" s="156"/>
      <c r="T208" s="156"/>
      <c r="U208" s="156"/>
    </row>
    <row r="209" spans="2:21" x14ac:dyDescent="0.25">
      <c r="C209" s="243" t="s">
        <v>721</v>
      </c>
      <c r="D209" s="247">
        <v>62503449</v>
      </c>
      <c r="E209" s="247">
        <v>0</v>
      </c>
      <c r="F209" s="247">
        <v>0</v>
      </c>
      <c r="G209" s="247">
        <v>0</v>
      </c>
      <c r="H209" s="247">
        <v>62503449</v>
      </c>
      <c r="I209" s="240">
        <v>-11875655</v>
      </c>
      <c r="J209" s="240">
        <v>-5625310</v>
      </c>
      <c r="K209" s="240">
        <v>0</v>
      </c>
      <c r="L209" s="240">
        <v>-17500965</v>
      </c>
      <c r="M209" s="247">
        <v>45002484</v>
      </c>
      <c r="N209" s="156"/>
      <c r="O209" s="156"/>
      <c r="P209" s="156"/>
      <c r="Q209" s="277"/>
      <c r="R209" s="156"/>
      <c r="S209" s="156"/>
      <c r="T209" s="156"/>
      <c r="U209" s="156"/>
    </row>
    <row r="210" spans="2:21" x14ac:dyDescent="0.25">
      <c r="C210" s="243" t="s">
        <v>722</v>
      </c>
      <c r="D210" s="247">
        <v>62137091</v>
      </c>
      <c r="E210" s="247">
        <v>0</v>
      </c>
      <c r="F210" s="247">
        <v>0</v>
      </c>
      <c r="G210" s="247">
        <v>0</v>
      </c>
      <c r="H210" s="247">
        <v>62137091</v>
      </c>
      <c r="I210" s="240">
        <v>-22847537</v>
      </c>
      <c r="J210" s="240">
        <v>-10154461</v>
      </c>
      <c r="K210" s="240">
        <v>0</v>
      </c>
      <c r="L210" s="240">
        <v>-33001998</v>
      </c>
      <c r="M210" s="247">
        <v>29135093</v>
      </c>
      <c r="N210" s="156"/>
      <c r="O210" s="156"/>
      <c r="P210" s="156"/>
      <c r="Q210" s="277"/>
      <c r="R210" s="156"/>
      <c r="S210" s="156"/>
      <c r="T210" s="156"/>
      <c r="U210" s="156"/>
    </row>
    <row r="211" spans="2:21" x14ac:dyDescent="0.25">
      <c r="C211" s="243" t="s">
        <v>723</v>
      </c>
      <c r="D211" s="247">
        <v>17175896</v>
      </c>
      <c r="E211" s="247">
        <v>4455701.82</v>
      </c>
      <c r="F211" s="247">
        <v>0</v>
      </c>
      <c r="G211" s="247">
        <v>0</v>
      </c>
      <c r="H211" s="247">
        <v>21631597.82</v>
      </c>
      <c r="I211" s="240">
        <v>-8041564</v>
      </c>
      <c r="J211" s="240">
        <v>-3345447</v>
      </c>
      <c r="K211" s="240">
        <v>0</v>
      </c>
      <c r="L211" s="240">
        <v>-11387011</v>
      </c>
      <c r="M211" s="247">
        <v>10244586.82</v>
      </c>
      <c r="N211" s="156"/>
      <c r="O211" s="156"/>
      <c r="P211" s="156"/>
      <c r="Q211" s="156"/>
      <c r="R211" s="178"/>
      <c r="S211" s="178"/>
      <c r="T211" s="156"/>
      <c r="U211" s="156"/>
    </row>
    <row r="212" spans="2:21" x14ac:dyDescent="0.25">
      <c r="C212" s="243" t="s">
        <v>427</v>
      </c>
      <c r="D212" s="247">
        <v>4909090.91</v>
      </c>
      <c r="E212" s="247">
        <v>0</v>
      </c>
      <c r="F212" s="240">
        <v>0</v>
      </c>
      <c r="G212" s="247">
        <v>0</v>
      </c>
      <c r="H212" s="247">
        <v>4909090.91</v>
      </c>
      <c r="I212" s="240">
        <v>0</v>
      </c>
      <c r="J212" s="240">
        <v>-2209091</v>
      </c>
      <c r="K212" s="240">
        <v>0</v>
      </c>
      <c r="L212" s="240">
        <v>-2209091</v>
      </c>
      <c r="M212" s="247">
        <v>2699999.91</v>
      </c>
      <c r="N212" s="156"/>
      <c r="O212" s="156"/>
      <c r="P212" s="156"/>
      <c r="Q212" s="156"/>
      <c r="R212" s="278"/>
      <c r="S212" s="257"/>
      <c r="T212" s="156"/>
      <c r="U212" s="156"/>
    </row>
    <row r="213" spans="2:21" x14ac:dyDescent="0.25">
      <c r="C213" s="260" t="s">
        <v>724</v>
      </c>
      <c r="D213" s="274">
        <v>146725526.91</v>
      </c>
      <c r="E213" s="274">
        <v>4455701.82</v>
      </c>
      <c r="F213" s="274">
        <v>0</v>
      </c>
      <c r="G213" s="274">
        <v>0</v>
      </c>
      <c r="H213" s="274">
        <v>151181228.72999999</v>
      </c>
      <c r="I213" s="285">
        <v>-42764756</v>
      </c>
      <c r="J213" s="285">
        <v>-21334309</v>
      </c>
      <c r="K213" s="285">
        <v>0</v>
      </c>
      <c r="L213" s="285">
        <v>-64099065</v>
      </c>
      <c r="M213" s="274">
        <v>87082163.729999989</v>
      </c>
      <c r="N213" s="156"/>
      <c r="O213" s="156"/>
      <c r="P213" s="156"/>
      <c r="Q213" s="156"/>
      <c r="R213" s="257"/>
      <c r="S213" s="257"/>
      <c r="T213" s="156"/>
      <c r="U213" s="156"/>
    </row>
    <row r="214" spans="2:21" x14ac:dyDescent="0.25">
      <c r="C214" s="260" t="s">
        <v>725</v>
      </c>
      <c r="D214" s="274">
        <v>146725527</v>
      </c>
      <c r="E214" s="274">
        <v>0</v>
      </c>
      <c r="F214" s="274">
        <v>0</v>
      </c>
      <c r="G214" s="274">
        <v>0</v>
      </c>
      <c r="H214" s="274">
        <v>146725527</v>
      </c>
      <c r="I214" s="285">
        <v>-46764756</v>
      </c>
      <c r="J214" s="285">
        <v>-20104173</v>
      </c>
      <c r="K214" s="285">
        <v>0</v>
      </c>
      <c r="L214" s="285">
        <v>-62868929</v>
      </c>
      <c r="M214" s="274">
        <v>83856598</v>
      </c>
      <c r="N214" s="156"/>
      <c r="O214" s="156"/>
      <c r="P214" s="156"/>
      <c r="Q214" s="275"/>
      <c r="R214" s="276"/>
      <c r="S214" s="276"/>
      <c r="T214" s="277"/>
      <c r="U214" s="156"/>
    </row>
    <row r="215" spans="2:21" x14ac:dyDescent="0.25">
      <c r="M215" s="15"/>
      <c r="N215" s="156"/>
      <c r="O215" s="156"/>
      <c r="P215" s="156"/>
      <c r="Q215" s="275"/>
      <c r="R215" s="276"/>
      <c r="S215" s="276"/>
      <c r="T215" s="277"/>
      <c r="U215" s="156"/>
    </row>
    <row r="216" spans="2:21" x14ac:dyDescent="0.25">
      <c r="B216" s="4" t="s">
        <v>726</v>
      </c>
      <c r="M216" s="143"/>
      <c r="N216" s="156"/>
      <c r="O216" s="156"/>
      <c r="P216" s="156"/>
      <c r="Q216" s="156"/>
      <c r="R216" s="156"/>
      <c r="S216" s="156"/>
      <c r="T216" s="156"/>
      <c r="U216" s="156"/>
    </row>
    <row r="217" spans="2:21" ht="18" customHeight="1" x14ac:dyDescent="0.25">
      <c r="B217" s="111" t="s">
        <v>321</v>
      </c>
      <c r="N217" s="156"/>
      <c r="O217" s="156"/>
      <c r="P217" s="156"/>
      <c r="Q217" s="156"/>
      <c r="R217" s="156"/>
      <c r="S217" s="156"/>
      <c r="T217" s="156"/>
      <c r="U217" s="156"/>
    </row>
    <row r="218" spans="2:21" x14ac:dyDescent="0.25">
      <c r="N218" s="156"/>
      <c r="O218" s="156"/>
      <c r="P218" s="156"/>
      <c r="Q218" s="156"/>
      <c r="R218" s="156"/>
      <c r="S218" s="156"/>
      <c r="T218" s="156"/>
      <c r="U218" s="156"/>
    </row>
    <row r="219" spans="2:21" x14ac:dyDescent="0.25">
      <c r="B219" s="4" t="s">
        <v>741</v>
      </c>
      <c r="N219" s="156"/>
      <c r="O219" s="156"/>
      <c r="P219" s="156"/>
      <c r="Q219" s="156"/>
      <c r="R219" s="156"/>
      <c r="S219" s="156"/>
      <c r="T219" s="156"/>
      <c r="U219" s="156"/>
    </row>
    <row r="220" spans="2:21" ht="18" customHeight="1" x14ac:dyDescent="0.25">
      <c r="B220" s="111" t="s">
        <v>321</v>
      </c>
      <c r="N220" s="156"/>
      <c r="O220" s="156"/>
      <c r="P220" s="156"/>
      <c r="Q220" s="156"/>
      <c r="R220" s="156"/>
      <c r="S220" s="156"/>
      <c r="T220" s="156"/>
      <c r="U220" s="156"/>
    </row>
    <row r="221" spans="2:21" x14ac:dyDescent="0.25">
      <c r="N221" s="156"/>
      <c r="O221" s="156"/>
      <c r="P221" s="277"/>
      <c r="Q221" s="156"/>
      <c r="R221" s="156"/>
      <c r="S221" s="156"/>
      <c r="T221" s="156"/>
      <c r="U221" s="156"/>
    </row>
    <row r="222" spans="2:21" x14ac:dyDescent="0.25">
      <c r="B222" s="4" t="s">
        <v>742</v>
      </c>
      <c r="N222" s="156"/>
      <c r="O222" s="156"/>
      <c r="P222" s="156"/>
      <c r="Q222" s="156"/>
      <c r="R222" s="156"/>
      <c r="S222" s="156"/>
      <c r="T222" s="156"/>
      <c r="U222" s="156"/>
    </row>
    <row r="223" spans="2:21" ht="16.95" customHeight="1" x14ac:dyDescent="0.25">
      <c r="B223" s="111" t="s">
        <v>321</v>
      </c>
      <c r="N223" s="156"/>
      <c r="O223" s="156"/>
      <c r="P223" s="277"/>
      <c r="Q223" s="156"/>
      <c r="R223" s="156"/>
      <c r="S223" s="156"/>
      <c r="T223" s="156"/>
      <c r="U223" s="156"/>
    </row>
    <row r="224" spans="2:21" x14ac:dyDescent="0.25">
      <c r="N224" s="156"/>
      <c r="O224" s="156"/>
      <c r="P224" s="156"/>
      <c r="Q224" s="156"/>
      <c r="R224" s="156"/>
      <c r="S224" s="156"/>
      <c r="T224" s="156"/>
      <c r="U224" s="156"/>
    </row>
    <row r="225" spans="2:21" x14ac:dyDescent="0.25">
      <c r="B225" s="119" t="s">
        <v>743</v>
      </c>
      <c r="C225" s="116"/>
      <c r="N225" s="156"/>
      <c r="O225" s="156"/>
      <c r="P225" s="156"/>
      <c r="Q225" s="156"/>
      <c r="R225" s="156"/>
      <c r="S225" s="156"/>
      <c r="T225" s="156"/>
      <c r="U225" s="156"/>
    </row>
    <row r="226" spans="2:21" ht="6" customHeight="1" x14ac:dyDescent="0.25">
      <c r="B226" s="119"/>
      <c r="C226" s="116"/>
      <c r="N226" s="156"/>
      <c r="O226" s="156"/>
      <c r="P226" s="156"/>
      <c r="Q226" s="156"/>
      <c r="R226" s="156"/>
      <c r="S226" s="156"/>
      <c r="T226" s="156"/>
      <c r="U226" s="156"/>
    </row>
    <row r="227" spans="2:21" x14ac:dyDescent="0.25">
      <c r="B227" s="86" t="s">
        <v>773</v>
      </c>
      <c r="N227" s="156"/>
      <c r="O227" s="156"/>
      <c r="P227" s="156"/>
      <c r="Q227" s="156"/>
      <c r="R227" s="156"/>
      <c r="S227" s="156"/>
      <c r="T227" s="156"/>
      <c r="U227" s="156"/>
    </row>
    <row r="228" spans="2:21" x14ac:dyDescent="0.25">
      <c r="N228" s="156"/>
      <c r="O228" s="156"/>
      <c r="P228" s="156"/>
      <c r="Q228" s="156"/>
      <c r="R228" s="156"/>
      <c r="S228" s="156"/>
      <c r="T228" s="156"/>
      <c r="U228" s="156"/>
    </row>
    <row r="229" spans="2:21" x14ac:dyDescent="0.25">
      <c r="C229" s="131" t="s">
        <v>659</v>
      </c>
      <c r="D229" s="131" t="s">
        <v>746</v>
      </c>
      <c r="N229" s="156"/>
      <c r="O229" s="156"/>
      <c r="P229" s="156"/>
      <c r="Q229" s="156"/>
      <c r="R229" s="156"/>
      <c r="S229" s="156"/>
      <c r="T229" s="156"/>
      <c r="U229" s="156"/>
    </row>
    <row r="230" spans="2:21" x14ac:dyDescent="0.25">
      <c r="C230" s="243" t="s">
        <v>749</v>
      </c>
      <c r="D230" s="247">
        <v>1612820.4300000002</v>
      </c>
      <c r="N230" s="156"/>
      <c r="O230" s="156"/>
      <c r="P230" s="156"/>
      <c r="Q230" s="156"/>
      <c r="R230" s="156"/>
      <c r="S230" s="156"/>
      <c r="T230" s="156"/>
      <c r="U230" s="156"/>
    </row>
    <row r="231" spans="2:21" x14ac:dyDescent="0.25">
      <c r="C231" s="243" t="s">
        <v>879</v>
      </c>
      <c r="D231" s="247">
        <v>80410020</v>
      </c>
      <c r="N231" s="156"/>
      <c r="O231" s="156"/>
      <c r="P231" s="156"/>
      <c r="Q231" s="156"/>
      <c r="R231" s="156"/>
      <c r="S231" s="156"/>
      <c r="T231" s="156"/>
      <c r="U231" s="156"/>
    </row>
    <row r="232" spans="2:21" x14ac:dyDescent="0.25">
      <c r="C232" s="243" t="s">
        <v>880</v>
      </c>
      <c r="D232" s="247">
        <v>0</v>
      </c>
      <c r="N232" s="156"/>
      <c r="O232" s="156"/>
      <c r="P232" s="156"/>
      <c r="Q232" s="156"/>
      <c r="R232" s="156"/>
      <c r="S232" s="156"/>
      <c r="T232" s="156"/>
      <c r="U232" s="156"/>
    </row>
    <row r="233" spans="2:21" x14ac:dyDescent="0.25">
      <c r="C233" s="260" t="s">
        <v>730</v>
      </c>
      <c r="D233" s="274">
        <v>82022840.430000007</v>
      </c>
      <c r="N233" s="156"/>
      <c r="O233" s="156"/>
      <c r="P233" s="156"/>
      <c r="Q233" s="156"/>
      <c r="R233" s="156"/>
      <c r="S233" s="156"/>
      <c r="T233" s="156"/>
      <c r="U233" s="156"/>
    </row>
    <row r="234" spans="2:21" x14ac:dyDescent="0.25">
      <c r="C234" s="260" t="s">
        <v>731</v>
      </c>
      <c r="D234" s="274">
        <v>26545974</v>
      </c>
      <c r="N234" s="156"/>
      <c r="O234" s="156"/>
      <c r="P234" s="156"/>
      <c r="Q234" s="156"/>
      <c r="R234" s="156"/>
      <c r="S234" s="156"/>
      <c r="T234" s="156"/>
      <c r="U234" s="156"/>
    </row>
    <row r="235" spans="2:21" x14ac:dyDescent="0.25">
      <c r="N235" s="156"/>
      <c r="O235" s="156"/>
      <c r="P235" s="156"/>
      <c r="Q235" s="156"/>
      <c r="R235" s="156"/>
      <c r="S235" s="156"/>
      <c r="T235" s="156"/>
      <c r="U235" s="156"/>
    </row>
    <row r="236" spans="2:21" x14ac:dyDescent="0.25">
      <c r="N236" s="156"/>
      <c r="O236" s="156"/>
      <c r="P236" s="156"/>
      <c r="Q236" s="156"/>
      <c r="R236" s="156"/>
      <c r="S236" s="156"/>
      <c r="T236" s="156"/>
      <c r="U236" s="156"/>
    </row>
    <row r="237" spans="2:21" x14ac:dyDescent="0.25">
      <c r="B237" s="119" t="s">
        <v>786</v>
      </c>
      <c r="N237" s="156"/>
      <c r="O237" s="156"/>
      <c r="P237" s="156"/>
      <c r="Q237" s="156"/>
      <c r="R237" s="156"/>
      <c r="S237" s="156"/>
      <c r="T237" s="156"/>
      <c r="U237" s="156"/>
    </row>
    <row r="238" spans="2:21" ht="6" customHeight="1" x14ac:dyDescent="0.25">
      <c r="N238" s="156"/>
      <c r="O238" s="156"/>
      <c r="P238" s="156"/>
      <c r="Q238" s="156"/>
      <c r="R238" s="156"/>
      <c r="S238" s="156"/>
      <c r="T238" s="156"/>
      <c r="U238" s="156"/>
    </row>
    <row r="239" spans="2:21" x14ac:dyDescent="0.25">
      <c r="B239" s="86" t="s">
        <v>321</v>
      </c>
      <c r="N239" s="156"/>
      <c r="O239" s="156"/>
      <c r="P239" s="156"/>
      <c r="Q239" s="156"/>
      <c r="R239" s="156"/>
      <c r="S239" s="156"/>
      <c r="T239" s="156"/>
      <c r="U239" s="156"/>
    </row>
    <row r="240" spans="2:21" x14ac:dyDescent="0.25">
      <c r="N240" s="156"/>
      <c r="O240" s="156"/>
      <c r="P240" s="156"/>
      <c r="Q240" s="156"/>
      <c r="R240" s="156"/>
      <c r="S240" s="156"/>
      <c r="T240" s="156"/>
      <c r="U240" s="156"/>
    </row>
    <row r="241" spans="2:21" x14ac:dyDescent="0.25">
      <c r="B241" s="4" t="s">
        <v>787</v>
      </c>
      <c r="N241" s="277"/>
      <c r="O241" s="156"/>
      <c r="P241" s="156"/>
      <c r="Q241" s="156"/>
      <c r="R241" s="156"/>
      <c r="S241" s="156"/>
      <c r="T241" s="156"/>
      <c r="U241" s="156"/>
    </row>
    <row r="242" spans="2:21" ht="6" customHeight="1" x14ac:dyDescent="0.25">
      <c r="B242" s="4"/>
      <c r="N242" s="277"/>
      <c r="O242" s="156"/>
      <c r="P242" s="156"/>
      <c r="Q242" s="156"/>
      <c r="R242" s="156"/>
      <c r="S242" s="156"/>
      <c r="T242" s="156"/>
      <c r="U242" s="156"/>
    </row>
    <row r="243" spans="2:21" x14ac:dyDescent="0.25">
      <c r="B243" s="86" t="s">
        <v>733</v>
      </c>
      <c r="N243" s="156"/>
      <c r="O243" s="156"/>
      <c r="P243" s="156"/>
      <c r="Q243" s="156"/>
      <c r="R243" s="156"/>
      <c r="S243" s="156"/>
      <c r="T243" s="156"/>
      <c r="U243" s="156"/>
    </row>
    <row r="244" spans="2:21" x14ac:dyDescent="0.25">
      <c r="B244" s="86"/>
      <c r="N244" s="156"/>
      <c r="O244" s="156"/>
      <c r="P244" s="156"/>
      <c r="Q244" s="156"/>
      <c r="R244" s="156"/>
      <c r="S244" s="156"/>
      <c r="T244" s="156"/>
      <c r="U244" s="156"/>
    </row>
    <row r="245" spans="2:21" x14ac:dyDescent="0.25">
      <c r="B245" s="86"/>
      <c r="C245" s="500" t="s">
        <v>727</v>
      </c>
      <c r="D245" s="500"/>
      <c r="E245" s="500"/>
      <c r="N245" s="156"/>
      <c r="O245" s="156"/>
      <c r="P245" s="156"/>
      <c r="Q245" s="156"/>
      <c r="R245" s="156"/>
      <c r="S245" s="156"/>
      <c r="T245" s="156"/>
      <c r="U245" s="156"/>
    </row>
    <row r="246" spans="2:21" x14ac:dyDescent="0.25">
      <c r="B246" s="86"/>
      <c r="C246" s="131" t="s">
        <v>659</v>
      </c>
      <c r="D246" s="131" t="s">
        <v>728</v>
      </c>
      <c r="E246" s="131" t="s">
        <v>729</v>
      </c>
      <c r="N246" s="156"/>
      <c r="O246" s="156"/>
      <c r="P246" s="156"/>
      <c r="Q246" s="156"/>
      <c r="R246" s="156"/>
      <c r="S246" s="156"/>
      <c r="T246" s="156"/>
      <c r="U246" s="156"/>
    </row>
    <row r="247" spans="2:21" x14ac:dyDescent="0.25">
      <c r="B247" s="86"/>
      <c r="C247" s="243" t="s">
        <v>881</v>
      </c>
      <c r="D247" s="247">
        <v>0</v>
      </c>
      <c r="E247" s="408"/>
      <c r="N247" s="156"/>
      <c r="O247" s="156"/>
      <c r="P247" s="156"/>
      <c r="Q247" s="156"/>
      <c r="R247" s="156"/>
      <c r="S247" s="156"/>
      <c r="T247" s="156"/>
      <c r="U247" s="156"/>
    </row>
    <row r="248" spans="2:21" x14ac:dyDescent="0.25">
      <c r="B248" s="86"/>
      <c r="C248" s="243" t="s">
        <v>882</v>
      </c>
      <c r="D248" s="247">
        <v>306814</v>
      </c>
      <c r="E248" s="408"/>
      <c r="N248" s="156"/>
      <c r="O248" s="156"/>
      <c r="P248" s="156"/>
      <c r="Q248" s="156"/>
      <c r="R248" s="156"/>
      <c r="S248" s="156"/>
      <c r="T248" s="156"/>
      <c r="U248" s="156"/>
    </row>
    <row r="249" spans="2:21" x14ac:dyDescent="0.25">
      <c r="B249" s="86"/>
      <c r="C249" s="243" t="s">
        <v>883</v>
      </c>
      <c r="D249" s="247">
        <v>0</v>
      </c>
      <c r="E249" s="408"/>
      <c r="N249" s="156"/>
      <c r="O249" s="156"/>
      <c r="P249" s="156"/>
      <c r="Q249" s="156"/>
      <c r="R249" s="156"/>
      <c r="S249" s="156"/>
      <c r="T249" s="156"/>
      <c r="U249" s="156"/>
    </row>
    <row r="250" spans="2:21" x14ac:dyDescent="0.25">
      <c r="B250" s="86"/>
      <c r="C250" s="243" t="s">
        <v>884</v>
      </c>
      <c r="D250" s="247">
        <v>0</v>
      </c>
      <c r="E250" s="408"/>
      <c r="N250" s="156"/>
      <c r="O250" s="156"/>
      <c r="P250" s="156"/>
      <c r="Q250" s="156"/>
      <c r="R250" s="156"/>
      <c r="S250" s="156"/>
      <c r="T250" s="156"/>
      <c r="U250" s="156"/>
    </row>
    <row r="251" spans="2:21" x14ac:dyDescent="0.25">
      <c r="B251" s="86"/>
      <c r="C251" s="243" t="s">
        <v>885</v>
      </c>
      <c r="D251" s="247">
        <v>4842806</v>
      </c>
      <c r="E251" s="408"/>
      <c r="N251" s="156"/>
      <c r="O251" s="156"/>
      <c r="P251" s="156"/>
      <c r="Q251" s="156"/>
      <c r="R251" s="156"/>
      <c r="S251" s="156"/>
      <c r="T251" s="156"/>
      <c r="U251" s="156"/>
    </row>
    <row r="252" spans="2:21" x14ac:dyDescent="0.25">
      <c r="B252" s="86"/>
      <c r="C252" s="243" t="s">
        <v>886</v>
      </c>
      <c r="D252" s="247">
        <v>0</v>
      </c>
      <c r="E252" s="408"/>
      <c r="N252" s="156"/>
      <c r="O252" s="156"/>
      <c r="P252" s="156"/>
      <c r="Q252" s="156"/>
      <c r="R252" s="156"/>
      <c r="S252" s="156"/>
      <c r="T252" s="156"/>
      <c r="U252" s="156"/>
    </row>
    <row r="253" spans="2:21" x14ac:dyDescent="0.25">
      <c r="B253" s="86"/>
      <c r="C253" s="243" t="s">
        <v>887</v>
      </c>
      <c r="D253" s="247">
        <v>0</v>
      </c>
      <c r="E253" s="408"/>
      <c r="N253" s="156"/>
      <c r="O253" s="156"/>
      <c r="P253" s="156"/>
      <c r="Q253" s="156"/>
      <c r="R253" s="156"/>
      <c r="S253" s="156"/>
      <c r="T253" s="156"/>
      <c r="U253" s="156"/>
    </row>
    <row r="254" spans="2:21" x14ac:dyDescent="0.25">
      <c r="C254" s="243" t="s">
        <v>876</v>
      </c>
      <c r="D254" s="247">
        <v>0</v>
      </c>
      <c r="E254" s="247">
        <v>0</v>
      </c>
      <c r="N254" s="156"/>
      <c r="O254" s="156"/>
      <c r="P254" s="156"/>
      <c r="Q254" s="156"/>
      <c r="R254" s="156"/>
      <c r="S254" s="156"/>
      <c r="T254" s="156"/>
      <c r="U254" s="156"/>
    </row>
    <row r="255" spans="2:21" x14ac:dyDescent="0.25">
      <c r="C255" s="243" t="s">
        <v>877</v>
      </c>
      <c r="D255" s="247">
        <v>0</v>
      </c>
      <c r="E255" s="247"/>
      <c r="N255" s="156"/>
      <c r="O255" s="156"/>
      <c r="P255" s="156"/>
      <c r="Q255" s="156"/>
      <c r="R255" s="156"/>
      <c r="S255" s="156"/>
      <c r="T255" s="156"/>
      <c r="U255" s="156"/>
    </row>
    <row r="256" spans="2:21" x14ac:dyDescent="0.25">
      <c r="C256" s="243" t="s">
        <v>888</v>
      </c>
      <c r="D256" s="247">
        <v>0</v>
      </c>
      <c r="E256" s="247"/>
      <c r="N256" s="156"/>
      <c r="O256" s="156"/>
      <c r="P256" s="156"/>
      <c r="Q256" s="156"/>
      <c r="R256" s="156"/>
      <c r="S256" s="156"/>
      <c r="T256" s="156"/>
      <c r="U256" s="156"/>
    </row>
    <row r="257" spans="2:21" x14ac:dyDescent="0.25">
      <c r="C257" s="243" t="s">
        <v>1005</v>
      </c>
      <c r="D257" s="247">
        <v>1340900</v>
      </c>
      <c r="E257" s="247"/>
      <c r="N257" s="156"/>
      <c r="O257" s="156"/>
      <c r="P257" s="156"/>
      <c r="Q257" s="156"/>
      <c r="R257" s="156"/>
      <c r="S257" s="156"/>
      <c r="T257" s="156"/>
      <c r="U257" s="156"/>
    </row>
    <row r="258" spans="2:21" x14ac:dyDescent="0.25">
      <c r="C258" s="243" t="s">
        <v>1006</v>
      </c>
      <c r="D258" s="247">
        <v>1549696</v>
      </c>
      <c r="E258" s="247"/>
      <c r="N258" s="156"/>
      <c r="O258" s="156"/>
      <c r="P258" s="156"/>
      <c r="Q258" s="156"/>
      <c r="R258" s="156"/>
      <c r="S258" s="156"/>
      <c r="T258" s="156"/>
      <c r="U258" s="156"/>
    </row>
    <row r="259" spans="2:21" x14ac:dyDescent="0.25">
      <c r="C259" s="243" t="s">
        <v>1007</v>
      </c>
      <c r="D259" s="247">
        <v>68621572.819999993</v>
      </c>
      <c r="E259" s="247"/>
      <c r="N259" s="156"/>
      <c r="O259" s="156"/>
      <c r="P259" s="156"/>
      <c r="Q259" s="156"/>
      <c r="R259" s="156"/>
      <c r="S259" s="156"/>
      <c r="T259" s="156"/>
      <c r="U259" s="156"/>
    </row>
    <row r="260" spans="2:21" x14ac:dyDescent="0.25">
      <c r="C260" s="243" t="s">
        <v>1004</v>
      </c>
      <c r="D260" s="247">
        <v>111206110.79000001</v>
      </c>
      <c r="E260" s="247"/>
      <c r="N260" s="156"/>
      <c r="O260" s="156"/>
      <c r="P260" s="156"/>
      <c r="Q260" s="156"/>
      <c r="R260" s="156"/>
      <c r="S260" s="156"/>
      <c r="T260" s="156"/>
      <c r="U260" s="156"/>
    </row>
    <row r="261" spans="2:21" x14ac:dyDescent="0.25">
      <c r="C261" s="260" t="s">
        <v>730</v>
      </c>
      <c r="D261" s="274">
        <v>187867899.61000001</v>
      </c>
      <c r="E261" s="247">
        <v>0</v>
      </c>
      <c r="N261" s="156"/>
      <c r="O261" s="156"/>
      <c r="P261" s="156"/>
      <c r="Q261" s="156"/>
      <c r="R261" s="156"/>
      <c r="S261" s="156"/>
      <c r="T261" s="156"/>
      <c r="U261" s="156"/>
    </row>
    <row r="262" spans="2:21" x14ac:dyDescent="0.25">
      <c r="C262" s="260" t="s">
        <v>731</v>
      </c>
      <c r="D262" s="274">
        <v>211781007.20000002</v>
      </c>
      <c r="E262" s="247">
        <v>0</v>
      </c>
      <c r="N262" s="156"/>
      <c r="O262" s="156"/>
      <c r="P262" s="156"/>
      <c r="Q262" s="156"/>
      <c r="R262" s="156"/>
      <c r="S262" s="156"/>
      <c r="T262" s="156"/>
      <c r="U262" s="156"/>
    </row>
    <row r="263" spans="2:21" x14ac:dyDescent="0.25">
      <c r="N263" s="156"/>
      <c r="O263" s="156"/>
      <c r="P263" s="156"/>
      <c r="Q263" s="156"/>
      <c r="R263" s="156"/>
      <c r="S263" s="156"/>
      <c r="T263" s="156"/>
      <c r="U263" s="156"/>
    </row>
    <row r="264" spans="2:21" x14ac:dyDescent="0.25">
      <c r="N264" s="156"/>
      <c r="O264" s="156"/>
      <c r="P264" s="156"/>
      <c r="Q264" s="156"/>
      <c r="R264" s="156"/>
      <c r="S264" s="156"/>
      <c r="T264" s="156"/>
      <c r="U264" s="156"/>
    </row>
    <row r="265" spans="2:21" x14ac:dyDescent="0.25">
      <c r="B265" s="4" t="s">
        <v>788</v>
      </c>
      <c r="N265" s="156"/>
      <c r="O265" s="156"/>
      <c r="P265" s="156"/>
      <c r="Q265" s="156"/>
      <c r="R265" s="156"/>
      <c r="S265" s="156"/>
      <c r="T265" s="156"/>
      <c r="U265" s="156"/>
    </row>
    <row r="266" spans="2:21" ht="16.95" customHeight="1" x14ac:dyDescent="0.25">
      <c r="B266" s="111" t="s">
        <v>321</v>
      </c>
      <c r="N266" s="156"/>
      <c r="O266" s="156"/>
      <c r="P266" s="156"/>
      <c r="Q266" s="156"/>
      <c r="R266" s="156"/>
      <c r="S266" s="156"/>
      <c r="T266" s="156"/>
      <c r="U266" s="156"/>
    </row>
    <row r="267" spans="2:21" x14ac:dyDescent="0.25">
      <c r="N267" s="156"/>
      <c r="O267" s="156"/>
      <c r="P267" s="156"/>
      <c r="Q267" s="156"/>
      <c r="R267" s="156"/>
      <c r="S267" s="156"/>
      <c r="T267" s="156"/>
      <c r="U267" s="156"/>
    </row>
    <row r="268" spans="2:21" x14ac:dyDescent="0.25">
      <c r="B268" s="4" t="s">
        <v>789</v>
      </c>
      <c r="N268" s="156"/>
      <c r="O268" s="156"/>
      <c r="P268" s="156"/>
      <c r="Q268" s="156"/>
      <c r="R268" s="156"/>
      <c r="S268" s="156"/>
      <c r="T268" s="156"/>
      <c r="U268" s="156"/>
    </row>
    <row r="269" spans="2:21" ht="18" customHeight="1" x14ac:dyDescent="0.25">
      <c r="B269" s="111" t="s">
        <v>321</v>
      </c>
      <c r="N269" s="156"/>
      <c r="O269" s="156"/>
      <c r="P269" s="156"/>
      <c r="Q269" s="156"/>
      <c r="R269" s="156"/>
      <c r="S269" s="156"/>
      <c r="T269" s="156"/>
      <c r="U269" s="156"/>
    </row>
    <row r="270" spans="2:21" x14ac:dyDescent="0.25">
      <c r="N270" s="156"/>
      <c r="O270" s="156"/>
      <c r="P270" s="156"/>
      <c r="Q270" s="156"/>
      <c r="R270" s="156"/>
      <c r="S270" s="156"/>
      <c r="T270" s="156"/>
      <c r="U270" s="156"/>
    </row>
    <row r="271" spans="2:21" x14ac:dyDescent="0.25">
      <c r="B271" s="4" t="s">
        <v>790</v>
      </c>
      <c r="N271" s="156"/>
      <c r="O271" s="156"/>
      <c r="P271" s="156"/>
      <c r="Q271" s="156"/>
      <c r="R271" s="156"/>
      <c r="S271" s="156"/>
      <c r="T271" s="156"/>
      <c r="U271" s="156"/>
    </row>
    <row r="272" spans="2:21" ht="15" customHeight="1" x14ac:dyDescent="0.25">
      <c r="B272" s="86" t="s">
        <v>750</v>
      </c>
      <c r="N272" s="156"/>
      <c r="O272" s="156"/>
      <c r="P272" s="156"/>
      <c r="Q272" s="156"/>
      <c r="R272" s="156"/>
      <c r="S272" s="156"/>
      <c r="T272" s="156"/>
      <c r="U272" s="156"/>
    </row>
    <row r="273" spans="2:21" x14ac:dyDescent="0.25">
      <c r="N273" s="156"/>
      <c r="O273" s="156"/>
      <c r="P273" s="156"/>
      <c r="Q273" s="156"/>
      <c r="R273" s="156"/>
      <c r="S273" s="156"/>
      <c r="T273" s="156"/>
      <c r="U273" s="156"/>
    </row>
    <row r="274" spans="2:21" ht="26.4" x14ac:dyDescent="0.25">
      <c r="C274" s="131" t="s">
        <v>734</v>
      </c>
      <c r="D274" s="131" t="s">
        <v>735</v>
      </c>
      <c r="E274" s="268" t="s">
        <v>736</v>
      </c>
      <c r="F274" s="268" t="s">
        <v>739</v>
      </c>
      <c r="G274" s="131" t="s">
        <v>740</v>
      </c>
      <c r="H274" s="131" t="s">
        <v>665</v>
      </c>
      <c r="I274" s="131" t="s">
        <v>666</v>
      </c>
      <c r="N274" s="156"/>
      <c r="O274" s="156"/>
      <c r="P274" s="156"/>
      <c r="Q274" s="156"/>
      <c r="R274" s="156"/>
      <c r="S274" s="156"/>
      <c r="T274" s="156"/>
      <c r="U274" s="156"/>
    </row>
    <row r="275" spans="2:21" ht="25.2" customHeight="1" x14ac:dyDescent="0.25">
      <c r="C275" s="286" t="s">
        <v>732</v>
      </c>
      <c r="D275" s="234" t="s">
        <v>737</v>
      </c>
      <c r="E275" s="234" t="s">
        <v>738</v>
      </c>
      <c r="F275" s="234" t="s">
        <v>471</v>
      </c>
      <c r="G275" s="234" t="s">
        <v>991</v>
      </c>
      <c r="H275" s="287">
        <v>-1663553280.49</v>
      </c>
      <c r="I275" s="287">
        <v>-1855119304.78</v>
      </c>
      <c r="N275" s="156"/>
      <c r="O275" s="156"/>
      <c r="P275" s="156"/>
      <c r="Q275" s="156"/>
      <c r="R275" s="156"/>
      <c r="S275" s="156"/>
      <c r="T275" s="156"/>
      <c r="U275" s="156"/>
    </row>
    <row r="276" spans="2:21" x14ac:dyDescent="0.25">
      <c r="C276" s="260" t="s">
        <v>678</v>
      </c>
      <c r="D276" s="243"/>
      <c r="E276" s="243"/>
      <c r="F276" s="243"/>
      <c r="G276" s="243"/>
      <c r="H276" s="263">
        <v>-1663553280.49</v>
      </c>
      <c r="I276" s="263">
        <v>-1855119304.78</v>
      </c>
      <c r="N276" s="156"/>
      <c r="O276" s="156"/>
      <c r="P276" s="156"/>
      <c r="Q276" s="156"/>
      <c r="R276" s="156"/>
      <c r="S276" s="156"/>
      <c r="T276" s="156"/>
      <c r="U276" s="156"/>
    </row>
    <row r="277" spans="2:21" x14ac:dyDescent="0.25">
      <c r="N277" s="156"/>
      <c r="O277" s="156"/>
      <c r="P277" s="156"/>
      <c r="Q277" s="156"/>
      <c r="R277" s="156"/>
      <c r="S277" s="156"/>
      <c r="T277" s="156"/>
      <c r="U277" s="156"/>
    </row>
    <row r="278" spans="2:21" x14ac:dyDescent="0.25">
      <c r="B278" s="4" t="s">
        <v>791</v>
      </c>
      <c r="N278" s="156"/>
      <c r="O278" s="156"/>
      <c r="P278" s="156"/>
      <c r="Q278" s="156"/>
      <c r="R278" s="156"/>
      <c r="S278" s="156"/>
      <c r="T278" s="156"/>
      <c r="U278" s="156"/>
    </row>
    <row r="279" spans="2:21" x14ac:dyDescent="0.25">
      <c r="B279" s="111" t="s">
        <v>321</v>
      </c>
      <c r="N279" s="156"/>
      <c r="O279" s="156"/>
      <c r="P279" s="156"/>
      <c r="Q279" s="156"/>
      <c r="R279" s="156"/>
      <c r="S279" s="156"/>
      <c r="T279" s="156"/>
      <c r="U279" s="156"/>
    </row>
    <row r="280" spans="2:21" x14ac:dyDescent="0.25">
      <c r="N280" s="156"/>
      <c r="O280" s="156"/>
      <c r="P280" s="156"/>
      <c r="Q280" s="156"/>
      <c r="R280" s="156"/>
      <c r="S280" s="156"/>
      <c r="T280" s="156"/>
      <c r="U280" s="156"/>
    </row>
    <row r="281" spans="2:21" x14ac:dyDescent="0.25">
      <c r="B281" s="4" t="s">
        <v>792</v>
      </c>
      <c r="N281" s="156"/>
      <c r="O281" s="156"/>
      <c r="P281" s="156"/>
      <c r="Q281" s="156"/>
      <c r="R281" s="156"/>
      <c r="S281" s="156"/>
      <c r="T281" s="156"/>
      <c r="U281" s="156"/>
    </row>
    <row r="282" spans="2:21" ht="16.2" customHeight="1" x14ac:dyDescent="0.25">
      <c r="B282" s="86" t="s">
        <v>744</v>
      </c>
      <c r="N282" s="156"/>
      <c r="O282" s="156"/>
      <c r="P282" s="156"/>
      <c r="Q282" s="156"/>
      <c r="R282" s="156"/>
      <c r="S282" s="156"/>
      <c r="T282" s="156"/>
      <c r="U282" s="156"/>
    </row>
    <row r="283" spans="2:21" x14ac:dyDescent="0.25">
      <c r="N283" s="156"/>
      <c r="O283" s="156"/>
      <c r="P283" s="156"/>
      <c r="Q283" s="156"/>
      <c r="R283" s="156"/>
      <c r="S283" s="156"/>
      <c r="T283" s="156"/>
      <c r="U283" s="156"/>
    </row>
    <row r="284" spans="2:21" x14ac:dyDescent="0.25">
      <c r="C284" s="492" t="s">
        <v>745</v>
      </c>
      <c r="D284" s="493"/>
      <c r="N284" s="156"/>
      <c r="O284" s="156"/>
      <c r="P284" s="156"/>
      <c r="Q284" s="156"/>
      <c r="R284" s="156"/>
      <c r="S284" s="156"/>
      <c r="T284" s="156"/>
      <c r="U284" s="156"/>
    </row>
    <row r="285" spans="2:21" x14ac:dyDescent="0.25">
      <c r="C285" s="131" t="s">
        <v>659</v>
      </c>
      <c r="D285" s="131" t="s">
        <v>746</v>
      </c>
      <c r="N285" s="156"/>
      <c r="O285" s="156"/>
      <c r="P285" s="156"/>
      <c r="Q285" s="156"/>
      <c r="R285" s="156"/>
      <c r="S285" s="156"/>
      <c r="T285" s="156"/>
      <c r="U285" s="156"/>
    </row>
    <row r="286" spans="2:21" x14ac:dyDescent="0.25">
      <c r="C286" s="243" t="s">
        <v>982</v>
      </c>
      <c r="D286" s="247">
        <v>14998</v>
      </c>
      <c r="N286" s="156"/>
      <c r="O286" s="156"/>
      <c r="P286" s="156"/>
      <c r="Q286" s="156"/>
      <c r="R286" s="156"/>
      <c r="S286" s="156"/>
      <c r="T286" s="156"/>
      <c r="U286" s="156"/>
    </row>
    <row r="287" spans="2:21" x14ac:dyDescent="0.25">
      <c r="C287" s="243" t="s">
        <v>747</v>
      </c>
      <c r="D287" s="247">
        <v>13517952.01</v>
      </c>
      <c r="N287" s="156"/>
      <c r="O287" s="156"/>
      <c r="P287" s="156"/>
      <c r="Q287" s="156"/>
      <c r="R287" s="156"/>
      <c r="S287" s="156"/>
      <c r="T287" s="156"/>
      <c r="U287" s="156"/>
    </row>
    <row r="288" spans="2:21" x14ac:dyDescent="0.25">
      <c r="C288" s="243" t="s">
        <v>748</v>
      </c>
      <c r="D288" s="247">
        <v>7321754.1799999997</v>
      </c>
      <c r="N288" s="156"/>
      <c r="O288" s="156"/>
      <c r="P288" s="156"/>
      <c r="Q288" s="156"/>
      <c r="R288" s="156"/>
      <c r="S288" s="156"/>
      <c r="T288" s="156"/>
      <c r="U288" s="156"/>
    </row>
    <row r="289" spans="2:21" x14ac:dyDescent="0.25">
      <c r="C289" s="243" t="s">
        <v>89</v>
      </c>
      <c r="D289" s="247">
        <v>6728173.1299999999</v>
      </c>
      <c r="N289" s="156"/>
      <c r="O289" s="156"/>
      <c r="P289" s="156"/>
      <c r="Q289" s="156"/>
      <c r="R289" s="156"/>
      <c r="S289" s="156"/>
      <c r="T289" s="156"/>
      <c r="U289" s="156"/>
    </row>
    <row r="290" spans="2:21" x14ac:dyDescent="0.25">
      <c r="C290" s="260" t="s">
        <v>730</v>
      </c>
      <c r="D290" s="274">
        <v>20854704.189999998</v>
      </c>
      <c r="N290" s="156"/>
      <c r="O290" s="156"/>
      <c r="P290" s="156"/>
      <c r="Q290" s="156"/>
      <c r="R290" s="156"/>
      <c r="S290" s="156"/>
      <c r="T290" s="156"/>
      <c r="U290" s="156"/>
    </row>
    <row r="291" spans="2:21" x14ac:dyDescent="0.25">
      <c r="C291" s="260" t="s">
        <v>731</v>
      </c>
      <c r="D291" s="274">
        <v>27773726</v>
      </c>
      <c r="N291" s="156"/>
      <c r="O291" s="156"/>
      <c r="P291" s="156"/>
      <c r="Q291" s="156"/>
      <c r="R291" s="156"/>
      <c r="S291" s="156"/>
      <c r="T291" s="156"/>
      <c r="U291" s="156"/>
    </row>
    <row r="292" spans="2:21" x14ac:dyDescent="0.25">
      <c r="N292" s="156"/>
      <c r="O292" s="156"/>
      <c r="P292" s="156"/>
      <c r="Q292" s="156"/>
      <c r="R292" s="156"/>
      <c r="S292" s="156"/>
      <c r="T292" s="156"/>
      <c r="U292" s="156"/>
    </row>
    <row r="293" spans="2:21" x14ac:dyDescent="0.25">
      <c r="N293" s="156"/>
      <c r="O293" s="156"/>
      <c r="P293" s="156"/>
      <c r="Q293" s="156"/>
      <c r="R293" s="156"/>
      <c r="S293" s="156"/>
      <c r="T293" s="156"/>
      <c r="U293" s="156"/>
    </row>
    <row r="294" spans="2:21" x14ac:dyDescent="0.25">
      <c r="B294" s="119" t="s">
        <v>1017</v>
      </c>
      <c r="C294" s="116"/>
      <c r="N294" s="156"/>
      <c r="O294" s="156"/>
      <c r="P294" s="156"/>
      <c r="Q294" s="156"/>
      <c r="R294" s="156"/>
      <c r="S294" s="156"/>
      <c r="T294" s="156"/>
      <c r="U294" s="156"/>
    </row>
    <row r="295" spans="2:21" ht="4.95" customHeight="1" x14ac:dyDescent="0.25">
      <c r="N295" s="156"/>
      <c r="O295" s="156"/>
      <c r="P295" s="156"/>
      <c r="Q295" s="156"/>
      <c r="R295" s="156"/>
      <c r="S295" s="156"/>
      <c r="T295" s="156"/>
      <c r="U295" s="156"/>
    </row>
    <row r="296" spans="2:21" x14ac:dyDescent="0.25">
      <c r="B296" s="103" t="s">
        <v>774</v>
      </c>
      <c r="N296" s="156"/>
      <c r="O296" s="156"/>
      <c r="P296" s="156"/>
      <c r="Q296" s="156"/>
      <c r="R296" s="156"/>
      <c r="S296" s="156"/>
      <c r="T296" s="156"/>
      <c r="U296" s="156"/>
    </row>
    <row r="297" spans="2:21" x14ac:dyDescent="0.25">
      <c r="N297" s="156"/>
      <c r="O297" s="156"/>
      <c r="P297" s="156"/>
      <c r="Q297" s="156"/>
      <c r="R297" s="156"/>
      <c r="S297" s="156"/>
      <c r="T297" s="156"/>
      <c r="U297" s="156"/>
    </row>
    <row r="298" spans="2:21" x14ac:dyDescent="0.25">
      <c r="C298" s="248" t="s">
        <v>768</v>
      </c>
      <c r="D298" s="248" t="s">
        <v>469</v>
      </c>
      <c r="E298" s="248" t="s">
        <v>470</v>
      </c>
      <c r="N298" s="156"/>
      <c r="O298" s="156"/>
      <c r="P298" s="156"/>
      <c r="Q298" s="156"/>
      <c r="R298" s="156"/>
      <c r="S298" s="156"/>
      <c r="T298" s="156"/>
      <c r="U298" s="156"/>
    </row>
    <row r="299" spans="2:21" x14ac:dyDescent="0.25">
      <c r="C299" s="286" t="s">
        <v>769</v>
      </c>
      <c r="D299" s="229">
        <v>0</v>
      </c>
      <c r="E299" s="312">
        <v>34203468</v>
      </c>
      <c r="N299" s="156"/>
      <c r="O299" s="156"/>
      <c r="P299" s="156"/>
      <c r="Q299" s="156"/>
      <c r="R299" s="156"/>
      <c r="S299" s="156"/>
      <c r="T299" s="156"/>
      <c r="U299" s="156"/>
    </row>
    <row r="300" spans="2:21" x14ac:dyDescent="0.25">
      <c r="C300" s="401" t="s">
        <v>770</v>
      </c>
      <c r="D300" s="402">
        <v>0</v>
      </c>
      <c r="E300" s="403">
        <v>3031394.66</v>
      </c>
      <c r="N300" s="156"/>
      <c r="O300" s="156"/>
      <c r="P300" s="156"/>
      <c r="Q300" s="156"/>
      <c r="R300" s="156"/>
      <c r="S300" s="156"/>
      <c r="T300" s="156"/>
      <c r="U300" s="156"/>
    </row>
    <row r="301" spans="2:21" x14ac:dyDescent="0.25">
      <c r="C301" s="401" t="s">
        <v>836</v>
      </c>
      <c r="D301" s="402">
        <v>0</v>
      </c>
      <c r="E301" s="403">
        <v>0</v>
      </c>
      <c r="N301" s="156"/>
      <c r="O301" s="156"/>
      <c r="P301" s="156"/>
      <c r="Q301" s="156"/>
      <c r="R301" s="156"/>
      <c r="S301" s="156"/>
      <c r="T301" s="156"/>
      <c r="U301" s="156"/>
    </row>
    <row r="302" spans="2:21" x14ac:dyDescent="0.25">
      <c r="C302" s="260" t="s">
        <v>730</v>
      </c>
      <c r="D302" s="313">
        <f>+D301</f>
        <v>0</v>
      </c>
      <c r="E302" s="313">
        <v>37234862.659999996</v>
      </c>
      <c r="N302" s="156"/>
      <c r="O302" s="156"/>
      <c r="P302" s="156"/>
      <c r="Q302" s="156"/>
      <c r="R302" s="156"/>
      <c r="S302" s="156"/>
      <c r="T302" s="156"/>
      <c r="U302" s="156"/>
    </row>
    <row r="303" spans="2:21" x14ac:dyDescent="0.25">
      <c r="C303" s="260" t="s">
        <v>731</v>
      </c>
      <c r="D303" s="313">
        <v>0</v>
      </c>
      <c r="E303" s="314">
        <v>84562726</v>
      </c>
      <c r="N303" s="156"/>
      <c r="O303" s="156"/>
      <c r="P303" s="156"/>
      <c r="Q303" s="156"/>
      <c r="R303" s="156"/>
      <c r="S303" s="156"/>
      <c r="T303" s="156"/>
      <c r="U303" s="156"/>
    </row>
    <row r="304" spans="2:21" x14ac:dyDescent="0.25">
      <c r="N304" s="156"/>
      <c r="O304" s="156"/>
      <c r="P304" s="156"/>
      <c r="Q304" s="156"/>
      <c r="R304" s="156"/>
      <c r="S304" s="156"/>
      <c r="T304" s="156"/>
      <c r="U304" s="156"/>
    </row>
    <row r="305" spans="2:21" x14ac:dyDescent="0.25">
      <c r="N305" s="156"/>
      <c r="O305" s="156"/>
      <c r="P305" s="156"/>
      <c r="Q305" s="156"/>
      <c r="R305" s="156"/>
      <c r="S305" s="156"/>
      <c r="T305" s="156"/>
      <c r="U305" s="156"/>
    </row>
    <row r="306" spans="2:21" x14ac:dyDescent="0.25">
      <c r="B306" s="4" t="s">
        <v>1018</v>
      </c>
      <c r="N306" s="156"/>
      <c r="O306" s="156"/>
      <c r="P306" s="156"/>
      <c r="Q306" s="156"/>
      <c r="R306" s="156"/>
      <c r="S306" s="156"/>
      <c r="T306" s="156"/>
      <c r="U306" s="156"/>
    </row>
    <row r="307" spans="2:21" ht="19.2" customHeight="1" x14ac:dyDescent="0.25">
      <c r="B307" s="111" t="s">
        <v>322</v>
      </c>
      <c r="N307" s="156"/>
      <c r="O307" s="156"/>
      <c r="P307" s="156"/>
      <c r="Q307" s="156"/>
      <c r="R307" s="156"/>
      <c r="S307" s="156"/>
      <c r="T307" s="156"/>
      <c r="U307" s="156"/>
    </row>
    <row r="308" spans="2:21" x14ac:dyDescent="0.25">
      <c r="N308" s="156"/>
      <c r="O308" s="156"/>
      <c r="P308" s="156"/>
      <c r="Q308" s="156"/>
      <c r="R308" s="156"/>
      <c r="S308" s="156"/>
      <c r="T308" s="156"/>
      <c r="U308" s="156"/>
    </row>
    <row r="309" spans="2:21" ht="26.4" x14ac:dyDescent="0.25">
      <c r="C309" s="251" t="s">
        <v>659</v>
      </c>
      <c r="D309" s="248" t="s">
        <v>751</v>
      </c>
      <c r="E309" s="251" t="s">
        <v>752</v>
      </c>
      <c r="F309" s="251" t="s">
        <v>753</v>
      </c>
      <c r="G309" s="248" t="s">
        <v>754</v>
      </c>
      <c r="N309" s="156"/>
      <c r="O309" s="156"/>
      <c r="P309" s="156"/>
      <c r="Q309" s="277"/>
      <c r="R309" s="156"/>
      <c r="S309" s="156"/>
      <c r="T309" s="156"/>
      <c r="U309" s="156"/>
    </row>
    <row r="310" spans="2:21" x14ac:dyDescent="0.25">
      <c r="C310" s="243" t="s">
        <v>755</v>
      </c>
      <c r="D310" s="240">
        <v>2600000000</v>
      </c>
      <c r="E310" s="247">
        <v>0</v>
      </c>
      <c r="F310" s="247">
        <v>0</v>
      </c>
      <c r="G310" s="293">
        <v>2600000000</v>
      </c>
    </row>
    <row r="311" spans="2:21" x14ac:dyDescent="0.25">
      <c r="C311" s="243" t="s">
        <v>604</v>
      </c>
      <c r="D311" s="240">
        <v>3706545160</v>
      </c>
      <c r="E311" s="247">
        <v>0</v>
      </c>
      <c r="F311" s="247">
        <v>0</v>
      </c>
      <c r="G311" s="293">
        <v>3706545160</v>
      </c>
    </row>
    <row r="312" spans="2:21" x14ac:dyDescent="0.25">
      <c r="C312" s="243" t="s">
        <v>610</v>
      </c>
      <c r="D312" s="240">
        <v>3849500</v>
      </c>
      <c r="E312" s="247">
        <v>0</v>
      </c>
      <c r="F312" s="247">
        <v>0</v>
      </c>
      <c r="G312" s="293">
        <v>3849500</v>
      </c>
    </row>
    <row r="313" spans="2:21" x14ac:dyDescent="0.25">
      <c r="C313" s="243" t="s">
        <v>609</v>
      </c>
      <c r="D313" s="240">
        <v>631334526</v>
      </c>
      <c r="E313" s="247">
        <v>0</v>
      </c>
      <c r="F313" s="247">
        <v>0</v>
      </c>
      <c r="G313" s="293">
        <v>631334526</v>
      </c>
    </row>
    <row r="314" spans="2:21" x14ac:dyDescent="0.25">
      <c r="C314" s="243" t="s">
        <v>756</v>
      </c>
      <c r="D314" s="258">
        <v>-2029408306</v>
      </c>
      <c r="E314" s="258">
        <v>-654477438</v>
      </c>
      <c r="F314" s="247">
        <v>0</v>
      </c>
      <c r="G314" s="294">
        <v>-2683885744</v>
      </c>
    </row>
    <row r="315" spans="2:21" x14ac:dyDescent="0.25">
      <c r="C315" s="243" t="s">
        <v>105</v>
      </c>
      <c r="D315" s="240">
        <v>-654477438</v>
      </c>
      <c r="E315" s="247">
        <v>-140157608.47000015</v>
      </c>
      <c r="F315" s="240">
        <v>654477438</v>
      </c>
      <c r="G315" s="293">
        <v>-140157608.47000015</v>
      </c>
    </row>
    <row r="316" spans="2:21" x14ac:dyDescent="0.25">
      <c r="C316" s="260" t="s">
        <v>757</v>
      </c>
      <c r="D316" s="385">
        <v>4257843442</v>
      </c>
      <c r="E316" s="263">
        <v>-794635046.47000015</v>
      </c>
      <c r="F316" s="263">
        <v>654477438</v>
      </c>
      <c r="G316" s="274">
        <v>4117685833.5299997</v>
      </c>
    </row>
    <row r="317" spans="2:21" x14ac:dyDescent="0.25">
      <c r="B317" s="4"/>
      <c r="G317" s="15"/>
    </row>
    <row r="318" spans="2:21" x14ac:dyDescent="0.25">
      <c r="B318" s="4"/>
      <c r="G318" s="15"/>
    </row>
    <row r="319" spans="2:21" x14ac:dyDescent="0.25">
      <c r="B319" s="4" t="s">
        <v>1019</v>
      </c>
      <c r="G319" s="15"/>
    </row>
    <row r="320" spans="2:21" x14ac:dyDescent="0.25">
      <c r="B320" s="111" t="s">
        <v>321</v>
      </c>
      <c r="G320" s="15"/>
    </row>
    <row r="321" spans="2:7" ht="12.75" customHeight="1" x14ac:dyDescent="0.25">
      <c r="G321" s="143"/>
    </row>
    <row r="322" spans="2:7" x14ac:dyDescent="0.25">
      <c r="B322" s="4" t="s">
        <v>1020</v>
      </c>
    </row>
    <row r="323" spans="2:7" ht="6" customHeight="1" x14ac:dyDescent="0.25">
      <c r="B323" s="89"/>
    </row>
    <row r="324" spans="2:7" x14ac:dyDescent="0.25">
      <c r="B324" s="295" t="s">
        <v>1013</v>
      </c>
    </row>
    <row r="326" spans="2:7" x14ac:dyDescent="0.25">
      <c r="C326" s="131" t="s">
        <v>659</v>
      </c>
      <c r="D326" s="131" t="s">
        <v>665</v>
      </c>
      <c r="E326" s="131" t="s">
        <v>666</v>
      </c>
    </row>
    <row r="327" spans="2:7" x14ac:dyDescent="0.25">
      <c r="C327" s="267" t="s">
        <v>762</v>
      </c>
      <c r="D327" s="297"/>
      <c r="E327" s="297"/>
    </row>
    <row r="328" spans="2:7" x14ac:dyDescent="0.25">
      <c r="C328" s="239" t="s">
        <v>758</v>
      </c>
      <c r="D328" s="298">
        <v>526446044.60000002</v>
      </c>
      <c r="E328" s="298">
        <v>1445540876.0600002</v>
      </c>
    </row>
    <row r="329" spans="2:7" x14ac:dyDescent="0.25">
      <c r="C329" s="239" t="s">
        <v>759</v>
      </c>
      <c r="D329" s="298">
        <v>0</v>
      </c>
      <c r="E329" s="298">
        <v>15165550.029999999</v>
      </c>
    </row>
    <row r="330" spans="2:7" x14ac:dyDescent="0.25">
      <c r="C330" s="239" t="s">
        <v>1008</v>
      </c>
      <c r="D330" s="298">
        <v>48102105.200000003</v>
      </c>
      <c r="E330" s="298">
        <v>379035078.02999997</v>
      </c>
    </row>
    <row r="331" spans="2:7" x14ac:dyDescent="0.25">
      <c r="C331" s="239" t="s">
        <v>760</v>
      </c>
      <c r="D331" s="298">
        <v>167618369.84</v>
      </c>
      <c r="E331" s="298">
        <v>266749060.71000001</v>
      </c>
    </row>
    <row r="332" spans="2:7" x14ac:dyDescent="0.25">
      <c r="C332" s="260" t="s">
        <v>1009</v>
      </c>
      <c r="D332" s="274"/>
      <c r="E332" s="274"/>
    </row>
    <row r="333" spans="2:7" x14ac:dyDescent="0.25">
      <c r="C333" s="239" t="s">
        <v>1010</v>
      </c>
      <c r="D333" s="298">
        <v>28661749.649999999</v>
      </c>
      <c r="E333" s="298">
        <v>2959032.19</v>
      </c>
    </row>
    <row r="334" spans="2:7" x14ac:dyDescent="0.25">
      <c r="C334" s="260" t="s">
        <v>488</v>
      </c>
      <c r="D334" s="245"/>
      <c r="E334" s="245"/>
    </row>
    <row r="335" spans="2:7" x14ac:dyDescent="0.25">
      <c r="C335" s="239" t="s">
        <v>763</v>
      </c>
      <c r="D335" s="298">
        <v>319824611.64999998</v>
      </c>
      <c r="E335" s="298">
        <v>3099056411.7999997</v>
      </c>
    </row>
    <row r="336" spans="2:7" x14ac:dyDescent="0.25">
      <c r="C336" s="239" t="s">
        <v>764</v>
      </c>
      <c r="D336" s="298">
        <v>-240401025.55000001</v>
      </c>
      <c r="E336" s="299">
        <v>460194060.86000001</v>
      </c>
    </row>
    <row r="337" spans="2:15" x14ac:dyDescent="0.25">
      <c r="C337" s="239" t="s">
        <v>765</v>
      </c>
      <c r="D337" s="298">
        <v>132270569.13</v>
      </c>
      <c r="E337" s="299">
        <v>717294734.70000005</v>
      </c>
    </row>
    <row r="338" spans="2:15" x14ac:dyDescent="0.25">
      <c r="C338" s="239" t="s">
        <v>766</v>
      </c>
      <c r="D338" s="298">
        <v>1935358.02</v>
      </c>
      <c r="E338" s="299">
        <v>26252525.969999999</v>
      </c>
    </row>
    <row r="339" spans="2:15" x14ac:dyDescent="0.25">
      <c r="C339" s="308" t="s">
        <v>767</v>
      </c>
      <c r="D339" s="310">
        <v>0</v>
      </c>
      <c r="E339" s="311">
        <v>0</v>
      </c>
    </row>
    <row r="340" spans="2:15" x14ac:dyDescent="0.25">
      <c r="C340" s="244" t="s">
        <v>678</v>
      </c>
      <c r="D340" s="274">
        <v>984457782.54000008</v>
      </c>
      <c r="E340" s="274">
        <v>6412247330.3499994</v>
      </c>
    </row>
    <row r="341" spans="2:15" x14ac:dyDescent="0.25">
      <c r="C341" s="157"/>
      <c r="D341" s="352"/>
      <c r="E341" s="157"/>
    </row>
    <row r="342" spans="2:15" x14ac:dyDescent="0.25">
      <c r="D342" s="143"/>
    </row>
    <row r="343" spans="2:15" x14ac:dyDescent="0.25">
      <c r="B343" s="4" t="s">
        <v>1021</v>
      </c>
    </row>
    <row r="344" spans="2:15" x14ac:dyDescent="0.25">
      <c r="B344" s="111" t="s">
        <v>323</v>
      </c>
    </row>
    <row r="346" spans="2:15" x14ac:dyDescent="0.25">
      <c r="B346" s="4" t="s">
        <v>324</v>
      </c>
    </row>
    <row r="347" spans="2:15" x14ac:dyDescent="0.25">
      <c r="B347" s="89" t="s">
        <v>325</v>
      </c>
    </row>
    <row r="348" spans="2:15" ht="6" customHeight="1" x14ac:dyDescent="0.25">
      <c r="B348" s="89"/>
    </row>
    <row r="349" spans="2:15" ht="12.75" customHeight="1" x14ac:dyDescent="0.25">
      <c r="B349" s="86" t="s">
        <v>802</v>
      </c>
      <c r="C349" s="86"/>
      <c r="D349" s="86"/>
      <c r="E349" s="86"/>
      <c r="F349" s="86"/>
      <c r="G349" s="86"/>
      <c r="H349" s="86"/>
      <c r="I349" s="86"/>
      <c r="J349" s="86"/>
      <c r="K349" s="86"/>
      <c r="L349" s="86"/>
      <c r="M349" s="115"/>
      <c r="N349" s="115"/>
      <c r="O349" s="117"/>
    </row>
    <row r="351" spans="2:15" x14ac:dyDescent="0.25">
      <c r="B351" s="89" t="s">
        <v>327</v>
      </c>
    </row>
    <row r="352" spans="2:15" ht="4.95" customHeight="1" x14ac:dyDescent="0.25">
      <c r="B352" s="89"/>
    </row>
    <row r="353" spans="2:16" x14ac:dyDescent="0.25">
      <c r="B353" s="111" t="s">
        <v>803</v>
      </c>
    </row>
    <row r="355" spans="2:16" x14ac:dyDescent="0.25">
      <c r="B355" s="89" t="s">
        <v>328</v>
      </c>
    </row>
    <row r="356" spans="2:16" ht="14.4" x14ac:dyDescent="0.25">
      <c r="B356" s="86" t="s">
        <v>983</v>
      </c>
      <c r="C356" s="86"/>
      <c r="D356" s="86"/>
      <c r="E356" s="86"/>
      <c r="F356" s="86"/>
      <c r="G356" s="86"/>
      <c r="H356" s="86"/>
      <c r="I356" s="86"/>
      <c r="J356" s="86"/>
      <c r="K356" s="86"/>
      <c r="L356" s="86"/>
      <c r="M356" s="115"/>
      <c r="N356" s="115"/>
      <c r="O356" s="115"/>
    </row>
    <row r="358" spans="2:16" ht="12.75" customHeight="1" x14ac:dyDescent="0.25">
      <c r="B358" s="482" t="s">
        <v>432</v>
      </c>
      <c r="C358" s="482"/>
      <c r="D358" s="482"/>
      <c r="E358" s="482"/>
      <c r="F358" s="482"/>
      <c r="G358" s="482"/>
      <c r="H358" s="482"/>
      <c r="I358" s="482"/>
      <c r="J358" s="482"/>
      <c r="K358" s="482"/>
      <c r="L358" s="482"/>
    </row>
    <row r="359" spans="2:16" x14ac:dyDescent="0.25">
      <c r="B359" s="482"/>
      <c r="C359" s="482"/>
      <c r="D359" s="482"/>
      <c r="E359" s="482"/>
      <c r="F359" s="482"/>
      <c r="G359" s="482"/>
      <c r="H359" s="482"/>
      <c r="I359" s="482"/>
      <c r="J359" s="482"/>
      <c r="K359" s="482"/>
      <c r="L359" s="482"/>
    </row>
    <row r="360" spans="2:16" x14ac:dyDescent="0.25">
      <c r="B360" s="130"/>
      <c r="C360" s="130"/>
      <c r="D360" s="130"/>
      <c r="E360" s="130"/>
      <c r="F360" s="130"/>
      <c r="G360" s="130"/>
      <c r="H360" s="130"/>
      <c r="I360" s="130"/>
      <c r="J360" s="130"/>
      <c r="K360" s="130"/>
      <c r="L360" s="130"/>
    </row>
    <row r="361" spans="2:16" x14ac:dyDescent="0.25">
      <c r="B361" s="104" t="s">
        <v>1012</v>
      </c>
      <c r="C361" s="130"/>
      <c r="D361" s="130"/>
      <c r="E361" s="130"/>
      <c r="F361" s="130"/>
      <c r="G361" s="130"/>
      <c r="H361" s="130"/>
      <c r="I361" s="130"/>
      <c r="J361" s="130"/>
      <c r="K361" s="130"/>
      <c r="L361" s="130"/>
    </row>
    <row r="362" spans="2:16" x14ac:dyDescent="0.25">
      <c r="B362" s="481" t="s">
        <v>831</v>
      </c>
      <c r="C362" s="481"/>
      <c r="D362" s="481"/>
      <c r="E362" s="481"/>
      <c r="F362" s="481"/>
      <c r="G362" s="481"/>
      <c r="H362" s="481"/>
      <c r="I362" s="481"/>
      <c r="J362" s="481"/>
      <c r="K362" s="481"/>
      <c r="L362" s="481"/>
      <c r="M362" s="481"/>
      <c r="N362" s="481"/>
      <c r="O362" s="481"/>
    </row>
    <row r="363" spans="2:16" x14ac:dyDescent="0.25">
      <c r="B363" s="481"/>
      <c r="C363" s="481"/>
      <c r="D363" s="481"/>
      <c r="E363" s="481"/>
      <c r="F363" s="481"/>
      <c r="G363" s="481"/>
      <c r="H363" s="481"/>
      <c r="I363" s="481"/>
      <c r="J363" s="481"/>
      <c r="K363" s="481"/>
      <c r="L363" s="481"/>
      <c r="M363" s="481"/>
      <c r="N363" s="481"/>
      <c r="O363" s="481"/>
    </row>
    <row r="364" spans="2:16" x14ac:dyDescent="0.25">
      <c r="B364" s="103" t="s">
        <v>373</v>
      </c>
      <c r="C364" s="130"/>
      <c r="D364" s="130"/>
      <c r="E364" s="130"/>
      <c r="F364" s="130"/>
      <c r="G364" s="130"/>
      <c r="H364" s="130"/>
      <c r="I364" s="130"/>
      <c r="J364" s="130"/>
      <c r="K364" s="130"/>
      <c r="L364" s="130"/>
    </row>
    <row r="365" spans="2:16" x14ac:dyDescent="0.25">
      <c r="B365" s="103"/>
      <c r="C365" s="130"/>
      <c r="D365" s="130"/>
      <c r="E365" s="130"/>
      <c r="F365" s="130"/>
      <c r="G365" s="130"/>
      <c r="H365" s="130"/>
      <c r="I365" s="130"/>
      <c r="J365" s="130"/>
      <c r="K365" s="130"/>
      <c r="L365" s="130"/>
    </row>
    <row r="366" spans="2:16" x14ac:dyDescent="0.25">
      <c r="B366" s="103" t="s">
        <v>832</v>
      </c>
      <c r="C366" s="130"/>
      <c r="D366" s="130"/>
      <c r="E366" s="130"/>
      <c r="F366" s="130"/>
      <c r="G366" s="130"/>
      <c r="H366" s="130"/>
      <c r="I366" s="130"/>
      <c r="J366" s="130"/>
      <c r="K366" s="130"/>
      <c r="L366" s="130"/>
    </row>
    <row r="367" spans="2:16" x14ac:dyDescent="0.25">
      <c r="B367" s="103"/>
      <c r="C367" s="130"/>
      <c r="D367" s="130"/>
      <c r="E367" s="130"/>
      <c r="F367" s="130"/>
      <c r="G367" s="130"/>
      <c r="H367" s="130"/>
      <c r="I367" s="130"/>
      <c r="J367" s="130"/>
      <c r="K367" s="130"/>
      <c r="L367" s="130"/>
    </row>
    <row r="368" spans="2:16" x14ac:dyDescent="0.25">
      <c r="B368" s="104" t="s">
        <v>775</v>
      </c>
      <c r="C368" s="130"/>
      <c r="D368" s="130"/>
      <c r="E368" s="130"/>
      <c r="F368" s="130"/>
      <c r="G368" s="130"/>
      <c r="H368" s="130"/>
      <c r="I368" s="130"/>
      <c r="J368" s="130"/>
      <c r="K368" s="130"/>
      <c r="L368" s="130"/>
      <c r="P368" s="25"/>
    </row>
    <row r="369" spans="2:15" x14ac:dyDescent="0.25">
      <c r="B369" s="130"/>
      <c r="C369" s="130"/>
      <c r="D369" s="130"/>
      <c r="E369" s="130"/>
      <c r="F369" s="130"/>
      <c r="G369" s="130"/>
      <c r="H369" s="130"/>
      <c r="I369" s="130"/>
      <c r="J369" s="130"/>
      <c r="K369" s="130"/>
      <c r="L369" s="130"/>
    </row>
    <row r="370" spans="2:15" x14ac:dyDescent="0.25">
      <c r="B370" s="105" t="s">
        <v>374</v>
      </c>
      <c r="C370" s="130"/>
      <c r="D370" s="129">
        <v>2022</v>
      </c>
      <c r="E370" s="129">
        <v>2021</v>
      </c>
      <c r="L370" s="130"/>
      <c r="M370" s="130"/>
      <c r="N370" s="130"/>
      <c r="O370" s="130"/>
    </row>
    <row r="371" spans="2:15" x14ac:dyDescent="0.25">
      <c r="B371" s="103" t="s">
        <v>377</v>
      </c>
      <c r="C371" s="130"/>
      <c r="D371" s="393">
        <v>56368071750.459999</v>
      </c>
      <c r="E371" s="393">
        <v>47703601739</v>
      </c>
      <c r="L371" s="130"/>
      <c r="M371" s="130"/>
      <c r="N371" s="130"/>
      <c r="O371" s="130"/>
    </row>
    <row r="372" spans="2:15" x14ac:dyDescent="0.25">
      <c r="B372" s="315" t="s">
        <v>378</v>
      </c>
      <c r="C372" s="316"/>
      <c r="D372" s="393">
        <v>273583337571.98001</v>
      </c>
      <c r="E372" s="393">
        <v>84230843713</v>
      </c>
      <c r="L372" s="130"/>
      <c r="M372" s="130"/>
      <c r="N372" s="130"/>
      <c r="O372" s="130"/>
    </row>
    <row r="373" spans="2:15" ht="13.8" thickBot="1" x14ac:dyDescent="0.3">
      <c r="B373" s="346" t="s">
        <v>375</v>
      </c>
      <c r="C373" s="317"/>
      <c r="D373" s="396">
        <f>SUM(D371:D372)</f>
        <v>329951409322.44</v>
      </c>
      <c r="E373" s="396">
        <f>SUM(E371:E372)</f>
        <v>131934445452</v>
      </c>
      <c r="L373" s="130"/>
      <c r="M373" s="130"/>
      <c r="N373" s="130"/>
      <c r="O373" s="130"/>
    </row>
    <row r="374" spans="2:15" ht="13.8" thickTop="1" x14ac:dyDescent="0.25">
      <c r="B374" s="316"/>
      <c r="C374" s="316"/>
      <c r="D374" s="397"/>
      <c r="E374" s="395"/>
      <c r="H374" s="130"/>
      <c r="I374" s="130"/>
      <c r="J374" s="130"/>
      <c r="L374" s="130"/>
      <c r="M374" s="130"/>
      <c r="N374" s="130"/>
      <c r="O374" s="130"/>
    </row>
    <row r="375" spans="2:15" x14ac:dyDescent="0.25">
      <c r="B375" s="130"/>
      <c r="C375" s="130"/>
      <c r="D375" s="397"/>
      <c r="E375" s="395"/>
      <c r="H375" s="130"/>
      <c r="I375" s="130"/>
      <c r="J375" s="130"/>
      <c r="L375" s="130"/>
      <c r="M375" s="130"/>
      <c r="N375" s="130"/>
      <c r="O375" s="130"/>
    </row>
    <row r="376" spans="2:15" x14ac:dyDescent="0.25">
      <c r="B376" s="105" t="s">
        <v>428</v>
      </c>
      <c r="C376" s="130"/>
      <c r="D376" s="397"/>
      <c r="E376" s="395"/>
      <c r="H376" s="130"/>
      <c r="I376" s="130"/>
      <c r="J376" s="130"/>
      <c r="L376" s="130"/>
      <c r="M376" s="130"/>
      <c r="N376" s="130"/>
      <c r="O376" s="130"/>
    </row>
    <row r="377" spans="2:15" x14ac:dyDescent="0.25">
      <c r="B377" s="103" t="s">
        <v>379</v>
      </c>
      <c r="C377" s="130"/>
      <c r="D377" s="393">
        <v>327358199338.44</v>
      </c>
      <c r="E377" s="393">
        <v>130993358824</v>
      </c>
      <c r="H377" s="130"/>
      <c r="L377" s="130"/>
      <c r="M377" s="130"/>
      <c r="N377" s="130"/>
      <c r="O377" s="130"/>
    </row>
    <row r="378" spans="2:15" x14ac:dyDescent="0.25">
      <c r="B378" s="103" t="s">
        <v>380</v>
      </c>
      <c r="C378" s="130"/>
      <c r="D378" s="393">
        <v>2593103696.8400002</v>
      </c>
      <c r="E378" s="393">
        <v>1000972516</v>
      </c>
      <c r="H378" s="130"/>
      <c r="L378" s="130"/>
      <c r="M378" s="130"/>
      <c r="N378" s="130"/>
      <c r="O378" s="130"/>
    </row>
    <row r="379" spans="2:15" x14ac:dyDescent="0.25">
      <c r="B379" s="95" t="s">
        <v>381</v>
      </c>
      <c r="C379" s="7"/>
      <c r="D379" s="393">
        <v>106287</v>
      </c>
      <c r="E379" s="393">
        <v>114112</v>
      </c>
      <c r="H379" s="7"/>
      <c r="L379" s="130"/>
      <c r="M379" s="130"/>
      <c r="N379" s="130"/>
      <c r="O379" s="130"/>
    </row>
    <row r="380" spans="2:15" ht="13.8" thickBot="1" x14ac:dyDescent="0.3">
      <c r="B380" s="104" t="s">
        <v>376</v>
      </c>
      <c r="C380" s="7"/>
      <c r="D380" s="396">
        <f>SUM(D377:D379)</f>
        <v>329951409322.28003</v>
      </c>
      <c r="E380" s="394">
        <f>SUM(E377:E379)</f>
        <v>131994445452</v>
      </c>
      <c r="H380" s="7"/>
      <c r="L380" s="130"/>
      <c r="M380" s="130"/>
      <c r="N380" s="130"/>
      <c r="O380" s="130"/>
    </row>
    <row r="381" spans="2:15" ht="13.8" thickTop="1" x14ac:dyDescent="0.25">
      <c r="B381" s="106"/>
      <c r="C381" s="7"/>
      <c r="D381" s="420"/>
      <c r="E381" s="7"/>
      <c r="F381" s="7"/>
      <c r="H381" s="7"/>
      <c r="I381" s="7"/>
      <c r="J381" s="7"/>
      <c r="K381" s="7"/>
      <c r="L381" s="130"/>
      <c r="M381" s="130"/>
      <c r="N381" s="130"/>
      <c r="O381" s="130"/>
    </row>
    <row r="382" spans="2:15" x14ac:dyDescent="0.25">
      <c r="B382" s="90" t="s">
        <v>433</v>
      </c>
    </row>
    <row r="383" spans="2:15" ht="4.2" customHeight="1" x14ac:dyDescent="0.25">
      <c r="B383" s="90"/>
    </row>
    <row r="384" spans="2:15" ht="28.2" customHeight="1" x14ac:dyDescent="0.25">
      <c r="B384" s="427" t="s">
        <v>1011</v>
      </c>
      <c r="C384" s="427"/>
      <c r="D384" s="427"/>
      <c r="E384" s="427"/>
      <c r="F384" s="427"/>
      <c r="G384" s="427"/>
      <c r="H384" s="427"/>
      <c r="I384" s="427"/>
      <c r="J384" s="427"/>
      <c r="K384" s="427"/>
      <c r="L384" s="427"/>
      <c r="M384" s="427"/>
    </row>
    <row r="386" spans="2:15" x14ac:dyDescent="0.25">
      <c r="B386" s="90" t="s">
        <v>434</v>
      </c>
    </row>
    <row r="387" spans="2:15" ht="27" customHeight="1" x14ac:dyDescent="0.25">
      <c r="B387" s="86" t="s">
        <v>326</v>
      </c>
      <c r="C387" s="114"/>
      <c r="D387" s="114"/>
      <c r="E387" s="114"/>
      <c r="F387" s="114"/>
      <c r="G387" s="114"/>
      <c r="H387" s="114"/>
      <c r="I387" s="114"/>
      <c r="J387" s="114"/>
      <c r="K387" s="114"/>
      <c r="L387" s="114"/>
      <c r="M387" s="114"/>
      <c r="N387" s="114"/>
      <c r="O387" s="118"/>
    </row>
    <row r="388" spans="2:15" x14ac:dyDescent="0.25">
      <c r="B388" s="128"/>
      <c r="C388" s="128"/>
      <c r="D388" s="128"/>
      <c r="E388" s="128"/>
      <c r="F388" s="128"/>
      <c r="G388" s="128"/>
      <c r="H388" s="128"/>
      <c r="I388" s="128"/>
      <c r="J388" s="128"/>
      <c r="K388" s="128"/>
      <c r="L388" s="128"/>
    </row>
    <row r="397" spans="2:15" x14ac:dyDescent="0.25">
      <c r="C397" s="36"/>
      <c r="D397" s="36"/>
      <c r="F397" s="36"/>
      <c r="G397" s="36"/>
      <c r="I397" s="122"/>
      <c r="J397" s="122"/>
      <c r="K397" s="122"/>
    </row>
    <row r="398" spans="2:15" x14ac:dyDescent="0.25">
      <c r="B398" s="26" t="s">
        <v>368</v>
      </c>
      <c r="C398" s="36"/>
      <c r="D398" s="36"/>
      <c r="F398" s="8" t="s">
        <v>73</v>
      </c>
      <c r="G398" s="36"/>
      <c r="I398" s="122"/>
      <c r="J398" s="122"/>
      <c r="K398" s="88" t="s">
        <v>35</v>
      </c>
    </row>
    <row r="399" spans="2:15" x14ac:dyDescent="0.25">
      <c r="B399" s="26" t="s">
        <v>29</v>
      </c>
      <c r="F399" s="8" t="s">
        <v>32</v>
      </c>
      <c r="K399" s="39" t="s">
        <v>36</v>
      </c>
    </row>
  </sheetData>
  <mergeCells count="60">
    <mergeCell ref="C118:I118"/>
    <mergeCell ref="C116:I116"/>
    <mergeCell ref="C122:I122"/>
    <mergeCell ref="C245:E245"/>
    <mergeCell ref="C120:I120"/>
    <mergeCell ref="C197:E197"/>
    <mergeCell ref="C207:C208"/>
    <mergeCell ref="I207:L207"/>
    <mergeCell ref="D149:D150"/>
    <mergeCell ref="E149:F149"/>
    <mergeCell ref="C187:H187"/>
    <mergeCell ref="B384:M384"/>
    <mergeCell ref="C284:D284"/>
    <mergeCell ref="B31:M35"/>
    <mergeCell ref="A26:M26"/>
    <mergeCell ref="D207:H207"/>
    <mergeCell ref="B62:M63"/>
    <mergeCell ref="B67:M69"/>
    <mergeCell ref="B59:K59"/>
    <mergeCell ref="B60:K60"/>
    <mergeCell ref="C133:I133"/>
    <mergeCell ref="C149:C150"/>
    <mergeCell ref="B79:M79"/>
    <mergeCell ref="B77:M78"/>
    <mergeCell ref="B88:M90"/>
    <mergeCell ref="D97:D98"/>
    <mergeCell ref="B102:I102"/>
    <mergeCell ref="B57:J57"/>
    <mergeCell ref="A20:L20"/>
    <mergeCell ref="A21:L21"/>
    <mergeCell ref="A22:L22"/>
    <mergeCell ref="A23:L23"/>
    <mergeCell ref="A28:M30"/>
    <mergeCell ref="B40:M44"/>
    <mergeCell ref="B49:M49"/>
    <mergeCell ref="B55:L55"/>
    <mergeCell ref="B47:J47"/>
    <mergeCell ref="B51:J51"/>
    <mergeCell ref="B53:J53"/>
    <mergeCell ref="A17:M17"/>
    <mergeCell ref="A19:M19"/>
    <mergeCell ref="A18:M18"/>
    <mergeCell ref="A24:M24"/>
    <mergeCell ref="A25:M25"/>
    <mergeCell ref="B1:M1"/>
    <mergeCell ref="B362:O363"/>
    <mergeCell ref="B194:K195"/>
    <mergeCell ref="B358:L359"/>
    <mergeCell ref="D93:D94"/>
    <mergeCell ref="D95:D96"/>
    <mergeCell ref="C124:I124"/>
    <mergeCell ref="C125:I125"/>
    <mergeCell ref="C126:I126"/>
    <mergeCell ref="C105:I105"/>
    <mergeCell ref="C106:I106"/>
    <mergeCell ref="C107:I107"/>
    <mergeCell ref="C108:I108"/>
    <mergeCell ref="B7:M11"/>
    <mergeCell ref="B12:M13"/>
    <mergeCell ref="B14:M15"/>
  </mergeCells>
  <pageMargins left="0.7" right="0.7" top="0.75" bottom="0.75" header="0.3" footer="0.3"/>
  <pageSetup paperSize="9" scale="39" orientation="portrait" r:id="rId1"/>
  <rowBreaks count="2" manualBreakCount="2">
    <brk id="145" max="12" man="1"/>
    <brk id="293" max="12" man="1"/>
  </rowBreaks>
  <ignoredErrors>
    <ignoredError sqref="E199:E20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50"/>
  <sheetViews>
    <sheetView workbookViewId="0"/>
  </sheetViews>
  <sheetFormatPr defaultColWidth="11.44140625" defaultRowHeight="14.4" x14ac:dyDescent="0.3"/>
  <cols>
    <col min="1" max="1" width="16.44140625" style="91" customWidth="1"/>
    <col min="2" max="2" width="49.6640625" style="91" bestFit="1" customWidth="1"/>
    <col min="3" max="3" width="15.109375" style="255" bestFit="1" customWidth="1"/>
    <col min="4" max="4" width="19.6640625" style="91" bestFit="1" customWidth="1"/>
    <col min="5" max="16384" width="11.44140625" style="91"/>
  </cols>
  <sheetData>
    <row r="1" spans="1:4" x14ac:dyDescent="0.3">
      <c r="A1" s="72" t="s">
        <v>85</v>
      </c>
      <c r="B1" s="72" t="s">
        <v>85</v>
      </c>
      <c r="C1" s="254" t="s">
        <v>85</v>
      </c>
      <c r="D1" s="72" t="s">
        <v>85</v>
      </c>
    </row>
    <row r="2" spans="1:4" x14ac:dyDescent="0.3">
      <c r="A2" s="72" t="s">
        <v>677</v>
      </c>
    </row>
    <row r="3" spans="1:4" x14ac:dyDescent="0.3">
      <c r="A3" s="72" t="s">
        <v>152</v>
      </c>
      <c r="B3" s="72" t="s">
        <v>675</v>
      </c>
    </row>
    <row r="4" spans="1:4" x14ac:dyDescent="0.3">
      <c r="A4" s="72" t="s">
        <v>154</v>
      </c>
      <c r="B4" s="72" t="s">
        <v>154</v>
      </c>
      <c r="C4" s="254" t="s">
        <v>155</v>
      </c>
      <c r="D4" s="72" t="s">
        <v>156</v>
      </c>
    </row>
    <row r="5" spans="1:4" x14ac:dyDescent="0.3">
      <c r="A5" s="72" t="s">
        <v>157</v>
      </c>
      <c r="B5" s="72" t="s">
        <v>158</v>
      </c>
      <c r="D5" s="72" t="s">
        <v>159</v>
      </c>
    </row>
    <row r="7" spans="1:4" x14ac:dyDescent="0.3">
      <c r="A7" s="92">
        <v>3500000000</v>
      </c>
      <c r="B7" s="72" t="s">
        <v>160</v>
      </c>
      <c r="C7" s="256">
        <v>-160167.91</v>
      </c>
    </row>
    <row r="8" spans="1:4" x14ac:dyDescent="0.3">
      <c r="A8" s="92">
        <v>4000000000</v>
      </c>
      <c r="B8" s="72" t="s">
        <v>161</v>
      </c>
      <c r="C8" s="256">
        <v>-1021546.91</v>
      </c>
    </row>
    <row r="9" spans="1:4" x14ac:dyDescent="0.3">
      <c r="A9" s="92">
        <v>4100000000</v>
      </c>
      <c r="B9" s="72" t="s">
        <v>162</v>
      </c>
      <c r="C9" s="256">
        <v>-1021546.91</v>
      </c>
    </row>
    <row r="10" spans="1:4" x14ac:dyDescent="0.3">
      <c r="A10" s="92">
        <v>4110000000</v>
      </c>
      <c r="B10" s="72" t="s">
        <v>163</v>
      </c>
      <c r="C10" s="256">
        <v>-186300.62</v>
      </c>
    </row>
    <row r="11" spans="1:4" x14ac:dyDescent="0.3">
      <c r="A11" s="92">
        <v>4111000000</v>
      </c>
      <c r="B11" s="72" t="s">
        <v>336</v>
      </c>
      <c r="C11" s="256">
        <v>-70102.28</v>
      </c>
    </row>
    <row r="12" spans="1:4" x14ac:dyDescent="0.3">
      <c r="A12" s="92">
        <v>4111100000</v>
      </c>
      <c r="B12" s="72" t="s">
        <v>337</v>
      </c>
      <c r="C12" s="256">
        <v>-41895.58</v>
      </c>
    </row>
    <row r="13" spans="1:4" x14ac:dyDescent="0.3">
      <c r="A13" s="92">
        <v>4111101001</v>
      </c>
      <c r="B13" s="72" t="s">
        <v>338</v>
      </c>
      <c r="C13" s="256">
        <v>-41895.58</v>
      </c>
      <c r="D13" s="72" t="s">
        <v>167</v>
      </c>
    </row>
    <row r="14" spans="1:4" x14ac:dyDescent="0.3">
      <c r="A14" s="92">
        <v>4111200000</v>
      </c>
      <c r="B14" s="72" t="s">
        <v>339</v>
      </c>
      <c r="C14" s="256">
        <v>-28206.7</v>
      </c>
    </row>
    <row r="15" spans="1:4" x14ac:dyDescent="0.3">
      <c r="A15" s="92">
        <v>4112201001</v>
      </c>
      <c r="B15" s="72" t="s">
        <v>340</v>
      </c>
      <c r="C15" s="256">
        <v>-28206.7</v>
      </c>
      <c r="D15" s="72" t="s">
        <v>167</v>
      </c>
    </row>
    <row r="16" spans="1:4" x14ac:dyDescent="0.3">
      <c r="A16" s="92">
        <v>4112000000</v>
      </c>
      <c r="B16" s="72" t="s">
        <v>164</v>
      </c>
      <c r="C16" s="256">
        <v>-94827.21</v>
      </c>
    </row>
    <row r="17" spans="1:4" x14ac:dyDescent="0.3">
      <c r="A17" s="92">
        <v>4112100000</v>
      </c>
      <c r="B17" s="72" t="s">
        <v>165</v>
      </c>
      <c r="C17" s="256">
        <v>-94827.21</v>
      </c>
    </row>
    <row r="18" spans="1:4" x14ac:dyDescent="0.3">
      <c r="A18" s="92">
        <v>4112100001</v>
      </c>
      <c r="B18" s="72" t="s">
        <v>166</v>
      </c>
      <c r="C18" s="256">
        <v>-11454.12</v>
      </c>
      <c r="D18" s="72" t="s">
        <v>167</v>
      </c>
    </row>
    <row r="19" spans="1:4" x14ac:dyDescent="0.3">
      <c r="A19" s="92">
        <v>4112100002</v>
      </c>
      <c r="B19" s="72" t="s">
        <v>168</v>
      </c>
      <c r="C19" s="256">
        <v>-83373.09</v>
      </c>
      <c r="D19" s="72" t="s">
        <v>167</v>
      </c>
    </row>
    <row r="20" spans="1:4" x14ac:dyDescent="0.3">
      <c r="A20" s="92">
        <v>4113000000</v>
      </c>
      <c r="B20" s="72" t="s">
        <v>169</v>
      </c>
      <c r="C20" s="256">
        <v>-20263.64</v>
      </c>
    </row>
    <row r="21" spans="1:4" x14ac:dyDescent="0.3">
      <c r="A21" s="92">
        <v>4113100000</v>
      </c>
      <c r="B21" s="72" t="s">
        <v>170</v>
      </c>
      <c r="C21" s="256">
        <v>-20263.64</v>
      </c>
    </row>
    <row r="22" spans="1:4" x14ac:dyDescent="0.3">
      <c r="A22" s="92">
        <v>4113101001</v>
      </c>
      <c r="B22" s="72" t="s">
        <v>404</v>
      </c>
      <c r="C22" s="256">
        <v>-7933.02</v>
      </c>
      <c r="D22" s="72" t="s">
        <v>167</v>
      </c>
    </row>
    <row r="23" spans="1:4" x14ac:dyDescent="0.3">
      <c r="A23" s="92">
        <v>4113102001</v>
      </c>
      <c r="B23" s="72" t="s">
        <v>386</v>
      </c>
      <c r="C23" s="256">
        <v>-12330.62</v>
      </c>
      <c r="D23" s="72" t="s">
        <v>167</v>
      </c>
    </row>
    <row r="24" spans="1:4" x14ac:dyDescent="0.3">
      <c r="A24" s="92">
        <v>4119000000</v>
      </c>
      <c r="B24" s="72" t="s">
        <v>341</v>
      </c>
      <c r="C24" s="256">
        <v>-1107.49</v>
      </c>
    </row>
    <row r="25" spans="1:4" x14ac:dyDescent="0.3">
      <c r="A25" s="92">
        <v>4119101000</v>
      </c>
      <c r="B25" s="72" t="s">
        <v>342</v>
      </c>
      <c r="C25" s="256">
        <v>-1107.49</v>
      </c>
      <c r="D25" s="72" t="s">
        <v>167</v>
      </c>
    </row>
    <row r="26" spans="1:4" x14ac:dyDescent="0.3">
      <c r="A26" s="92">
        <v>4120000000</v>
      </c>
      <c r="B26" s="72" t="s">
        <v>171</v>
      </c>
      <c r="C26" s="256">
        <v>-2636.01</v>
      </c>
    </row>
    <row r="27" spans="1:4" x14ac:dyDescent="0.3">
      <c r="A27" s="92">
        <v>4121000000</v>
      </c>
      <c r="B27" s="72" t="s">
        <v>172</v>
      </c>
      <c r="C27" s="256">
        <v>-2636.01</v>
      </c>
    </row>
    <row r="28" spans="1:4" x14ac:dyDescent="0.3">
      <c r="A28" s="92">
        <v>4121202000</v>
      </c>
      <c r="B28" s="72" t="s">
        <v>175</v>
      </c>
      <c r="C28" s="256">
        <v>-2074.59</v>
      </c>
      <c r="D28" s="72" t="s">
        <v>167</v>
      </c>
    </row>
    <row r="29" spans="1:4" x14ac:dyDescent="0.3">
      <c r="A29" s="92">
        <v>4121204000</v>
      </c>
      <c r="B29" s="72" t="s">
        <v>343</v>
      </c>
      <c r="C29" s="256">
        <v>-561.41999999999996</v>
      </c>
      <c r="D29" s="72" t="s">
        <v>167</v>
      </c>
    </row>
    <row r="30" spans="1:4" x14ac:dyDescent="0.3">
      <c r="A30" s="92">
        <v>4190000000</v>
      </c>
      <c r="B30" s="72" t="s">
        <v>177</v>
      </c>
      <c r="C30" s="256">
        <v>-832610.28</v>
      </c>
    </row>
    <row r="31" spans="1:4" x14ac:dyDescent="0.3">
      <c r="A31" s="92">
        <v>4191000000</v>
      </c>
      <c r="B31" s="72" t="s">
        <v>178</v>
      </c>
      <c r="C31" s="256">
        <v>-832610.28</v>
      </c>
    </row>
    <row r="32" spans="1:4" x14ac:dyDescent="0.3">
      <c r="A32" s="92">
        <v>4191101001</v>
      </c>
      <c r="B32" s="72" t="s">
        <v>414</v>
      </c>
      <c r="C32" s="256">
        <v>-12154.61</v>
      </c>
      <c r="D32" s="72" t="s">
        <v>167</v>
      </c>
    </row>
    <row r="33" spans="1:4" x14ac:dyDescent="0.3">
      <c r="A33" s="92">
        <v>4191200000</v>
      </c>
      <c r="B33" s="72" t="s">
        <v>179</v>
      </c>
      <c r="C33" s="256">
        <v>-820455.67</v>
      </c>
    </row>
    <row r="34" spans="1:4" x14ac:dyDescent="0.3">
      <c r="A34" s="92">
        <v>4191202000</v>
      </c>
      <c r="B34" s="72" t="s">
        <v>180</v>
      </c>
      <c r="C34" s="256">
        <v>-820455.67</v>
      </c>
    </row>
    <row r="35" spans="1:4" x14ac:dyDescent="0.3">
      <c r="A35" s="92">
        <v>4191202001</v>
      </c>
      <c r="B35" s="72" t="s">
        <v>181</v>
      </c>
      <c r="C35" s="256">
        <v>-371831.24</v>
      </c>
      <c r="D35" s="72" t="s">
        <v>167</v>
      </c>
    </row>
    <row r="36" spans="1:4" x14ac:dyDescent="0.3">
      <c r="A36" s="92">
        <v>4191202002</v>
      </c>
      <c r="B36" s="72" t="s">
        <v>344</v>
      </c>
      <c r="C36" s="256">
        <v>-234546.84</v>
      </c>
      <c r="D36" s="72" t="s">
        <v>167</v>
      </c>
    </row>
    <row r="37" spans="1:4" x14ac:dyDescent="0.3">
      <c r="A37" s="92">
        <v>4191202003</v>
      </c>
      <c r="B37" s="72" t="s">
        <v>182</v>
      </c>
      <c r="C37" s="256">
        <v>-26184</v>
      </c>
      <c r="D37" s="72" t="s">
        <v>167</v>
      </c>
    </row>
    <row r="38" spans="1:4" x14ac:dyDescent="0.3">
      <c r="A38" s="92">
        <v>4191202004</v>
      </c>
      <c r="B38" s="72" t="s">
        <v>183</v>
      </c>
      <c r="C38" s="256">
        <v>-162752.92000000001</v>
      </c>
      <c r="D38" s="72" t="s">
        <v>167</v>
      </c>
    </row>
    <row r="39" spans="1:4" x14ac:dyDescent="0.3">
      <c r="A39" s="92">
        <v>4191202007</v>
      </c>
      <c r="B39" s="72" t="s">
        <v>431</v>
      </c>
      <c r="C39" s="256">
        <v>-166</v>
      </c>
      <c r="D39" s="72" t="s">
        <v>167</v>
      </c>
    </row>
    <row r="40" spans="1:4" x14ac:dyDescent="0.3">
      <c r="A40" s="92">
        <v>4191202009</v>
      </c>
      <c r="B40" s="72" t="s">
        <v>345</v>
      </c>
      <c r="C40" s="256">
        <v>-16129.67</v>
      </c>
      <c r="D40" s="72" t="s">
        <v>167</v>
      </c>
    </row>
    <row r="41" spans="1:4" x14ac:dyDescent="0.3">
      <c r="A41" s="92">
        <v>4191202010</v>
      </c>
      <c r="B41" s="72" t="s">
        <v>405</v>
      </c>
      <c r="C41" s="256">
        <v>-8845</v>
      </c>
      <c r="D41" s="72" t="s">
        <v>167</v>
      </c>
    </row>
    <row r="42" spans="1:4" x14ac:dyDescent="0.3">
      <c r="A42" s="92">
        <v>5000000000</v>
      </c>
      <c r="B42" s="72" t="s">
        <v>184</v>
      </c>
      <c r="C42" s="256">
        <v>861379</v>
      </c>
    </row>
    <row r="43" spans="1:4" x14ac:dyDescent="0.3">
      <c r="A43" s="92">
        <v>5100000000</v>
      </c>
      <c r="B43" s="72" t="s">
        <v>185</v>
      </c>
      <c r="C43" s="256">
        <v>861379</v>
      </c>
    </row>
    <row r="44" spans="1:4" x14ac:dyDescent="0.3">
      <c r="A44" s="92">
        <v>5110000000</v>
      </c>
      <c r="B44" s="72" t="s">
        <v>186</v>
      </c>
      <c r="C44" s="256">
        <v>535391.15</v>
      </c>
    </row>
    <row r="45" spans="1:4" x14ac:dyDescent="0.3">
      <c r="A45" s="92">
        <v>5114000000</v>
      </c>
      <c r="B45" s="72" t="s">
        <v>202</v>
      </c>
      <c r="C45" s="256">
        <v>535391.15</v>
      </c>
    </row>
    <row r="46" spans="1:4" x14ac:dyDescent="0.3">
      <c r="A46" s="92">
        <v>5114002000</v>
      </c>
      <c r="B46" s="72" t="s">
        <v>203</v>
      </c>
      <c r="C46" s="256">
        <v>535391.15</v>
      </c>
    </row>
    <row r="47" spans="1:4" x14ac:dyDescent="0.3">
      <c r="A47" s="92">
        <v>5112002003</v>
      </c>
      <c r="B47" s="72" t="s">
        <v>415</v>
      </c>
      <c r="C47" s="256">
        <v>3863.64</v>
      </c>
      <c r="D47" s="72" t="s">
        <v>167</v>
      </c>
    </row>
    <row r="48" spans="1:4" x14ac:dyDescent="0.3">
      <c r="A48" s="92">
        <v>5114002002</v>
      </c>
      <c r="B48" s="72" t="s">
        <v>204</v>
      </c>
      <c r="C48" s="256">
        <v>531527.51</v>
      </c>
      <c r="D48" s="72" t="s">
        <v>167</v>
      </c>
    </row>
    <row r="49" spans="1:4" x14ac:dyDescent="0.3">
      <c r="A49" s="92">
        <v>5120000000</v>
      </c>
      <c r="B49" s="72" t="s">
        <v>205</v>
      </c>
      <c r="C49" s="256">
        <v>59244.83</v>
      </c>
    </row>
    <row r="50" spans="1:4" x14ac:dyDescent="0.3">
      <c r="A50" s="92">
        <v>5129000000</v>
      </c>
      <c r="B50" s="72" t="s">
        <v>206</v>
      </c>
      <c r="C50" s="256">
        <v>59244.83</v>
      </c>
    </row>
    <row r="51" spans="1:4" x14ac:dyDescent="0.3">
      <c r="A51" s="92">
        <v>5129000005</v>
      </c>
      <c r="B51" s="72" t="s">
        <v>209</v>
      </c>
      <c r="C51" s="256">
        <v>23817.83</v>
      </c>
      <c r="D51" s="72" t="s">
        <v>167</v>
      </c>
    </row>
    <row r="52" spans="1:4" x14ac:dyDescent="0.3">
      <c r="A52" s="92">
        <v>5129000006</v>
      </c>
      <c r="B52" s="72" t="s">
        <v>210</v>
      </c>
      <c r="C52" s="256">
        <v>399.5</v>
      </c>
      <c r="D52" s="72" t="s">
        <v>167</v>
      </c>
    </row>
    <row r="53" spans="1:4" x14ac:dyDescent="0.3">
      <c r="A53" s="92">
        <v>5129000086</v>
      </c>
      <c r="B53" s="72" t="s">
        <v>217</v>
      </c>
      <c r="C53" s="256">
        <v>12000</v>
      </c>
      <c r="D53" s="72" t="s">
        <v>167</v>
      </c>
    </row>
    <row r="54" spans="1:4" x14ac:dyDescent="0.3">
      <c r="A54" s="92">
        <v>5129000092</v>
      </c>
      <c r="B54" s="72" t="s">
        <v>221</v>
      </c>
      <c r="C54" s="256">
        <v>1745.4</v>
      </c>
      <c r="D54" s="72" t="s">
        <v>167</v>
      </c>
    </row>
    <row r="55" spans="1:4" x14ac:dyDescent="0.3">
      <c r="A55" s="92">
        <v>5129900000</v>
      </c>
      <c r="B55" s="72" t="s">
        <v>222</v>
      </c>
      <c r="C55" s="256">
        <v>21282.1</v>
      </c>
    </row>
    <row r="56" spans="1:4" x14ac:dyDescent="0.3">
      <c r="A56" s="92">
        <v>5129902000</v>
      </c>
      <c r="B56" s="72" t="s">
        <v>229</v>
      </c>
      <c r="C56" s="256">
        <v>21282.1</v>
      </c>
    </row>
    <row r="57" spans="1:4" x14ac:dyDescent="0.3">
      <c r="A57" s="92">
        <v>5129902003</v>
      </c>
      <c r="B57" s="72" t="s">
        <v>230</v>
      </c>
      <c r="C57" s="256">
        <v>0.85</v>
      </c>
      <c r="D57" s="72" t="s">
        <v>167</v>
      </c>
    </row>
    <row r="58" spans="1:4" x14ac:dyDescent="0.3">
      <c r="A58" s="92">
        <v>5129902005</v>
      </c>
      <c r="B58" s="72" t="s">
        <v>231</v>
      </c>
      <c r="C58" s="256">
        <v>6580.25</v>
      </c>
      <c r="D58" s="72" t="s">
        <v>167</v>
      </c>
    </row>
    <row r="59" spans="1:4" x14ac:dyDescent="0.3">
      <c r="A59" s="92">
        <v>5129902006</v>
      </c>
      <c r="B59" s="72" t="s">
        <v>232</v>
      </c>
      <c r="C59" s="256">
        <v>14701</v>
      </c>
      <c r="D59" s="72" t="s">
        <v>167</v>
      </c>
    </row>
    <row r="60" spans="1:4" x14ac:dyDescent="0.3">
      <c r="A60" s="92">
        <v>5130000000</v>
      </c>
      <c r="B60" s="72" t="s">
        <v>233</v>
      </c>
      <c r="C60" s="256">
        <v>8921.8799999999992</v>
      </c>
    </row>
    <row r="61" spans="1:4" x14ac:dyDescent="0.3">
      <c r="A61" s="92">
        <v>5135000000</v>
      </c>
      <c r="B61" s="72" t="s">
        <v>346</v>
      </c>
      <c r="C61" s="256">
        <v>7028.88</v>
      </c>
    </row>
    <row r="62" spans="1:4" x14ac:dyDescent="0.3">
      <c r="A62" s="92">
        <v>5135100001</v>
      </c>
      <c r="B62" s="72" t="s">
        <v>347</v>
      </c>
      <c r="C62" s="256">
        <v>7028.88</v>
      </c>
      <c r="D62" s="72" t="s">
        <v>167</v>
      </c>
    </row>
    <row r="63" spans="1:4" x14ac:dyDescent="0.3">
      <c r="A63" s="92">
        <v>5136000000</v>
      </c>
      <c r="B63" s="72" t="s">
        <v>234</v>
      </c>
      <c r="C63" s="256">
        <v>1893</v>
      </c>
    </row>
    <row r="64" spans="1:4" x14ac:dyDescent="0.3">
      <c r="A64" s="92">
        <v>5136000007</v>
      </c>
      <c r="B64" s="72" t="s">
        <v>421</v>
      </c>
      <c r="C64" s="256">
        <v>1893</v>
      </c>
      <c r="D64" s="72" t="s">
        <v>167</v>
      </c>
    </row>
    <row r="65" spans="1:4" x14ac:dyDescent="0.3">
      <c r="A65" s="92">
        <v>5140000000</v>
      </c>
      <c r="B65" s="72" t="s">
        <v>388</v>
      </c>
      <c r="C65" s="256">
        <v>1918.75</v>
      </c>
    </row>
    <row r="66" spans="1:4" x14ac:dyDescent="0.3">
      <c r="A66" s="92">
        <v>5149000000</v>
      </c>
      <c r="B66" s="72" t="s">
        <v>389</v>
      </c>
      <c r="C66" s="256">
        <v>1918.75</v>
      </c>
    </row>
    <row r="67" spans="1:4" x14ac:dyDescent="0.3">
      <c r="A67" s="92">
        <v>5148200000</v>
      </c>
      <c r="B67" s="72" t="s">
        <v>390</v>
      </c>
      <c r="C67" s="256">
        <v>1918.75</v>
      </c>
    </row>
    <row r="68" spans="1:4" x14ac:dyDescent="0.3">
      <c r="A68" s="92">
        <v>5148201001</v>
      </c>
      <c r="B68" s="72" t="s">
        <v>391</v>
      </c>
      <c r="C68" s="256">
        <v>1918.75</v>
      </c>
      <c r="D68" s="72" t="s">
        <v>167</v>
      </c>
    </row>
    <row r="69" spans="1:4" x14ac:dyDescent="0.3">
      <c r="A69" s="92">
        <v>5170000000</v>
      </c>
      <c r="B69" s="72" t="s">
        <v>236</v>
      </c>
      <c r="C69" s="256">
        <v>255902.39</v>
      </c>
    </row>
    <row r="70" spans="1:4" x14ac:dyDescent="0.3">
      <c r="A70" s="92">
        <v>5171000000</v>
      </c>
      <c r="B70" s="72" t="s">
        <v>422</v>
      </c>
      <c r="C70" s="256">
        <v>15</v>
      </c>
    </row>
    <row r="71" spans="1:4" x14ac:dyDescent="0.3">
      <c r="A71" s="92">
        <v>5171002000</v>
      </c>
      <c r="B71" s="72" t="s">
        <v>423</v>
      </c>
      <c r="C71" s="256">
        <v>15</v>
      </c>
    </row>
    <row r="72" spans="1:4" x14ac:dyDescent="0.3">
      <c r="A72" s="92">
        <v>5171002001</v>
      </c>
      <c r="B72" s="72" t="s">
        <v>424</v>
      </c>
      <c r="C72" s="256">
        <v>15</v>
      </c>
      <c r="D72" s="72" t="s">
        <v>167</v>
      </c>
    </row>
    <row r="73" spans="1:4" x14ac:dyDescent="0.3">
      <c r="A73" s="92">
        <v>5174000000</v>
      </c>
      <c r="B73" s="72" t="s">
        <v>240</v>
      </c>
      <c r="C73" s="256">
        <v>255887.39</v>
      </c>
    </row>
    <row r="74" spans="1:4" x14ac:dyDescent="0.3">
      <c r="A74" s="92">
        <v>5174102000</v>
      </c>
      <c r="B74" s="72" t="s">
        <v>241</v>
      </c>
      <c r="C74" s="256">
        <v>255887.39</v>
      </c>
    </row>
    <row r="75" spans="1:4" x14ac:dyDescent="0.3">
      <c r="A75" s="92">
        <v>5174102001</v>
      </c>
      <c r="B75" s="72" t="s">
        <v>242</v>
      </c>
      <c r="C75" s="256">
        <v>33345.660000000003</v>
      </c>
      <c r="D75" s="72" t="s">
        <v>167</v>
      </c>
    </row>
    <row r="76" spans="1:4" x14ac:dyDescent="0.3">
      <c r="A76" s="92">
        <v>5174102002</v>
      </c>
      <c r="B76" s="72" t="s">
        <v>393</v>
      </c>
      <c r="C76" s="256">
        <v>5651.28</v>
      </c>
      <c r="D76" s="72" t="s">
        <v>167</v>
      </c>
    </row>
    <row r="77" spans="1:4" x14ac:dyDescent="0.3">
      <c r="A77" s="92">
        <v>5174102003</v>
      </c>
      <c r="B77" s="72" t="s">
        <v>348</v>
      </c>
      <c r="C77" s="256">
        <v>216890.45</v>
      </c>
      <c r="D77" s="72" t="s">
        <v>167</v>
      </c>
    </row>
    <row r="78" spans="1:4" x14ac:dyDescent="0.3">
      <c r="C78" s="256">
        <v>-160167.91</v>
      </c>
    </row>
    <row r="79" spans="1:4" x14ac:dyDescent="0.3">
      <c r="A79" s="72" t="s">
        <v>152</v>
      </c>
      <c r="B79" s="72" t="s">
        <v>676</v>
      </c>
    </row>
    <row r="80" spans="1:4" x14ac:dyDescent="0.3">
      <c r="A80" s="72" t="s">
        <v>154</v>
      </c>
      <c r="B80" s="72" t="s">
        <v>154</v>
      </c>
      <c r="C80" s="254" t="s">
        <v>155</v>
      </c>
      <c r="D80" s="72" t="s">
        <v>156</v>
      </c>
    </row>
    <row r="81" spans="1:4" x14ac:dyDescent="0.3">
      <c r="A81" s="72" t="s">
        <v>157</v>
      </c>
      <c r="B81" s="72" t="s">
        <v>158</v>
      </c>
      <c r="D81" s="72" t="s">
        <v>159</v>
      </c>
    </row>
    <row r="83" spans="1:4" x14ac:dyDescent="0.3">
      <c r="A83" s="92">
        <v>3500000000</v>
      </c>
      <c r="B83" s="72" t="s">
        <v>160</v>
      </c>
      <c r="C83" s="256">
        <v>50.02</v>
      </c>
    </row>
    <row r="84" spans="1:4" x14ac:dyDescent="0.3">
      <c r="A84" s="92">
        <v>5000000000</v>
      </c>
      <c r="B84" s="72" t="s">
        <v>184</v>
      </c>
      <c r="C84" s="256">
        <v>50.02</v>
      </c>
    </row>
    <row r="85" spans="1:4" x14ac:dyDescent="0.3">
      <c r="A85" s="92">
        <v>5100000000</v>
      </c>
      <c r="B85" s="72" t="s">
        <v>185</v>
      </c>
      <c r="C85" s="256">
        <v>50.02</v>
      </c>
    </row>
    <row r="86" spans="1:4" x14ac:dyDescent="0.3">
      <c r="A86" s="92">
        <v>5170000000</v>
      </c>
      <c r="B86" s="72" t="s">
        <v>236</v>
      </c>
      <c r="C86" s="256">
        <v>50.02</v>
      </c>
    </row>
    <row r="87" spans="1:4" x14ac:dyDescent="0.3">
      <c r="A87" s="92">
        <v>5174000000</v>
      </c>
      <c r="B87" s="72" t="s">
        <v>240</v>
      </c>
      <c r="C87" s="256">
        <v>50.02</v>
      </c>
    </row>
    <row r="88" spans="1:4" x14ac:dyDescent="0.3">
      <c r="A88" s="92">
        <v>5174103000</v>
      </c>
      <c r="B88" s="72" t="s">
        <v>425</v>
      </c>
      <c r="C88" s="256">
        <v>50.02</v>
      </c>
    </row>
    <row r="89" spans="1:4" x14ac:dyDescent="0.3">
      <c r="A89" s="92">
        <v>5174103001</v>
      </c>
      <c r="B89" s="72" t="s">
        <v>426</v>
      </c>
      <c r="C89" s="256">
        <v>50.02</v>
      </c>
      <c r="D89" s="72" t="s">
        <v>387</v>
      </c>
    </row>
    <row r="90" spans="1:4" x14ac:dyDescent="0.3">
      <c r="C90" s="256">
        <v>50.02</v>
      </c>
    </row>
    <row r="91" spans="1:4" x14ac:dyDescent="0.3">
      <c r="A91" s="72" t="s">
        <v>152</v>
      </c>
      <c r="B91" s="72" t="s">
        <v>153</v>
      </c>
    </row>
    <row r="92" spans="1:4" x14ac:dyDescent="0.3">
      <c r="A92" s="72" t="s">
        <v>154</v>
      </c>
      <c r="B92" s="72" t="s">
        <v>154</v>
      </c>
      <c r="C92" s="254" t="s">
        <v>155</v>
      </c>
      <c r="D92" s="72" t="s">
        <v>156</v>
      </c>
    </row>
    <row r="93" spans="1:4" x14ac:dyDescent="0.3">
      <c r="A93" s="72" t="s">
        <v>157</v>
      </c>
      <c r="B93" s="72" t="s">
        <v>158</v>
      </c>
      <c r="D93" s="72" t="s">
        <v>159</v>
      </c>
    </row>
    <row r="95" spans="1:4" x14ac:dyDescent="0.3">
      <c r="A95" s="92">
        <v>3500000000</v>
      </c>
      <c r="B95" s="72" t="s">
        <v>160</v>
      </c>
      <c r="C95" s="256">
        <v>325058520.58999997</v>
      </c>
    </row>
    <row r="96" spans="1:4" x14ac:dyDescent="0.3">
      <c r="A96" s="92">
        <v>4000000000</v>
      </c>
      <c r="B96" s="72" t="s">
        <v>161</v>
      </c>
      <c r="C96" s="256">
        <v>-11379121</v>
      </c>
    </row>
    <row r="97" spans="1:4" x14ac:dyDescent="0.3">
      <c r="A97" s="92">
        <v>4100000000</v>
      </c>
      <c r="B97" s="72" t="s">
        <v>162</v>
      </c>
      <c r="C97" s="256">
        <v>-11379121</v>
      </c>
    </row>
    <row r="98" spans="1:4" x14ac:dyDescent="0.3">
      <c r="A98" s="92">
        <v>4120000000</v>
      </c>
      <c r="B98" s="72" t="s">
        <v>171</v>
      </c>
      <c r="C98" s="256">
        <v>-11379121</v>
      </c>
    </row>
    <row r="99" spans="1:4" x14ac:dyDescent="0.3">
      <c r="A99" s="92">
        <v>4121000000</v>
      </c>
      <c r="B99" s="72" t="s">
        <v>172</v>
      </c>
      <c r="C99" s="256">
        <v>-11379121</v>
      </c>
    </row>
    <row r="100" spans="1:4" x14ac:dyDescent="0.3">
      <c r="A100" s="92">
        <v>4121201000</v>
      </c>
      <c r="B100" s="72" t="s">
        <v>173</v>
      </c>
      <c r="C100" s="256">
        <v>-11379121</v>
      </c>
      <c r="D100" s="72" t="s">
        <v>174</v>
      </c>
    </row>
    <row r="101" spans="1:4" x14ac:dyDescent="0.3">
      <c r="A101" s="92">
        <v>5000000000</v>
      </c>
      <c r="B101" s="72" t="s">
        <v>184</v>
      </c>
      <c r="C101" s="256">
        <v>336437641.58999997</v>
      </c>
    </row>
    <row r="102" spans="1:4" x14ac:dyDescent="0.3">
      <c r="A102" s="92">
        <v>5100000000</v>
      </c>
      <c r="B102" s="72" t="s">
        <v>185</v>
      </c>
      <c r="C102" s="256">
        <v>336437641.58999997</v>
      </c>
    </row>
    <row r="103" spans="1:4" x14ac:dyDescent="0.3">
      <c r="A103" s="92">
        <v>5110000000</v>
      </c>
      <c r="B103" s="72" t="s">
        <v>186</v>
      </c>
      <c r="C103" s="256">
        <v>158190105.28</v>
      </c>
    </row>
    <row r="104" spans="1:4" x14ac:dyDescent="0.3">
      <c r="A104" s="92">
        <v>5111000000</v>
      </c>
      <c r="B104" s="72" t="s">
        <v>187</v>
      </c>
      <c r="C104" s="256">
        <v>123475964</v>
      </c>
    </row>
    <row r="105" spans="1:4" x14ac:dyDescent="0.3">
      <c r="A105" s="92">
        <v>5111200000</v>
      </c>
      <c r="B105" s="72" t="s">
        <v>188</v>
      </c>
      <c r="C105" s="256">
        <v>123475964</v>
      </c>
    </row>
    <row r="106" spans="1:4" x14ac:dyDescent="0.3">
      <c r="A106" s="92">
        <v>5111201000</v>
      </c>
      <c r="B106" s="72" t="s">
        <v>189</v>
      </c>
      <c r="C106" s="256">
        <v>123475964</v>
      </c>
    </row>
    <row r="107" spans="1:4" x14ac:dyDescent="0.3">
      <c r="A107" s="92">
        <v>5111201004</v>
      </c>
      <c r="B107" s="72" t="s">
        <v>190</v>
      </c>
      <c r="C107" s="256">
        <v>6578517</v>
      </c>
      <c r="D107" s="72" t="s">
        <v>174</v>
      </c>
    </row>
    <row r="108" spans="1:4" x14ac:dyDescent="0.3">
      <c r="A108" s="92">
        <v>5111201006</v>
      </c>
      <c r="B108" s="72" t="s">
        <v>191</v>
      </c>
      <c r="C108" s="256">
        <v>116897447</v>
      </c>
      <c r="D108" s="72" t="s">
        <v>174</v>
      </c>
    </row>
    <row r="109" spans="1:4" x14ac:dyDescent="0.3">
      <c r="A109" s="92">
        <v>5112000000</v>
      </c>
      <c r="B109" s="72" t="s">
        <v>192</v>
      </c>
      <c r="C109" s="256">
        <v>20208639.699999999</v>
      </c>
    </row>
    <row r="110" spans="1:4" x14ac:dyDescent="0.3">
      <c r="A110" s="92">
        <v>5112200000</v>
      </c>
      <c r="B110" s="72" t="s">
        <v>193</v>
      </c>
      <c r="C110" s="256">
        <v>20208639.699999999</v>
      </c>
    </row>
    <row r="111" spans="1:4" x14ac:dyDescent="0.3">
      <c r="A111" s="92">
        <v>5112201000</v>
      </c>
      <c r="B111" s="72" t="s">
        <v>194</v>
      </c>
      <c r="C111" s="256">
        <v>20208639.699999999</v>
      </c>
    </row>
    <row r="112" spans="1:4" x14ac:dyDescent="0.3">
      <c r="A112" s="92">
        <v>5112201004</v>
      </c>
      <c r="B112" s="72" t="s">
        <v>195</v>
      </c>
      <c r="C112" s="256">
        <v>1085454</v>
      </c>
      <c r="D112" s="72" t="s">
        <v>174</v>
      </c>
    </row>
    <row r="113" spans="1:4" x14ac:dyDescent="0.3">
      <c r="A113" s="92">
        <v>5112201006</v>
      </c>
      <c r="B113" s="72" t="s">
        <v>196</v>
      </c>
      <c r="C113" s="256">
        <v>19123185.699999999</v>
      </c>
      <c r="D113" s="72" t="s">
        <v>174</v>
      </c>
    </row>
    <row r="114" spans="1:4" x14ac:dyDescent="0.3">
      <c r="A114" s="92">
        <v>5113000000</v>
      </c>
      <c r="B114" s="72" t="s">
        <v>197</v>
      </c>
      <c r="C114" s="256">
        <v>14505501.58</v>
      </c>
    </row>
    <row r="115" spans="1:4" x14ac:dyDescent="0.3">
      <c r="A115" s="92">
        <v>5113100000</v>
      </c>
      <c r="B115" s="72" t="s">
        <v>198</v>
      </c>
      <c r="C115" s="256">
        <v>10389635.58</v>
      </c>
    </row>
    <row r="116" spans="1:4" x14ac:dyDescent="0.3">
      <c r="A116" s="92">
        <v>5113101000</v>
      </c>
      <c r="B116" s="72" t="s">
        <v>199</v>
      </c>
      <c r="C116" s="256">
        <v>10389635.58</v>
      </c>
    </row>
    <row r="117" spans="1:4" x14ac:dyDescent="0.3">
      <c r="A117" s="92">
        <v>5113101004</v>
      </c>
      <c r="B117" s="72" t="s">
        <v>200</v>
      </c>
      <c r="C117" s="256">
        <v>548211</v>
      </c>
      <c r="D117" s="72" t="s">
        <v>174</v>
      </c>
    </row>
    <row r="118" spans="1:4" x14ac:dyDescent="0.3">
      <c r="A118" s="92">
        <v>5113101005</v>
      </c>
      <c r="B118" s="72" t="s">
        <v>201</v>
      </c>
      <c r="C118" s="256">
        <v>9841424.5800000001</v>
      </c>
      <c r="D118" s="72" t="s">
        <v>174</v>
      </c>
    </row>
    <row r="119" spans="1:4" x14ac:dyDescent="0.3">
      <c r="A119" s="92">
        <v>5113300000</v>
      </c>
      <c r="B119" s="72" t="s">
        <v>406</v>
      </c>
      <c r="C119" s="256">
        <v>4115866</v>
      </c>
    </row>
    <row r="120" spans="1:4" x14ac:dyDescent="0.3">
      <c r="A120" s="92">
        <v>5113301000</v>
      </c>
      <c r="B120" s="72" t="s">
        <v>407</v>
      </c>
      <c r="C120" s="256">
        <v>4115866</v>
      </c>
    </row>
    <row r="121" spans="1:4" x14ac:dyDescent="0.3">
      <c r="A121" s="92">
        <v>5113301005</v>
      </c>
      <c r="B121" s="72" t="s">
        <v>408</v>
      </c>
      <c r="C121" s="256">
        <v>4115866</v>
      </c>
      <c r="D121" s="72" t="s">
        <v>174</v>
      </c>
    </row>
    <row r="122" spans="1:4" x14ac:dyDescent="0.3">
      <c r="A122" s="92">
        <v>5120000000</v>
      </c>
      <c r="B122" s="72" t="s">
        <v>205</v>
      </c>
      <c r="C122" s="256">
        <v>135472681.80000001</v>
      </c>
    </row>
    <row r="123" spans="1:4" x14ac:dyDescent="0.3">
      <c r="A123" s="92">
        <v>5129000000</v>
      </c>
      <c r="B123" s="72" t="s">
        <v>206</v>
      </c>
      <c r="C123" s="256">
        <v>135472681.80000001</v>
      </c>
    </row>
    <row r="124" spans="1:4" x14ac:dyDescent="0.3">
      <c r="A124" s="92">
        <v>5129000001</v>
      </c>
      <c r="B124" s="72" t="s">
        <v>207</v>
      </c>
      <c r="C124" s="256">
        <v>12525486</v>
      </c>
      <c r="D124" s="72" t="s">
        <v>174</v>
      </c>
    </row>
    <row r="125" spans="1:4" x14ac:dyDescent="0.3">
      <c r="A125" s="92">
        <v>5129000003</v>
      </c>
      <c r="B125" s="72" t="s">
        <v>208</v>
      </c>
      <c r="C125" s="256">
        <v>2870115.46</v>
      </c>
      <c r="D125" s="72" t="s">
        <v>174</v>
      </c>
    </row>
    <row r="126" spans="1:4" x14ac:dyDescent="0.3">
      <c r="A126" s="92">
        <v>5129000030</v>
      </c>
      <c r="B126" s="72" t="s">
        <v>211</v>
      </c>
      <c r="C126" s="256">
        <v>940768.17</v>
      </c>
      <c r="D126" s="72" t="s">
        <v>174</v>
      </c>
    </row>
    <row r="127" spans="1:4" x14ac:dyDescent="0.3">
      <c r="A127" s="92">
        <v>5129000060</v>
      </c>
      <c r="B127" s="72" t="s">
        <v>416</v>
      </c>
      <c r="C127" s="256">
        <v>445454.54</v>
      </c>
      <c r="D127" s="72" t="s">
        <v>174</v>
      </c>
    </row>
    <row r="128" spans="1:4" x14ac:dyDescent="0.3">
      <c r="A128" s="92">
        <v>5129000072</v>
      </c>
      <c r="B128" s="72" t="s">
        <v>417</v>
      </c>
      <c r="C128" s="256">
        <v>15695570.82</v>
      </c>
      <c r="D128" s="72" t="s">
        <v>174</v>
      </c>
    </row>
    <row r="129" spans="1:4" x14ac:dyDescent="0.3">
      <c r="A129" s="92">
        <v>5129000073</v>
      </c>
      <c r="B129" s="72" t="s">
        <v>212</v>
      </c>
      <c r="C129" s="256">
        <v>12632705.439999999</v>
      </c>
      <c r="D129" s="72" t="s">
        <v>174</v>
      </c>
    </row>
    <row r="130" spans="1:4" x14ac:dyDescent="0.3">
      <c r="A130" s="92">
        <v>5129000074</v>
      </c>
      <c r="B130" s="72" t="s">
        <v>213</v>
      </c>
      <c r="C130" s="256">
        <v>4583277.63</v>
      </c>
      <c r="D130" s="72" t="s">
        <v>174</v>
      </c>
    </row>
    <row r="131" spans="1:4" x14ac:dyDescent="0.3">
      <c r="A131" s="92">
        <v>5129000076</v>
      </c>
      <c r="B131" s="72" t="s">
        <v>214</v>
      </c>
      <c r="C131" s="256">
        <v>14218083.210000001</v>
      </c>
      <c r="D131" s="72" t="s">
        <v>174</v>
      </c>
    </row>
    <row r="132" spans="1:4" x14ac:dyDescent="0.3">
      <c r="A132" s="92">
        <v>5129000078</v>
      </c>
      <c r="B132" s="72" t="s">
        <v>215</v>
      </c>
      <c r="C132" s="256">
        <v>9072410.6400000006</v>
      </c>
      <c r="D132" s="72" t="s">
        <v>174</v>
      </c>
    </row>
    <row r="133" spans="1:4" x14ac:dyDescent="0.3">
      <c r="A133" s="92">
        <v>5129000084</v>
      </c>
      <c r="B133" s="72" t="s">
        <v>216</v>
      </c>
      <c r="C133" s="256">
        <v>25301989.079999998</v>
      </c>
      <c r="D133" s="72" t="s">
        <v>174</v>
      </c>
    </row>
    <row r="134" spans="1:4" x14ac:dyDescent="0.3">
      <c r="A134" s="92">
        <v>5129000088</v>
      </c>
      <c r="B134" s="72" t="s">
        <v>218</v>
      </c>
      <c r="C134" s="256">
        <v>433200</v>
      </c>
      <c r="D134" s="72" t="s">
        <v>174</v>
      </c>
    </row>
    <row r="135" spans="1:4" x14ac:dyDescent="0.3">
      <c r="A135" s="92">
        <v>5129000089</v>
      </c>
      <c r="B135" s="72" t="s">
        <v>219</v>
      </c>
      <c r="C135" s="256">
        <v>1678188.82</v>
      </c>
      <c r="D135" s="72" t="s">
        <v>174</v>
      </c>
    </row>
    <row r="136" spans="1:4" x14ac:dyDescent="0.3">
      <c r="A136" s="92">
        <v>5129000090</v>
      </c>
      <c r="B136" s="72" t="s">
        <v>220</v>
      </c>
      <c r="C136" s="256">
        <v>12381818.18</v>
      </c>
      <c r="D136" s="72" t="s">
        <v>174</v>
      </c>
    </row>
    <row r="137" spans="1:4" x14ac:dyDescent="0.3">
      <c r="A137" s="92">
        <v>5129900000</v>
      </c>
      <c r="B137" s="72" t="s">
        <v>222</v>
      </c>
      <c r="C137" s="256">
        <v>22693613.809999999</v>
      </c>
    </row>
    <row r="138" spans="1:4" x14ac:dyDescent="0.3">
      <c r="A138" s="92">
        <v>5129901000</v>
      </c>
      <c r="B138" s="72" t="s">
        <v>223</v>
      </c>
      <c r="C138" s="256">
        <v>22693613.809999999</v>
      </c>
    </row>
    <row r="139" spans="1:4" x14ac:dyDescent="0.3">
      <c r="A139" s="92">
        <v>5129901001</v>
      </c>
      <c r="B139" s="72" t="s">
        <v>224</v>
      </c>
      <c r="C139" s="256">
        <v>20257830.399999999</v>
      </c>
      <c r="D139" s="72" t="s">
        <v>174</v>
      </c>
    </row>
    <row r="140" spans="1:4" x14ac:dyDescent="0.3">
      <c r="A140" s="92">
        <v>5129901002</v>
      </c>
      <c r="B140" s="72" t="s">
        <v>225</v>
      </c>
      <c r="C140" s="256">
        <v>24545.45</v>
      </c>
      <c r="D140" s="72" t="s">
        <v>174</v>
      </c>
    </row>
    <row r="141" spans="1:4" x14ac:dyDescent="0.3">
      <c r="A141" s="92">
        <v>5129901003</v>
      </c>
      <c r="B141" s="72" t="s">
        <v>226</v>
      </c>
      <c r="C141" s="256">
        <v>1010835.51</v>
      </c>
      <c r="D141" s="72" t="s">
        <v>174</v>
      </c>
    </row>
    <row r="142" spans="1:4" x14ac:dyDescent="0.3">
      <c r="A142" s="92">
        <v>5129901004</v>
      </c>
      <c r="B142" s="72" t="s">
        <v>227</v>
      </c>
      <c r="C142" s="256">
        <v>1133416.6399999999</v>
      </c>
      <c r="D142" s="72" t="s">
        <v>174</v>
      </c>
    </row>
    <row r="143" spans="1:4" x14ac:dyDescent="0.3">
      <c r="A143" s="92">
        <v>5129901005</v>
      </c>
      <c r="B143" s="72" t="s">
        <v>228</v>
      </c>
      <c r="C143" s="256">
        <v>266985.81</v>
      </c>
      <c r="D143" s="72" t="s">
        <v>174</v>
      </c>
    </row>
    <row r="144" spans="1:4" x14ac:dyDescent="0.3">
      <c r="A144" s="92">
        <v>5130000000</v>
      </c>
      <c r="B144" s="72" t="s">
        <v>233</v>
      </c>
      <c r="C144" s="256">
        <v>42774854.509999998</v>
      </c>
    </row>
    <row r="145" spans="1:4" x14ac:dyDescent="0.3">
      <c r="A145" s="92">
        <v>5131000000</v>
      </c>
      <c r="B145" s="72" t="s">
        <v>418</v>
      </c>
      <c r="C145" s="256">
        <v>3954545.46</v>
      </c>
    </row>
    <row r="146" spans="1:4" x14ac:dyDescent="0.3">
      <c r="A146" s="92">
        <v>5131100001</v>
      </c>
      <c r="B146" s="72" t="s">
        <v>419</v>
      </c>
      <c r="C146" s="256">
        <v>3954545.46</v>
      </c>
      <c r="D146" s="72" t="s">
        <v>174</v>
      </c>
    </row>
    <row r="147" spans="1:4" x14ac:dyDescent="0.3">
      <c r="A147" s="92">
        <v>5136000000</v>
      </c>
      <c r="B147" s="72" t="s">
        <v>234</v>
      </c>
      <c r="C147" s="256">
        <v>38820309.049999997</v>
      </c>
    </row>
    <row r="148" spans="1:4" x14ac:dyDescent="0.3">
      <c r="A148" s="92">
        <v>5136000001</v>
      </c>
      <c r="B148" s="72" t="s">
        <v>420</v>
      </c>
      <c r="C148" s="256">
        <v>25052027.550000001</v>
      </c>
      <c r="D148" s="72" t="s">
        <v>174</v>
      </c>
    </row>
    <row r="149" spans="1:4" x14ac:dyDescent="0.3">
      <c r="A149" s="92">
        <v>5136000006</v>
      </c>
      <c r="B149" s="72" t="s">
        <v>235</v>
      </c>
      <c r="C149" s="256">
        <v>13768281.5</v>
      </c>
      <c r="D149" s="72" t="s">
        <v>174</v>
      </c>
    </row>
    <row r="150" spans="1:4" x14ac:dyDescent="0.3">
      <c r="C150" s="256">
        <v>325058520.58999997</v>
      </c>
    </row>
  </sheetData>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85"/>
  <sheetViews>
    <sheetView workbookViewId="0"/>
  </sheetViews>
  <sheetFormatPr defaultColWidth="9.109375" defaultRowHeight="14.4" x14ac:dyDescent="0.3"/>
  <cols>
    <col min="1" max="1" width="13.5546875" customWidth="1"/>
    <col min="2" max="2" width="81.6640625" bestFit="1" customWidth="1"/>
    <col min="3" max="3" width="15.6640625" style="76" bestFit="1" customWidth="1"/>
  </cols>
  <sheetData>
    <row r="1" spans="1:4" x14ac:dyDescent="0.3">
      <c r="A1" s="413" t="s">
        <v>85</v>
      </c>
      <c r="B1" s="413" t="s">
        <v>85</v>
      </c>
      <c r="C1" s="411" t="s">
        <v>85</v>
      </c>
      <c r="D1" s="413" t="s">
        <v>85</v>
      </c>
    </row>
    <row r="2" spans="1:4" x14ac:dyDescent="0.3">
      <c r="A2" s="413" t="s">
        <v>985</v>
      </c>
      <c r="B2" s="412"/>
      <c r="D2" s="412"/>
    </row>
    <row r="3" spans="1:4" x14ac:dyDescent="0.3">
      <c r="A3" s="413" t="s">
        <v>152</v>
      </c>
      <c r="B3" s="413" t="s">
        <v>153</v>
      </c>
      <c r="D3" s="412"/>
    </row>
    <row r="4" spans="1:4" x14ac:dyDescent="0.3">
      <c r="A4" s="413" t="s">
        <v>154</v>
      </c>
      <c r="B4" s="413" t="s">
        <v>154</v>
      </c>
      <c r="C4" s="411" t="s">
        <v>155</v>
      </c>
      <c r="D4" s="413" t="s">
        <v>156</v>
      </c>
    </row>
    <row r="5" spans="1:4" x14ac:dyDescent="0.3">
      <c r="A5" s="413" t="s">
        <v>157</v>
      </c>
      <c r="B5" s="413" t="s">
        <v>158</v>
      </c>
      <c r="D5" s="413" t="s">
        <v>159</v>
      </c>
    </row>
    <row r="7" spans="1:4" x14ac:dyDescent="0.3">
      <c r="A7" s="414">
        <v>1000000000</v>
      </c>
      <c r="B7" s="413" t="s">
        <v>261</v>
      </c>
      <c r="C7" s="404">
        <v>6398026741.4200001</v>
      </c>
      <c r="D7" s="412"/>
    </row>
    <row r="8" spans="1:4" x14ac:dyDescent="0.3">
      <c r="A8" s="414">
        <v>1100000000</v>
      </c>
      <c r="B8" s="413" t="s">
        <v>262</v>
      </c>
      <c r="C8" s="404">
        <v>5415400279.5100002</v>
      </c>
      <c r="D8" s="412"/>
    </row>
    <row r="9" spans="1:4" x14ac:dyDescent="0.3">
      <c r="A9" s="414">
        <v>1110000000</v>
      </c>
      <c r="B9" s="413" t="s">
        <v>263</v>
      </c>
      <c r="C9" s="404">
        <v>3784784911.8099999</v>
      </c>
      <c r="D9" s="412"/>
    </row>
    <row r="10" spans="1:4" x14ac:dyDescent="0.3">
      <c r="A10" s="414">
        <v>1111000000</v>
      </c>
      <c r="B10" s="413" t="s">
        <v>383</v>
      </c>
      <c r="C10" s="404">
        <v>190744</v>
      </c>
      <c r="D10" s="412"/>
    </row>
    <row r="11" spans="1:4" x14ac:dyDescent="0.3">
      <c r="A11" s="414">
        <v>1111001000</v>
      </c>
      <c r="B11" s="413" t="s">
        <v>384</v>
      </c>
      <c r="C11" s="404">
        <v>190744</v>
      </c>
      <c r="D11" s="412"/>
    </row>
    <row r="12" spans="1:4" x14ac:dyDescent="0.3">
      <c r="A12" s="414">
        <v>1111001001</v>
      </c>
      <c r="B12" s="413" t="s">
        <v>385</v>
      </c>
      <c r="C12" s="404">
        <v>190744</v>
      </c>
      <c r="D12" s="413" t="s">
        <v>174</v>
      </c>
    </row>
    <row r="13" spans="1:4" x14ac:dyDescent="0.3">
      <c r="A13" s="414">
        <v>1111003000</v>
      </c>
      <c r="B13" s="413" t="s">
        <v>264</v>
      </c>
      <c r="C13" s="404">
        <v>3784594167.8099999</v>
      </c>
      <c r="D13" s="412"/>
    </row>
    <row r="14" spans="1:4" x14ac:dyDescent="0.3">
      <c r="A14" s="414">
        <v>1111003004</v>
      </c>
      <c r="B14" s="413" t="s">
        <v>265</v>
      </c>
      <c r="C14" s="404">
        <v>33858</v>
      </c>
      <c r="D14" s="413" t="s">
        <v>174</v>
      </c>
    </row>
    <row r="15" spans="1:4" x14ac:dyDescent="0.3">
      <c r="A15" s="414">
        <v>1111003005</v>
      </c>
      <c r="B15" s="413" t="s">
        <v>266</v>
      </c>
      <c r="C15" s="404">
        <v>225261984.06999999</v>
      </c>
      <c r="D15" s="413" t="s">
        <v>167</v>
      </c>
    </row>
    <row r="16" spans="1:4" x14ac:dyDescent="0.3">
      <c r="A16" s="414">
        <v>1111003009</v>
      </c>
      <c r="B16" s="413" t="s">
        <v>267</v>
      </c>
      <c r="C16" s="404">
        <v>1780000</v>
      </c>
      <c r="D16" s="413" t="s">
        <v>174</v>
      </c>
    </row>
    <row r="17" spans="1:4" x14ac:dyDescent="0.3">
      <c r="A17" s="414">
        <v>1111003010</v>
      </c>
      <c r="B17" s="413" t="s">
        <v>268</v>
      </c>
      <c r="C17" s="404">
        <v>2257655459</v>
      </c>
      <c r="D17" s="413" t="s">
        <v>167</v>
      </c>
    </row>
    <row r="18" spans="1:4" x14ac:dyDescent="0.3">
      <c r="A18" s="414">
        <v>1111003013</v>
      </c>
      <c r="B18" s="413" t="s">
        <v>269</v>
      </c>
      <c r="C18" s="404">
        <v>272619675.81</v>
      </c>
      <c r="D18" s="413" t="s">
        <v>167</v>
      </c>
    </row>
    <row r="19" spans="1:4" x14ac:dyDescent="0.3">
      <c r="A19" s="414">
        <v>1111003015</v>
      </c>
      <c r="B19" s="413" t="s">
        <v>330</v>
      </c>
      <c r="C19" s="404">
        <v>1027290934.9299999</v>
      </c>
      <c r="D19" s="413" t="s">
        <v>167</v>
      </c>
    </row>
    <row r="20" spans="1:4" x14ac:dyDescent="0.3">
      <c r="A20" s="414">
        <v>1111003022</v>
      </c>
      <c r="B20" s="413" t="s">
        <v>838</v>
      </c>
      <c r="C20" s="404">
        <v>19972</v>
      </c>
      <c r="D20" s="413" t="s">
        <v>174</v>
      </c>
    </row>
    <row r="21" spans="1:4" x14ac:dyDescent="0.3">
      <c r="A21" s="414">
        <v>1120000000</v>
      </c>
      <c r="B21" s="413" t="s">
        <v>270</v>
      </c>
      <c r="C21" s="404">
        <v>1053514303.01</v>
      </c>
      <c r="D21" s="412"/>
    </row>
    <row r="22" spans="1:4" x14ac:dyDescent="0.3">
      <c r="A22" s="414">
        <v>1124000000</v>
      </c>
      <c r="B22" s="413" t="s">
        <v>839</v>
      </c>
      <c r="C22" s="404">
        <v>20102505</v>
      </c>
      <c r="D22" s="412"/>
    </row>
    <row r="23" spans="1:4" x14ac:dyDescent="0.3">
      <c r="A23" s="414">
        <v>1124200000</v>
      </c>
      <c r="B23" s="413" t="s">
        <v>840</v>
      </c>
      <c r="C23" s="404">
        <v>20102505</v>
      </c>
      <c r="D23" s="412"/>
    </row>
    <row r="24" spans="1:4" x14ac:dyDescent="0.3">
      <c r="A24" s="414">
        <v>1124210000</v>
      </c>
      <c r="B24" s="413" t="s">
        <v>841</v>
      </c>
      <c r="C24" s="404">
        <v>20102505</v>
      </c>
      <c r="D24" s="413" t="s">
        <v>174</v>
      </c>
    </row>
    <row r="25" spans="1:4" x14ac:dyDescent="0.3">
      <c r="A25" s="414">
        <v>1126000000</v>
      </c>
      <c r="B25" s="413" t="s">
        <v>271</v>
      </c>
      <c r="C25" s="404">
        <v>714564.47</v>
      </c>
      <c r="D25" s="412"/>
    </row>
    <row r="26" spans="1:4" x14ac:dyDescent="0.3">
      <c r="A26" s="414">
        <v>1126900000</v>
      </c>
      <c r="B26" s="413" t="s">
        <v>272</v>
      </c>
      <c r="C26" s="404">
        <v>714564.47</v>
      </c>
      <c r="D26" s="412"/>
    </row>
    <row r="27" spans="1:4" x14ac:dyDescent="0.3">
      <c r="A27" s="414">
        <v>1126900012</v>
      </c>
      <c r="B27" s="413" t="s">
        <v>493</v>
      </c>
      <c r="C27" s="404">
        <v>714564.47</v>
      </c>
      <c r="D27" s="413" t="s">
        <v>167</v>
      </c>
    </row>
    <row r="28" spans="1:4" x14ac:dyDescent="0.3">
      <c r="A28" s="414">
        <v>1129000000</v>
      </c>
      <c r="B28" s="413" t="s">
        <v>273</v>
      </c>
      <c r="C28" s="404">
        <v>1032697233.54</v>
      </c>
      <c r="D28" s="412"/>
    </row>
    <row r="29" spans="1:4" x14ac:dyDescent="0.3">
      <c r="A29" s="414">
        <v>1129010000</v>
      </c>
      <c r="B29" s="413" t="s">
        <v>274</v>
      </c>
      <c r="C29" s="404">
        <v>1032697233.54</v>
      </c>
      <c r="D29" s="412"/>
    </row>
    <row r="30" spans="1:4" x14ac:dyDescent="0.3">
      <c r="A30" s="414">
        <v>1129010004</v>
      </c>
      <c r="B30" s="413" t="s">
        <v>331</v>
      </c>
      <c r="C30" s="404">
        <v>1032697233.54</v>
      </c>
      <c r="D30" s="413" t="s">
        <v>167</v>
      </c>
    </row>
    <row r="31" spans="1:4" x14ac:dyDescent="0.3">
      <c r="A31" s="414">
        <v>1130000000</v>
      </c>
      <c r="B31" s="413" t="s">
        <v>494</v>
      </c>
      <c r="C31" s="404">
        <v>571660510.41999996</v>
      </c>
      <c r="D31" s="412"/>
    </row>
    <row r="32" spans="1:4" x14ac:dyDescent="0.3">
      <c r="A32" s="414">
        <v>1133000000</v>
      </c>
      <c r="B32" s="413" t="s">
        <v>842</v>
      </c>
      <c r="C32" s="404">
        <v>571660510.41999996</v>
      </c>
      <c r="D32" s="412"/>
    </row>
    <row r="33" spans="1:4" x14ac:dyDescent="0.3">
      <c r="A33" s="414">
        <v>1133200000</v>
      </c>
      <c r="B33" s="413" t="s">
        <v>843</v>
      </c>
      <c r="C33" s="404">
        <v>571660510.41999996</v>
      </c>
      <c r="D33" s="412"/>
    </row>
    <row r="34" spans="1:4" x14ac:dyDescent="0.3">
      <c r="A34" s="414">
        <v>1133201011</v>
      </c>
      <c r="B34" s="413" t="s">
        <v>844</v>
      </c>
      <c r="C34" s="404">
        <v>571660510.41999996</v>
      </c>
      <c r="D34" s="413" t="s">
        <v>167</v>
      </c>
    </row>
    <row r="35" spans="1:4" x14ac:dyDescent="0.3">
      <c r="A35" s="414">
        <v>1150000000</v>
      </c>
      <c r="B35" s="413" t="s">
        <v>275</v>
      </c>
      <c r="C35" s="404">
        <v>5440554.2699999996</v>
      </c>
      <c r="D35" s="412"/>
    </row>
    <row r="36" spans="1:4" x14ac:dyDescent="0.3">
      <c r="A36" s="414">
        <v>1150100000</v>
      </c>
      <c r="B36" s="413" t="s">
        <v>276</v>
      </c>
      <c r="C36" s="404">
        <v>5440554.2699999996</v>
      </c>
      <c r="D36" s="412"/>
    </row>
    <row r="37" spans="1:4" x14ac:dyDescent="0.3">
      <c r="A37" s="414">
        <v>1150100001</v>
      </c>
      <c r="B37" s="413" t="s">
        <v>277</v>
      </c>
      <c r="C37" s="404">
        <v>1234891.08</v>
      </c>
      <c r="D37" s="413" t="s">
        <v>167</v>
      </c>
    </row>
    <row r="38" spans="1:4" x14ac:dyDescent="0.3">
      <c r="A38" s="414">
        <v>1150100002</v>
      </c>
      <c r="B38" s="413" t="s">
        <v>278</v>
      </c>
      <c r="C38" s="404">
        <v>4205663.1900000004</v>
      </c>
      <c r="D38" s="413" t="s">
        <v>174</v>
      </c>
    </row>
    <row r="39" spans="1:4" x14ac:dyDescent="0.3">
      <c r="A39" s="414">
        <v>1200000000</v>
      </c>
      <c r="B39" s="413" t="s">
        <v>279</v>
      </c>
      <c r="C39" s="404">
        <v>982626461.90999997</v>
      </c>
      <c r="D39" s="412"/>
    </row>
    <row r="40" spans="1:4" x14ac:dyDescent="0.3">
      <c r="A40" s="414">
        <v>1230000000</v>
      </c>
      <c r="B40" s="413" t="s">
        <v>280</v>
      </c>
      <c r="C40" s="404">
        <v>900000000</v>
      </c>
      <c r="D40" s="412"/>
    </row>
    <row r="41" spans="1:4" x14ac:dyDescent="0.3">
      <c r="A41" s="414">
        <v>1239000000</v>
      </c>
      <c r="B41" s="413" t="s">
        <v>281</v>
      </c>
      <c r="C41" s="404">
        <v>900000000</v>
      </c>
      <c r="D41" s="412"/>
    </row>
    <row r="42" spans="1:4" x14ac:dyDescent="0.3">
      <c r="A42" s="414">
        <v>1239200000</v>
      </c>
      <c r="B42" s="413" t="s">
        <v>282</v>
      </c>
      <c r="C42" s="404">
        <v>900000000</v>
      </c>
      <c r="D42" s="412"/>
    </row>
    <row r="43" spans="1:4" x14ac:dyDescent="0.3">
      <c r="A43" s="414">
        <v>1239200001</v>
      </c>
      <c r="B43" s="413" t="s">
        <v>283</v>
      </c>
      <c r="C43" s="404">
        <v>900000000</v>
      </c>
      <c r="D43" s="413" t="s">
        <v>174</v>
      </c>
    </row>
    <row r="44" spans="1:4" x14ac:dyDescent="0.3">
      <c r="A44" s="414">
        <v>1240000000</v>
      </c>
      <c r="B44" s="413" t="s">
        <v>284</v>
      </c>
      <c r="C44" s="404">
        <v>82626461.909999996</v>
      </c>
      <c r="D44" s="412"/>
    </row>
    <row r="45" spans="1:4" x14ac:dyDescent="0.3">
      <c r="A45" s="414">
        <v>1240000002</v>
      </c>
      <c r="B45" s="413" t="s">
        <v>285</v>
      </c>
      <c r="C45" s="404">
        <v>62503449</v>
      </c>
      <c r="D45" s="413" t="s">
        <v>174</v>
      </c>
    </row>
    <row r="46" spans="1:4" x14ac:dyDescent="0.3">
      <c r="A46" s="414">
        <v>1240000004</v>
      </c>
      <c r="B46" s="413" t="s">
        <v>286</v>
      </c>
      <c r="C46" s="404">
        <v>62137091</v>
      </c>
      <c r="D46" s="413" t="s">
        <v>174</v>
      </c>
    </row>
    <row r="47" spans="1:4" x14ac:dyDescent="0.3">
      <c r="A47" s="414">
        <v>1242000000</v>
      </c>
      <c r="B47" s="413" t="s">
        <v>354</v>
      </c>
      <c r="C47" s="404">
        <v>17500965</v>
      </c>
      <c r="D47" s="412"/>
    </row>
    <row r="48" spans="1:4" x14ac:dyDescent="0.3">
      <c r="A48" s="414">
        <v>1242900000</v>
      </c>
      <c r="B48" s="413" t="s">
        <v>355</v>
      </c>
      <c r="C48" s="404">
        <v>17500965</v>
      </c>
      <c r="D48" s="412"/>
    </row>
    <row r="49" spans="1:4" x14ac:dyDescent="0.3">
      <c r="A49" s="414">
        <v>1242901001</v>
      </c>
      <c r="B49" s="413" t="s">
        <v>356</v>
      </c>
      <c r="C49" s="404">
        <v>17500965</v>
      </c>
      <c r="D49" s="413" t="s">
        <v>174</v>
      </c>
    </row>
    <row r="50" spans="1:4" x14ac:dyDescent="0.3">
      <c r="A50" s="414">
        <v>1245000000</v>
      </c>
      <c r="B50" s="413" t="s">
        <v>357</v>
      </c>
      <c r="C50" s="404">
        <v>8687011.0899999999</v>
      </c>
      <c r="D50" s="412"/>
    </row>
    <row r="51" spans="1:4" x14ac:dyDescent="0.3">
      <c r="A51" s="414">
        <v>1245200000</v>
      </c>
      <c r="B51" s="413" t="s">
        <v>411</v>
      </c>
      <c r="C51" s="404">
        <v>4909090.91</v>
      </c>
      <c r="D51" s="413" t="s">
        <v>174</v>
      </c>
    </row>
    <row r="52" spans="1:4" x14ac:dyDescent="0.3">
      <c r="A52" s="414">
        <v>1245900000</v>
      </c>
      <c r="B52" s="413" t="s">
        <v>358</v>
      </c>
      <c r="C52" s="404">
        <v>13596102</v>
      </c>
      <c r="D52" s="412"/>
    </row>
    <row r="53" spans="1:4" x14ac:dyDescent="0.3">
      <c r="A53" s="414">
        <v>1245901001</v>
      </c>
      <c r="B53" s="413" t="s">
        <v>359</v>
      </c>
      <c r="C53" s="404">
        <v>11387011</v>
      </c>
      <c r="D53" s="413" t="s">
        <v>174</v>
      </c>
    </row>
    <row r="54" spans="1:4" x14ac:dyDescent="0.3">
      <c r="A54" s="414">
        <v>1245901002</v>
      </c>
      <c r="B54" s="413" t="s">
        <v>986</v>
      </c>
      <c r="C54" s="404">
        <v>2209091</v>
      </c>
      <c r="D54" s="413" t="s">
        <v>174</v>
      </c>
    </row>
    <row r="55" spans="1:4" x14ac:dyDescent="0.3">
      <c r="A55" s="414">
        <v>1246000000</v>
      </c>
      <c r="B55" s="413" t="s">
        <v>360</v>
      </c>
      <c r="C55" s="404">
        <v>33001998</v>
      </c>
      <c r="D55" s="412"/>
    </row>
    <row r="56" spans="1:4" x14ac:dyDescent="0.3">
      <c r="A56" s="414">
        <v>1246900000</v>
      </c>
      <c r="B56" s="413" t="s">
        <v>361</v>
      </c>
      <c r="C56" s="404">
        <v>33001998</v>
      </c>
      <c r="D56" s="412"/>
    </row>
    <row r="57" spans="1:4" x14ac:dyDescent="0.3">
      <c r="A57" s="414">
        <v>1249000004</v>
      </c>
      <c r="B57" s="413" t="s">
        <v>362</v>
      </c>
      <c r="C57" s="404">
        <v>33001998</v>
      </c>
      <c r="D57" s="413" t="s">
        <v>174</v>
      </c>
    </row>
    <row r="58" spans="1:4" x14ac:dyDescent="0.3">
      <c r="A58" s="414">
        <v>1249000003</v>
      </c>
      <c r="B58" s="413" t="s">
        <v>287</v>
      </c>
      <c r="C58" s="404">
        <v>17175896</v>
      </c>
      <c r="D58" s="413" t="s">
        <v>174</v>
      </c>
    </row>
    <row r="59" spans="1:4" x14ac:dyDescent="0.3">
      <c r="A59" s="414">
        <v>2000000000</v>
      </c>
      <c r="B59" s="413" t="s">
        <v>252</v>
      </c>
      <c r="C59" s="404">
        <v>2140183301.7</v>
      </c>
      <c r="D59" s="412"/>
    </row>
    <row r="60" spans="1:4" x14ac:dyDescent="0.3">
      <c r="A60" s="414">
        <v>2100000000</v>
      </c>
      <c r="B60" s="413" t="s">
        <v>253</v>
      </c>
      <c r="C60" s="404">
        <v>2140183301.7</v>
      </c>
      <c r="D60" s="412"/>
    </row>
    <row r="61" spans="1:4" x14ac:dyDescent="0.3">
      <c r="A61" s="414">
        <v>2110000000</v>
      </c>
      <c r="B61" s="413" t="s">
        <v>254</v>
      </c>
      <c r="C61" s="404">
        <v>211781007.19999999</v>
      </c>
      <c r="D61" s="412"/>
    </row>
    <row r="62" spans="1:4" x14ac:dyDescent="0.3">
      <c r="A62" s="414">
        <v>2112000000</v>
      </c>
      <c r="B62" s="413" t="s">
        <v>255</v>
      </c>
      <c r="C62" s="404">
        <v>211781007.19999999</v>
      </c>
      <c r="D62" s="412"/>
    </row>
    <row r="63" spans="1:4" x14ac:dyDescent="0.3">
      <c r="A63" s="414">
        <v>2112300000</v>
      </c>
      <c r="B63" s="413" t="s">
        <v>256</v>
      </c>
      <c r="C63" s="404">
        <v>211781007.19999999</v>
      </c>
      <c r="D63" s="412"/>
    </row>
    <row r="64" spans="1:4" x14ac:dyDescent="0.3">
      <c r="A64" s="414">
        <v>2112300010</v>
      </c>
      <c r="B64" s="413" t="s">
        <v>495</v>
      </c>
      <c r="C64" s="404">
        <v>924600</v>
      </c>
      <c r="D64" s="413" t="s">
        <v>174</v>
      </c>
    </row>
    <row r="65" spans="1:4" x14ac:dyDescent="0.3">
      <c r="A65" s="414">
        <v>2112300011</v>
      </c>
      <c r="B65" s="413" t="s">
        <v>845</v>
      </c>
      <c r="C65" s="404">
        <v>266620</v>
      </c>
      <c r="D65" s="413" t="s">
        <v>174</v>
      </c>
    </row>
    <row r="66" spans="1:4" x14ac:dyDescent="0.3">
      <c r="A66" s="414">
        <v>2112300012</v>
      </c>
      <c r="B66" s="413" t="s">
        <v>496</v>
      </c>
      <c r="C66" s="404">
        <v>65817</v>
      </c>
      <c r="D66" s="413" t="s">
        <v>174</v>
      </c>
    </row>
    <row r="67" spans="1:4" x14ac:dyDescent="0.3">
      <c r="A67" s="414">
        <v>2112300065</v>
      </c>
      <c r="B67" s="413" t="s">
        <v>846</v>
      </c>
      <c r="C67" s="404">
        <v>197000</v>
      </c>
      <c r="D67" s="413" t="s">
        <v>174</v>
      </c>
    </row>
    <row r="68" spans="1:4" x14ac:dyDescent="0.3">
      <c r="A68" s="414">
        <v>2112300069</v>
      </c>
      <c r="B68" s="413" t="s">
        <v>257</v>
      </c>
      <c r="C68" s="404">
        <v>2421403</v>
      </c>
      <c r="D68" s="413" t="s">
        <v>174</v>
      </c>
    </row>
    <row r="69" spans="1:4" x14ac:dyDescent="0.3">
      <c r="A69" s="414">
        <v>2112300076</v>
      </c>
      <c r="B69" s="413" t="s">
        <v>497</v>
      </c>
      <c r="C69" s="404">
        <v>927559.65</v>
      </c>
      <c r="D69" s="413" t="s">
        <v>167</v>
      </c>
    </row>
    <row r="70" spans="1:4" x14ac:dyDescent="0.3">
      <c r="A70" s="414">
        <v>2112300079</v>
      </c>
      <c r="B70" s="413" t="s">
        <v>847</v>
      </c>
      <c r="C70" s="404">
        <v>1099329.96</v>
      </c>
      <c r="D70" s="413" t="s">
        <v>167</v>
      </c>
    </row>
    <row r="71" spans="1:4" x14ac:dyDescent="0.3">
      <c r="A71" s="414">
        <v>2112300140</v>
      </c>
      <c r="B71" s="413" t="s">
        <v>837</v>
      </c>
      <c r="C71" s="404">
        <v>202700572.75</v>
      </c>
      <c r="D71" s="413" t="s">
        <v>167</v>
      </c>
    </row>
    <row r="72" spans="1:4" x14ac:dyDescent="0.3">
      <c r="A72" s="414">
        <v>2112300144</v>
      </c>
      <c r="B72" s="413" t="s">
        <v>498</v>
      </c>
      <c r="C72" s="404">
        <v>2494104.84</v>
      </c>
      <c r="D72" s="413" t="s">
        <v>167</v>
      </c>
    </row>
    <row r="73" spans="1:4" x14ac:dyDescent="0.3">
      <c r="A73" s="414">
        <v>2112300191</v>
      </c>
      <c r="B73" s="413" t="s">
        <v>848</v>
      </c>
      <c r="C73" s="404">
        <v>684000</v>
      </c>
      <c r="D73" s="413" t="s">
        <v>174</v>
      </c>
    </row>
    <row r="74" spans="1:4" x14ac:dyDescent="0.3">
      <c r="A74" s="414">
        <v>2130000000</v>
      </c>
      <c r="B74" s="413" t="s">
        <v>258</v>
      </c>
      <c r="C74" s="404">
        <v>1924696288.5</v>
      </c>
      <c r="D74" s="412"/>
    </row>
    <row r="75" spans="1:4" x14ac:dyDescent="0.3">
      <c r="A75" s="414">
        <v>2132000000</v>
      </c>
      <c r="B75" s="413" t="s">
        <v>499</v>
      </c>
      <c r="C75" s="404">
        <v>1855119304.78</v>
      </c>
      <c r="D75" s="412"/>
    </row>
    <row r="76" spans="1:4" x14ac:dyDescent="0.3">
      <c r="A76" s="414">
        <v>2132200001</v>
      </c>
      <c r="B76" s="413" t="s">
        <v>500</v>
      </c>
      <c r="C76" s="404">
        <v>1855119304.78</v>
      </c>
      <c r="D76" s="413" t="s">
        <v>167</v>
      </c>
    </row>
    <row r="77" spans="1:4" x14ac:dyDescent="0.3">
      <c r="A77" s="414">
        <v>2134000000</v>
      </c>
      <c r="B77" s="413" t="s">
        <v>332</v>
      </c>
      <c r="C77" s="404">
        <v>36239795.5</v>
      </c>
      <c r="D77" s="412"/>
    </row>
    <row r="78" spans="1:4" x14ac:dyDescent="0.3">
      <c r="A78" s="414">
        <v>2134100000</v>
      </c>
      <c r="B78" s="413" t="s">
        <v>501</v>
      </c>
      <c r="C78" s="404">
        <v>13241051</v>
      </c>
      <c r="D78" s="412"/>
    </row>
    <row r="79" spans="1:4" x14ac:dyDescent="0.3">
      <c r="A79" s="414">
        <v>2134101000</v>
      </c>
      <c r="B79" s="413" t="s">
        <v>502</v>
      </c>
      <c r="C79" s="404">
        <v>13241051</v>
      </c>
      <c r="D79" s="412"/>
    </row>
    <row r="80" spans="1:4" x14ac:dyDescent="0.3">
      <c r="A80" s="414">
        <v>2134101001</v>
      </c>
      <c r="B80" s="413" t="s">
        <v>503</v>
      </c>
      <c r="C80" s="404">
        <v>13241051</v>
      </c>
      <c r="D80" s="413" t="s">
        <v>174</v>
      </c>
    </row>
    <row r="81" spans="1:4" x14ac:dyDescent="0.3">
      <c r="A81" s="414">
        <v>2134900000</v>
      </c>
      <c r="B81" s="413" t="s">
        <v>333</v>
      </c>
      <c r="C81" s="404">
        <v>49480846.5</v>
      </c>
      <c r="D81" s="412"/>
    </row>
    <row r="82" spans="1:4" x14ac:dyDescent="0.3">
      <c r="A82" s="414">
        <v>2134910000</v>
      </c>
      <c r="B82" s="413" t="s">
        <v>334</v>
      </c>
      <c r="C82" s="404">
        <v>10826668.5</v>
      </c>
      <c r="D82" s="412"/>
    </row>
    <row r="83" spans="1:4" x14ac:dyDescent="0.3">
      <c r="A83" s="414">
        <v>2134910002</v>
      </c>
      <c r="B83" s="413" t="s">
        <v>335</v>
      </c>
      <c r="C83" s="404">
        <v>10826668.5</v>
      </c>
      <c r="D83" s="413" t="s">
        <v>174</v>
      </c>
    </row>
    <row r="84" spans="1:4" x14ac:dyDescent="0.3">
      <c r="A84" s="414">
        <v>2134920000</v>
      </c>
      <c r="B84" s="413" t="s">
        <v>781</v>
      </c>
      <c r="C84" s="404">
        <v>60307515</v>
      </c>
      <c r="D84" s="412"/>
    </row>
    <row r="85" spans="1:4" x14ac:dyDescent="0.3">
      <c r="A85" s="414">
        <v>2134921000</v>
      </c>
      <c r="B85" s="413" t="s">
        <v>782</v>
      </c>
      <c r="C85" s="404">
        <v>60307515</v>
      </c>
      <c r="D85" s="413" t="s">
        <v>174</v>
      </c>
    </row>
    <row r="86" spans="1:4" x14ac:dyDescent="0.3">
      <c r="A86" s="414">
        <v>2136000000</v>
      </c>
      <c r="B86" s="413" t="s">
        <v>395</v>
      </c>
      <c r="C86" s="404">
        <v>105816779.22</v>
      </c>
      <c r="D86" s="412"/>
    </row>
    <row r="87" spans="1:4" x14ac:dyDescent="0.3">
      <c r="A87" s="414">
        <v>2136100000</v>
      </c>
      <c r="B87" s="413" t="s">
        <v>396</v>
      </c>
      <c r="C87" s="404">
        <v>46802300.030000001</v>
      </c>
      <c r="D87" s="412"/>
    </row>
    <row r="88" spans="1:4" x14ac:dyDescent="0.3">
      <c r="A88" s="414">
        <v>2136101000</v>
      </c>
      <c r="B88" s="413" t="s">
        <v>397</v>
      </c>
      <c r="C88" s="404">
        <v>46802300.030000001</v>
      </c>
      <c r="D88" s="413" t="s">
        <v>174</v>
      </c>
    </row>
    <row r="89" spans="1:4" x14ac:dyDescent="0.3">
      <c r="A89" s="414">
        <v>2136300000</v>
      </c>
      <c r="B89" s="413" t="s">
        <v>504</v>
      </c>
      <c r="C89" s="404">
        <v>9872044.1899999995</v>
      </c>
      <c r="D89" s="412"/>
    </row>
    <row r="90" spans="1:4" x14ac:dyDescent="0.3">
      <c r="A90" s="414">
        <v>2136340000</v>
      </c>
      <c r="B90" s="413" t="s">
        <v>849</v>
      </c>
      <c r="C90" s="404">
        <v>9872044.1899999995</v>
      </c>
      <c r="D90" s="412"/>
    </row>
    <row r="91" spans="1:4" x14ac:dyDescent="0.3">
      <c r="A91" s="414">
        <v>2136401001</v>
      </c>
      <c r="B91" s="413" t="s">
        <v>850</v>
      </c>
      <c r="C91" s="404">
        <v>9872044.1899999995</v>
      </c>
      <c r="D91" s="413" t="s">
        <v>174</v>
      </c>
    </row>
    <row r="92" spans="1:4" x14ac:dyDescent="0.3">
      <c r="A92" s="414">
        <v>2136600000</v>
      </c>
      <c r="B92" s="413" t="s">
        <v>398</v>
      </c>
      <c r="C92" s="404">
        <v>49142435</v>
      </c>
      <c r="D92" s="412"/>
    </row>
    <row r="93" spans="1:4" x14ac:dyDescent="0.3">
      <c r="A93" s="414">
        <v>2136600001</v>
      </c>
      <c r="B93" s="413" t="s">
        <v>399</v>
      </c>
      <c r="C93" s="404">
        <v>49142435</v>
      </c>
      <c r="D93" s="413" t="s">
        <v>174</v>
      </c>
    </row>
    <row r="94" spans="1:4" x14ac:dyDescent="0.3">
      <c r="A94" s="414">
        <v>2140000000</v>
      </c>
      <c r="B94" s="413" t="s">
        <v>259</v>
      </c>
      <c r="C94" s="404">
        <v>3706006</v>
      </c>
      <c r="D94" s="412"/>
    </row>
    <row r="95" spans="1:4" x14ac:dyDescent="0.3">
      <c r="A95" s="414">
        <v>2140000001</v>
      </c>
      <c r="B95" s="413" t="s">
        <v>260</v>
      </c>
      <c r="C95" s="404">
        <v>3706006</v>
      </c>
      <c r="D95" s="413" t="s">
        <v>174</v>
      </c>
    </row>
    <row r="96" spans="1:4" x14ac:dyDescent="0.3">
      <c r="A96" s="414">
        <v>3000000000</v>
      </c>
      <c r="B96" s="413" t="s">
        <v>243</v>
      </c>
      <c r="C96" s="404">
        <v>4912320880</v>
      </c>
      <c r="D96" s="412"/>
    </row>
    <row r="97" spans="1:4" x14ac:dyDescent="0.3">
      <c r="A97" s="414">
        <v>3110000000</v>
      </c>
      <c r="B97" s="413" t="s">
        <v>244</v>
      </c>
      <c r="C97" s="404">
        <v>6306545160.2399998</v>
      </c>
      <c r="D97" s="412"/>
    </row>
    <row r="98" spans="1:4" x14ac:dyDescent="0.3">
      <c r="A98" s="414">
        <v>3111000000</v>
      </c>
      <c r="B98" s="413" t="s">
        <v>245</v>
      </c>
      <c r="C98" s="404">
        <v>6306545160.2399998</v>
      </c>
      <c r="D98" s="412"/>
    </row>
    <row r="99" spans="1:4" x14ac:dyDescent="0.3">
      <c r="A99" s="414">
        <v>3111100000</v>
      </c>
      <c r="B99" s="413" t="s">
        <v>430</v>
      </c>
      <c r="C99" s="404">
        <v>2600000000</v>
      </c>
      <c r="D99" s="413" t="s">
        <v>174</v>
      </c>
    </row>
    <row r="100" spans="1:4" x14ac:dyDescent="0.3">
      <c r="A100" s="414">
        <v>3111100002</v>
      </c>
      <c r="B100" s="413" t="s">
        <v>410</v>
      </c>
      <c r="C100" s="404">
        <v>3706545160.2399998</v>
      </c>
      <c r="D100" s="413" t="s">
        <v>174</v>
      </c>
    </row>
    <row r="101" spans="1:4" x14ac:dyDescent="0.3">
      <c r="A101" s="414">
        <v>3210000000</v>
      </c>
      <c r="B101" s="413" t="s">
        <v>350</v>
      </c>
      <c r="C101" s="404">
        <v>3849500</v>
      </c>
      <c r="D101" s="412"/>
    </row>
    <row r="102" spans="1:4" x14ac:dyDescent="0.3">
      <c r="A102" s="414">
        <v>3212000000</v>
      </c>
      <c r="B102" s="413" t="s">
        <v>351</v>
      </c>
      <c r="C102" s="404">
        <v>3849500</v>
      </c>
      <c r="D102" s="412"/>
    </row>
    <row r="103" spans="1:4" x14ac:dyDescent="0.3">
      <c r="A103" s="414">
        <v>3212100000</v>
      </c>
      <c r="B103" s="413" t="s">
        <v>352</v>
      </c>
      <c r="C103" s="404">
        <v>3849500</v>
      </c>
      <c r="D103" s="412"/>
    </row>
    <row r="104" spans="1:4" x14ac:dyDescent="0.3">
      <c r="A104" s="414">
        <v>3212101000</v>
      </c>
      <c r="B104" s="413" t="s">
        <v>353</v>
      </c>
      <c r="C104" s="404">
        <v>3849500</v>
      </c>
      <c r="D104" s="413" t="s">
        <v>174</v>
      </c>
    </row>
    <row r="105" spans="1:4" x14ac:dyDescent="0.3">
      <c r="A105" s="414">
        <v>3211000000</v>
      </c>
      <c r="B105" s="413" t="s">
        <v>246</v>
      </c>
      <c r="C105" s="404">
        <v>631334526</v>
      </c>
      <c r="D105" s="412"/>
    </row>
    <row r="106" spans="1:4" x14ac:dyDescent="0.3">
      <c r="A106" s="414">
        <v>3211000005</v>
      </c>
      <c r="B106" s="413" t="s">
        <v>247</v>
      </c>
      <c r="C106" s="404">
        <v>631334526</v>
      </c>
      <c r="D106" s="413" t="s">
        <v>174</v>
      </c>
    </row>
    <row r="107" spans="1:4" x14ac:dyDescent="0.3">
      <c r="A107" s="414">
        <v>3410000000</v>
      </c>
      <c r="B107" s="413" t="s">
        <v>248</v>
      </c>
      <c r="C107" s="404">
        <v>2029408306.24</v>
      </c>
      <c r="D107" s="412"/>
    </row>
    <row r="108" spans="1:4" x14ac:dyDescent="0.3">
      <c r="A108" s="414">
        <v>3412000000</v>
      </c>
      <c r="B108" s="413" t="s">
        <v>249</v>
      </c>
      <c r="C108" s="404">
        <v>2029408306.24</v>
      </c>
      <c r="D108" s="412"/>
    </row>
    <row r="109" spans="1:4" x14ac:dyDescent="0.3">
      <c r="A109" s="414">
        <v>3412001000</v>
      </c>
      <c r="B109" s="413" t="s">
        <v>250</v>
      </c>
      <c r="C109" s="404">
        <v>1790001048.55</v>
      </c>
      <c r="D109" s="413" t="s">
        <v>174</v>
      </c>
    </row>
    <row r="110" spans="1:4" x14ac:dyDescent="0.3">
      <c r="A110" s="414">
        <v>3412002000</v>
      </c>
      <c r="B110" s="413" t="s">
        <v>251</v>
      </c>
      <c r="C110" s="404">
        <v>238983381.69999999</v>
      </c>
      <c r="D110" s="413" t="s">
        <v>167</v>
      </c>
    </row>
    <row r="111" spans="1:4" x14ac:dyDescent="0.3">
      <c r="A111" s="414">
        <v>3412003000</v>
      </c>
      <c r="B111" s="413" t="s">
        <v>851</v>
      </c>
      <c r="C111" s="404">
        <v>423910.5</v>
      </c>
      <c r="D111" s="413" t="s">
        <v>387</v>
      </c>
    </row>
    <row r="112" spans="1:4" x14ac:dyDescent="0.3">
      <c r="A112" s="414">
        <v>3412006000</v>
      </c>
      <c r="B112" s="413" t="s">
        <v>394</v>
      </c>
      <c r="C112" s="404">
        <v>34.51</v>
      </c>
      <c r="D112" s="413" t="s">
        <v>176</v>
      </c>
    </row>
    <row r="113" spans="1:4" x14ac:dyDescent="0.3">
      <c r="A113" s="414">
        <v>6000000000</v>
      </c>
      <c r="B113" s="413" t="s">
        <v>512</v>
      </c>
      <c r="C113" s="404">
        <v>2.66</v>
      </c>
      <c r="D113" s="412"/>
    </row>
    <row r="114" spans="1:4" x14ac:dyDescent="0.3">
      <c r="A114" s="414">
        <v>6100000000</v>
      </c>
      <c r="B114" s="413" t="s">
        <v>513</v>
      </c>
      <c r="C114" s="404">
        <v>131934445452.05</v>
      </c>
      <c r="D114" s="412"/>
    </row>
    <row r="115" spans="1:4" x14ac:dyDescent="0.3">
      <c r="A115" s="414">
        <v>6110000000</v>
      </c>
      <c r="B115" s="413" t="s">
        <v>514</v>
      </c>
      <c r="C115" s="404">
        <v>47703601738.769997</v>
      </c>
      <c r="D115" s="412"/>
    </row>
    <row r="116" spans="1:4" x14ac:dyDescent="0.3">
      <c r="A116" s="414">
        <v>6112000000</v>
      </c>
      <c r="B116" s="413" t="s">
        <v>892</v>
      </c>
      <c r="C116" s="404">
        <v>47703601738.769997</v>
      </c>
      <c r="D116" s="412"/>
    </row>
    <row r="117" spans="1:4" x14ac:dyDescent="0.3">
      <c r="A117" s="414">
        <v>6112100000</v>
      </c>
      <c r="B117" s="413" t="s">
        <v>893</v>
      </c>
      <c r="C117" s="404">
        <v>47703487626.769997</v>
      </c>
      <c r="D117" s="412"/>
    </row>
    <row r="118" spans="1:4" x14ac:dyDescent="0.3">
      <c r="A118" s="414">
        <v>6112102000</v>
      </c>
      <c r="B118" s="413" t="s">
        <v>894</v>
      </c>
      <c r="C118" s="404">
        <v>47605934801.489998</v>
      </c>
      <c r="D118" s="412"/>
    </row>
    <row r="119" spans="1:4" x14ac:dyDescent="0.3">
      <c r="A119" s="414">
        <v>6112102002</v>
      </c>
      <c r="B119" s="413" t="s">
        <v>895</v>
      </c>
      <c r="C119" s="404">
        <v>21744900277.029999</v>
      </c>
      <c r="D119" s="413" t="s">
        <v>167</v>
      </c>
    </row>
    <row r="120" spans="1:4" x14ac:dyDescent="0.3">
      <c r="A120" s="414">
        <v>6112102003</v>
      </c>
      <c r="B120" s="413" t="s">
        <v>515</v>
      </c>
      <c r="C120" s="404">
        <v>14566121.949999999</v>
      </c>
      <c r="D120" s="413" t="s">
        <v>167</v>
      </c>
    </row>
    <row r="121" spans="1:4" x14ac:dyDescent="0.3">
      <c r="A121" s="414">
        <v>6112102007</v>
      </c>
      <c r="B121" s="413" t="s">
        <v>516</v>
      </c>
      <c r="C121" s="404">
        <v>20029376569.98</v>
      </c>
      <c r="D121" s="413" t="s">
        <v>167</v>
      </c>
    </row>
    <row r="122" spans="1:4" x14ac:dyDescent="0.3">
      <c r="A122" s="414">
        <v>6112102009</v>
      </c>
      <c r="B122" s="413" t="s">
        <v>517</v>
      </c>
      <c r="C122" s="404">
        <v>5817091832.5299997</v>
      </c>
      <c r="D122" s="413" t="s">
        <v>167</v>
      </c>
    </row>
    <row r="123" spans="1:4" x14ac:dyDescent="0.3">
      <c r="A123" s="414">
        <v>6112103000</v>
      </c>
      <c r="B123" s="413" t="s">
        <v>518</v>
      </c>
      <c r="C123" s="404">
        <v>97552825.280000001</v>
      </c>
      <c r="D123" s="412"/>
    </row>
    <row r="124" spans="1:4" x14ac:dyDescent="0.3">
      <c r="A124" s="414">
        <v>6112103001</v>
      </c>
      <c r="B124" s="413" t="s">
        <v>896</v>
      </c>
      <c r="C124" s="404">
        <v>97552825.280000001</v>
      </c>
      <c r="D124" s="413" t="s">
        <v>387</v>
      </c>
    </row>
    <row r="125" spans="1:4" x14ac:dyDescent="0.3">
      <c r="A125" s="414">
        <v>6112200000</v>
      </c>
      <c r="B125" s="413" t="s">
        <v>519</v>
      </c>
      <c r="C125" s="404">
        <v>114112</v>
      </c>
      <c r="D125" s="412"/>
    </row>
    <row r="126" spans="1:4" x14ac:dyDescent="0.3">
      <c r="A126" s="414">
        <v>6112204000</v>
      </c>
      <c r="B126" s="413" t="s">
        <v>520</v>
      </c>
      <c r="C126" s="404">
        <v>114112</v>
      </c>
      <c r="D126" s="412"/>
    </row>
    <row r="127" spans="1:4" x14ac:dyDescent="0.3">
      <c r="A127" s="414">
        <v>6112204001</v>
      </c>
      <c r="B127" s="413" t="s">
        <v>521</v>
      </c>
      <c r="C127" s="404">
        <v>114112</v>
      </c>
      <c r="D127" s="413" t="s">
        <v>176</v>
      </c>
    </row>
    <row r="128" spans="1:4" x14ac:dyDescent="0.3">
      <c r="A128" s="414">
        <v>6120000000</v>
      </c>
      <c r="B128" s="413" t="s">
        <v>522</v>
      </c>
      <c r="C128" s="404">
        <v>84230843713.279999</v>
      </c>
      <c r="D128" s="412"/>
    </row>
    <row r="129" spans="1:4" x14ac:dyDescent="0.3">
      <c r="A129" s="414">
        <v>6122000000</v>
      </c>
      <c r="B129" s="413" t="s">
        <v>523</v>
      </c>
      <c r="C129" s="404">
        <v>3824410346.8899999</v>
      </c>
      <c r="D129" s="412"/>
    </row>
    <row r="130" spans="1:4" x14ac:dyDescent="0.3">
      <c r="A130" s="414">
        <v>6122300000</v>
      </c>
      <c r="B130" s="413" t="s">
        <v>524</v>
      </c>
      <c r="C130" s="404">
        <v>3824410346.8899999</v>
      </c>
      <c r="D130" s="412"/>
    </row>
    <row r="131" spans="1:4" x14ac:dyDescent="0.3">
      <c r="A131" s="414">
        <v>6122302032</v>
      </c>
      <c r="B131" s="413" t="s">
        <v>897</v>
      </c>
      <c r="C131" s="404">
        <v>1957006579.49</v>
      </c>
      <c r="D131" s="413" t="s">
        <v>167</v>
      </c>
    </row>
    <row r="132" spans="1:4" x14ac:dyDescent="0.3">
      <c r="A132" s="414">
        <v>6122302036</v>
      </c>
      <c r="B132" s="413" t="s">
        <v>898</v>
      </c>
      <c r="C132" s="404">
        <v>1181627379.3599999</v>
      </c>
      <c r="D132" s="413" t="s">
        <v>167</v>
      </c>
    </row>
    <row r="133" spans="1:4" x14ac:dyDescent="0.3">
      <c r="A133" s="414">
        <v>6122302037</v>
      </c>
      <c r="B133" s="413" t="s">
        <v>899</v>
      </c>
      <c r="C133" s="404">
        <v>685776388.03999996</v>
      </c>
      <c r="D133" s="413" t="s">
        <v>167</v>
      </c>
    </row>
    <row r="134" spans="1:4" x14ac:dyDescent="0.3">
      <c r="A134" s="414">
        <v>6123000000</v>
      </c>
      <c r="B134" s="413" t="s">
        <v>525</v>
      </c>
      <c r="C134" s="404">
        <v>80406433366.389999</v>
      </c>
      <c r="D134" s="412"/>
    </row>
    <row r="135" spans="1:4" x14ac:dyDescent="0.3">
      <c r="A135" s="414">
        <v>6123100000</v>
      </c>
      <c r="B135" s="413" t="s">
        <v>526</v>
      </c>
      <c r="C135" s="404">
        <v>5050046996.3599997</v>
      </c>
      <c r="D135" s="412"/>
    </row>
    <row r="136" spans="1:4" x14ac:dyDescent="0.3">
      <c r="A136" s="414">
        <v>6123102002</v>
      </c>
      <c r="B136" s="413" t="s">
        <v>527</v>
      </c>
      <c r="C136" s="404">
        <v>5050046996.3599997</v>
      </c>
      <c r="D136" s="413" t="s">
        <v>167</v>
      </c>
    </row>
    <row r="137" spans="1:4" x14ac:dyDescent="0.3">
      <c r="A137" s="414">
        <v>6123200000</v>
      </c>
      <c r="B137" s="413" t="s">
        <v>528</v>
      </c>
      <c r="C137" s="404">
        <v>75356386370.029999</v>
      </c>
      <c r="D137" s="412"/>
    </row>
    <row r="138" spans="1:4" x14ac:dyDescent="0.3">
      <c r="A138" s="414">
        <v>6123202002</v>
      </c>
      <c r="B138" s="413" t="s">
        <v>529</v>
      </c>
      <c r="C138" s="404">
        <v>35862204.490000002</v>
      </c>
      <c r="D138" s="413" t="s">
        <v>167</v>
      </c>
    </row>
    <row r="139" spans="1:4" x14ac:dyDescent="0.3">
      <c r="A139" s="414">
        <v>6123202011</v>
      </c>
      <c r="B139" s="413" t="s">
        <v>530</v>
      </c>
      <c r="C139" s="404">
        <v>13029438682.120001</v>
      </c>
      <c r="D139" s="413" t="s">
        <v>167</v>
      </c>
    </row>
    <row r="140" spans="1:4" x14ac:dyDescent="0.3">
      <c r="A140" s="414">
        <v>6123202017</v>
      </c>
      <c r="B140" s="413" t="s">
        <v>531</v>
      </c>
      <c r="C140" s="404">
        <v>291459855.22000003</v>
      </c>
      <c r="D140" s="413" t="s">
        <v>167</v>
      </c>
    </row>
    <row r="141" spans="1:4" x14ac:dyDescent="0.3">
      <c r="A141" s="414">
        <v>6123202035</v>
      </c>
      <c r="B141" s="413" t="s">
        <v>532</v>
      </c>
      <c r="C141" s="404">
        <v>40864155.799999997</v>
      </c>
      <c r="D141" s="413" t="s">
        <v>167</v>
      </c>
    </row>
    <row r="142" spans="1:4" x14ac:dyDescent="0.3">
      <c r="A142" s="414">
        <v>6123202039</v>
      </c>
      <c r="B142" s="413" t="s">
        <v>533</v>
      </c>
      <c r="C142" s="404">
        <v>7544151.8399999999</v>
      </c>
      <c r="D142" s="413" t="s">
        <v>167</v>
      </c>
    </row>
    <row r="143" spans="1:4" x14ac:dyDescent="0.3">
      <c r="A143" s="414">
        <v>6123202040</v>
      </c>
      <c r="B143" s="413" t="s">
        <v>534</v>
      </c>
      <c r="C143" s="404">
        <v>26008772.649999999</v>
      </c>
      <c r="D143" s="413" t="s">
        <v>167</v>
      </c>
    </row>
    <row r="144" spans="1:4" x14ac:dyDescent="0.3">
      <c r="A144" s="414">
        <v>6123202041</v>
      </c>
      <c r="B144" s="413" t="s">
        <v>535</v>
      </c>
      <c r="C144" s="404">
        <v>205310863.03</v>
      </c>
      <c r="D144" s="413" t="s">
        <v>167</v>
      </c>
    </row>
    <row r="145" spans="1:4" x14ac:dyDescent="0.3">
      <c r="A145" s="414">
        <v>6123202043</v>
      </c>
      <c r="B145" s="413" t="s">
        <v>536</v>
      </c>
      <c r="C145" s="404">
        <v>4608512867.6599998</v>
      </c>
      <c r="D145" s="413" t="s">
        <v>167</v>
      </c>
    </row>
    <row r="146" spans="1:4" x14ac:dyDescent="0.3">
      <c r="A146" s="414">
        <v>6123202044</v>
      </c>
      <c r="B146" s="413" t="s">
        <v>537</v>
      </c>
      <c r="C146" s="404">
        <v>2237642569.3499999</v>
      </c>
      <c r="D146" s="413" t="s">
        <v>167</v>
      </c>
    </row>
    <row r="147" spans="1:4" x14ac:dyDescent="0.3">
      <c r="A147" s="414">
        <v>6123202046</v>
      </c>
      <c r="B147" s="413" t="s">
        <v>539</v>
      </c>
      <c r="C147" s="404">
        <v>431922549.45999998</v>
      </c>
      <c r="D147" s="413" t="s">
        <v>167</v>
      </c>
    </row>
    <row r="148" spans="1:4" x14ac:dyDescent="0.3">
      <c r="A148" s="414">
        <v>6123202049</v>
      </c>
      <c r="B148" s="413" t="s">
        <v>540</v>
      </c>
      <c r="C148" s="404">
        <v>728119005.22000003</v>
      </c>
      <c r="D148" s="413" t="s">
        <v>167</v>
      </c>
    </row>
    <row r="149" spans="1:4" x14ac:dyDescent="0.3">
      <c r="A149" s="414">
        <v>6123202050</v>
      </c>
      <c r="B149" s="413" t="s">
        <v>541</v>
      </c>
      <c r="C149" s="404">
        <v>981435614.99000001</v>
      </c>
      <c r="D149" s="413" t="s">
        <v>167</v>
      </c>
    </row>
    <row r="150" spans="1:4" x14ac:dyDescent="0.3">
      <c r="A150" s="414">
        <v>6123202051</v>
      </c>
      <c r="B150" s="413" t="s">
        <v>542</v>
      </c>
      <c r="C150" s="404">
        <v>575863661.10000002</v>
      </c>
      <c r="D150" s="413" t="s">
        <v>167</v>
      </c>
    </row>
    <row r="151" spans="1:4" x14ac:dyDescent="0.3">
      <c r="A151" s="414">
        <v>6123202052</v>
      </c>
      <c r="B151" s="413" t="s">
        <v>543</v>
      </c>
      <c r="C151" s="404">
        <v>1124508049.8399999</v>
      </c>
      <c r="D151" s="413" t="s">
        <v>167</v>
      </c>
    </row>
    <row r="152" spans="1:4" x14ac:dyDescent="0.3">
      <c r="A152" s="414">
        <v>6123202053</v>
      </c>
      <c r="B152" s="413" t="s">
        <v>544</v>
      </c>
      <c r="C152" s="404">
        <v>1456887027.3599999</v>
      </c>
      <c r="D152" s="413" t="s">
        <v>167</v>
      </c>
    </row>
    <row r="153" spans="1:4" x14ac:dyDescent="0.3">
      <c r="A153" s="414">
        <v>6123202055</v>
      </c>
      <c r="B153" s="413" t="s">
        <v>545</v>
      </c>
      <c r="C153" s="404">
        <v>257279282.03</v>
      </c>
      <c r="D153" s="413" t="s">
        <v>167</v>
      </c>
    </row>
    <row r="154" spans="1:4" x14ac:dyDescent="0.3">
      <c r="A154" s="414">
        <v>6123202058</v>
      </c>
      <c r="B154" s="413" t="s">
        <v>546</v>
      </c>
      <c r="C154" s="404">
        <v>27406295.859999999</v>
      </c>
      <c r="D154" s="413" t="s">
        <v>167</v>
      </c>
    </row>
    <row r="155" spans="1:4" x14ac:dyDescent="0.3">
      <c r="A155" s="414">
        <v>6123202065</v>
      </c>
      <c r="B155" s="413" t="s">
        <v>547</v>
      </c>
      <c r="C155" s="404">
        <v>345924783.83999997</v>
      </c>
      <c r="D155" s="413" t="s">
        <v>167</v>
      </c>
    </row>
    <row r="156" spans="1:4" x14ac:dyDescent="0.3">
      <c r="A156" s="414">
        <v>6123202074</v>
      </c>
      <c r="B156" s="413" t="s">
        <v>548</v>
      </c>
      <c r="C156" s="404">
        <v>615348982.29999995</v>
      </c>
      <c r="D156" s="413" t="s">
        <v>167</v>
      </c>
    </row>
    <row r="157" spans="1:4" x14ac:dyDescent="0.3">
      <c r="A157" s="414">
        <v>6123202075</v>
      </c>
      <c r="B157" s="413" t="s">
        <v>549</v>
      </c>
      <c r="C157" s="404">
        <v>492470482.99000001</v>
      </c>
      <c r="D157" s="413" t="s">
        <v>167</v>
      </c>
    </row>
    <row r="158" spans="1:4" x14ac:dyDescent="0.3">
      <c r="A158" s="414">
        <v>6123202076</v>
      </c>
      <c r="B158" s="413" t="s">
        <v>550</v>
      </c>
      <c r="C158" s="404">
        <v>177778831.30000001</v>
      </c>
      <c r="D158" s="413" t="s">
        <v>167</v>
      </c>
    </row>
    <row r="159" spans="1:4" x14ac:dyDescent="0.3">
      <c r="A159" s="414">
        <v>6123202077</v>
      </c>
      <c r="B159" s="413" t="s">
        <v>551</v>
      </c>
      <c r="C159" s="404">
        <v>157341600.28999999</v>
      </c>
      <c r="D159" s="413" t="s">
        <v>167</v>
      </c>
    </row>
    <row r="160" spans="1:4" x14ac:dyDescent="0.3">
      <c r="A160" s="414">
        <v>6123202079</v>
      </c>
      <c r="B160" s="413" t="s">
        <v>552</v>
      </c>
      <c r="C160" s="404">
        <v>95669739.290000007</v>
      </c>
      <c r="D160" s="413" t="s">
        <v>167</v>
      </c>
    </row>
    <row r="161" spans="1:4" x14ac:dyDescent="0.3">
      <c r="A161" s="414">
        <v>6123202083</v>
      </c>
      <c r="B161" s="413" t="s">
        <v>553</v>
      </c>
      <c r="C161" s="404">
        <v>1510582425.01</v>
      </c>
      <c r="D161" s="413" t="s">
        <v>167</v>
      </c>
    </row>
    <row r="162" spans="1:4" x14ac:dyDescent="0.3">
      <c r="A162" s="414">
        <v>6123202088</v>
      </c>
      <c r="B162" s="413" t="s">
        <v>554</v>
      </c>
      <c r="C162" s="404">
        <v>351357260.25</v>
      </c>
      <c r="D162" s="413" t="s">
        <v>167</v>
      </c>
    </row>
    <row r="163" spans="1:4" x14ac:dyDescent="0.3">
      <c r="A163" s="414">
        <v>6123202089</v>
      </c>
      <c r="B163" s="413" t="s">
        <v>555</v>
      </c>
      <c r="C163" s="404">
        <v>600755308.38999999</v>
      </c>
      <c r="D163" s="413" t="s">
        <v>167</v>
      </c>
    </row>
    <row r="164" spans="1:4" x14ac:dyDescent="0.3">
      <c r="A164" s="414">
        <v>6123202092</v>
      </c>
      <c r="B164" s="413" t="s">
        <v>556</v>
      </c>
      <c r="C164" s="404">
        <v>361078360.24000001</v>
      </c>
      <c r="D164" s="413" t="s">
        <v>167</v>
      </c>
    </row>
    <row r="165" spans="1:4" x14ac:dyDescent="0.3">
      <c r="A165" s="414">
        <v>6123202100</v>
      </c>
      <c r="B165" s="413" t="s">
        <v>557</v>
      </c>
      <c r="C165" s="404">
        <v>1385430580.0599999</v>
      </c>
      <c r="D165" s="413" t="s">
        <v>167</v>
      </c>
    </row>
    <row r="166" spans="1:4" x14ac:dyDescent="0.3">
      <c r="A166" s="414">
        <v>6123202101</v>
      </c>
      <c r="B166" s="413" t="s">
        <v>558</v>
      </c>
      <c r="C166" s="404">
        <v>181856314.83000001</v>
      </c>
      <c r="D166" s="413" t="s">
        <v>167</v>
      </c>
    </row>
    <row r="167" spans="1:4" x14ac:dyDescent="0.3">
      <c r="A167" s="414">
        <v>6123202107</v>
      </c>
      <c r="B167" s="413" t="s">
        <v>559</v>
      </c>
      <c r="C167" s="404">
        <v>2986879496.9499998</v>
      </c>
      <c r="D167" s="413" t="s">
        <v>167</v>
      </c>
    </row>
    <row r="168" spans="1:4" x14ac:dyDescent="0.3">
      <c r="A168" s="414">
        <v>6123202108</v>
      </c>
      <c r="B168" s="413" t="s">
        <v>560</v>
      </c>
      <c r="C168" s="404">
        <v>391153142.16000003</v>
      </c>
      <c r="D168" s="413" t="s">
        <v>167</v>
      </c>
    </row>
    <row r="169" spans="1:4" x14ac:dyDescent="0.3">
      <c r="A169" s="414">
        <v>6123202110</v>
      </c>
      <c r="B169" s="413" t="s">
        <v>561</v>
      </c>
      <c r="C169" s="404">
        <v>408922917.73000002</v>
      </c>
      <c r="D169" s="413" t="s">
        <v>167</v>
      </c>
    </row>
    <row r="170" spans="1:4" x14ac:dyDescent="0.3">
      <c r="A170" s="414">
        <v>6123202113</v>
      </c>
      <c r="B170" s="413" t="s">
        <v>562</v>
      </c>
      <c r="C170" s="404">
        <v>721572701.44000006</v>
      </c>
      <c r="D170" s="413" t="s">
        <v>167</v>
      </c>
    </row>
    <row r="171" spans="1:4" x14ac:dyDescent="0.3">
      <c r="A171" s="414">
        <v>6123202114</v>
      </c>
      <c r="B171" s="413" t="s">
        <v>563</v>
      </c>
      <c r="C171" s="404">
        <v>1017461619.64</v>
      </c>
      <c r="D171" s="413" t="s">
        <v>167</v>
      </c>
    </row>
    <row r="172" spans="1:4" x14ac:dyDescent="0.3">
      <c r="A172" s="414">
        <v>6123202115</v>
      </c>
      <c r="B172" s="413" t="s">
        <v>564</v>
      </c>
      <c r="C172" s="404">
        <v>287007568.88999999</v>
      </c>
      <c r="D172" s="413" t="s">
        <v>167</v>
      </c>
    </row>
    <row r="173" spans="1:4" x14ac:dyDescent="0.3">
      <c r="A173" s="414">
        <v>6123202119</v>
      </c>
      <c r="B173" s="413" t="s">
        <v>565</v>
      </c>
      <c r="C173" s="404">
        <v>233514173.11000001</v>
      </c>
      <c r="D173" s="413" t="s">
        <v>167</v>
      </c>
    </row>
    <row r="174" spans="1:4" x14ac:dyDescent="0.3">
      <c r="A174" s="414">
        <v>6123202121</v>
      </c>
      <c r="B174" s="413" t="s">
        <v>566</v>
      </c>
      <c r="C174" s="404">
        <v>710785526.22000003</v>
      </c>
      <c r="D174" s="413" t="s">
        <v>167</v>
      </c>
    </row>
    <row r="175" spans="1:4" x14ac:dyDescent="0.3">
      <c r="A175" s="414">
        <v>6123202124</v>
      </c>
      <c r="B175" s="413" t="s">
        <v>567</v>
      </c>
      <c r="C175" s="404">
        <v>1194274964.4100001</v>
      </c>
      <c r="D175" s="413" t="s">
        <v>167</v>
      </c>
    </row>
    <row r="176" spans="1:4" x14ac:dyDescent="0.3">
      <c r="A176" s="414">
        <v>6123202128</v>
      </c>
      <c r="B176" s="413" t="s">
        <v>568</v>
      </c>
      <c r="C176" s="404">
        <v>56344782.850000001</v>
      </c>
      <c r="D176" s="413" t="s">
        <v>167</v>
      </c>
    </row>
    <row r="177" spans="1:4" x14ac:dyDescent="0.3">
      <c r="A177" s="414">
        <v>6123202133</v>
      </c>
      <c r="B177" s="413" t="s">
        <v>569</v>
      </c>
      <c r="C177" s="404">
        <v>235192643.83000001</v>
      </c>
      <c r="D177" s="413" t="s">
        <v>167</v>
      </c>
    </row>
    <row r="178" spans="1:4" x14ac:dyDescent="0.3">
      <c r="A178" s="414">
        <v>6123202136</v>
      </c>
      <c r="B178" s="413" t="s">
        <v>570</v>
      </c>
      <c r="C178" s="404">
        <v>524887937.05000001</v>
      </c>
      <c r="D178" s="413" t="s">
        <v>167</v>
      </c>
    </row>
    <row r="179" spans="1:4" x14ac:dyDescent="0.3">
      <c r="A179" s="414">
        <v>6123202138</v>
      </c>
      <c r="B179" s="413" t="s">
        <v>571</v>
      </c>
      <c r="C179" s="404">
        <v>38319894.020000003</v>
      </c>
      <c r="D179" s="413" t="s">
        <v>167</v>
      </c>
    </row>
    <row r="180" spans="1:4" x14ac:dyDescent="0.3">
      <c r="A180" s="414">
        <v>6123202139</v>
      </c>
      <c r="B180" s="413" t="s">
        <v>572</v>
      </c>
      <c r="C180" s="404">
        <v>1053842707.87</v>
      </c>
      <c r="D180" s="413" t="s">
        <v>167</v>
      </c>
    </row>
    <row r="181" spans="1:4" x14ac:dyDescent="0.3">
      <c r="A181" s="414">
        <v>6123202142</v>
      </c>
      <c r="B181" s="413" t="s">
        <v>573</v>
      </c>
      <c r="C181" s="404">
        <v>79169827.239999995</v>
      </c>
      <c r="D181" s="413" t="s">
        <v>167</v>
      </c>
    </row>
    <row r="182" spans="1:4" x14ac:dyDescent="0.3">
      <c r="A182" s="414">
        <v>6123202150</v>
      </c>
      <c r="B182" s="413" t="s">
        <v>574</v>
      </c>
      <c r="C182" s="404">
        <v>1513015723.1700001</v>
      </c>
      <c r="D182" s="413" t="s">
        <v>167</v>
      </c>
    </row>
    <row r="183" spans="1:4" x14ac:dyDescent="0.3">
      <c r="A183" s="414">
        <v>6123202152</v>
      </c>
      <c r="B183" s="413" t="s">
        <v>900</v>
      </c>
      <c r="C183" s="404">
        <v>935724925.65999997</v>
      </c>
      <c r="D183" s="413" t="s">
        <v>167</v>
      </c>
    </row>
    <row r="184" spans="1:4" x14ac:dyDescent="0.3">
      <c r="A184" s="414">
        <v>6123202154</v>
      </c>
      <c r="B184" s="413" t="s">
        <v>575</v>
      </c>
      <c r="C184" s="404">
        <v>15077585.210000001</v>
      </c>
      <c r="D184" s="413" t="s">
        <v>167</v>
      </c>
    </row>
    <row r="185" spans="1:4" x14ac:dyDescent="0.3">
      <c r="A185" s="414">
        <v>6123202155</v>
      </c>
      <c r="B185" s="413" t="s">
        <v>576</v>
      </c>
      <c r="C185" s="404">
        <v>4132227750.9400001</v>
      </c>
      <c r="D185" s="413" t="s">
        <v>167</v>
      </c>
    </row>
    <row r="186" spans="1:4" x14ac:dyDescent="0.3">
      <c r="A186" s="414">
        <v>6123202169</v>
      </c>
      <c r="B186" s="413" t="s">
        <v>577</v>
      </c>
      <c r="C186" s="404">
        <v>169841875.13</v>
      </c>
      <c r="D186" s="413" t="s">
        <v>167</v>
      </c>
    </row>
    <row r="187" spans="1:4" x14ac:dyDescent="0.3">
      <c r="A187" s="414">
        <v>6123202185</v>
      </c>
      <c r="B187" s="413" t="s">
        <v>901</v>
      </c>
      <c r="C187" s="404">
        <v>307984158.66000003</v>
      </c>
      <c r="D187" s="413" t="s">
        <v>167</v>
      </c>
    </row>
    <row r="188" spans="1:4" x14ac:dyDescent="0.3">
      <c r="A188" s="414">
        <v>6123202186</v>
      </c>
      <c r="B188" s="413" t="s">
        <v>578</v>
      </c>
      <c r="C188" s="404">
        <v>1827464285.52</v>
      </c>
      <c r="D188" s="413" t="s">
        <v>167</v>
      </c>
    </row>
    <row r="189" spans="1:4" x14ac:dyDescent="0.3">
      <c r="A189" s="414">
        <v>6123202187</v>
      </c>
      <c r="B189" s="413" t="s">
        <v>579</v>
      </c>
      <c r="C189" s="404">
        <v>90207237.439999998</v>
      </c>
      <c r="D189" s="413" t="s">
        <v>167</v>
      </c>
    </row>
    <row r="190" spans="1:4" x14ac:dyDescent="0.3">
      <c r="A190" s="414">
        <v>6123202191</v>
      </c>
      <c r="B190" s="413" t="s">
        <v>580</v>
      </c>
      <c r="C190" s="404">
        <v>222346354.90000001</v>
      </c>
      <c r="D190" s="413" t="s">
        <v>167</v>
      </c>
    </row>
    <row r="191" spans="1:4" x14ac:dyDescent="0.3">
      <c r="A191" s="414">
        <v>6123202192</v>
      </c>
      <c r="B191" s="413" t="s">
        <v>581</v>
      </c>
      <c r="C191" s="404">
        <v>18867250.41</v>
      </c>
      <c r="D191" s="413" t="s">
        <v>167</v>
      </c>
    </row>
    <row r="192" spans="1:4" x14ac:dyDescent="0.3">
      <c r="A192" s="414">
        <v>6123202193</v>
      </c>
      <c r="B192" s="413" t="s">
        <v>582</v>
      </c>
      <c r="C192" s="404">
        <v>666358854.27999997</v>
      </c>
      <c r="D192" s="413" t="s">
        <v>167</v>
      </c>
    </row>
    <row r="193" spans="1:4" x14ac:dyDescent="0.3">
      <c r="A193" s="414">
        <v>6123202195</v>
      </c>
      <c r="B193" s="413" t="s">
        <v>583</v>
      </c>
      <c r="C193" s="404">
        <v>136855792.63999999</v>
      </c>
      <c r="D193" s="413" t="s">
        <v>167</v>
      </c>
    </row>
    <row r="194" spans="1:4" x14ac:dyDescent="0.3">
      <c r="A194" s="414">
        <v>6123202200</v>
      </c>
      <c r="B194" s="413" t="s">
        <v>584</v>
      </c>
      <c r="C194" s="404">
        <v>22168675.690000001</v>
      </c>
      <c r="D194" s="413" t="s">
        <v>167</v>
      </c>
    </row>
    <row r="195" spans="1:4" x14ac:dyDescent="0.3">
      <c r="A195" s="414">
        <v>6123202207</v>
      </c>
      <c r="B195" s="413" t="s">
        <v>902</v>
      </c>
      <c r="C195" s="404">
        <v>163876292.40000001</v>
      </c>
      <c r="D195" s="413" t="s">
        <v>167</v>
      </c>
    </row>
    <row r="196" spans="1:4" x14ac:dyDescent="0.3">
      <c r="A196" s="414">
        <v>6123202211</v>
      </c>
      <c r="B196" s="413" t="s">
        <v>903</v>
      </c>
      <c r="C196" s="404">
        <v>78619956.140000001</v>
      </c>
      <c r="D196" s="413" t="s">
        <v>167</v>
      </c>
    </row>
    <row r="197" spans="1:4" x14ac:dyDescent="0.3">
      <c r="A197" s="414">
        <v>6123202213</v>
      </c>
      <c r="B197" s="413" t="s">
        <v>904</v>
      </c>
      <c r="C197" s="404">
        <v>75441518.390000001</v>
      </c>
      <c r="D197" s="413" t="s">
        <v>167</v>
      </c>
    </row>
    <row r="198" spans="1:4" x14ac:dyDescent="0.3">
      <c r="A198" s="414">
        <v>6123202222</v>
      </c>
      <c r="B198" s="413" t="s">
        <v>905</v>
      </c>
      <c r="C198" s="404">
        <v>222574191.03</v>
      </c>
      <c r="D198" s="413" t="s">
        <v>167</v>
      </c>
    </row>
    <row r="199" spans="1:4" x14ac:dyDescent="0.3">
      <c r="A199" s="414">
        <v>6123202224</v>
      </c>
      <c r="B199" s="413" t="s">
        <v>906</v>
      </c>
      <c r="C199" s="404">
        <v>206774277.33000001</v>
      </c>
      <c r="D199" s="413" t="s">
        <v>167</v>
      </c>
    </row>
    <row r="200" spans="1:4" x14ac:dyDescent="0.3">
      <c r="A200" s="414">
        <v>6123202226</v>
      </c>
      <c r="B200" s="413" t="s">
        <v>907</v>
      </c>
      <c r="C200" s="404">
        <v>10883366.59</v>
      </c>
      <c r="D200" s="413" t="s">
        <v>167</v>
      </c>
    </row>
    <row r="201" spans="1:4" x14ac:dyDescent="0.3">
      <c r="A201" s="414">
        <v>6123202228</v>
      </c>
      <c r="B201" s="413" t="s">
        <v>908</v>
      </c>
      <c r="C201" s="404">
        <v>62558745.439999998</v>
      </c>
      <c r="D201" s="413" t="s">
        <v>167</v>
      </c>
    </row>
    <row r="202" spans="1:4" x14ac:dyDescent="0.3">
      <c r="A202" s="414">
        <v>6123202236</v>
      </c>
      <c r="B202" s="413" t="s">
        <v>909</v>
      </c>
      <c r="C202" s="404">
        <v>51290613.369999997</v>
      </c>
      <c r="D202" s="413" t="s">
        <v>167</v>
      </c>
    </row>
    <row r="203" spans="1:4" x14ac:dyDescent="0.3">
      <c r="A203" s="414">
        <v>6123202237</v>
      </c>
      <c r="B203" s="413" t="s">
        <v>910</v>
      </c>
      <c r="C203" s="404">
        <v>303989811.95999998</v>
      </c>
      <c r="D203" s="413" t="s">
        <v>167</v>
      </c>
    </row>
    <row r="204" spans="1:4" x14ac:dyDescent="0.3">
      <c r="A204" s="414">
        <v>6123202241</v>
      </c>
      <c r="B204" s="413" t="s">
        <v>911</v>
      </c>
      <c r="C204" s="404">
        <v>147237383.81</v>
      </c>
      <c r="D204" s="413" t="s">
        <v>167</v>
      </c>
    </row>
    <row r="205" spans="1:4" x14ac:dyDescent="0.3">
      <c r="A205" s="414">
        <v>6123202242</v>
      </c>
      <c r="B205" s="413" t="s">
        <v>912</v>
      </c>
      <c r="C205" s="404">
        <v>701738933.87</v>
      </c>
      <c r="D205" s="413" t="s">
        <v>167</v>
      </c>
    </row>
    <row r="206" spans="1:4" x14ac:dyDescent="0.3">
      <c r="A206" s="414">
        <v>6123202244</v>
      </c>
      <c r="B206" s="413" t="s">
        <v>913</v>
      </c>
      <c r="C206" s="404">
        <v>4122487.34</v>
      </c>
      <c r="D206" s="413" t="s">
        <v>167</v>
      </c>
    </row>
    <row r="207" spans="1:4" x14ac:dyDescent="0.3">
      <c r="A207" s="414">
        <v>6123202246</v>
      </c>
      <c r="B207" s="413" t="s">
        <v>914</v>
      </c>
      <c r="C207" s="404">
        <v>33956241.170000002</v>
      </c>
      <c r="D207" s="413" t="s">
        <v>167</v>
      </c>
    </row>
    <row r="208" spans="1:4" x14ac:dyDescent="0.3">
      <c r="A208" s="414">
        <v>6123202247</v>
      </c>
      <c r="B208" s="413" t="s">
        <v>915</v>
      </c>
      <c r="C208" s="404">
        <v>93965228.189999998</v>
      </c>
      <c r="D208" s="413" t="s">
        <v>167</v>
      </c>
    </row>
    <row r="209" spans="1:4" x14ac:dyDescent="0.3">
      <c r="A209" s="414">
        <v>6123202248</v>
      </c>
      <c r="B209" s="413" t="s">
        <v>916</v>
      </c>
      <c r="C209" s="404">
        <v>153090628.75999999</v>
      </c>
      <c r="D209" s="413" t="s">
        <v>167</v>
      </c>
    </row>
    <row r="210" spans="1:4" x14ac:dyDescent="0.3">
      <c r="A210" s="414">
        <v>6123202251</v>
      </c>
      <c r="B210" s="413" t="s">
        <v>917</v>
      </c>
      <c r="C210" s="404">
        <v>73468221.120000005</v>
      </c>
      <c r="D210" s="413" t="s">
        <v>167</v>
      </c>
    </row>
    <row r="211" spans="1:4" x14ac:dyDescent="0.3">
      <c r="A211" s="414">
        <v>6123202253</v>
      </c>
      <c r="B211" s="413" t="s">
        <v>918</v>
      </c>
      <c r="C211" s="404">
        <v>73174.149999999994</v>
      </c>
      <c r="D211" s="413" t="s">
        <v>167</v>
      </c>
    </row>
    <row r="212" spans="1:4" x14ac:dyDescent="0.3">
      <c r="A212" s="414">
        <v>6123202255</v>
      </c>
      <c r="B212" s="413" t="s">
        <v>919</v>
      </c>
      <c r="C212" s="404">
        <v>25559421.530000001</v>
      </c>
      <c r="D212" s="413" t="s">
        <v>167</v>
      </c>
    </row>
    <row r="213" spans="1:4" x14ac:dyDescent="0.3">
      <c r="A213" s="414">
        <v>6123202257</v>
      </c>
      <c r="B213" s="413" t="s">
        <v>920</v>
      </c>
      <c r="C213" s="404">
        <v>5551272.75</v>
      </c>
      <c r="D213" s="413" t="s">
        <v>167</v>
      </c>
    </row>
    <row r="214" spans="1:4" x14ac:dyDescent="0.3">
      <c r="A214" s="414">
        <v>6123202263</v>
      </c>
      <c r="B214" s="413" t="s">
        <v>921</v>
      </c>
      <c r="C214" s="404">
        <v>503166482.52999997</v>
      </c>
      <c r="D214" s="413" t="s">
        <v>167</v>
      </c>
    </row>
    <row r="215" spans="1:4" x14ac:dyDescent="0.3">
      <c r="A215" s="414">
        <v>6123202264</v>
      </c>
      <c r="B215" s="413" t="s">
        <v>922</v>
      </c>
      <c r="C215" s="404">
        <v>552946204.28999996</v>
      </c>
      <c r="D215" s="413" t="s">
        <v>167</v>
      </c>
    </row>
    <row r="216" spans="1:4" x14ac:dyDescent="0.3">
      <c r="A216" s="414">
        <v>6123202266</v>
      </c>
      <c r="B216" s="413" t="s">
        <v>923</v>
      </c>
      <c r="C216" s="404">
        <v>1991738535.3599999</v>
      </c>
      <c r="D216" s="413" t="s">
        <v>167</v>
      </c>
    </row>
    <row r="217" spans="1:4" x14ac:dyDescent="0.3">
      <c r="A217" s="414">
        <v>6123202268</v>
      </c>
      <c r="B217" s="413" t="s">
        <v>924</v>
      </c>
      <c r="C217" s="404">
        <v>220176002.72999999</v>
      </c>
      <c r="D217" s="413" t="s">
        <v>167</v>
      </c>
    </row>
    <row r="218" spans="1:4" x14ac:dyDescent="0.3">
      <c r="A218" s="414">
        <v>6123202270</v>
      </c>
      <c r="B218" s="413" t="s">
        <v>925</v>
      </c>
      <c r="C218" s="404">
        <v>30176607.359999999</v>
      </c>
      <c r="D218" s="413" t="s">
        <v>167</v>
      </c>
    </row>
    <row r="219" spans="1:4" x14ac:dyDescent="0.3">
      <c r="A219" s="414">
        <v>6123202271</v>
      </c>
      <c r="B219" s="413" t="s">
        <v>926</v>
      </c>
      <c r="C219" s="404">
        <v>43100605.18</v>
      </c>
      <c r="D219" s="413" t="s">
        <v>167</v>
      </c>
    </row>
    <row r="220" spans="1:4" x14ac:dyDescent="0.3">
      <c r="A220" s="414">
        <v>6123202272</v>
      </c>
      <c r="B220" s="413" t="s">
        <v>927</v>
      </c>
      <c r="C220" s="404">
        <v>30176607.359999999</v>
      </c>
      <c r="D220" s="413" t="s">
        <v>167</v>
      </c>
    </row>
    <row r="221" spans="1:4" x14ac:dyDescent="0.3">
      <c r="A221" s="414">
        <v>6123202273</v>
      </c>
      <c r="B221" s="413" t="s">
        <v>928</v>
      </c>
      <c r="C221" s="404">
        <v>34484606.630000003</v>
      </c>
      <c r="D221" s="413" t="s">
        <v>167</v>
      </c>
    </row>
    <row r="222" spans="1:4" x14ac:dyDescent="0.3">
      <c r="A222" s="414">
        <v>6123202275</v>
      </c>
      <c r="B222" s="413" t="s">
        <v>929</v>
      </c>
      <c r="C222" s="404">
        <v>264824945.44999999</v>
      </c>
      <c r="D222" s="413" t="s">
        <v>167</v>
      </c>
    </row>
    <row r="223" spans="1:4" x14ac:dyDescent="0.3">
      <c r="A223" s="414">
        <v>6123202276</v>
      </c>
      <c r="B223" s="413" t="s">
        <v>930</v>
      </c>
      <c r="C223" s="404">
        <v>653788359.74000001</v>
      </c>
      <c r="D223" s="413" t="s">
        <v>167</v>
      </c>
    </row>
    <row r="224" spans="1:4" x14ac:dyDescent="0.3">
      <c r="A224" s="414">
        <v>6123202277</v>
      </c>
      <c r="B224" s="413" t="s">
        <v>931</v>
      </c>
      <c r="C224" s="404">
        <v>1288277.29</v>
      </c>
      <c r="D224" s="413" t="s">
        <v>167</v>
      </c>
    </row>
    <row r="225" spans="1:4" x14ac:dyDescent="0.3">
      <c r="A225" s="414">
        <v>6123202278</v>
      </c>
      <c r="B225" s="413" t="s">
        <v>932</v>
      </c>
      <c r="C225" s="404">
        <v>901794.11</v>
      </c>
      <c r="D225" s="413" t="s">
        <v>167</v>
      </c>
    </row>
    <row r="226" spans="1:4" x14ac:dyDescent="0.3">
      <c r="A226" s="414">
        <v>6123202279</v>
      </c>
      <c r="B226" s="413" t="s">
        <v>933</v>
      </c>
      <c r="C226" s="404">
        <v>5926075.5599999996</v>
      </c>
      <c r="D226" s="413" t="s">
        <v>167</v>
      </c>
    </row>
    <row r="227" spans="1:4" x14ac:dyDescent="0.3">
      <c r="A227" s="414">
        <v>6123202281</v>
      </c>
      <c r="B227" s="413" t="s">
        <v>934</v>
      </c>
      <c r="C227" s="404">
        <v>88530415.709999993</v>
      </c>
      <c r="D227" s="413" t="s">
        <v>167</v>
      </c>
    </row>
    <row r="228" spans="1:4" x14ac:dyDescent="0.3">
      <c r="A228" s="414">
        <v>6123202282</v>
      </c>
      <c r="B228" s="413" t="s">
        <v>935</v>
      </c>
      <c r="C228" s="404">
        <v>26947325.609999999</v>
      </c>
      <c r="D228" s="413" t="s">
        <v>167</v>
      </c>
    </row>
    <row r="229" spans="1:4" x14ac:dyDescent="0.3">
      <c r="A229" s="414">
        <v>6123202284</v>
      </c>
      <c r="B229" s="413" t="s">
        <v>936</v>
      </c>
      <c r="C229" s="404">
        <v>2392300018.1399999</v>
      </c>
      <c r="D229" s="413" t="s">
        <v>167</v>
      </c>
    </row>
    <row r="230" spans="1:4" x14ac:dyDescent="0.3">
      <c r="A230" s="414">
        <v>6123202285</v>
      </c>
      <c r="B230" s="413" t="s">
        <v>937</v>
      </c>
      <c r="C230" s="404">
        <v>138054474.55000001</v>
      </c>
      <c r="D230" s="413" t="s">
        <v>167</v>
      </c>
    </row>
    <row r="231" spans="1:4" x14ac:dyDescent="0.3">
      <c r="A231" s="414">
        <v>6123202288</v>
      </c>
      <c r="B231" s="413" t="s">
        <v>938</v>
      </c>
      <c r="C231" s="404">
        <v>12964192.07</v>
      </c>
      <c r="D231" s="413" t="s">
        <v>167</v>
      </c>
    </row>
    <row r="232" spans="1:4" x14ac:dyDescent="0.3">
      <c r="A232" s="414">
        <v>6123202290</v>
      </c>
      <c r="B232" s="413" t="s">
        <v>939</v>
      </c>
      <c r="C232" s="404">
        <v>147321207.72</v>
      </c>
      <c r="D232" s="413" t="s">
        <v>167</v>
      </c>
    </row>
    <row r="233" spans="1:4" x14ac:dyDescent="0.3">
      <c r="A233" s="414">
        <v>6123202291</v>
      </c>
      <c r="B233" s="413" t="s">
        <v>940</v>
      </c>
      <c r="C233" s="404">
        <v>720928219.25</v>
      </c>
      <c r="D233" s="413" t="s">
        <v>167</v>
      </c>
    </row>
    <row r="234" spans="1:4" x14ac:dyDescent="0.3">
      <c r="A234" s="414">
        <v>6123202292</v>
      </c>
      <c r="B234" s="413" t="s">
        <v>941</v>
      </c>
      <c r="C234" s="404">
        <v>272006868.06</v>
      </c>
      <c r="D234" s="413" t="s">
        <v>167</v>
      </c>
    </row>
    <row r="235" spans="1:4" x14ac:dyDescent="0.3">
      <c r="A235" s="414">
        <v>6123202293</v>
      </c>
      <c r="B235" s="413" t="s">
        <v>942</v>
      </c>
      <c r="C235" s="404">
        <v>2748324895.98</v>
      </c>
      <c r="D235" s="413" t="s">
        <v>167</v>
      </c>
    </row>
    <row r="236" spans="1:4" x14ac:dyDescent="0.3">
      <c r="A236" s="414">
        <v>6123202294</v>
      </c>
      <c r="B236" s="413" t="s">
        <v>943</v>
      </c>
      <c r="C236" s="404">
        <v>1374162447.99</v>
      </c>
      <c r="D236" s="413" t="s">
        <v>167</v>
      </c>
    </row>
    <row r="237" spans="1:4" x14ac:dyDescent="0.3">
      <c r="A237" s="414">
        <v>6123202299</v>
      </c>
      <c r="B237" s="413" t="s">
        <v>944</v>
      </c>
      <c r="C237" s="404">
        <v>32072951.539999999</v>
      </c>
      <c r="D237" s="413" t="s">
        <v>167</v>
      </c>
    </row>
    <row r="238" spans="1:4" x14ac:dyDescent="0.3">
      <c r="A238" s="414">
        <v>6123202300</v>
      </c>
      <c r="B238" s="413" t="s">
        <v>945</v>
      </c>
      <c r="C238" s="404">
        <v>247120442.59</v>
      </c>
      <c r="D238" s="413" t="s">
        <v>167</v>
      </c>
    </row>
    <row r="239" spans="1:4" x14ac:dyDescent="0.3">
      <c r="A239" s="414">
        <v>6123202301</v>
      </c>
      <c r="B239" s="413" t="s">
        <v>946</v>
      </c>
      <c r="C239" s="404">
        <v>12677266.960000001</v>
      </c>
      <c r="D239" s="413" t="s">
        <v>167</v>
      </c>
    </row>
    <row r="240" spans="1:4" x14ac:dyDescent="0.3">
      <c r="A240" s="414">
        <v>6123202302</v>
      </c>
      <c r="B240" s="413" t="s">
        <v>947</v>
      </c>
      <c r="C240" s="404">
        <v>22043214.66</v>
      </c>
      <c r="D240" s="413" t="s">
        <v>167</v>
      </c>
    </row>
    <row r="241" spans="1:4" x14ac:dyDescent="0.3">
      <c r="A241" s="414">
        <v>6123202305</v>
      </c>
      <c r="B241" s="413" t="s">
        <v>948</v>
      </c>
      <c r="C241" s="404">
        <v>359480071.89999998</v>
      </c>
      <c r="D241" s="413" t="s">
        <v>167</v>
      </c>
    </row>
    <row r="242" spans="1:4" x14ac:dyDescent="0.3">
      <c r="A242" s="414">
        <v>6123202306</v>
      </c>
      <c r="B242" s="413" t="s">
        <v>949</v>
      </c>
      <c r="C242" s="404">
        <v>131010380.42</v>
      </c>
      <c r="D242" s="413" t="s">
        <v>167</v>
      </c>
    </row>
    <row r="243" spans="1:4" x14ac:dyDescent="0.3">
      <c r="A243" s="414">
        <v>6123202307</v>
      </c>
      <c r="B243" s="413" t="s">
        <v>950</v>
      </c>
      <c r="C243" s="404">
        <v>341035307.73000002</v>
      </c>
      <c r="D243" s="413" t="s">
        <v>167</v>
      </c>
    </row>
    <row r="244" spans="1:4" x14ac:dyDescent="0.3">
      <c r="A244" s="414">
        <v>6123202310</v>
      </c>
      <c r="B244" s="413" t="s">
        <v>951</v>
      </c>
      <c r="C244" s="404">
        <v>131019518.59999999</v>
      </c>
      <c r="D244" s="413" t="s">
        <v>167</v>
      </c>
    </row>
    <row r="245" spans="1:4" x14ac:dyDescent="0.3">
      <c r="A245" s="414">
        <v>6123202311</v>
      </c>
      <c r="B245" s="413" t="s">
        <v>952</v>
      </c>
      <c r="C245" s="404">
        <v>69745615.049999997</v>
      </c>
      <c r="D245" s="413" t="s">
        <v>167</v>
      </c>
    </row>
    <row r="246" spans="1:4" x14ac:dyDescent="0.3">
      <c r="A246" s="414">
        <v>6123202314</v>
      </c>
      <c r="B246" s="413" t="s">
        <v>538</v>
      </c>
      <c r="C246" s="404">
        <v>903419690.74000001</v>
      </c>
      <c r="D246" s="413" t="s">
        <v>387</v>
      </c>
    </row>
    <row r="247" spans="1:4" x14ac:dyDescent="0.3">
      <c r="A247" s="414">
        <v>6123202316</v>
      </c>
      <c r="B247" s="413" t="s">
        <v>953</v>
      </c>
      <c r="C247" s="404">
        <v>24179212.77</v>
      </c>
      <c r="D247" s="413" t="s">
        <v>167</v>
      </c>
    </row>
    <row r="248" spans="1:4" x14ac:dyDescent="0.3">
      <c r="A248" s="414">
        <v>6123202317</v>
      </c>
      <c r="B248" s="413" t="s">
        <v>954</v>
      </c>
      <c r="C248" s="404">
        <v>75423997.819999993</v>
      </c>
      <c r="D248" s="413" t="s">
        <v>167</v>
      </c>
    </row>
    <row r="249" spans="1:4" x14ac:dyDescent="0.3">
      <c r="A249" s="414">
        <v>6123202318</v>
      </c>
      <c r="B249" s="413" t="s">
        <v>955</v>
      </c>
      <c r="C249" s="404">
        <v>241805525.78</v>
      </c>
      <c r="D249" s="413" t="s">
        <v>167</v>
      </c>
    </row>
    <row r="250" spans="1:4" x14ac:dyDescent="0.3">
      <c r="A250" s="414">
        <v>6123202319</v>
      </c>
      <c r="B250" s="413" t="s">
        <v>956</v>
      </c>
      <c r="C250" s="404">
        <v>291617402.94</v>
      </c>
      <c r="D250" s="413" t="s">
        <v>167</v>
      </c>
    </row>
    <row r="251" spans="1:4" x14ac:dyDescent="0.3">
      <c r="A251" s="414">
        <v>6123202320</v>
      </c>
      <c r="B251" s="413" t="s">
        <v>957</v>
      </c>
      <c r="C251" s="404">
        <v>247727410.13999999</v>
      </c>
      <c r="D251" s="413" t="s">
        <v>167</v>
      </c>
    </row>
    <row r="252" spans="1:4" x14ac:dyDescent="0.3">
      <c r="A252" s="414">
        <v>6123202321</v>
      </c>
      <c r="B252" s="413" t="s">
        <v>958</v>
      </c>
      <c r="C252" s="404">
        <v>1989787.22</v>
      </c>
      <c r="D252" s="413" t="s">
        <v>167</v>
      </c>
    </row>
    <row r="253" spans="1:4" x14ac:dyDescent="0.3">
      <c r="A253" s="414">
        <v>6123202322</v>
      </c>
      <c r="B253" s="413" t="s">
        <v>959</v>
      </c>
      <c r="C253" s="404">
        <v>132404124.69</v>
      </c>
      <c r="D253" s="413" t="s">
        <v>167</v>
      </c>
    </row>
    <row r="254" spans="1:4" x14ac:dyDescent="0.3">
      <c r="A254" s="414">
        <v>6123202323</v>
      </c>
      <c r="B254" s="413" t="s">
        <v>960</v>
      </c>
      <c r="C254" s="404">
        <v>290783492.45999998</v>
      </c>
      <c r="D254" s="413" t="s">
        <v>167</v>
      </c>
    </row>
    <row r="255" spans="1:4" x14ac:dyDescent="0.3">
      <c r="A255" s="414">
        <v>6123202324</v>
      </c>
      <c r="B255" s="413" t="s">
        <v>961</v>
      </c>
      <c r="C255" s="404">
        <v>1717703059.98</v>
      </c>
      <c r="D255" s="413" t="s">
        <v>167</v>
      </c>
    </row>
    <row r="256" spans="1:4" x14ac:dyDescent="0.3">
      <c r="A256" s="414">
        <v>6123202326</v>
      </c>
      <c r="B256" s="413" t="s">
        <v>962</v>
      </c>
      <c r="C256" s="404">
        <v>64784888.609999999</v>
      </c>
      <c r="D256" s="413" t="s">
        <v>167</v>
      </c>
    </row>
    <row r="257" spans="1:4" x14ac:dyDescent="0.3">
      <c r="A257" s="414">
        <v>6123202327</v>
      </c>
      <c r="B257" s="413" t="s">
        <v>963</v>
      </c>
      <c r="C257" s="404">
        <v>41363526.43</v>
      </c>
      <c r="D257" s="413" t="s">
        <v>167</v>
      </c>
    </row>
    <row r="258" spans="1:4" x14ac:dyDescent="0.3">
      <c r="A258" s="414">
        <v>6123202328</v>
      </c>
      <c r="B258" s="413" t="s">
        <v>964</v>
      </c>
      <c r="C258" s="404">
        <v>73495704.370000005</v>
      </c>
      <c r="D258" s="413" t="s">
        <v>167</v>
      </c>
    </row>
    <row r="259" spans="1:4" x14ac:dyDescent="0.3">
      <c r="A259" s="414">
        <v>6123202329</v>
      </c>
      <c r="B259" s="413" t="s">
        <v>965</v>
      </c>
      <c r="C259" s="404">
        <v>156121893.71000001</v>
      </c>
      <c r="D259" s="413" t="s">
        <v>167</v>
      </c>
    </row>
    <row r="260" spans="1:4" x14ac:dyDescent="0.3">
      <c r="A260" s="414">
        <v>6123202330</v>
      </c>
      <c r="B260" s="413" t="s">
        <v>966</v>
      </c>
      <c r="C260" s="404">
        <v>74448686.030000001</v>
      </c>
      <c r="D260" s="413" t="s">
        <v>167</v>
      </c>
    </row>
    <row r="261" spans="1:4" x14ac:dyDescent="0.3">
      <c r="A261" s="414">
        <v>6123202331</v>
      </c>
      <c r="B261" s="413" t="s">
        <v>967</v>
      </c>
      <c r="C261" s="404">
        <v>1187157627.4300001</v>
      </c>
      <c r="D261" s="413" t="s">
        <v>167</v>
      </c>
    </row>
    <row r="262" spans="1:4" x14ac:dyDescent="0.3">
      <c r="A262" s="414">
        <v>6123202332</v>
      </c>
      <c r="B262" s="413" t="s">
        <v>968</v>
      </c>
      <c r="C262" s="404">
        <v>604631477.11000001</v>
      </c>
      <c r="D262" s="413" t="s">
        <v>167</v>
      </c>
    </row>
    <row r="263" spans="1:4" x14ac:dyDescent="0.3">
      <c r="A263" s="414">
        <v>6123202333</v>
      </c>
      <c r="B263" s="413" t="s">
        <v>969</v>
      </c>
      <c r="C263" s="404">
        <v>328391982.58999997</v>
      </c>
      <c r="D263" s="413" t="s">
        <v>167</v>
      </c>
    </row>
    <row r="264" spans="1:4" x14ac:dyDescent="0.3">
      <c r="A264" s="414">
        <v>6123202334</v>
      </c>
      <c r="B264" s="413" t="s">
        <v>970</v>
      </c>
      <c r="C264" s="404">
        <v>215452456.72999999</v>
      </c>
      <c r="D264" s="413" t="s">
        <v>167</v>
      </c>
    </row>
    <row r="265" spans="1:4" x14ac:dyDescent="0.3">
      <c r="A265" s="414">
        <v>6123202335</v>
      </c>
      <c r="B265" s="413" t="s">
        <v>971</v>
      </c>
      <c r="C265" s="404">
        <v>199253554.96000001</v>
      </c>
      <c r="D265" s="413" t="s">
        <v>167</v>
      </c>
    </row>
    <row r="266" spans="1:4" x14ac:dyDescent="0.3">
      <c r="A266" s="414">
        <v>6123202336</v>
      </c>
      <c r="B266" s="413" t="s">
        <v>972</v>
      </c>
      <c r="C266" s="404">
        <v>178641118.24000001</v>
      </c>
      <c r="D266" s="413" t="s">
        <v>167</v>
      </c>
    </row>
    <row r="267" spans="1:4" x14ac:dyDescent="0.3">
      <c r="A267" s="414">
        <v>6123202337</v>
      </c>
      <c r="B267" s="413" t="s">
        <v>973</v>
      </c>
      <c r="C267" s="404">
        <v>174607951.44999999</v>
      </c>
      <c r="D267" s="413" t="s">
        <v>167</v>
      </c>
    </row>
    <row r="268" spans="1:4" x14ac:dyDescent="0.3">
      <c r="A268" s="414">
        <v>6123202338</v>
      </c>
      <c r="B268" s="413" t="s">
        <v>974</v>
      </c>
      <c r="C268" s="404">
        <v>103955389.19</v>
      </c>
      <c r="D268" s="413" t="s">
        <v>167</v>
      </c>
    </row>
    <row r="269" spans="1:4" x14ac:dyDescent="0.3">
      <c r="A269" s="414">
        <v>6123202339</v>
      </c>
      <c r="B269" s="413" t="s">
        <v>975</v>
      </c>
      <c r="C269" s="404">
        <v>77923255.780000001</v>
      </c>
      <c r="D269" s="413" t="s">
        <v>167</v>
      </c>
    </row>
    <row r="270" spans="1:4" x14ac:dyDescent="0.3">
      <c r="A270" s="414">
        <v>6123202340</v>
      </c>
      <c r="B270" s="413" t="s">
        <v>976</v>
      </c>
      <c r="C270" s="404">
        <v>72811302.760000005</v>
      </c>
      <c r="D270" s="413" t="s">
        <v>167</v>
      </c>
    </row>
    <row r="271" spans="1:4" x14ac:dyDescent="0.3">
      <c r="A271" s="414">
        <v>6123202341</v>
      </c>
      <c r="B271" s="413" t="s">
        <v>977</v>
      </c>
      <c r="C271" s="404">
        <v>71133519.120000005</v>
      </c>
      <c r="D271" s="413" t="s">
        <v>167</v>
      </c>
    </row>
    <row r="272" spans="1:4" x14ac:dyDescent="0.3">
      <c r="A272" s="414">
        <v>6123202342</v>
      </c>
      <c r="B272" s="413" t="s">
        <v>978</v>
      </c>
      <c r="C272" s="404">
        <v>66784294.969999999</v>
      </c>
      <c r="D272" s="413" t="s">
        <v>167</v>
      </c>
    </row>
    <row r="273" spans="1:4" x14ac:dyDescent="0.3">
      <c r="A273" s="414">
        <v>6200000000</v>
      </c>
      <c r="B273" s="413" t="s">
        <v>585</v>
      </c>
      <c r="C273" s="404">
        <v>131934445449.39</v>
      </c>
      <c r="D273" s="412"/>
    </row>
    <row r="274" spans="1:4" x14ac:dyDescent="0.3">
      <c r="A274" s="414">
        <v>6210000000</v>
      </c>
      <c r="B274" s="413" t="s">
        <v>586</v>
      </c>
      <c r="C274" s="404">
        <v>131934445449.39</v>
      </c>
      <c r="D274" s="412"/>
    </row>
    <row r="275" spans="1:4" x14ac:dyDescent="0.3">
      <c r="A275" s="414">
        <v>6211000000</v>
      </c>
      <c r="B275" s="413" t="s">
        <v>587</v>
      </c>
      <c r="C275" s="404">
        <v>131934445449.39</v>
      </c>
      <c r="D275" s="412"/>
    </row>
    <row r="276" spans="1:4" x14ac:dyDescent="0.3">
      <c r="A276" s="414">
        <v>6211002000</v>
      </c>
      <c r="B276" s="413" t="s">
        <v>588</v>
      </c>
      <c r="C276" s="404">
        <v>130933358824.05</v>
      </c>
      <c r="D276" s="412"/>
    </row>
    <row r="277" spans="1:4" x14ac:dyDescent="0.3">
      <c r="A277" s="414">
        <v>6211002001</v>
      </c>
      <c r="B277" s="413" t="s">
        <v>589</v>
      </c>
      <c r="C277" s="404">
        <v>47605934801.489998</v>
      </c>
      <c r="D277" s="413" t="s">
        <v>167</v>
      </c>
    </row>
    <row r="278" spans="1:4" x14ac:dyDescent="0.3">
      <c r="A278" s="414">
        <v>6211002002</v>
      </c>
      <c r="B278" s="413" t="s">
        <v>590</v>
      </c>
      <c r="C278" s="404">
        <v>83327424022.559998</v>
      </c>
      <c r="D278" s="413" t="s">
        <v>167</v>
      </c>
    </row>
    <row r="279" spans="1:4" x14ac:dyDescent="0.3">
      <c r="A279" s="414">
        <v>6211003000</v>
      </c>
      <c r="B279" s="413" t="s">
        <v>591</v>
      </c>
      <c r="C279" s="404">
        <v>1000972516.02</v>
      </c>
      <c r="D279" s="412"/>
    </row>
    <row r="280" spans="1:4" x14ac:dyDescent="0.3">
      <c r="A280" s="414">
        <v>6211003001</v>
      </c>
      <c r="B280" s="413" t="s">
        <v>592</v>
      </c>
      <c r="C280" s="404">
        <v>97552825.280000001</v>
      </c>
      <c r="D280" s="413" t="s">
        <v>387</v>
      </c>
    </row>
    <row r="281" spans="1:4" x14ac:dyDescent="0.3">
      <c r="A281" s="414">
        <v>6211003002</v>
      </c>
      <c r="B281" s="413" t="s">
        <v>979</v>
      </c>
      <c r="C281" s="404">
        <v>903419690.74000001</v>
      </c>
      <c r="D281" s="413" t="s">
        <v>387</v>
      </c>
    </row>
    <row r="282" spans="1:4" x14ac:dyDescent="0.3">
      <c r="A282" s="414">
        <v>6211005000</v>
      </c>
      <c r="B282" s="413" t="s">
        <v>593</v>
      </c>
      <c r="C282" s="404">
        <v>114109.32</v>
      </c>
      <c r="D282" s="412"/>
    </row>
    <row r="283" spans="1:4" x14ac:dyDescent="0.3">
      <c r="A283" s="414">
        <v>6211005001</v>
      </c>
      <c r="B283" s="413" t="s">
        <v>594</v>
      </c>
      <c r="C283" s="404">
        <v>114112</v>
      </c>
      <c r="D283" s="413" t="s">
        <v>176</v>
      </c>
    </row>
    <row r="284" spans="1:4" x14ac:dyDescent="0.3">
      <c r="A284" s="414">
        <v>6211005002</v>
      </c>
      <c r="B284" s="413" t="s">
        <v>595</v>
      </c>
      <c r="C284" s="404">
        <v>2.68</v>
      </c>
      <c r="D284" s="413" t="s">
        <v>176</v>
      </c>
    </row>
    <row r="285" spans="1:4" x14ac:dyDescent="0.3">
      <c r="A285" s="412"/>
      <c r="B285" s="412"/>
      <c r="C285" s="404">
        <v>-654477437.62</v>
      </c>
      <c r="D285" s="41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36"/>
  <sheetViews>
    <sheetView workbookViewId="0"/>
  </sheetViews>
  <sheetFormatPr defaultColWidth="9.109375" defaultRowHeight="14.4" x14ac:dyDescent="0.3"/>
  <cols>
    <col min="1" max="1" width="12.33203125" customWidth="1"/>
    <col min="2" max="2" width="49.33203125" bestFit="1" customWidth="1"/>
    <col min="3" max="3" width="13.6640625" style="76" bestFit="1" customWidth="1"/>
  </cols>
  <sheetData>
    <row r="1" spans="1:4" x14ac:dyDescent="0.3">
      <c r="A1" s="416" t="s">
        <v>85</v>
      </c>
      <c r="B1" s="416" t="s">
        <v>85</v>
      </c>
      <c r="C1" s="411" t="s">
        <v>85</v>
      </c>
      <c r="D1" s="416" t="s">
        <v>85</v>
      </c>
    </row>
    <row r="2" spans="1:4" x14ac:dyDescent="0.3">
      <c r="A2" s="416" t="s">
        <v>987</v>
      </c>
      <c r="B2" s="415"/>
      <c r="D2" s="415"/>
    </row>
    <row r="3" spans="1:4" x14ac:dyDescent="0.3">
      <c r="A3" s="416" t="s">
        <v>152</v>
      </c>
      <c r="B3" s="416" t="s">
        <v>153</v>
      </c>
      <c r="D3" s="415"/>
    </row>
    <row r="4" spans="1:4" x14ac:dyDescent="0.3">
      <c r="A4" s="416" t="s">
        <v>154</v>
      </c>
      <c r="B4" s="416" t="s">
        <v>154</v>
      </c>
      <c r="C4" s="411" t="s">
        <v>155</v>
      </c>
      <c r="D4" s="416" t="s">
        <v>156</v>
      </c>
    </row>
    <row r="5" spans="1:4" x14ac:dyDescent="0.3">
      <c r="A5" s="416" t="s">
        <v>157</v>
      </c>
      <c r="B5" s="416" t="s">
        <v>158</v>
      </c>
      <c r="D5" s="416" t="s">
        <v>159</v>
      </c>
    </row>
    <row r="7" spans="1:4" x14ac:dyDescent="0.3">
      <c r="A7" s="417">
        <v>3500000000</v>
      </c>
      <c r="B7" s="416" t="s">
        <v>160</v>
      </c>
      <c r="C7" s="404">
        <v>654477437.62</v>
      </c>
      <c r="D7" s="415"/>
    </row>
    <row r="8" spans="1:4" x14ac:dyDescent="0.3">
      <c r="A8" s="417">
        <v>4000000000</v>
      </c>
      <c r="B8" s="416" t="s">
        <v>161</v>
      </c>
      <c r="C8" s="404">
        <v>6412140494.6999998</v>
      </c>
      <c r="D8" s="415"/>
    </row>
    <row r="9" spans="1:4" x14ac:dyDescent="0.3">
      <c r="A9" s="417">
        <v>4100000000</v>
      </c>
      <c r="B9" s="416" t="s">
        <v>162</v>
      </c>
      <c r="C9" s="404">
        <v>6412140494.6999998</v>
      </c>
      <c r="D9" s="415"/>
    </row>
    <row r="10" spans="1:4" x14ac:dyDescent="0.3">
      <c r="A10" s="417">
        <v>4110000000</v>
      </c>
      <c r="B10" s="416" t="s">
        <v>163</v>
      </c>
      <c r="C10" s="404">
        <v>2034082716.8499999</v>
      </c>
      <c r="D10" s="415"/>
    </row>
    <row r="11" spans="1:4" x14ac:dyDescent="0.3">
      <c r="A11" s="417">
        <v>4111000000</v>
      </c>
      <c r="B11" s="416" t="s">
        <v>336</v>
      </c>
      <c r="C11" s="404">
        <v>898335044.86000001</v>
      </c>
      <c r="D11" s="415"/>
    </row>
    <row r="12" spans="1:4" x14ac:dyDescent="0.3">
      <c r="A12" s="417">
        <v>4111100000</v>
      </c>
      <c r="B12" s="416" t="s">
        <v>337</v>
      </c>
      <c r="C12" s="404">
        <v>590985696.10000002</v>
      </c>
      <c r="D12" s="415"/>
    </row>
    <row r="13" spans="1:4" x14ac:dyDescent="0.3">
      <c r="A13" s="417">
        <v>4111101001</v>
      </c>
      <c r="B13" s="416" t="s">
        <v>338</v>
      </c>
      <c r="C13" s="404">
        <v>590985696.10000002</v>
      </c>
      <c r="D13" s="416" t="s">
        <v>167</v>
      </c>
    </row>
    <row r="14" spans="1:4" x14ac:dyDescent="0.3">
      <c r="A14" s="417">
        <v>4111200000</v>
      </c>
      <c r="B14" s="416" t="s">
        <v>339</v>
      </c>
      <c r="C14" s="404">
        <v>307349348.75999999</v>
      </c>
      <c r="D14" s="415"/>
    </row>
    <row r="15" spans="1:4" x14ac:dyDescent="0.3">
      <c r="A15" s="417">
        <v>4112201001</v>
      </c>
      <c r="B15" s="416" t="s">
        <v>340</v>
      </c>
      <c r="C15" s="404">
        <v>307349348.75999999</v>
      </c>
      <c r="D15" s="416" t="s">
        <v>167</v>
      </c>
    </row>
    <row r="16" spans="1:4" x14ac:dyDescent="0.3">
      <c r="A16" s="417">
        <v>4112000000</v>
      </c>
      <c r="B16" s="416" t="s">
        <v>164</v>
      </c>
      <c r="C16" s="404">
        <v>281914610.74000001</v>
      </c>
      <c r="D16" s="415"/>
    </row>
    <row r="17" spans="1:4" x14ac:dyDescent="0.3">
      <c r="A17" s="417">
        <v>4112100000</v>
      </c>
      <c r="B17" s="416" t="s">
        <v>165</v>
      </c>
      <c r="C17" s="404">
        <v>281914610.74000001</v>
      </c>
      <c r="D17" s="415"/>
    </row>
    <row r="18" spans="1:4" x14ac:dyDescent="0.3">
      <c r="A18" s="417">
        <v>4112100001</v>
      </c>
      <c r="B18" s="416" t="s">
        <v>166</v>
      </c>
      <c r="C18" s="404">
        <v>15165550.029999999</v>
      </c>
      <c r="D18" s="416" t="s">
        <v>167</v>
      </c>
    </row>
    <row r="19" spans="1:4" x14ac:dyDescent="0.3">
      <c r="A19" s="417">
        <v>4112100002</v>
      </c>
      <c r="B19" s="416" t="s">
        <v>168</v>
      </c>
      <c r="C19" s="404">
        <v>266749060.71000001</v>
      </c>
      <c r="D19" s="416" t="s">
        <v>167</v>
      </c>
    </row>
    <row r="20" spans="1:4" x14ac:dyDescent="0.3">
      <c r="A20" s="417">
        <v>4113000000</v>
      </c>
      <c r="B20" s="416" t="s">
        <v>169</v>
      </c>
      <c r="C20" s="404">
        <v>845273996.61000001</v>
      </c>
      <c r="D20" s="415"/>
    </row>
    <row r="21" spans="1:4" x14ac:dyDescent="0.3">
      <c r="A21" s="417">
        <v>4113100000</v>
      </c>
      <c r="B21" s="416" t="s">
        <v>170</v>
      </c>
      <c r="C21" s="404">
        <v>845273996.61000001</v>
      </c>
      <c r="D21" s="415"/>
    </row>
    <row r="22" spans="1:4" x14ac:dyDescent="0.3">
      <c r="A22" s="417">
        <v>4113101001</v>
      </c>
      <c r="B22" s="416" t="s">
        <v>404</v>
      </c>
      <c r="C22" s="404">
        <v>379035078.02999997</v>
      </c>
      <c r="D22" s="416" t="s">
        <v>167</v>
      </c>
    </row>
    <row r="23" spans="1:4" x14ac:dyDescent="0.3">
      <c r="A23" s="417">
        <v>4113102001</v>
      </c>
      <c r="B23" s="416" t="s">
        <v>386</v>
      </c>
      <c r="C23" s="404">
        <v>466238918.57999998</v>
      </c>
      <c r="D23" s="416" t="s">
        <v>167</v>
      </c>
    </row>
    <row r="24" spans="1:4" x14ac:dyDescent="0.3">
      <c r="A24" s="417">
        <v>4119000000</v>
      </c>
      <c r="B24" s="416" t="s">
        <v>341</v>
      </c>
      <c r="C24" s="404">
        <v>8559064.6400000006</v>
      </c>
      <c r="D24" s="415"/>
    </row>
    <row r="25" spans="1:4" x14ac:dyDescent="0.3">
      <c r="A25" s="417">
        <v>4119101000</v>
      </c>
      <c r="B25" s="416" t="s">
        <v>342</v>
      </c>
      <c r="C25" s="404">
        <v>8559064.6400000006</v>
      </c>
      <c r="D25" s="416" t="s">
        <v>167</v>
      </c>
    </row>
    <row r="26" spans="1:4" x14ac:dyDescent="0.3">
      <c r="A26" s="417">
        <v>4120000000</v>
      </c>
      <c r="B26" s="416" t="s">
        <v>171</v>
      </c>
      <c r="C26" s="404">
        <v>75260044.519999996</v>
      </c>
      <c r="D26" s="415"/>
    </row>
    <row r="27" spans="1:4" x14ac:dyDescent="0.3">
      <c r="A27" s="417">
        <v>4121000000</v>
      </c>
      <c r="B27" s="416" t="s">
        <v>172</v>
      </c>
      <c r="C27" s="404">
        <v>75366884.170000002</v>
      </c>
      <c r="D27" s="415"/>
    </row>
    <row r="28" spans="1:4" x14ac:dyDescent="0.3">
      <c r="A28" s="417">
        <v>4121201000</v>
      </c>
      <c r="B28" s="416" t="s">
        <v>173</v>
      </c>
      <c r="C28" s="404">
        <v>4</v>
      </c>
      <c r="D28" s="416" t="s">
        <v>174</v>
      </c>
    </row>
    <row r="29" spans="1:4" x14ac:dyDescent="0.3">
      <c r="A29" s="417">
        <v>4121202000</v>
      </c>
      <c r="B29" s="416" t="s">
        <v>175</v>
      </c>
      <c r="C29" s="404">
        <v>2959032.19</v>
      </c>
      <c r="D29" s="416" t="s">
        <v>167</v>
      </c>
    </row>
    <row r="30" spans="1:4" x14ac:dyDescent="0.3">
      <c r="A30" s="417">
        <v>4121204000</v>
      </c>
      <c r="B30" s="416" t="s">
        <v>343</v>
      </c>
      <c r="C30" s="404">
        <v>72407847.980000004</v>
      </c>
      <c r="D30" s="416" t="s">
        <v>167</v>
      </c>
    </row>
    <row r="31" spans="1:4" x14ac:dyDescent="0.3">
      <c r="A31" s="417">
        <v>4123000000</v>
      </c>
      <c r="B31" s="416" t="s">
        <v>412</v>
      </c>
      <c r="C31" s="404">
        <v>106839.65</v>
      </c>
      <c r="D31" s="415"/>
    </row>
    <row r="32" spans="1:4" x14ac:dyDescent="0.3">
      <c r="A32" s="417">
        <v>4123001000</v>
      </c>
      <c r="B32" s="416" t="s">
        <v>413</v>
      </c>
      <c r="C32" s="404">
        <v>106839.65</v>
      </c>
      <c r="D32" s="416" t="s">
        <v>167</v>
      </c>
    </row>
    <row r="33" spans="1:4" x14ac:dyDescent="0.3">
      <c r="A33" s="417">
        <v>4190000000</v>
      </c>
      <c r="B33" s="416" t="s">
        <v>177</v>
      </c>
      <c r="C33" s="404">
        <v>4302797733.3299999</v>
      </c>
      <c r="D33" s="415"/>
    </row>
    <row r="34" spans="1:4" x14ac:dyDescent="0.3">
      <c r="A34" s="417">
        <v>4191000000</v>
      </c>
      <c r="B34" s="416" t="s">
        <v>178</v>
      </c>
      <c r="C34" s="404">
        <v>4302797733.3299999</v>
      </c>
      <c r="D34" s="415"/>
    </row>
    <row r="35" spans="1:4" x14ac:dyDescent="0.3">
      <c r="A35" s="417">
        <v>4191200000</v>
      </c>
      <c r="B35" s="416" t="s">
        <v>179</v>
      </c>
      <c r="C35" s="404">
        <v>4302797733.3299999</v>
      </c>
      <c r="D35" s="415"/>
    </row>
    <row r="36" spans="1:4" x14ac:dyDescent="0.3">
      <c r="A36" s="417">
        <v>4191202000</v>
      </c>
      <c r="B36" s="416" t="s">
        <v>180</v>
      </c>
      <c r="C36" s="404">
        <v>4302797733.3299999</v>
      </c>
      <c r="D36" s="415"/>
    </row>
    <row r="37" spans="1:4" x14ac:dyDescent="0.3">
      <c r="A37" s="417">
        <v>4191202001</v>
      </c>
      <c r="B37" s="416" t="s">
        <v>181</v>
      </c>
      <c r="C37" s="404">
        <v>4980015871.96</v>
      </c>
      <c r="D37" s="416" t="s">
        <v>167</v>
      </c>
    </row>
    <row r="38" spans="1:4" x14ac:dyDescent="0.3">
      <c r="A38" s="417">
        <v>4191202002</v>
      </c>
      <c r="B38" s="416" t="s">
        <v>344</v>
      </c>
      <c r="C38" s="404">
        <v>8062527669.6599998</v>
      </c>
      <c r="D38" s="416" t="s">
        <v>167</v>
      </c>
    </row>
    <row r="39" spans="1:4" x14ac:dyDescent="0.3">
      <c r="A39" s="417">
        <v>4191202003</v>
      </c>
      <c r="B39" s="416" t="s">
        <v>182</v>
      </c>
      <c r="C39" s="404">
        <v>82674299.530000001</v>
      </c>
      <c r="D39" s="416" t="s">
        <v>167</v>
      </c>
    </row>
    <row r="40" spans="1:4" x14ac:dyDescent="0.3">
      <c r="A40" s="417">
        <v>4191202004</v>
      </c>
      <c r="B40" s="416" t="s">
        <v>183</v>
      </c>
      <c r="C40" s="404">
        <v>354160278.56</v>
      </c>
      <c r="D40" s="416" t="s">
        <v>167</v>
      </c>
    </row>
    <row r="41" spans="1:4" x14ac:dyDescent="0.3">
      <c r="A41" s="417">
        <v>4191202006</v>
      </c>
      <c r="B41" s="416" t="s">
        <v>505</v>
      </c>
      <c r="C41" s="404">
        <v>16544614.1</v>
      </c>
      <c r="D41" s="416" t="s">
        <v>167</v>
      </c>
    </row>
    <row r="42" spans="1:4" x14ac:dyDescent="0.3">
      <c r="A42" s="417">
        <v>4191202007</v>
      </c>
      <c r="B42" s="416" t="s">
        <v>431</v>
      </c>
      <c r="C42" s="404">
        <v>23359482.77</v>
      </c>
      <c r="D42" s="416" t="s">
        <v>167</v>
      </c>
    </row>
    <row r="43" spans="1:4" x14ac:dyDescent="0.3">
      <c r="A43" s="417">
        <v>4191202009</v>
      </c>
      <c r="B43" s="416" t="s">
        <v>345</v>
      </c>
      <c r="C43" s="404">
        <v>717294734.70000005</v>
      </c>
      <c r="D43" s="416" t="s">
        <v>167</v>
      </c>
    </row>
    <row r="44" spans="1:4" x14ac:dyDescent="0.3">
      <c r="A44" s="417">
        <v>4191202010</v>
      </c>
      <c r="B44" s="416" t="s">
        <v>405</v>
      </c>
      <c r="C44" s="404">
        <v>26252525.969999999</v>
      </c>
      <c r="D44" s="416" t="s">
        <v>167</v>
      </c>
    </row>
    <row r="45" spans="1:4" x14ac:dyDescent="0.3">
      <c r="A45" s="417">
        <v>5000000000</v>
      </c>
      <c r="B45" s="416" t="s">
        <v>184</v>
      </c>
      <c r="C45" s="404">
        <v>7066617932.3199997</v>
      </c>
      <c r="D45" s="415"/>
    </row>
    <row r="46" spans="1:4" x14ac:dyDescent="0.3">
      <c r="A46" s="417">
        <v>5100000000</v>
      </c>
      <c r="B46" s="416" t="s">
        <v>185</v>
      </c>
      <c r="C46" s="404">
        <v>7066617932.3199997</v>
      </c>
      <c r="D46" s="415"/>
    </row>
    <row r="47" spans="1:4" x14ac:dyDescent="0.3">
      <c r="A47" s="417">
        <v>5110000000</v>
      </c>
      <c r="B47" s="416" t="s">
        <v>186</v>
      </c>
      <c r="C47" s="404">
        <v>320908515.72000003</v>
      </c>
      <c r="D47" s="415"/>
    </row>
    <row r="48" spans="1:4" x14ac:dyDescent="0.3">
      <c r="A48" s="417">
        <v>5110000004</v>
      </c>
      <c r="B48" s="416" t="s">
        <v>988</v>
      </c>
      <c r="C48" s="404">
        <v>9845000</v>
      </c>
      <c r="D48" s="416" t="s">
        <v>174</v>
      </c>
    </row>
    <row r="49" spans="1:4" x14ac:dyDescent="0.3">
      <c r="A49" s="417">
        <v>5111000000</v>
      </c>
      <c r="B49" s="416" t="s">
        <v>187</v>
      </c>
      <c r="C49" s="404">
        <v>103587360</v>
      </c>
      <c r="D49" s="415"/>
    </row>
    <row r="50" spans="1:4" x14ac:dyDescent="0.3">
      <c r="A50" s="417">
        <v>5111200000</v>
      </c>
      <c r="B50" s="416" t="s">
        <v>188</v>
      </c>
      <c r="C50" s="404">
        <v>103587360</v>
      </c>
      <c r="D50" s="415"/>
    </row>
    <row r="51" spans="1:4" x14ac:dyDescent="0.3">
      <c r="A51" s="417">
        <v>5111201000</v>
      </c>
      <c r="B51" s="416" t="s">
        <v>189</v>
      </c>
      <c r="C51" s="404">
        <v>103587360</v>
      </c>
      <c r="D51" s="415"/>
    </row>
    <row r="52" spans="1:4" x14ac:dyDescent="0.3">
      <c r="A52" s="417">
        <v>5111201006</v>
      </c>
      <c r="B52" s="416" t="s">
        <v>191</v>
      </c>
      <c r="C52" s="404">
        <v>103587360</v>
      </c>
      <c r="D52" s="416" t="s">
        <v>174</v>
      </c>
    </row>
    <row r="53" spans="1:4" x14ac:dyDescent="0.3">
      <c r="A53" s="417">
        <v>5112000000</v>
      </c>
      <c r="B53" s="416" t="s">
        <v>192</v>
      </c>
      <c r="C53" s="404">
        <v>18716337</v>
      </c>
      <c r="D53" s="415"/>
    </row>
    <row r="54" spans="1:4" x14ac:dyDescent="0.3">
      <c r="A54" s="417">
        <v>5112200000</v>
      </c>
      <c r="B54" s="416" t="s">
        <v>193</v>
      </c>
      <c r="C54" s="404">
        <v>18716337</v>
      </c>
      <c r="D54" s="415"/>
    </row>
    <row r="55" spans="1:4" x14ac:dyDescent="0.3">
      <c r="A55" s="417">
        <v>5112201000</v>
      </c>
      <c r="B55" s="416" t="s">
        <v>194</v>
      </c>
      <c r="C55" s="404">
        <v>18716337</v>
      </c>
      <c r="D55" s="415"/>
    </row>
    <row r="56" spans="1:4" x14ac:dyDescent="0.3">
      <c r="A56" s="417">
        <v>5112201006</v>
      </c>
      <c r="B56" s="416" t="s">
        <v>196</v>
      </c>
      <c r="C56" s="404">
        <v>18716337</v>
      </c>
      <c r="D56" s="416" t="s">
        <v>174</v>
      </c>
    </row>
    <row r="57" spans="1:4" x14ac:dyDescent="0.3">
      <c r="A57" s="417">
        <v>5113000000</v>
      </c>
      <c r="B57" s="416" t="s">
        <v>197</v>
      </c>
      <c r="C57" s="404">
        <v>11562329.5</v>
      </c>
      <c r="D57" s="415"/>
    </row>
    <row r="58" spans="1:4" x14ac:dyDescent="0.3">
      <c r="A58" s="417">
        <v>5113100000</v>
      </c>
      <c r="B58" s="416" t="s">
        <v>198</v>
      </c>
      <c r="C58" s="404">
        <v>8551142</v>
      </c>
      <c r="D58" s="415"/>
    </row>
    <row r="59" spans="1:4" x14ac:dyDescent="0.3">
      <c r="A59" s="417">
        <v>5113101000</v>
      </c>
      <c r="B59" s="416" t="s">
        <v>199</v>
      </c>
      <c r="C59" s="404">
        <v>8551142</v>
      </c>
      <c r="D59" s="415"/>
    </row>
    <row r="60" spans="1:4" x14ac:dyDescent="0.3">
      <c r="A60" s="417">
        <v>5113101005</v>
      </c>
      <c r="B60" s="416" t="s">
        <v>201</v>
      </c>
      <c r="C60" s="404">
        <v>8551142</v>
      </c>
      <c r="D60" s="416" t="s">
        <v>174</v>
      </c>
    </row>
    <row r="61" spans="1:4" x14ac:dyDescent="0.3">
      <c r="A61" s="417">
        <v>5113300000</v>
      </c>
      <c r="B61" s="416" t="s">
        <v>406</v>
      </c>
      <c r="C61" s="404">
        <v>3011187.5</v>
      </c>
      <c r="D61" s="415"/>
    </row>
    <row r="62" spans="1:4" x14ac:dyDescent="0.3">
      <c r="A62" s="417">
        <v>5113301000</v>
      </c>
      <c r="B62" s="416" t="s">
        <v>407</v>
      </c>
      <c r="C62" s="404">
        <v>3011187.5</v>
      </c>
      <c r="D62" s="415"/>
    </row>
    <row r="63" spans="1:4" x14ac:dyDescent="0.3">
      <c r="A63" s="417">
        <v>5113301005</v>
      </c>
      <c r="B63" s="416" t="s">
        <v>408</v>
      </c>
      <c r="C63" s="404">
        <v>3011187.5</v>
      </c>
      <c r="D63" s="416" t="s">
        <v>174</v>
      </c>
    </row>
    <row r="64" spans="1:4" x14ac:dyDescent="0.3">
      <c r="A64" s="417">
        <v>5114000000</v>
      </c>
      <c r="B64" s="416" t="s">
        <v>202</v>
      </c>
      <c r="C64" s="404">
        <v>177197489.22</v>
      </c>
      <c r="D64" s="415"/>
    </row>
    <row r="65" spans="1:4" x14ac:dyDescent="0.3">
      <c r="A65" s="417">
        <v>5114001000</v>
      </c>
      <c r="B65" s="416" t="s">
        <v>506</v>
      </c>
      <c r="C65" s="404">
        <v>1645366.37</v>
      </c>
      <c r="D65" s="415"/>
    </row>
    <row r="66" spans="1:4" x14ac:dyDescent="0.3">
      <c r="A66" s="417">
        <v>5114001004</v>
      </c>
      <c r="B66" s="416" t="s">
        <v>507</v>
      </c>
      <c r="C66" s="404">
        <v>1645366.37</v>
      </c>
      <c r="D66" s="416" t="s">
        <v>174</v>
      </c>
    </row>
    <row r="67" spans="1:4" x14ac:dyDescent="0.3">
      <c r="A67" s="417">
        <v>5114002000</v>
      </c>
      <c r="B67" s="416" t="s">
        <v>203</v>
      </c>
      <c r="C67" s="404">
        <v>175552122.84999999</v>
      </c>
      <c r="D67" s="415"/>
    </row>
    <row r="68" spans="1:4" x14ac:dyDescent="0.3">
      <c r="A68" s="417">
        <v>5112002003</v>
      </c>
      <c r="B68" s="416" t="s">
        <v>415</v>
      </c>
      <c r="C68" s="404">
        <v>14199060.359999999</v>
      </c>
      <c r="D68" s="416" t="s">
        <v>167</v>
      </c>
    </row>
    <row r="69" spans="1:4" x14ac:dyDescent="0.3">
      <c r="A69" s="417">
        <v>5114002002</v>
      </c>
      <c r="B69" s="416" t="s">
        <v>204</v>
      </c>
      <c r="C69" s="404">
        <v>161353062.49000001</v>
      </c>
      <c r="D69" s="416" t="s">
        <v>167</v>
      </c>
    </row>
    <row r="70" spans="1:4" x14ac:dyDescent="0.3">
      <c r="A70" s="417">
        <v>5120000000</v>
      </c>
      <c r="B70" s="416" t="s">
        <v>205</v>
      </c>
      <c r="C70" s="404">
        <v>411407443.23000002</v>
      </c>
      <c r="D70" s="415"/>
    </row>
    <row r="71" spans="1:4" x14ac:dyDescent="0.3">
      <c r="A71" s="417">
        <v>5120000004</v>
      </c>
      <c r="B71" s="416" t="s">
        <v>989</v>
      </c>
      <c r="C71" s="404">
        <v>3500000</v>
      </c>
      <c r="D71" s="416" t="s">
        <v>174</v>
      </c>
    </row>
    <row r="72" spans="1:4" x14ac:dyDescent="0.3">
      <c r="A72" s="417">
        <v>5120000005</v>
      </c>
      <c r="B72" s="416" t="s">
        <v>990</v>
      </c>
      <c r="C72" s="404">
        <v>169090.91</v>
      </c>
      <c r="D72" s="416" t="s">
        <v>174</v>
      </c>
    </row>
    <row r="73" spans="1:4" x14ac:dyDescent="0.3">
      <c r="A73" s="417">
        <v>5125000000</v>
      </c>
      <c r="B73" s="416" t="s">
        <v>861</v>
      </c>
      <c r="C73" s="404">
        <v>2530200</v>
      </c>
      <c r="D73" s="415"/>
    </row>
    <row r="74" spans="1:4" x14ac:dyDescent="0.3">
      <c r="A74" s="417">
        <v>5125200000</v>
      </c>
      <c r="B74" s="416" t="s">
        <v>862</v>
      </c>
      <c r="C74" s="404">
        <v>2530200</v>
      </c>
      <c r="D74" s="415"/>
    </row>
    <row r="75" spans="1:4" x14ac:dyDescent="0.3">
      <c r="A75" s="417">
        <v>5125200001</v>
      </c>
      <c r="B75" s="416" t="s">
        <v>863</v>
      </c>
      <c r="C75" s="404">
        <v>2530200</v>
      </c>
      <c r="D75" s="416" t="s">
        <v>174</v>
      </c>
    </row>
    <row r="76" spans="1:4" x14ac:dyDescent="0.3">
      <c r="A76" s="417">
        <v>5129000000</v>
      </c>
      <c r="B76" s="416" t="s">
        <v>206</v>
      </c>
      <c r="C76" s="404">
        <v>405208152.31999999</v>
      </c>
      <c r="D76" s="415"/>
    </row>
    <row r="77" spans="1:4" x14ac:dyDescent="0.3">
      <c r="A77" s="417">
        <v>5129000001</v>
      </c>
      <c r="B77" s="416" t="s">
        <v>207</v>
      </c>
      <c r="C77" s="404">
        <v>13791805</v>
      </c>
      <c r="D77" s="416" t="s">
        <v>174</v>
      </c>
    </row>
    <row r="78" spans="1:4" x14ac:dyDescent="0.3">
      <c r="A78" s="417">
        <v>5129000005</v>
      </c>
      <c r="B78" s="416" t="s">
        <v>209</v>
      </c>
      <c r="C78" s="404">
        <v>134901483.06</v>
      </c>
      <c r="D78" s="416" t="s">
        <v>167</v>
      </c>
    </row>
    <row r="79" spans="1:4" x14ac:dyDescent="0.3">
      <c r="A79" s="417">
        <v>5129000006</v>
      </c>
      <c r="B79" s="416" t="s">
        <v>210</v>
      </c>
      <c r="C79" s="404">
        <v>2717239.2</v>
      </c>
      <c r="D79" s="416" t="s">
        <v>167</v>
      </c>
    </row>
    <row r="80" spans="1:4" x14ac:dyDescent="0.3">
      <c r="A80" s="417">
        <v>5129000030</v>
      </c>
      <c r="B80" s="416" t="s">
        <v>211</v>
      </c>
      <c r="C80" s="404">
        <v>559090.9</v>
      </c>
      <c r="D80" s="416" t="s">
        <v>174</v>
      </c>
    </row>
    <row r="81" spans="1:4" x14ac:dyDescent="0.3">
      <c r="A81" s="417">
        <v>5129000050</v>
      </c>
      <c r="B81" s="416" t="s">
        <v>852</v>
      </c>
      <c r="C81" s="404">
        <v>4863571</v>
      </c>
      <c r="D81" s="416" t="s">
        <v>174</v>
      </c>
    </row>
    <row r="82" spans="1:4" x14ac:dyDescent="0.3">
      <c r="A82" s="417">
        <v>5129000060</v>
      </c>
      <c r="B82" s="416" t="s">
        <v>416</v>
      </c>
      <c r="C82" s="404">
        <v>527272.73</v>
      </c>
      <c r="D82" s="416" t="s">
        <v>174</v>
      </c>
    </row>
    <row r="83" spans="1:4" x14ac:dyDescent="0.3">
      <c r="A83" s="417">
        <v>5129000072</v>
      </c>
      <c r="B83" s="416" t="s">
        <v>417</v>
      </c>
      <c r="C83" s="404">
        <v>10138335.73</v>
      </c>
      <c r="D83" s="416" t="s">
        <v>174</v>
      </c>
    </row>
    <row r="84" spans="1:4" x14ac:dyDescent="0.3">
      <c r="A84" s="417">
        <v>5129000073</v>
      </c>
      <c r="B84" s="416" t="s">
        <v>212</v>
      </c>
      <c r="C84" s="404">
        <v>12229333.6</v>
      </c>
      <c r="D84" s="416" t="s">
        <v>174</v>
      </c>
    </row>
    <row r="85" spans="1:4" x14ac:dyDescent="0.3">
      <c r="A85" s="417">
        <v>5129000074</v>
      </c>
      <c r="B85" s="416" t="s">
        <v>213</v>
      </c>
      <c r="C85" s="404">
        <v>3376862.73</v>
      </c>
      <c r="D85" s="416" t="s">
        <v>174</v>
      </c>
    </row>
    <row r="86" spans="1:4" x14ac:dyDescent="0.3">
      <c r="A86" s="417">
        <v>5129000075</v>
      </c>
      <c r="B86" s="416" t="s">
        <v>853</v>
      </c>
      <c r="C86" s="404">
        <v>6575454.2800000003</v>
      </c>
      <c r="D86" s="416" t="s">
        <v>174</v>
      </c>
    </row>
    <row r="87" spans="1:4" x14ac:dyDescent="0.3">
      <c r="A87" s="417">
        <v>5129000076</v>
      </c>
      <c r="B87" s="416" t="s">
        <v>214</v>
      </c>
      <c r="C87" s="404">
        <v>13149996.33</v>
      </c>
      <c r="D87" s="416" t="s">
        <v>174</v>
      </c>
    </row>
    <row r="88" spans="1:4" x14ac:dyDescent="0.3">
      <c r="A88" s="417">
        <v>5129000078</v>
      </c>
      <c r="B88" s="416" t="s">
        <v>215</v>
      </c>
      <c r="C88" s="404">
        <v>7882191.3499999996</v>
      </c>
      <c r="D88" s="416" t="s">
        <v>174</v>
      </c>
    </row>
    <row r="89" spans="1:4" x14ac:dyDescent="0.3">
      <c r="A89" s="417">
        <v>5129000081</v>
      </c>
      <c r="B89" s="416" t="s">
        <v>859</v>
      </c>
      <c r="C89" s="404">
        <v>3</v>
      </c>
      <c r="D89" s="416" t="s">
        <v>174</v>
      </c>
    </row>
    <row r="90" spans="1:4" x14ac:dyDescent="0.3">
      <c r="A90" s="417">
        <v>5129000084</v>
      </c>
      <c r="B90" s="416" t="s">
        <v>216</v>
      </c>
      <c r="C90" s="404">
        <v>25858647.239999998</v>
      </c>
      <c r="D90" s="416" t="s">
        <v>174</v>
      </c>
    </row>
    <row r="91" spans="1:4" x14ac:dyDescent="0.3">
      <c r="A91" s="417">
        <v>5129000085</v>
      </c>
      <c r="B91" s="416" t="s">
        <v>860</v>
      </c>
      <c r="C91" s="404">
        <v>45000</v>
      </c>
      <c r="D91" s="416" t="s">
        <v>174</v>
      </c>
    </row>
    <row r="92" spans="1:4" x14ac:dyDescent="0.3">
      <c r="A92" s="417">
        <v>5129000086</v>
      </c>
      <c r="B92" s="416" t="s">
        <v>217</v>
      </c>
      <c r="C92" s="404">
        <v>83209069.930000007</v>
      </c>
      <c r="D92" s="416" t="s">
        <v>167</v>
      </c>
    </row>
    <row r="93" spans="1:4" x14ac:dyDescent="0.3">
      <c r="A93" s="417">
        <v>5129000087</v>
      </c>
      <c r="B93" s="416" t="s">
        <v>858</v>
      </c>
      <c r="C93" s="404">
        <v>11173895.119999999</v>
      </c>
      <c r="D93" s="416" t="s">
        <v>167</v>
      </c>
    </row>
    <row r="94" spans="1:4" x14ac:dyDescent="0.3">
      <c r="A94" s="417">
        <v>5129000088</v>
      </c>
      <c r="B94" s="416" t="s">
        <v>218</v>
      </c>
      <c r="C94" s="404">
        <v>2479636.36</v>
      </c>
      <c r="D94" s="416" t="s">
        <v>174</v>
      </c>
    </row>
    <row r="95" spans="1:4" x14ac:dyDescent="0.3">
      <c r="A95" s="417">
        <v>5129000089</v>
      </c>
      <c r="B95" s="416" t="s">
        <v>219</v>
      </c>
      <c r="C95" s="404">
        <v>2859266.59</v>
      </c>
      <c r="D95" s="416" t="s">
        <v>174</v>
      </c>
    </row>
    <row r="96" spans="1:4" x14ac:dyDescent="0.3">
      <c r="A96" s="417">
        <v>5129000090</v>
      </c>
      <c r="B96" s="416" t="s">
        <v>220</v>
      </c>
      <c r="C96" s="404">
        <v>9900000</v>
      </c>
      <c r="D96" s="416" t="s">
        <v>174</v>
      </c>
    </row>
    <row r="97" spans="1:4" x14ac:dyDescent="0.3">
      <c r="A97" s="417">
        <v>5129000092</v>
      </c>
      <c r="B97" s="416" t="s">
        <v>221</v>
      </c>
      <c r="C97" s="404">
        <v>11838978.17</v>
      </c>
      <c r="D97" s="416" t="s">
        <v>167</v>
      </c>
    </row>
    <row r="98" spans="1:4" x14ac:dyDescent="0.3">
      <c r="A98" s="417">
        <v>5129900000</v>
      </c>
      <c r="B98" s="416" t="s">
        <v>222</v>
      </c>
      <c r="C98" s="404">
        <v>47131020</v>
      </c>
      <c r="D98" s="415"/>
    </row>
    <row r="99" spans="1:4" x14ac:dyDescent="0.3">
      <c r="A99" s="417">
        <v>5129901000</v>
      </c>
      <c r="B99" s="416" t="s">
        <v>223</v>
      </c>
      <c r="C99" s="404">
        <v>31732100.039999999</v>
      </c>
      <c r="D99" s="415"/>
    </row>
    <row r="100" spans="1:4" x14ac:dyDescent="0.3">
      <c r="A100" s="417">
        <v>5129901001</v>
      </c>
      <c r="B100" s="416" t="s">
        <v>224</v>
      </c>
      <c r="C100" s="404">
        <v>27337181.420000002</v>
      </c>
      <c r="D100" s="416" t="s">
        <v>174</v>
      </c>
    </row>
    <row r="101" spans="1:4" x14ac:dyDescent="0.3">
      <c r="A101" s="417">
        <v>5129901003</v>
      </c>
      <c r="B101" s="416" t="s">
        <v>226</v>
      </c>
      <c r="C101" s="404">
        <v>137805.79</v>
      </c>
      <c r="D101" s="416" t="s">
        <v>174</v>
      </c>
    </row>
    <row r="102" spans="1:4" x14ac:dyDescent="0.3">
      <c r="A102" s="417">
        <v>5129901004</v>
      </c>
      <c r="B102" s="416" t="s">
        <v>227</v>
      </c>
      <c r="C102" s="404">
        <v>4257112.83</v>
      </c>
      <c r="D102" s="416" t="s">
        <v>174</v>
      </c>
    </row>
    <row r="103" spans="1:4" x14ac:dyDescent="0.3">
      <c r="A103" s="417">
        <v>5129902000</v>
      </c>
      <c r="B103" s="416" t="s">
        <v>229</v>
      </c>
      <c r="C103" s="404">
        <v>15398919.960000001</v>
      </c>
      <c r="D103" s="415"/>
    </row>
    <row r="104" spans="1:4" x14ac:dyDescent="0.3">
      <c r="A104" s="417">
        <v>5129902003</v>
      </c>
      <c r="B104" s="416" t="s">
        <v>230</v>
      </c>
      <c r="C104" s="404">
        <v>26239.35</v>
      </c>
      <c r="D104" s="416" t="s">
        <v>167</v>
      </c>
    </row>
    <row r="105" spans="1:4" x14ac:dyDescent="0.3">
      <c r="A105" s="417">
        <v>5129902005</v>
      </c>
      <c r="B105" s="416" t="s">
        <v>231</v>
      </c>
      <c r="C105" s="404">
        <v>23445452.449999999</v>
      </c>
      <c r="D105" s="416" t="s">
        <v>167</v>
      </c>
    </row>
    <row r="106" spans="1:4" x14ac:dyDescent="0.3">
      <c r="A106" s="417">
        <v>5129902006</v>
      </c>
      <c r="B106" s="416" t="s">
        <v>232</v>
      </c>
      <c r="C106" s="404">
        <v>8020293.1399999997</v>
      </c>
      <c r="D106" s="416" t="s">
        <v>167</v>
      </c>
    </row>
    <row r="107" spans="1:4" x14ac:dyDescent="0.3">
      <c r="A107" s="417">
        <v>5130000000</v>
      </c>
      <c r="B107" s="416" t="s">
        <v>233</v>
      </c>
      <c r="C107" s="404">
        <v>4731648032.0900002</v>
      </c>
      <c r="D107" s="415"/>
    </row>
    <row r="108" spans="1:4" x14ac:dyDescent="0.3">
      <c r="A108" s="417">
        <v>5135000000</v>
      </c>
      <c r="B108" s="416" t="s">
        <v>346</v>
      </c>
      <c r="C108" s="404">
        <v>4728484681.3199997</v>
      </c>
      <c r="D108" s="415"/>
    </row>
    <row r="109" spans="1:4" x14ac:dyDescent="0.3">
      <c r="A109" s="417">
        <v>5135100002</v>
      </c>
      <c r="B109" s="416" t="s">
        <v>854</v>
      </c>
      <c r="C109" s="404">
        <v>4728484681.3199997</v>
      </c>
      <c r="D109" s="416" t="s">
        <v>167</v>
      </c>
    </row>
    <row r="110" spans="1:4" x14ac:dyDescent="0.3">
      <c r="A110" s="417">
        <v>5136000000</v>
      </c>
      <c r="B110" s="416" t="s">
        <v>234</v>
      </c>
      <c r="C110" s="404">
        <v>3163350.77</v>
      </c>
      <c r="D110" s="415"/>
    </row>
    <row r="111" spans="1:4" x14ac:dyDescent="0.3">
      <c r="A111" s="417">
        <v>5136000001</v>
      </c>
      <c r="B111" s="416" t="s">
        <v>420</v>
      </c>
      <c r="C111" s="404">
        <v>821411.24</v>
      </c>
      <c r="D111" s="416" t="s">
        <v>174</v>
      </c>
    </row>
    <row r="112" spans="1:4" x14ac:dyDescent="0.3">
      <c r="A112" s="417">
        <v>5136000006</v>
      </c>
      <c r="B112" s="416" t="s">
        <v>235</v>
      </c>
      <c r="C112" s="404">
        <v>200000</v>
      </c>
      <c r="D112" s="416" t="s">
        <v>174</v>
      </c>
    </row>
    <row r="113" spans="1:4" x14ac:dyDescent="0.3">
      <c r="A113" s="417">
        <v>5136000007</v>
      </c>
      <c r="B113" s="416" t="s">
        <v>421</v>
      </c>
      <c r="C113" s="404">
        <v>3784762.01</v>
      </c>
      <c r="D113" s="416" t="s">
        <v>167</v>
      </c>
    </row>
    <row r="114" spans="1:4" x14ac:dyDescent="0.3">
      <c r="A114" s="417">
        <v>5140000000</v>
      </c>
      <c r="B114" s="416" t="s">
        <v>388</v>
      </c>
      <c r="C114" s="404">
        <v>5025140.97</v>
      </c>
      <c r="D114" s="415"/>
    </row>
    <row r="115" spans="1:4" x14ac:dyDescent="0.3">
      <c r="A115" s="417">
        <v>5149000000</v>
      </c>
      <c r="B115" s="416" t="s">
        <v>389</v>
      </c>
      <c r="C115" s="404">
        <v>5025140.97</v>
      </c>
      <c r="D115" s="415"/>
    </row>
    <row r="116" spans="1:4" x14ac:dyDescent="0.3">
      <c r="A116" s="417">
        <v>5148200000</v>
      </c>
      <c r="B116" s="416" t="s">
        <v>390</v>
      </c>
      <c r="C116" s="404">
        <v>5025140.97</v>
      </c>
      <c r="D116" s="415"/>
    </row>
    <row r="117" spans="1:4" x14ac:dyDescent="0.3">
      <c r="A117" s="417">
        <v>5148201001</v>
      </c>
      <c r="B117" s="416" t="s">
        <v>391</v>
      </c>
      <c r="C117" s="404">
        <v>5025140.97</v>
      </c>
      <c r="D117" s="416" t="s">
        <v>167</v>
      </c>
    </row>
    <row r="118" spans="1:4" x14ac:dyDescent="0.3">
      <c r="A118" s="417">
        <v>5150000000</v>
      </c>
      <c r="B118" s="416" t="s">
        <v>508</v>
      </c>
      <c r="C118" s="404">
        <v>21334309</v>
      </c>
      <c r="D118" s="415"/>
    </row>
    <row r="119" spans="1:4" x14ac:dyDescent="0.3">
      <c r="A119" s="417">
        <v>5151000000</v>
      </c>
      <c r="B119" s="416" t="s">
        <v>509</v>
      </c>
      <c r="C119" s="404">
        <v>21334309</v>
      </c>
      <c r="D119" s="415"/>
    </row>
    <row r="120" spans="1:4" x14ac:dyDescent="0.3">
      <c r="A120" s="417">
        <v>5151800000</v>
      </c>
      <c r="B120" s="416" t="s">
        <v>510</v>
      </c>
      <c r="C120" s="404">
        <v>21334309</v>
      </c>
      <c r="D120" s="415"/>
    </row>
    <row r="121" spans="1:4" x14ac:dyDescent="0.3">
      <c r="A121" s="417">
        <v>5151801000</v>
      </c>
      <c r="B121" s="416" t="s">
        <v>511</v>
      </c>
      <c r="C121" s="404">
        <v>21334309</v>
      </c>
      <c r="D121" s="416" t="s">
        <v>174</v>
      </c>
    </row>
    <row r="122" spans="1:4" x14ac:dyDescent="0.3">
      <c r="A122" s="417">
        <v>5170000000</v>
      </c>
      <c r="B122" s="416" t="s">
        <v>236</v>
      </c>
      <c r="C122" s="404">
        <v>1576294491.3099999</v>
      </c>
      <c r="D122" s="415"/>
    </row>
    <row r="123" spans="1:4" x14ac:dyDescent="0.3">
      <c r="A123" s="417">
        <v>5172000000</v>
      </c>
      <c r="B123" s="416" t="s">
        <v>237</v>
      </c>
      <c r="C123" s="404">
        <v>63855790.909999996</v>
      </c>
      <c r="D123" s="415"/>
    </row>
    <row r="124" spans="1:4" x14ac:dyDescent="0.3">
      <c r="A124" s="417">
        <v>5172002000</v>
      </c>
      <c r="B124" s="416" t="s">
        <v>238</v>
      </c>
      <c r="C124" s="404">
        <v>63856930.469999999</v>
      </c>
      <c r="D124" s="416" t="s">
        <v>167</v>
      </c>
    </row>
    <row r="125" spans="1:4" x14ac:dyDescent="0.3">
      <c r="A125" s="417">
        <v>5172003000</v>
      </c>
      <c r="B125" s="416" t="s">
        <v>392</v>
      </c>
      <c r="C125" s="404">
        <v>1136.92</v>
      </c>
      <c r="D125" s="416" t="s">
        <v>387</v>
      </c>
    </row>
    <row r="126" spans="1:4" x14ac:dyDescent="0.3">
      <c r="A126" s="417">
        <v>5172004000</v>
      </c>
      <c r="B126" s="416" t="s">
        <v>239</v>
      </c>
      <c r="C126" s="404">
        <v>2.64</v>
      </c>
      <c r="D126" s="416" t="s">
        <v>176</v>
      </c>
    </row>
    <row r="127" spans="1:4" x14ac:dyDescent="0.3">
      <c r="A127" s="417">
        <v>5174000000</v>
      </c>
      <c r="B127" s="416" t="s">
        <v>240</v>
      </c>
      <c r="C127" s="404">
        <v>1512438700.4000001</v>
      </c>
      <c r="D127" s="415"/>
    </row>
    <row r="128" spans="1:4" x14ac:dyDescent="0.3">
      <c r="A128" s="417">
        <v>5174101000</v>
      </c>
      <c r="B128" s="416" t="s">
        <v>855</v>
      </c>
      <c r="C128" s="404">
        <v>12443</v>
      </c>
      <c r="D128" s="415"/>
    </row>
    <row r="129" spans="1:4" x14ac:dyDescent="0.3">
      <c r="A129" s="417">
        <v>5174101001</v>
      </c>
      <c r="B129" s="416" t="s">
        <v>856</v>
      </c>
      <c r="C129" s="404">
        <v>12443</v>
      </c>
      <c r="D129" s="416" t="s">
        <v>174</v>
      </c>
    </row>
    <row r="130" spans="1:4" x14ac:dyDescent="0.3">
      <c r="A130" s="417">
        <v>5174102000</v>
      </c>
      <c r="B130" s="416" t="s">
        <v>241</v>
      </c>
      <c r="C130" s="404">
        <v>1512425120.48</v>
      </c>
      <c r="D130" s="415"/>
    </row>
    <row r="131" spans="1:4" x14ac:dyDescent="0.3">
      <c r="A131" s="417">
        <v>5174102001</v>
      </c>
      <c r="B131" s="416" t="s">
        <v>242</v>
      </c>
      <c r="C131" s="404">
        <v>230745502.96000001</v>
      </c>
      <c r="D131" s="416" t="s">
        <v>167</v>
      </c>
    </row>
    <row r="132" spans="1:4" x14ac:dyDescent="0.3">
      <c r="A132" s="417">
        <v>5174102002</v>
      </c>
      <c r="B132" s="416" t="s">
        <v>393</v>
      </c>
      <c r="C132" s="404">
        <v>1882377.85</v>
      </c>
      <c r="D132" s="416" t="s">
        <v>167</v>
      </c>
    </row>
    <row r="133" spans="1:4" x14ac:dyDescent="0.3">
      <c r="A133" s="417">
        <v>5174102003</v>
      </c>
      <c r="B133" s="416" t="s">
        <v>348</v>
      </c>
      <c r="C133" s="404">
        <v>1279797239.6700001</v>
      </c>
      <c r="D133" s="416" t="s">
        <v>167</v>
      </c>
    </row>
    <row r="134" spans="1:4" x14ac:dyDescent="0.3">
      <c r="A134" s="417">
        <v>5174103000</v>
      </c>
      <c r="B134" s="416" t="s">
        <v>425</v>
      </c>
      <c r="C134" s="404">
        <v>1136.92</v>
      </c>
      <c r="D134" s="415"/>
    </row>
    <row r="135" spans="1:4" x14ac:dyDescent="0.3">
      <c r="A135" s="417">
        <v>5174103001</v>
      </c>
      <c r="B135" s="416" t="s">
        <v>426</v>
      </c>
      <c r="C135" s="404">
        <v>1136.92</v>
      </c>
      <c r="D135" s="416" t="s">
        <v>387</v>
      </c>
    </row>
    <row r="136" spans="1:4" x14ac:dyDescent="0.3">
      <c r="A136" s="415"/>
      <c r="B136" s="415"/>
      <c r="C136" s="404">
        <v>654477437.62</v>
      </c>
      <c r="D136" s="415"/>
    </row>
  </sheetData>
  <pageMargins left="0.7" right="0.7" top="0.75" bottom="0.75" header="0.3" footer="0.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XbwSfWWs+kJb6i82IggNeiCNYmt9w7howhQozGcdsmQ=</DigestValue>
    </Reference>
    <Reference Type="http://www.w3.org/2000/09/xmldsig#Object" URI="#idOfficeObject">
      <DigestMethod Algorithm="http://www.w3.org/2001/04/xmlenc#sha256"/>
      <DigestValue>hLlE9ilaYASjz+v5oKQ1s5/jMdMPZGRPumbaaaYst+8=</DigestValue>
    </Reference>
    <Reference Type="http://uri.etsi.org/01903#SignedProperties" URI="#idSignedProperties">
      <Transforms>
        <Transform Algorithm="http://www.w3.org/TR/2001/REC-xml-c14n-20010315"/>
      </Transforms>
      <DigestMethod Algorithm="http://www.w3.org/2001/04/xmlenc#sha256"/>
      <DigestValue>0YocaSdwacyHvm/+7+x9t+H5zR+5TgKKoEOGrVgV0zo=</DigestValue>
    </Reference>
  </SignedInfo>
  <SignatureValue>olWGrS8GFsO8UpORWkJWpt6kfRIg+iw4qqeziLQ+5+Z+RHEDpCpyu0rhUSwc2XNz4QGY9TN2MBaR
uoxF1vjrSvmoYQMDZKYtinoZqGKVm/2mrZLqALTkJNxyMRDtdQNJoH8szxvSSwqMOBPy9ew1vdGT
5shi9TpLyB7WlbcTd2elQl1+uyf8VKau3yZiUVS3bn6h4av5l1yNozfImkPHdHrqol+um7LdUJU+
WOJA1oVQMIvonPxuOPS/dvAXMAoPltAsAMNspK7fvffpIAkn4t1/ktbI8VtSXDLN0qZtkT/jqFgt
P5PjiGG3XmkEv6Kt0KI4AJxgucPBpWowEVtPaQ==</SignatureValue>
  <KeyInfo>
    <X509Data>
      <X509Certificate>MIIIGjCCBgKgAwIBAgITXAAAX1Rvs06r02NLqAAAAABfVDANBgkqhkiG9w0BAQsFADBXMRcwFQYDVQQFEw5SVUMgODAwODA2MTAtNzEVMBMGA1UEChMMQ09ERTEwMCBTLkEuMQswCQYDVQQGEwJQWTEYMBYGA1UEAxMPQ0EtQ09ERTEwMCBTLkEuMB4XDTIxMDUwMzE2MjI1OVoXDTIzMDUwMzE2MjI1OVowgbMxLDAqBgNVBAMTI0pFUk9OSU1PIElHTkFDSU8gUElST1ZBTk8gRkFMQUJFTExBMRcwFQYDVQQKEw5QRVJTT05BIEZJU0lDQTELMAkGA1UEBhMCUFkxGTAXBgNVBCoTEEpFUk9OSU1PIElHTkFDSU8xGzAZBgNVBAQTElBJUk9WQU5PIEZBTEFCRUxMQTESMBAGA1UEBRMJQ0kyMzg3OTMwMREwDwYDVQQLEwhGSVJNQSBGMjCCASIwDQYJKoZIhvcNAQEBBQADggEPADCCAQoCggEBAMTxOI5zxQ6mOfN0OJ6gBbSj0pyNEO/1ax5b0EkYXxSnS2yqCb2iO/laBgCWRZUjUaXjc/GOgzpAUmMrXt4e5Z2QyhHRNBB9Yh9FRhfbq9YHnLKMkIB3HO8IiRelYACFCL9ezOWqnS9FVGgjj2Wt3sq5U/3tEuVPQZwplBUkf8bc/PQPs74OzdExOvZJ+kAzXffsx/Z76/98u8bdigD26c2QaUIpiIhRHvT3Bp1Q/Y6JheQGwNLJKv/sRVuih29fUGlbJebLO1LeKQAxmqF/MrpLntwwDyRLUN9vQ7vwMfOeM5nVHZtgaokKvIexS8RD0kz6c/m0jGXP5aPt82Ydw4UCAwEAAaOCA4AwggN8MA4GA1UdDwEB/wQEAwIF4DAMBgNVHRMBAf8EAjAAMCAGA1UdJQEB/wQWMBQGCCsGAQUFBwMCBggrBgEFBQcDBDAdBgNVHQ4EFgQUi2+1OlRHCxRKMalpe3X1cL1OCwE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IQYDVR0RBBowGIEWR0VTVElPTkBHRVNUSU9OLkNPTS5QWTANBgkqhkiG9w0BAQsFAAOCAgEAJvtZZ+EyuEv2SPLuSXpx/6HN0Bl8Z76a0yw4vi+9J8gHrgPiMhk8zvpPXL+iINQKRA6UJxclzNmQobpmiT3H0DsnIiJCfETL0zZ84evWf5/lq4wKPYzAaO9vgEW9zEibIxa8EFCrfHuAtmrXzY0KhODCp2RM4Cp4H/JZn+4YySyvmfUUWsJEKrKDQK5ngaODwU2OZ6swMVUhFRNnCzdEXoJFMxXza1di4yfwaGp20VzUi+3A5W1+mYwZ0DmN/Eiyy1JRYuM60/jReIzTHak+/lUpkvCinqWNoGxI4MYP9iCqIaB2osvQOijwNKT3IpLihuvOVL+LMBH/0D4lvIjMur+AJDJKzfq6+mAHmqRX+mNwehalOaqATygZoIDe8MoPVMWKkU5eYt1U7mpbiJqqhojVVCG0B2QDd2wDYk9xvo34l/5FqXVzlScAv94jz7lkA9TZIzodwkiHEjG288xpdFEipfmnZjT58f8tpEn1qVuZJP5yzK3NgO3tsj/x5eq5lE70+vUpxtu0RjiqRMCuJqObgQoK0Prwe6v4DFtbSOsJAIlnBoakN3ZwZ5eYIq1TIhGCLfcj948cMdPsY5G6hLlkNPeIBVq7e/OcnRqjKM0AR1DP7pej6OGAhE2KHw3j0Df7huDSPo98qT8UnYnU/BZrSuNXAbdYNMqIhxYW5w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44"/>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455"/>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435"/>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446"/>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457"/>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426"/>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437"/>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448"/>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459"/>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428"/>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439"/>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450"/>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87"/>
            <mdssi:RelationshipReference xmlns:mdssi="http://schemas.openxmlformats.org/package/2006/digital-signature" SourceId="rId352"/>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212"/>
            <mdssi:RelationshipReference xmlns:mdssi="http://schemas.openxmlformats.org/package/2006/digital-signature" SourceId="rId254"/>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96"/>
            <mdssi:RelationshipReference xmlns:mdssi="http://schemas.openxmlformats.org/package/2006/digital-signature" SourceId="rId461"/>
            <mdssi:RelationshipReference xmlns:mdssi="http://schemas.openxmlformats.org/package/2006/digital-signature" SourceId="rId60"/>
            <mdssi:RelationshipReference xmlns:mdssi="http://schemas.openxmlformats.org/package/2006/digital-signature" SourceId="rId156"/>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63"/>
            <mdssi:RelationshipReference xmlns:mdssi="http://schemas.openxmlformats.org/package/2006/digital-signature" SourceId="rId419"/>
            <mdssi:RelationshipReference xmlns:mdssi="http://schemas.openxmlformats.org/package/2006/digital-signature" SourceId="rId223"/>
            <mdssi:RelationshipReference xmlns:mdssi="http://schemas.openxmlformats.org/package/2006/digital-signature" SourceId="rId430"/>
            <mdssi:RelationshipReference xmlns:mdssi="http://schemas.openxmlformats.org/package/2006/digital-signature" SourceId="rId18"/>
            <mdssi:RelationshipReference xmlns:mdssi="http://schemas.openxmlformats.org/package/2006/digital-signature" SourceId="rId265"/>
            <mdssi:RelationshipReference xmlns:mdssi="http://schemas.openxmlformats.org/package/2006/digital-signature" SourceId="rId125"/>
            <mdssi:RelationshipReference xmlns:mdssi="http://schemas.openxmlformats.org/package/2006/digital-signature" SourceId="rId167"/>
            <mdssi:RelationshipReference xmlns:mdssi="http://schemas.openxmlformats.org/package/2006/digital-signature" SourceId="rId332"/>
            <mdssi:RelationshipReference xmlns:mdssi="http://schemas.openxmlformats.org/package/2006/digital-signature" SourceId="rId374"/>
            <mdssi:RelationshipReference xmlns:mdssi="http://schemas.openxmlformats.org/package/2006/digital-signature" SourceId="rId71"/>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76"/>
            <mdssi:RelationshipReference xmlns:mdssi="http://schemas.openxmlformats.org/package/2006/digital-signature" SourceId="rId441"/>
            <mdssi:RelationshipReference xmlns:mdssi="http://schemas.openxmlformats.org/package/2006/digital-signature" SourceId="rId40"/>
            <mdssi:RelationshipReference xmlns:mdssi="http://schemas.openxmlformats.org/package/2006/digital-signature" SourceId="rId136"/>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43"/>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431"/>
            <mdssi:RelationshipReference xmlns:mdssi="http://schemas.openxmlformats.org/package/2006/digital-signature" SourceId="rId45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442"/>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432"/>
            <mdssi:RelationshipReference xmlns:mdssi="http://schemas.openxmlformats.org/package/2006/digital-signature" SourceId="rId45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443"/>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454"/>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434"/>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445"/>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456"/>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425"/>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436"/>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447"/>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458"/>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427"/>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438"/>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449"/>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60"/>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166"/>
            <mdssi:RelationshipReference xmlns:mdssi="http://schemas.openxmlformats.org/package/2006/digital-signature" SourceId="rId331"/>
            <mdssi:RelationshipReference xmlns:mdssi="http://schemas.openxmlformats.org/package/2006/digital-signature" SourceId="rId373"/>
            <mdssi:RelationshipReference xmlns:mdssi="http://schemas.openxmlformats.org/package/2006/digital-signature" SourceId="rId429"/>
            <mdssi:RelationshipReference xmlns:mdssi="http://schemas.openxmlformats.org/package/2006/digital-signature" SourceId="rId1"/>
            <mdssi:RelationshipReference xmlns:mdssi="http://schemas.openxmlformats.org/package/2006/digital-signature" SourceId="rId233"/>
            <mdssi:RelationshipReference xmlns:mdssi="http://schemas.openxmlformats.org/package/2006/digital-signature" SourceId="rId440"/>
            <mdssi:RelationshipReference xmlns:mdssi="http://schemas.openxmlformats.org/package/2006/digital-signature" SourceId="rId28"/>
            <mdssi:RelationshipReference xmlns:mdssi="http://schemas.openxmlformats.org/package/2006/digital-signature" SourceId="rId275"/>
            <mdssi:RelationshipReference xmlns:mdssi="http://schemas.openxmlformats.org/package/2006/digital-signature" SourceId="rId30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77"/>
            <mdssi:RelationshipReference xmlns:mdssi="http://schemas.openxmlformats.org/package/2006/digital-signature" SourceId="rId342"/>
            <mdssi:RelationshipReference xmlns:mdssi="http://schemas.openxmlformats.org/package/2006/digital-signature" SourceId="rId384"/>
            <mdssi:RelationshipReference xmlns:mdssi="http://schemas.openxmlformats.org/package/2006/digital-signature" SourceId="rId202"/>
            <mdssi:RelationshipReference xmlns:mdssi="http://schemas.openxmlformats.org/package/2006/digital-signature" SourceId="rId244"/>
            <mdssi:RelationshipReference xmlns:mdssi="http://schemas.openxmlformats.org/package/2006/digital-signature" SourceId="rId39"/>
            <mdssi:RelationshipReference xmlns:mdssi="http://schemas.openxmlformats.org/package/2006/digital-signature" SourceId="rId286"/>
            <mdssi:RelationshipReference xmlns:mdssi="http://schemas.openxmlformats.org/package/2006/digital-signature" SourceId="rId451"/>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46"/>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53"/>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420"/>
            <mdssi:RelationshipReference xmlns:mdssi="http://schemas.openxmlformats.org/package/2006/digital-signature" SourceId="rId255"/>
            <mdssi:RelationshipReference xmlns:mdssi="http://schemas.openxmlformats.org/package/2006/digital-signature" SourceId="rId297"/>
            <mdssi:RelationshipReference xmlns:mdssi="http://schemas.openxmlformats.org/package/2006/digital-signature" SourceId="rId462"/>
            <mdssi:RelationshipReference xmlns:mdssi="http://schemas.openxmlformats.org/package/2006/digital-signature" SourceId="rId115"/>
            <mdssi:RelationshipReference xmlns:mdssi="http://schemas.openxmlformats.org/package/2006/digital-signature" SourceId="rId157"/>
            <mdssi:RelationshipReference xmlns:mdssi="http://schemas.openxmlformats.org/package/2006/digital-signature" SourceId="rId322"/>
            <mdssi:RelationshipReference xmlns:mdssi="http://schemas.openxmlformats.org/package/2006/digital-signature" SourceId="rId36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433"/>
            <mdssi:RelationshipReference xmlns:mdssi="http://schemas.openxmlformats.org/package/2006/digital-signature" SourceId="rId268"/>
          </Transform>
          <Transform Algorithm="http://www.w3.org/TR/2001/REC-xml-c14n-20010315"/>
        </Transforms>
        <DigestMethod Algorithm="http://www.w3.org/2001/04/xmlenc#sha256"/>
        <DigestValue>pX5rX9t8J+F2q1qi7TUC0zBTvIClIsKeaK8n0ct4FXI=</DigestValue>
      </Reference>
      <Reference URI="/xl/calcChain.xml?ContentType=application/vnd.openxmlformats-officedocument.spreadsheetml.calcChain+xml">
        <DigestMethod Algorithm="http://www.w3.org/2001/04/xmlenc#sha256"/>
        <DigestValue>2eMq/ux1s0uMijVtZkBVRGbnDBoTIetkzQSQAgLkjuA=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iwFZ6zi1c255eb9IjzwI+3uF5NCdMhASpkpHwVX543I=</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/AsWSCE7asBPLmWU6S/HtHnF+mCGedb7bnDlqFc+IV4=</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BOLXkrxGpt4hkjSRMOLJX/r4aNoORqfUlmq+M0oP3VY=</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BrD3/cHjq47CP2Lc/7gLaJpw1nnT53xCnu46zXzRMs0=</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LUTEnPfu5NmJYQEF8TP7UYLqLBKBOOoke3n/K/gvYKo=</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gajHnLPUTijZGcGo8qa2R5FsbJTEDOwDbMy8XHUA6/g=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Wm/QAUgWkgDoH+OkM6fcrIEFQGWBH25QZMc+bl6rz0I=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qo9/Uc3AVCW/rPGSDmP0YsCCVrLLoOKL5GFFqgpi4EQ=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BuXRTOvOVV2jVjLaNUNSYQJ22vLnGy9eGmhGJYA3gw0=</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h5U8P38SWtU7WdLsE5gzWSXoNM73Z4jZGeHG+y/dZt0=</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1gRXLGTY/zd/Wko9lGn7r0sbOD4h6ma/Ur1MQzokqPE=</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CZ2XJ8BhzZY2qNvXNxVfwibHCXK33D5UGqGUMDMQNfA=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hMGgHOC2K22ZmuigvcMt3/NZDdQxnheV0IMu1OPhqbk=</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KDCcaAfSBrAVsd4aaj1QT/EvL4s2aIex7NDAcqHtPHw=</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prQk19xWIV5ttECWfjJRPkP5zwOZ3RJEoEAZFrEmkoU=</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TquVXoMIHQiSllvHuKSet9waLYSoTVm23Q8fp34o8eE=</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i2AiN52nAWrFe7PemMlPfFEbp+G21h/R430d7HcJwzM=</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LRMJjA7dj1AuCNUwbSypmFyunhsljXPehROGYKOaztc=</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vKwbSZeW+mJevCywfmGpXqV1oXQzeZo8Wlwbbg/EJD8=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lLkWLjpEd49hIP3DvM3yOTqPzkwwfcvWv4KPDt12EPs=</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fPNfLhiW0krCyxbT7jMGKIHak3QpuU5nOPxK/sFKaWo=</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Peyg3i0i+JZQ4Lyw8cRiBDtttNdNNcQ/C0XQwYZxUXs=</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/zZ/kNtpDHBJK71Hes+IhhUgdovjK7PXlK1djygmL24=</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wRFGti8vnd9mCwcAd+Dvk63JflbAQL7kmiR+mXCEHYA=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htNu35kY5DKtFE7PMg1a4PZd8RNRoO2CZtHsVrcV8S0=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SZOK+AJgwMxhDJTrSSdT8VUfZulnaaj9JcWvTSLPEM4=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6na58dFgq25tQYnzvOSzh0EmNlv1MIy0zw/Qsa0RCM0=</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aYEQugAl5v6V71p3yLyUwcvTxwMArB5z/flSKMq1uLw=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KTF+TGzrkcFAADKIozYk3bpShSaXdAek7PPwAfIg0HI=</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WVpNgp9/n/6t7d7oRqGWUKYXeLG56Fzggpkhugqdyfw=</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rsqUrVfza9FLWQFa0KE3cx5BFfm2a3yRS0Muw59xPe0=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16vsIGD1qq6zSSCCSsS42HjUU9H6FMqGmO6mOHctV2Y=</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GMlVWOcSGniUKJSeqDLJOhkYMciLSxb2srn2MpmEMOs=</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WTyP+et/ZjEB8B5lKOGi5kUkvS0UMDod8XKHq9BH5DY=</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OMIQyosoPn8BUwPu9H/7zIBbksRU7E+Iw9GvELfdjcE=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jVB3x7ua1usiVgSSyCN9E9aT0eUmV47KNGRybepoUu0=</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CScREQ1L1olI1vxIvCwoKvTq/ozv5nMwFxbp76mJVHY=</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Xpj20a+dfl22tDJ3pF7R6uAC7+vqDGau6aFhtgOTLmI=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UxivnUfkqAbx0DvvnI3P1FTveXwHmsh6MKm84/1Xa/s=</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ORZc7lb+CRtSvCOpoDgNh7/B4dPK2oRYwDIZA4Vd6JM=</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qeGX11gADbZ3Pj7gX4jd/wWTN+pCr3ssGwmXCcFf1GY=</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5W76n5U9CYjKRgiFgrk3vwboAZDiKfgevBX6vgGsKdY=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HwvalFRyO0FCiajQqigj/EpgNv6QeJM2TVEFYmCLpOM=</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cMkdNygefnUnkBApKsjc4VTpPS5/ttbh0yaydfafQvU=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Nyo+/CrCpzX40jZuFVV2BdCbguIQH19a1YkPBy89D0k=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R2AuojEAPTw/G5Tvlwb/A2VEQizgZkFJBeKbSjXEXn8=</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ww/rpouroWR6T/Rv3JWUEA/bzI8D1eRB4iQm5DGOvwU=</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A7hOeItVEemWayrUIK3nNHF0lM4fSNJD+vt/CK+3QeA=</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AR3x4/XMKXypttxG5tXleUt2FlhgQm7Bmf/nLZzmc5g=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21bC+BsrLrGq+TIHldximy7ZfGC+6zZpNNgHrMwFq2k=</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b5cGaH7jmcXLDgDGmiFpdyP3HoohBzfJZOOhEiELXLg=</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3pV0hTLhMRY2cMSXb6IoLJQm103Fmm6ZW6i8g4VlK+4=</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QQ6z7/YV4Cpa6dqf9pNsz8s8O7fwS4fmCHD5P9rAlJI=</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l3QNdPsUSrP8uMaY/BK3Rlx2fLKNYQgPICb6eYCRzrI=</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Dda8f2Lj6vcR63US4KCjEaItDI1zg0jSByYIyhFCINA=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1oWrdIYE5lGZkNfWnc8zJWGzcOVNCaPr9jQvhx9yx8o=</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RXWn0tbj+uO15Mz5NKbynK4MeNOZQq7X9dgc5f6RAoE=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1bpolXivHqOk9uaSjy4tbTrzWkE7LjXehrJgg2osPrs=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qYemIzjBc67KZY9giH60Qw1pzjr8SkqoVgBrkG+PnDE=</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W4a75WxQXg3jwndDnqEWnBNyZhgaXQw9jDOdONhyhA0=</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XKE4fEymW44cEMQYtTYcMzIEEr9D4G4ZlkNLoZKmVls=</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VDm1OlsyAk9gggsAktWL9RPa6ODt9J6VemT19wCaqK8=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/QOFqLtUoS8BxQdRtZ1qrwtBgah0dUHidPlTYszZFUg=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P836bR1WBqbWzjivUeUtDuRhirDA3CLjv3XtTgFAVaI=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2JVRj/i7ehSlUEk84T5CnujlQx9TcIo1chGz6/0qtwQ=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vpmd+Aqja0gza9BPqgm1nFQO3THlIWEvA31HuaXvU/E=</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BrhFGrcamcmN5BYdSjaxO1w7kRswom7cnAQyZI0m3YI=</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oQ8WDLTzYcRYSNIykCoanYFBPXlvh37GOl6rO6Bugzg=</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r9i/43d7i0KHRR/cU0OO4yggFyGoBhQ2GyxmFv9keCI=</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UQ9o4eYKmHM8cHN8pZDGBwAohQ05odV6igSFd07UmdE=</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EmuE7hiUHx/QCpFrPUoFGf5tpNkALv+EBptjDkINEgs=</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7/PrNmJoa/mxDGYstAUXyt8Zl6ZSgqcD0aAeyJfBLwI=</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cfYKVdkxSqrX2bDLQftpfF9qISK/ziWvBAAVmiz1z1c=</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jY/UQ1e6P6lpyD4yfTUlOBkykvKcPUupC2qyG7FJuNY=</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NnNNBTmLK1PxLbHHfjfjG7rclU+XBR+NOMihvnxHXgw=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M4KyZDUHKdl2RN1Cu0a1LSBdb4zPX9ogBsdnuyTroMI=</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TJNj/IMKrjbmdGi8qTcV43PWUXXp54lpOu1eya+KNwU=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e4ALAB3XUzjTCA/Qsq3Dl1I7qO1Moc2919c0tRisnT0=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Beh20vxlDkRmmOKy+jUeyHHVtF5CreMOJkvDd4nnUek=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15jW9VLcTgO0+t/YAJohyMkTyjHVtYLU/+PSfT6pIHQ=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xmQHhWA263RTva3qw6mkvCiIyk9PXP1nFqliUkIAv4I=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cxe/eoqVtymxX+dl8ihsI1b2xRCloGXQwP4LKmyR+2E=</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/nZNxw7JrxhD7SIiBk0CBD2kDj4FDEEKmaWo6vVBLhM=</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hsYoEsLQB+mjFi8jLlDjKZHENQBoQpxTJZ2wzETby9I=</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xoq+xe8TpSx0wcB00uo+nvreAhZA91j9lj3NUPbRokk=</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RNajRSRS9BDohl0HLm4cGjn1VKxKrIw3beRiJ9nAbOM=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j2erRUow2qLlnPo8QSgfekczxOodyL3boRB1EHJ+cQc=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JOH4FVjEphsGQwGW2ed6E3y5Haz86N/rFrzNIyAxW2I=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eGA3oscH9nIJ27EflvDXhLRYyIYpSVujmvJw3Z2mylM=</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iTzuIX+ZfJ9xLOdUfKMslUnRdq6VQbVPXmj4MQ49WSY=</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5zpeAr5zNSFyQ/JTv5Nqoa1V8yvPfW3KHGJqm373P+8=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RtQ4xdFxHBMbW1UO105ZoZFIHqkYs/+U2I8z8zOoncg=</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Vhc8FLl1/xk2KTBm1HwI+ag9gbZRfPLU+6Xakop7KhI=</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Dr3yGC3k456oQSGPWjqZi8826PMdl9Hc7h9HXTg6aaA=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uV+Ud3V8iKlQ+Ge+u+wLZYP3ujLrVDZhvUS0PbDnV3I=</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vAli+3jXZYNPXnUOBcLQXfPdZdGAN3Jxtbyk6HsjxDE=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98wcoc15VI+aYI/klTU43XgWpqUvvBZeT4vvXz4XSCI=</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dHcWScLQ6IhYSe2z+rPgf9y/XPEgEUpgxkoR8nr+kiM=</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S4kKBaOvCQLIda1fvJ6XE5ve4e6QL+m5cbd5fPJSIg4=</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1oV5ovQ5TxWqGCzvMoF8kbcFJoytZ45oD1YOKg/xYAQ=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HpC4QxfniNGmDJel+CcVmNu75OPcXHs+FG1Fb1myqvM=</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zK3w19Ut0lRrdXypzH49vUlvphuhBvWU0mRggCp+f8g=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tQglNEPJmfkiklicX20LG5ljWLWUXb0JhhkCkLr2X60=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ZVf5omHDYKd7BDRFSS69Ij7UO9SaOLTfAmYVA4AzlrI=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y8vDtpfVvdcV8BgSZ2PfCCpq/jOrdAMoTT9gwF38a1w=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B2lo2FBJ3ttesBnmJ234CEjzgOimRHIFKeGcqRxJ338=</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Lu7dZcu6SeGtomIGUTvYWSmkRA5rYqQXCVUkFZV/EeI=</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lqh4swFGEUKKSOs6hg/+BjNO9kqDrbY+gb4+tAxCfLY=</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RtHplf4ganFiw5fZgARnfQftO851O0AgO5C1mUutM2Y=</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wiDejt05twLt2o4GjHoM1yx1KOa390ehmJERIxTzrUM=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avQMg+L+qxxCvrHXDSy3Bc+e0GSIj8bz7nKBatrs+8U=</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Od2tONKQzbcsx2XOBZlS77jayWElMtGyGIYRdvtismA=</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tJKgkfdyZ3O8i2MIh2tQ+OTQxc9PMOcbGzUAywgdBaE=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mtdww6/trhOUK1Y03tcdEQCQ1gfny9aC6YZfG1MgP/0=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r0Myomls+M/GJZl2ZqNOvP5I4Vz6Idheb6/kJ29rbFM=</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wzPnaMRaaeP/W4ACZL5yKTCltNs1dWGE+J4KK0PzCYg=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wCpqvhJeuZufLVDUpbtHqrDJtqn7Tbh6/VHx9bJBpcs=</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io+IXwpy1mKGqcp311uxA/9I1BP+Rh8Vf+CcVxUVjCY=</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PoOWdf8Q1Ob6NMJIOUj8TGvcY54pbqyyjGuzIF7f3gs=</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wEBYKM4zfByeEeN/dLucCi6iIuxexioiCrjefwEiy4M=</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Nt2//P4w/9mbrRMM9RlFMMod0oFaTIHN4CvgAitLJBE=</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ySdM4pIsx65aZ3GafFFznsbIQLY8mqk0ZE6L5OoGf1A=</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j8f7BDWCt1fH1PJ/CuUIAYaRctcz+5WCfPB1UzsKKtE=</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vYDvtBP2Iq3w5PjdkPLF2Jn7n3X23x9gWA1eEhKDu8I=</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q/TXZaRkzBdnIPCW6l5aoPoMJ7hdes3B/LSZzyp5CG0=</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yWxxl9g5OopzHFVlcw4ENy1FTSQF2spUy4Zr36CfCW8=</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xemeU48ocT/Q3yLgKlY8qDN66Xax6d78CBmnBwNuqJk=</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p5rhjKAlYEsOUK5rPcmY2mhu02zADtU5xj8f9bqM4O0=</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G4O6M9RKp17E/tQeYEaQWLaT4bJr33ykyQOChsJhP+0=</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9eJdtk8DIlbDzGMY9rk5yjksZISKWk8xVcaugimMvxY=</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ms7rEpwoHa2TgAwHWFsvky6Pjc00iv+ptsx3Agv1Ba8=</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4XNaONBd1SRlVONuWF697fns3fW6VEWIPfClSsE9mKo=</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IGi4dIhKrbMHYYNLJuB5XzbALIa5Sdk1EKQJUR+uVI8=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aP1mIM3znUEt9tinBU8LX0SZ77cAWa3nLDeJe4Dwj0M=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B60AI9XbmVMUE2D5qLJo1xEnVLBqfluVO9I6MAFVbkM=</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lNgHBsH/89BIOdRgL+9zPTwVUA+tPFVhD6N7A5t4v58=</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jRkMDRh/xhJ2IxdbTMpG7ccNw4kqn387TzjXjlxqppc=</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HfVQMi8OtO3OVTspB7AlrhBEZ+E+312ZMTnDk0WqcDs=</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i3nXuuEqLs8SI2I1JUxLl/0fZts0UeIykvO5j8M2tNc=</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L6ul3cTRaFsvtEXaT7PXAkJnbUUgGKytH6pup+qJ5/U=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ZBM4BGCSYJEb4uuvyvIWTOh7kW9NSGetcjvQK/SZbxQ=</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8S7aBvgvcfrzOYvEMRk0IpPUt/Q3GuFZn+23wHB7Qgs=</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2xwtXoECVa1XQaC8NL3MQKLWsnamSK/adB3PBOaLnxQ=</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HoCXYAc8/P+ec7oh+R0yw3ec9fMkEt5jZDvaonM01No=</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xsAq6S/4GdcDnkf4rinpIltcaVYG5Wf7g4lZGfHnjsE=</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/+RLlTm9fVDIJZy/MQWzjtMVPyC1MqYLZ+7IHbxhlCo=</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ejdy5hhnnFM36tjSOkYnAYLhb/pvrQi2Z/69s+HQUNI=</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Pfjd1q2ElFr16Tl0dV/HZPgnngAHtqj8FvMDl7z4fIA=</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sIxhWksVTTSjA+JNsH7UoyTg8h6vQ681fwNWrH1xWy0=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vNjFx0mfWMn4Qj+HZ19OPnjT/d/jLTNXW66bfmcju90=</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P9KixmPJ75J2rfM5kejl3mtTsOZOnqFolhbnWuVxUaI=</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MKv7D5zTX5r8I24lpExmj8d82zDHxMvpCbrTVJLSUmA=</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t2ToijtWPMycuK/NJfAjTV/5yp6FM0pc7T87wPZM8Yw=</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gMco3ZdYixDlQlxhPZfnTrcRmBzZu4r0YxcEVyVkXdk=</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qnDjLldpDhbrVyBqJUmUSS70iFitvr4g26gkW+q3bT4=</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PjOfQvZ/vFSnNo4KlcEHkAHhvm406X2v9TAkT+oyYF8=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jUnl3fIYsFQKAvUYEIE13WG4fyySUxKFzGglf+ZoQyw=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O5vk2gq/Lbp99bk7gPGxB5RX/4SPe+4GPz9XfJCmBno=</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68+sRh1Ft8snXRosDNWv6dNx4Sg2/c9TF8pFKtkDUpM=</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L9vSdLBNAmX6ypFSsNoglXfEMwhhpQnnORgDEhp0YPE=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gyVN9Dh8dfOi8zlHg54UYYT2b6JYpyexfezLwLJhIs0=</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2/xD8bCpHJuXNqor7ILrqZY0/5yvdJkFKi6RPYkwINI=</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ZUB+g6XCgfYme4OFVu5ZaBRYWfkxLyxkIztYeQWIyCw=</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vxuTIMZXTNXFAMCvXJqcMdoV9KXr8ZieV/OdqZMNaOM=</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XXodzVZfjVIEQQOpXzziPmpK3WIsxUXsrY7LBcXkU3M=</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ikUqCtTUh9RiBKVl8QmoQYO2pCi2gQ4xQFnSe5rOJp4=</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y6XP1i+K3XSr88sNd8T2rsRKd7ngyQ0x8mxHt1oLBCo=</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X2nOEJY+dpbFHuUt+JZj+ioWtx2hX8e7mNzomFodWXA=</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ZFWCsPwO1KjLyiZTO8GFEF3moo6TYpG3qs/GBuOHQFY=</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mpiK9O5z/3syNBeP7MGmYE1y18xKhhb2sc4hVM6CWu8=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SC/JW6Wv10titIiXUZsIdQBSN10d0jkYZtcAJrItBPM=</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Ez+IQrvM9xW4DMK9333NWf+LWmd/b3F41KnUFI1gfxo=</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oNfg/fJ8QboRlj7FQFqgrKmuBWfo782SMkqdh2Zs2mo=</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VxubZ0vJiE9xmYGrk7VGkRJgb2ac4LWPyDDOOfHf/xI=</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PWS6xVvbCOwwS6ZsH2orvG1PYuJqza7XepISHDcnxSo=</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QH7bDOjcNlGL7vmCfAcZecD7Z29S7Bqfk7WIILQjnp0=</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SqltU3Oq20IqEhi0YFnG/CugRIPu9Z5v91ZZFA9W+y4=</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kLDgpWOEZqQfx77/eCbUrNo+YX8Q81fFf9vFcW3YGmc=</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tzfOklNGGMpJHtMwL+6QIJ+OhZoYCI8cTd6kxke+MIA=</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zpTa7t9olperLKH/HVVj6MdNZ5VIZkKjfdj/X+86/2Y=</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4JFe+r4CCKsy8uNMUiyKl6zHKvwOG/UmjrEOmnkGJF0=</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diPFDqKy+rYDfebVuVo21+zAg5hU08CYsiTSP0wAu2M=</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7w0kgnrauN3W5zLJxw3LmSf3CdFp28NoKSFAPTi44wc=</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qRvOTCXyEW87lmkqCgyAlX9thejrpMPuBpI1tSVeAoY=</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Le4CT7HrxXVaTHLikb3VbdQeIKe65yT95n5eQA2+K6M=</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HX63tKSI5hyfpYFPS7z7YlwVFyOuzgZHYaniyAEfdsM=</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ho+oJSUi1g2fzrilTfmsHSlTD5k9RRsBRojj2E1qVyQ=</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ihxOOjrf0uO3lJFvfP4ClOtjKMSUv6e5WTM5U8WYgjE=</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+C89voq4BtXo+8bSe0rTR7LwwwoJi/0Vtav4pIG+BvA=</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QU5lecU2slBjk04uoU4uJUJNkHyT5NuCXh76sAiUDAQ=</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8syzmR1yyzRHh6JvJPnHj82zKeZLE2G/Xr2aA51Ef1Y=</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CCtsCsk8JdNm2N8FyYKZxTArmSBIz2ksMDN4Vp1/0W4=</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Qhkyb26OvWzQnbWrtyDguHF9vXe3rlwdku+9jPWMF0Y=</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yWte4ifU8yzpqNH8sFhK7+SZw/1+jqAWVOq+1y/D2q8=</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jikEvl+pew7m4aYOmlMzuDTQcRVgm8XWWhy9gmr6298=</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eNG1LSTy+0rPAv1Y+Aog5YTzHhCJq7IG74z0An0FdnU=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LyUXhZhsOyJdBfDLjTl6HKt+0TYJRH+nDSHeUwOGYdI=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lygOOAe3uNPSQMd6M8ME/lBY08qIREX65BEleUqaDLQ=</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v4kbALmSmFjVxK/AuyakmykNBg6Zw7iCY4WYP2s2oaA=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s1HcTKvSKRR5ceaBpv8U4ILj2Kp9YMG5ZW3jQOudr68=</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q4OvGRTu7QS852os7s0Dj/XHJCyHycO3FJc4hxnrFQw=</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w3GG+f66TvT9+h9vEf9Q/S4ZUlE+HSc1b32RGDTsQLg=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Y3P53RZ2X3nt8CJFkfRIdIVDLD0L3Lxi6B5B0vGsLQM=</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Pa5yIpBUXAeW7C8Iip+dbIE3373V/1Eg3PK859vYuEw=</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vb6cBeb7o8FhU+Dx4E5AzjCag5ghNVC0qY0nEieVMRU=</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6KtiMqyjylEWkO9euZShQRrNDxewfMNM5OrKaFY0jGU=</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s0qsZRvqNYPVnLBHYE1bVx4xXWSD4ZHTfPHfUtJfPTg=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taHCTo0FSwfDlHBAM06W8oNqL+NenHSeybadLElRcaA=</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D2xJGq08CRu+PWkjF9dm1XauylSjfTmLB7XP4Bz9OLQ=</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2Apk6hRHDkvWnpf56QX0VjNskrPzcXx4N9JUOWYPSp0=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TT5YvUkZ/DH5Ba5bjECcK9kOpwci4EuWi7rzvnU3sDA=</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8+520DvWtMeIupBMPC2W73A/uctcOYbTXfxyiq9oIVE=</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KmTl809JvLbkn9xLQ7TG13T8ycwb394eGXYB8+fLHVw=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rIuKOAW24GqxBVPSDOo7S/FuQR6tePL6JHd9POjuGBo=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ZJUsVgQecbUNReGNxJ6HfQEsuA5WqXu1LQvG++5ZC94=</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qh+EsoJQ4cyw+QYqN5Z4rKyV6Pbq4jcvB955QwbtQzE=</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SLqKTJTGY9cYxMGi9IMYzrBEJbpO2FSQtT91Q8p6an8=</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KhLloWIN3i2thf7oZnUnRNf33Dy0EZaxpxLGHSPh+nw=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fcSt+aoqSNjlL6zO1AVQDxAoRp4QliYGfwWIM7Nf/5M=</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drZ3jh20yJMER7mhQsFvVRY+hE4M3KAe+6JCcX79ZLo=</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9mxcO75N6jRU563KM/MLvCMWG4xODNXFL+lsYiCgwCc=</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KS6jfhEp1zKU9zQJRkntTtd0Wqtt9nJcJ3aypD/Mh+0=</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cOsHEijpeTxNkSaq+v7XDu5HJj+SFDIuUuL3lRRyGMQ=</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a4U4ixG+h6hyh50a5ar64VcnJjn09CTswKh89hP0Hi0=</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dWjHmACU7R2THtbitvRHjo4GZuBiK3wJQh/MF7H5g7U=</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Z/buw7vdER97Td7i4bxAGdCISRsrdqfCxywXhWhZWh8=</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223761iT/iPXBY3P6Ksq23GKJLxHAzRZSOKiJRqGeWQ=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R2qK51b3xElS3PD6R1n+KEnX/bgRTDis9nZa1qQoxiA=</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TGxMFXG9HIo+4JS6FR79I4h6N18WzCGqwBCS17lzaYE=</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cKl8ioU7WGVl2aB5oZzMVoFleLO0+gS9TxGz1osCGz8=</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IHCMrGDsHrCdDHal0mOc9ZPHnua5yjUlXFaWiS3T4Es=</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9jleGG88toRxCkn0bts2hXY0lIbBMcRvtIkbF+CKtvs=</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/nY6HvTXzMvVnSJrlPQJ1NNsWLbBvUQ2WRlqIwDacgA=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9jSknVfE4yNlXhnP5tMr2kKy3hGtr7uPMW3hZpIYrCo=</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WiNuMgslxnApkCag9+nuacAygy0dxAg6ozNDVfBjJeI=</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R+ZUyNlaNo81IaCDNOeB3HabprLuzko40KAixXHOCOg=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Fmtvmt5By4RP9OYwfUtrEF9CpvWCRRAMQxUvUxskx50=</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N1w8+2a7ColovoAmMSlyg3oG/5Mvh1icQ6XQvQh75XA=</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enw2L4EVZIclLjGcfeW8PAgqcfuk7fGV9I4ByHbeTOo=</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bvD35Acz3xKqJ8B74VZKJgd4sIlz9lYKrUtk+TqM2kE=</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exgTeZwXWH2OMNRm+vcaaK9lEbQO9y/r6OjP9WkzYVM=</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NXprfezAOSqEazEcVJVqhWfpmzaHr4S/TzdaxN8BpG0=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Jld1lq6ikparhx/IAjxBaERcUvBVjefRb0dmS7rp0tE=</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AdPxXFYF0bSW+aP7ckFopZbOWU4/SUoKk1hz0a/xK+I=</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YAEhYx9aPk04h6StVtr/ZOGfGzuC0I4S5YGrol0udTE=</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LTVwtcz4xb3RZ7NWPEq+LS6MSd4JfI/TjhFya6JH8pI=</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mSsG1n2JvN/qFDcO4yQPuf+GICNU00Vc62cB/qcNGFA=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xYaJ79mynETaVAeR3eiD/7ICN3mtQn4CZEwjxtdSK4E=</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2NWORl4IG27a31cxx9mvXFKrXyXNCiAA1zzq1zwLmrQ=</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Kzax8YvyvOpDXX9wYW6H6FW2UfxUkL/m+GefXU+WTYw=</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5CwPPyKkhJpPCs3BHBmI+yX1nuVdRXdX8ZO0krFg2U0=</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QcYsL8APE11NLYvtqGz4M8OqOuTBMs9X91W5nPSUPy8=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QSE9oLCPTjYvVW44t2IJgI3XHXIIrM3rA/ckWO9Pm3I=</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dEGE5ZKmz8Cl+ATlngpYaMgU7PMsEvjsjRM9gS542kI=</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zcg9URe0pow9wffXGVRm2B/vq+sZWXw3LGce9hMbvIU=</DigestValue>
      </Reference>
      <Reference URI="/xl/externalLinks/_rels/externalLink4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G/nb22AHNFJ0AGFyizuV26DC+cBR31j0uauusMZJR8E=</DigestValue>
      </Reference>
      <Reference URI="/xl/externalLinks/_rels/externalLink4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4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UuiTW02u3uOlATlTHtXeTFH7rvtuoWCzQ7tAubmR4LA=</DigestValue>
      </Reference>
      <Reference URI="/xl/externalLinks/_rels/externalLink4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4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4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EsUlfsMLIiin5Z0sM7FyCO0FVEDmQ7Q8o95m4yCIT5k=</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4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4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q6skNAWmE3/gIuhrgtu1e4lcv/xr8J8jrzC3oY6Zx4w=</DigestValue>
      </Reference>
      <Reference URI="/xl/externalLinks/_rels/externalLink4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KOCxRfh+GKC7DQfzzhi+wCeeJHx/7XIUCmIJyV7BlbM=</DigestValue>
      </Reference>
      <Reference URI="/xl/externalLinks/_rels/externalLink4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WjXhIbeTElr3fwnoV+BCzvJoaUcAnb2UUDaZXtcQKjA=</DigestValue>
      </Reference>
      <Reference URI="/xl/externalLinks/_rels/externalLink4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4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vc4uaprwEFpmVWoPFp498k4J99JBG9o9h0xk5CZkqrE=</DigestValue>
      </Reference>
      <Reference URI="/xl/externalLinks/_rels/externalLink4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H7uTahZapJ9zYPM69M9YhSnVYBOsF4rquftKd6nxzgs=</DigestValue>
      </Reference>
      <Reference URI="/xl/externalLinks/_rels/externalLink4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EDY3uoNksHKchLJjbbt9NX949oN8G5pi7zgdXY7U0Ds=</DigestValue>
      </Reference>
      <Reference URI="/xl/externalLinks/_rels/externalLink4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4s/7ng3PnrJrsHBxT0cKXtBf2fYTDPCUu8HbiTm2w60=</DigestValue>
      </Reference>
      <Reference URI="/xl/externalLinks/_rels/externalLink4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4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4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/e1bwsl/GGsdC2jUg8YmO+h+u808y9KDSYyLT1Q6ZfQ=</DigestValue>
      </Reference>
      <Reference URI="/xl/externalLinks/_rels/externalLink4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I3YogZ53YzgvwNBkyM/Wb/4H0ErdG3YY01nTN7aM0H8=</DigestValue>
      </Reference>
      <Reference URI="/xl/externalLinks/_rels/externalLink4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cg7QYIZEdGD3kh5KV9+e6DaS302LsSb+KVozlAGrNPc=</DigestValue>
      </Reference>
      <Reference URI="/xl/externalLinks/_rels/externalLink4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WVgVPG9i9yS7liewl6ukMMvCBFikW6qKWxUVMQZhLH0=</DigestValue>
      </Reference>
      <Reference URI="/xl/externalLinks/_rels/externalLink4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o/MZWV6OdEjF0zSs6sBBF+rExgji1S3pJ5XybnIGSWU=</DigestValue>
      </Reference>
      <Reference URI="/xl/externalLinks/_rels/externalLink4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GkPg+eEOG1viZLQWYNW30+hAz2h+LJab84jed/EYXVo=</DigestValue>
      </Reference>
      <Reference URI="/xl/externalLinks/_rels/externalLink4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XI6G3KX6Y4aB40eGB1+B54BEt6CY74p2FlT+zr5nnzU=</DigestValue>
      </Reference>
      <Reference URI="/xl/externalLinks/_rels/externalLink4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urWR56h35pueD+hOej/NjFukKqdAZRGyOMGGwQn94I8=</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GFF/nfjn0p7I5yMlOadYmlhBv/NZ2OT8oAy5t1rLfIs=</DigestValue>
      </Reference>
      <Reference URI="/xl/externalLinks/_rels/externalLink4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qciWGofJ/D7TnanYfyMYAmb9MXNFHuQpjZ+HJE0Fztg=</DigestValue>
      </Reference>
      <Reference URI="/xl/externalLinks/_rels/externalLink4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1L7mY91SCJ3VXv1aFUITz55AARbdcLqpCjhTx9IzuF8=</DigestValue>
      </Reference>
      <Reference URI="/xl/externalLinks/_rels/externalLink4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npd8+huhPPZXDvdkdZmhWiP/nF5OiqeKhhhyVbgZdTU=</DigestValue>
      </Reference>
      <Reference URI="/xl/externalLinks/_rels/externalLink4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/ztO6pXvlvupT4euQ6TgVnVHoriE2tAF55dxkeOXWDg=</DigestValue>
      </Reference>
      <Reference URI="/xl/externalLinks/_rels/externalLink4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4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VvGf+pSuEgME87oAPs+b4su3qXlH5qaBRnp1xTw2P2s=</DigestValue>
      </Reference>
      <Reference URI="/xl/externalLinks/_rels/externalLink4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HEAWwIiowjlu093xr1CVSoQNK3il87iWXAiEc8Lkj7o=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g90bbdzqUWPnARZj+eXc6AVJIUkq+LXCjFVSatdJJWg=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daXvTFELfhFUN7yEswUgwwz6N3BDwe72+BCO5O1opr8=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oz/srr/c18xWiHaLoegYlYZoG3IwWXi6YixgIqjhWGc=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PAXTf3IYTzGVgMjxnFoo1Owho1nE2VqbC0yd46Rf2zY=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cOLGpMjLSleTaDa3eAjEJd2zXt01TDdC3I3G7z0HWM8=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1zzZmbUd2LHidMYDTzmXoT+DpO2hlMGbS0CGBGDBHac=</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GJRVPdLSiPCf5NKbmZIIEz78xLIleqozkB9qlCdnUJU=</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1hxA59odu7LRyeuwJdo7DvY+gflTbbr/+wmtWOzBbcc=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9FBzE5g99zPNt/wSak/vKrGq0nkaQA9U+VUVyTK7GLw=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TRizNFzr3YhpaQqE2tZoV/Gfegr1dI4H0/kaH5MEY78=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M2d/fOtlokZCLmeOXvdeesWHiKw4e53JlbRXdjnpBKM=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kgIy9FpS5VHXD9WVJTRvq8yfctS+ZL7NmYy9RVhxkxA=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9I+vX7mq7fHNKjVzxfaSkQDIhq3bVlPvbDqyN31q1IM=</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n3QF1yIQS31jfrMHR1AN5R+JlU3ccL6geG/8qKccq1U=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hGWc/KdH0Eod5ncjDCu2wFPcBc8C1IjJkLTWPbHTvRY=</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ofldJ1KyHasZP5Y0MAP49Q9Wc3wN4gefSYiR3sLqu2g=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wq4V51K/HxpSjHFMksc8eUxnuU3mCBufJexyPDeKns8=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2PXtvHuhpL1KJPzDOjc9SldRjr5NOUD40uHSPfrwe18=</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nh0kGko4NtNw7tlmpQvNsWPXx2jYO4E2xxVisDHpASc=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OTgJ0g6qRoWx2waxpesnNL+2y5I1c+22VUEkuo+41vE=</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oqDtLIVVqP8fRkzhx/2EZVw29KRoQEoj2LxjaP36pFc=</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8/5UCDfNVWCsdHjqbXaurpXhd2S8WAyZ+YayBOWg6cA=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eR1YDvDDMlf4f7CDAS0e+t1tpPXY2uuf8QhcZ9ZpT5I=</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PI4vGiEb2xKAHAupayfNPFy1g+OHFfsn+MOJFT3IDBI=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3wZGWCV4ypphlEco59zvg7umW0asDxF9ZLC+KPrCpcc=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rClitOc/1TqkxrhPyIP5+NW7V8U9C+ZSvJT4BaW7Lbk=</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uLl4nFgg4U/1FLJBqyv1C9l4Cbqe6goMHEnBcBGmj8U=</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/kX8SOr1AOkVoxDpnZfCCV03sU/OPVhleuQLckUfjjQ=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hdynR6VD2Pr5qdrX5VHLsgIiGR7qqOVgfCBZXi73S/E=</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DKIRtW5dw+hgMCiUA79a6EBOIQovxro//GnvfJa3GGE=</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/3tAb601iP4XLQTMBYTpICsMwmTvhZwu021AuKUrq94=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Hxq/TXUslNcezRQ+sq92/ZVBWwaeW5R1YfDz3OnciG8=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Pp9tkHBPJz6XIOoQhp4isblXreSmydSF8EWeA5Sbb08=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l1WwZbRN2jNexHJlP+OrR4TMwOw2qLUwoF0YX5tTVQg=</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5j8rEj0cZ2CYJybqVEwY7ZtFjYVFPHGtChiqxjIHeWQ=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Lf02+MfgWtvmxbm+ndeY516MpcgKEehLIFLDfIcqBB8=</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+/KmU2Z+4Eyxg0Q/WW9XJDPtDG8rxbzTeaHRlJlKTtc=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/NcRj9VwAYG4sXlnZtOCok48e9yqwhyQUAbxStyyHcg=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sVG9gSmz+IOYt9+UrIbiWK2KHlkOK/iTPOP1ysmFQ2k=</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EnapQTxpYJuMcMHZU94t8Ink+xJAlFhkYgsgoZP2XNY=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+6pYYH0RlaC5o9jQUEv3h9SNR9GhkM1Ln9czr7kBL+A=</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Dfzpp5pE/nbUEo0UXGYM1sMh4Iq4NqFSARt0t7Wh0o0=</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S7QS194KF/sM8z2Na7DyndCoLq/ytQV4OzvMt/asGp4=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9b7bXfpQcaBciQ2EQOOWDQIYYLvaIqeIWz4gi/MXjes=</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Cs27GoNVeOZVHKrgYj+b1pl+cZ1pqfSh6lgP+V0uQRQ=</DigestValue>
      </Reference>
      <Reference URI="/xl/externalLinks/externalLink100.xml?ContentType=application/vnd.openxmlformats-officedocument.spreadsheetml.externalLink+xml">
        <DigestMethod Algorithm="http://www.w3.org/2001/04/xmlenc#sha256"/>
        <DigestValue>drT3dKt214R56bPIQdrhdX8puaCuqpk0amCvlLB5cng=</DigestValue>
      </Reference>
      <Reference URI="/xl/externalLinks/externalLink101.xml?ContentType=application/vnd.openxmlformats-officedocument.spreadsheetml.externalLink+xml">
        <DigestMethod Algorithm="http://www.w3.org/2001/04/xmlenc#sha256"/>
        <DigestValue>7o0k9OksaN3bU6OxWsXJ8B3fG7ubEFhseFgQruP7xjE=</DigestValue>
      </Reference>
      <Reference URI="/xl/externalLinks/externalLink102.xml?ContentType=application/vnd.openxmlformats-officedocument.spreadsheetml.externalLink+xml">
        <DigestMethod Algorithm="http://www.w3.org/2001/04/xmlenc#sha256"/>
        <DigestValue>J7KM57ZFpD34E3awIGhPTqY0xOG4U7IZgckz62/OMFY=</DigestValue>
      </Reference>
      <Reference URI="/xl/externalLinks/externalLink103.xml?ContentType=application/vnd.openxmlformats-officedocument.spreadsheetml.externalLink+xml">
        <DigestMethod Algorithm="http://www.w3.org/2001/04/xmlenc#sha256"/>
        <DigestValue>zGXb+OD5CpMFa0XbsevJft1IXMbs0r/DPrJPyCYiqPg=</DigestValue>
      </Reference>
      <Reference URI="/xl/externalLinks/externalLink104.xml?ContentType=application/vnd.openxmlformats-officedocument.spreadsheetml.externalLink+xml">
        <DigestMethod Algorithm="http://www.w3.org/2001/04/xmlenc#sha256"/>
        <DigestValue>SPrFkq/Wrv8wyhzQRC2UUjK5GN55tBGROzSJD7DZ5lM=</DigestValue>
      </Reference>
      <Reference URI="/xl/externalLinks/externalLink105.xml?ContentType=application/vnd.openxmlformats-officedocument.spreadsheetml.externalLink+xml">
        <DigestMethod Algorithm="http://www.w3.org/2001/04/xmlenc#sha256"/>
        <DigestValue>fP7hcuhdLhhzQL4A1KZNnFin1N4u+mbnpsq+txNOecA=</DigestValue>
      </Reference>
      <Reference URI="/xl/externalLinks/externalLink106.xml?ContentType=application/vnd.openxmlformats-officedocument.spreadsheetml.externalLink+xml">
        <DigestMethod Algorithm="http://www.w3.org/2001/04/xmlenc#sha256"/>
        <DigestValue>9e+fyN3yktg82YtQs7PqlPCl/m6QuUkdOFHty3INNmI=</DigestValue>
      </Reference>
      <Reference URI="/xl/externalLinks/externalLink107.xml?ContentType=application/vnd.openxmlformats-officedocument.spreadsheetml.externalLink+xml">
        <DigestMethod Algorithm="http://www.w3.org/2001/04/xmlenc#sha256"/>
        <DigestValue>b4lZGNFzvH36/ojRuHD8NsmCp8y/6A3Hmjkp9kmu3lY=</DigestValue>
      </Reference>
      <Reference URI="/xl/externalLinks/externalLink108.xml?ContentType=application/vnd.openxmlformats-officedocument.spreadsheetml.externalLink+xml">
        <DigestMethod Algorithm="http://www.w3.org/2001/04/xmlenc#sha256"/>
        <DigestValue>9T+U7WlkACfpvrLNnwPNLCA+20K22dfaIdZxFuaaKPo=</DigestValue>
      </Reference>
      <Reference URI="/xl/externalLinks/externalLink109.xml?ContentType=application/vnd.openxmlformats-officedocument.spreadsheetml.externalLink+xml">
        <DigestMethod Algorithm="http://www.w3.org/2001/04/xmlenc#sha256"/>
        <DigestValue>9T+U7WlkACfpvrLNnwPNLCA+20K22dfaIdZxFuaaKPo=</DigestValue>
      </Reference>
      <Reference URI="/xl/externalLinks/externalLink11.xml?ContentType=application/vnd.openxmlformats-officedocument.spreadsheetml.externalLink+xml">
        <DigestMethod Algorithm="http://www.w3.org/2001/04/xmlenc#sha256"/>
        <DigestValue>7OptdRs0nqV2c1AWIKWJyFF/1uUkltVHs0cgyVja6KU=</DigestValue>
      </Reference>
      <Reference URI="/xl/externalLinks/externalLink110.xml?ContentType=application/vnd.openxmlformats-officedocument.spreadsheetml.externalLink+xml">
        <DigestMethod Algorithm="http://www.w3.org/2001/04/xmlenc#sha256"/>
        <DigestValue>REk7Z0/uF7n3a2bpy/RDTRZmqNpASh3iJseJWxs0Zg4=</DigestValue>
      </Reference>
      <Reference URI="/xl/externalLinks/externalLink111.xml?ContentType=application/vnd.openxmlformats-officedocument.spreadsheetml.externalLink+xml">
        <DigestMethod Algorithm="http://www.w3.org/2001/04/xmlenc#sha256"/>
        <DigestValue>REk7Z0/uF7n3a2bpy/RDTRZmqNpASh3iJseJWxs0Zg4=</DigestValue>
      </Reference>
      <Reference URI="/xl/externalLinks/externalLink112.xml?ContentType=application/vnd.openxmlformats-officedocument.spreadsheetml.externalLink+xml">
        <DigestMethod Algorithm="http://www.w3.org/2001/04/xmlenc#sha256"/>
        <DigestValue>nclnPRoqXNHd4OcUiF35lrv0uPvTt/GM9fqEYUUyr+M=</DigestValue>
      </Reference>
      <Reference URI="/xl/externalLinks/externalLink113.xml?ContentType=application/vnd.openxmlformats-officedocument.spreadsheetml.externalLink+xml">
        <DigestMethod Algorithm="http://www.w3.org/2001/04/xmlenc#sha256"/>
        <DigestValue>nclnPRoqXNHd4OcUiF35lrv0uPvTt/GM9fqEYUUyr+M=</DigestValue>
      </Reference>
      <Reference URI="/xl/externalLinks/externalLink114.xml?ContentType=application/vnd.openxmlformats-officedocument.spreadsheetml.externalLink+xml">
        <DigestMethod Algorithm="http://www.w3.org/2001/04/xmlenc#sha256"/>
        <DigestValue>xTgBdzn0dJiK3DQtkh9qeV+RC6oaO+rwS4wMtFG5Gv4=</DigestValue>
      </Reference>
      <Reference URI="/xl/externalLinks/externalLink115.xml?ContentType=application/vnd.openxmlformats-officedocument.spreadsheetml.externalLink+xml">
        <DigestMethod Algorithm="http://www.w3.org/2001/04/xmlenc#sha256"/>
        <DigestValue>xTgBdzn0dJiK3DQtkh9qeV+RC6oaO+rwS4wMtFG5Gv4=</DigestValue>
      </Reference>
      <Reference URI="/xl/externalLinks/externalLink116.xml?ContentType=application/vnd.openxmlformats-officedocument.spreadsheetml.externalLink+xml">
        <DigestMethod Algorithm="http://www.w3.org/2001/04/xmlenc#sha256"/>
        <DigestValue>xTgBdzn0dJiK3DQtkh9qeV+RC6oaO+rwS4wMtFG5Gv4=</DigestValue>
      </Reference>
      <Reference URI="/xl/externalLinks/externalLink117.xml?ContentType=application/vnd.openxmlformats-officedocument.spreadsheetml.externalLink+xml">
        <DigestMethod Algorithm="http://www.w3.org/2001/04/xmlenc#sha256"/>
        <DigestValue>xTgBdzn0dJiK3DQtkh9qeV+RC6oaO+rwS4wMtFG5Gv4=</DigestValue>
      </Reference>
      <Reference URI="/xl/externalLinks/externalLink118.xml?ContentType=application/vnd.openxmlformats-officedocument.spreadsheetml.externalLink+xml">
        <DigestMethod Algorithm="http://www.w3.org/2001/04/xmlenc#sha256"/>
        <DigestValue>lgeEMPsjw2FvKEA1k3vhd264yI4IOXNNy/JEJ1a9bpc=</DigestValue>
      </Reference>
      <Reference URI="/xl/externalLinks/externalLink119.xml?ContentType=application/vnd.openxmlformats-officedocument.spreadsheetml.externalLink+xml">
        <DigestMethod Algorithm="http://www.w3.org/2001/04/xmlenc#sha256"/>
        <DigestValue>o+Wg6vAuRcZyISsvqlNv575a6r0piDxVMl5ItYdlyn4=</DigestValue>
      </Reference>
      <Reference URI="/xl/externalLinks/externalLink12.xml?ContentType=application/vnd.openxmlformats-officedocument.spreadsheetml.externalLink+xml">
        <DigestMethod Algorithm="http://www.w3.org/2001/04/xmlenc#sha256"/>
        <DigestValue>Gx17/ZrqWg2C8s8vx5Efjk92qyJ+BDDuyLC0IGA+474=</DigestValue>
      </Reference>
      <Reference URI="/xl/externalLinks/externalLink120.xml?ContentType=application/vnd.openxmlformats-officedocument.spreadsheetml.externalLink+xml">
        <DigestMethod Algorithm="http://www.w3.org/2001/04/xmlenc#sha256"/>
        <DigestValue>oN8n3FWCRsBYFna5w2HAWdfDwNzFYeYUwpQCKygAH9k=</DigestValue>
      </Reference>
      <Reference URI="/xl/externalLinks/externalLink121.xml?ContentType=application/vnd.openxmlformats-officedocument.spreadsheetml.externalLink+xml">
        <DigestMethod Algorithm="http://www.w3.org/2001/04/xmlenc#sha256"/>
        <DigestValue>5HsK7MvHoG7p4l2IaBYNZ4H0W4bL0c42buGnfD3VWhU=</DigestValue>
      </Reference>
      <Reference URI="/xl/externalLinks/externalLink122.xml?ContentType=application/vnd.openxmlformats-officedocument.spreadsheetml.externalLink+xml">
        <DigestMethod Algorithm="http://www.w3.org/2001/04/xmlenc#sha256"/>
        <DigestValue>gFdpJalt3O2CxUyzEFGvH5dGqCCTNzVPIZNwBibRuNw=</DigestValue>
      </Reference>
      <Reference URI="/xl/externalLinks/externalLink123.xml?ContentType=application/vnd.openxmlformats-officedocument.spreadsheetml.externalLink+xml">
        <DigestMethod Algorithm="http://www.w3.org/2001/04/xmlenc#sha256"/>
        <DigestValue>dl/H1PTsrT7LVvtKZC6Jm+Wcgyep/ksyeoeoiQQEKT8=</DigestValue>
      </Reference>
      <Reference URI="/xl/externalLinks/externalLink124.xml?ContentType=application/vnd.openxmlformats-officedocument.spreadsheetml.externalLink+xml">
        <DigestMethod Algorithm="http://www.w3.org/2001/04/xmlenc#sha256"/>
        <DigestValue>u578HNli+hXljp93UDkxbk0cJ/6ZXFRRPC3Nwc0nfHM=</DigestValue>
      </Reference>
      <Reference URI="/xl/externalLinks/externalLink125.xml?ContentType=application/vnd.openxmlformats-officedocument.spreadsheetml.externalLink+xml">
        <DigestMethod Algorithm="http://www.w3.org/2001/04/xmlenc#sha256"/>
        <DigestValue>jcl3jyICl+sC7Rrx+VFGD04aK9reQuhbZBccVn74tmo=</DigestValue>
      </Reference>
      <Reference URI="/xl/externalLinks/externalLink126.xml?ContentType=application/vnd.openxmlformats-officedocument.spreadsheetml.externalLink+xml">
        <DigestMethod Algorithm="http://www.w3.org/2001/04/xmlenc#sha256"/>
        <DigestValue>/hPybCeYgabLwMb5KNb+n4AnzG8sCZXJGKsAAUyLQFI=</DigestValue>
      </Reference>
      <Reference URI="/xl/externalLinks/externalLink127.xml?ContentType=application/vnd.openxmlformats-officedocument.spreadsheetml.externalLink+xml">
        <DigestMethod Algorithm="http://www.w3.org/2001/04/xmlenc#sha256"/>
        <DigestValue>i9+N5auBiXEcAS0xqHHSRjD7g0ySkMcJ+B7nKerX0RY=</DigestValue>
      </Reference>
      <Reference URI="/xl/externalLinks/externalLink128.xml?ContentType=application/vnd.openxmlformats-officedocument.spreadsheetml.externalLink+xml">
        <DigestMethod Algorithm="http://www.w3.org/2001/04/xmlenc#sha256"/>
        <DigestValue>i9+N5auBiXEcAS0xqHHSRjD7g0ySkMcJ+B7nKerX0RY=</DigestValue>
      </Reference>
      <Reference URI="/xl/externalLinks/externalLink129.xml?ContentType=application/vnd.openxmlformats-officedocument.spreadsheetml.externalLink+xml">
        <DigestMethod Algorithm="http://www.w3.org/2001/04/xmlenc#sha256"/>
        <DigestValue>4QhJiDq9n6SxeLhCOz5WJprmh8m9zPq4OStjUmPg0ow=</DigestValue>
      </Reference>
      <Reference URI="/xl/externalLinks/externalLink13.xml?ContentType=application/vnd.openxmlformats-officedocument.spreadsheetml.externalLink+xml">
        <DigestMethod Algorithm="http://www.w3.org/2001/04/xmlenc#sha256"/>
        <DigestValue>Ts4yobmKWQrhwxiKG90o3BoyyLcVDKCeFb7/QLDQ/Xo=</DigestValue>
      </Reference>
      <Reference URI="/xl/externalLinks/externalLink130.xml?ContentType=application/vnd.openxmlformats-officedocument.spreadsheetml.externalLink+xml">
        <DigestMethod Algorithm="http://www.w3.org/2001/04/xmlenc#sha256"/>
        <DigestValue>4QhJiDq9n6SxeLhCOz5WJprmh8m9zPq4OStjUmPg0ow=</DigestValue>
      </Reference>
      <Reference URI="/xl/externalLinks/externalLink131.xml?ContentType=application/vnd.openxmlformats-officedocument.spreadsheetml.externalLink+xml">
        <DigestMethod Algorithm="http://www.w3.org/2001/04/xmlenc#sha256"/>
        <DigestValue>zQxORU/lnQBDor1ju3h7weEh42uz8tfDE3Ueg5P7qB0=</DigestValue>
      </Reference>
      <Reference URI="/xl/externalLinks/externalLink132.xml?ContentType=application/vnd.openxmlformats-officedocument.spreadsheetml.externalLink+xml">
        <DigestMethod Algorithm="http://www.w3.org/2001/04/xmlenc#sha256"/>
        <DigestValue>zQxORU/lnQBDor1ju3h7weEh42uz8tfDE3Ueg5P7qB0=</DigestValue>
      </Reference>
      <Reference URI="/xl/externalLinks/externalLink133.xml?ContentType=application/vnd.openxmlformats-officedocument.spreadsheetml.externalLink+xml">
        <DigestMethod Algorithm="http://www.w3.org/2001/04/xmlenc#sha256"/>
        <DigestValue>YcQ430uC3pMi4w/kUpydK/y1RPf6OSfvkW4VJn2SGqk=</DigestValue>
      </Reference>
      <Reference URI="/xl/externalLinks/externalLink134.xml?ContentType=application/vnd.openxmlformats-officedocument.spreadsheetml.externalLink+xml">
        <DigestMethod Algorithm="http://www.w3.org/2001/04/xmlenc#sha256"/>
        <DigestValue>6Jxz99RfE9wLUJ1mYybP+H+vxCG/y65aHhicJDwDOBc=</DigestValue>
      </Reference>
      <Reference URI="/xl/externalLinks/externalLink135.xml?ContentType=application/vnd.openxmlformats-officedocument.spreadsheetml.externalLink+xml">
        <DigestMethod Algorithm="http://www.w3.org/2001/04/xmlenc#sha256"/>
        <DigestValue>6Jxz99RfE9wLUJ1mYybP+H+vxCG/y65aHhicJDwDOBc=</DigestValue>
      </Reference>
      <Reference URI="/xl/externalLinks/externalLink136.xml?ContentType=application/vnd.openxmlformats-officedocument.spreadsheetml.externalLink+xml">
        <DigestMethod Algorithm="http://www.w3.org/2001/04/xmlenc#sha256"/>
        <DigestValue>34aY8weJI2/FCHQZ8mGnJjk4q8Jy4qOXBOC9vPojGog=</DigestValue>
      </Reference>
      <Reference URI="/xl/externalLinks/externalLink137.xml?ContentType=application/vnd.openxmlformats-officedocument.spreadsheetml.externalLink+xml">
        <DigestMethod Algorithm="http://www.w3.org/2001/04/xmlenc#sha256"/>
        <DigestValue>FuEDavebl0koEeZaBfaGxhMFEgk8cTgFOPk3sGWKdPw=</DigestValue>
      </Reference>
      <Reference URI="/xl/externalLinks/externalLink138.xml?ContentType=application/vnd.openxmlformats-officedocument.spreadsheetml.externalLink+xml">
        <DigestMethod Algorithm="http://www.w3.org/2001/04/xmlenc#sha256"/>
        <DigestValue>2x21SsLok5+ih/PKf+C/KLrlgLtkEJOIWrYW/yPkSng=</DigestValue>
      </Reference>
      <Reference URI="/xl/externalLinks/externalLink139.xml?ContentType=application/vnd.openxmlformats-officedocument.spreadsheetml.externalLink+xml">
        <DigestMethod Algorithm="http://www.w3.org/2001/04/xmlenc#sha256"/>
        <DigestValue>2x21SsLok5+ih/PKf+C/KLrlgLtkEJOIWrYW/yPkSng=</DigestValue>
      </Reference>
      <Reference URI="/xl/externalLinks/externalLink14.xml?ContentType=application/vnd.openxmlformats-officedocument.spreadsheetml.externalLink+xml">
        <DigestMethod Algorithm="http://www.w3.org/2001/04/xmlenc#sha256"/>
        <DigestValue>p0Z/UCpV1w4UVBj+i9SbRjTAMxIKiLrT6WS68dpGK88=</DigestValue>
      </Reference>
      <Reference URI="/xl/externalLinks/externalLink140.xml?ContentType=application/vnd.openxmlformats-officedocument.spreadsheetml.externalLink+xml">
        <DigestMethod Algorithm="http://www.w3.org/2001/04/xmlenc#sha256"/>
        <DigestValue>eUz5rWH/kn9WQiWbqoHzRLJOazXVN7y5BWWdYIZ/l5E=</DigestValue>
      </Reference>
      <Reference URI="/xl/externalLinks/externalLink141.xml?ContentType=application/vnd.openxmlformats-officedocument.spreadsheetml.externalLink+xml">
        <DigestMethod Algorithm="http://www.w3.org/2001/04/xmlenc#sha256"/>
        <DigestValue>+tnxkFUu1btlqopp0kFWus8vGWdM7Plm8t6Ws6UPjzU=</DigestValue>
      </Reference>
      <Reference URI="/xl/externalLinks/externalLink142.xml?ContentType=application/vnd.openxmlformats-officedocument.spreadsheetml.externalLink+xml">
        <DigestMethod Algorithm="http://www.w3.org/2001/04/xmlenc#sha256"/>
        <DigestValue>50KZ/hivXeyt9IW38Ns0SoKuGlobsDb/gsjYO9YdYMM=</DigestValue>
      </Reference>
      <Reference URI="/xl/externalLinks/externalLink143.xml?ContentType=application/vnd.openxmlformats-officedocument.spreadsheetml.externalLink+xml">
        <DigestMethod Algorithm="http://www.w3.org/2001/04/xmlenc#sha256"/>
        <DigestValue>qqK0dCIfkePuiDXMKb4kq9hgPA6AGd0FL2OBvNVJhp0=</DigestValue>
      </Reference>
      <Reference URI="/xl/externalLinks/externalLink144.xml?ContentType=application/vnd.openxmlformats-officedocument.spreadsheetml.externalLink+xml">
        <DigestMethod Algorithm="http://www.w3.org/2001/04/xmlenc#sha256"/>
        <DigestValue>YE1rZeX9Os/cqwtArWPiCsXt+rUATLeMrgQVX90xK8E=</DigestValue>
      </Reference>
      <Reference URI="/xl/externalLinks/externalLink145.xml?ContentType=application/vnd.openxmlformats-officedocument.spreadsheetml.externalLink+xml">
        <DigestMethod Algorithm="http://www.w3.org/2001/04/xmlenc#sha256"/>
        <DigestValue>kj7v/XrJyQrVVOVxqHvii88GZuVvZh9WJL93U9sNC7U=</DigestValue>
      </Reference>
      <Reference URI="/xl/externalLinks/externalLink146.xml?ContentType=application/vnd.openxmlformats-officedocument.spreadsheetml.externalLink+xml">
        <DigestMethod Algorithm="http://www.w3.org/2001/04/xmlenc#sha256"/>
        <DigestValue>RpYIniynTsPMTArjhHQsKpp/yNU/mc3feCHNhVp0dvE=</DigestValue>
      </Reference>
      <Reference URI="/xl/externalLinks/externalLink147.xml?ContentType=application/vnd.openxmlformats-officedocument.spreadsheetml.externalLink+xml">
        <DigestMethod Algorithm="http://www.w3.org/2001/04/xmlenc#sha256"/>
        <DigestValue>aL+EuoQT9a6Qds4Fjevz3tqUVwDTskLGoQk5eVB3DIg=</DigestValue>
      </Reference>
      <Reference URI="/xl/externalLinks/externalLink148.xml?ContentType=application/vnd.openxmlformats-officedocument.spreadsheetml.externalLink+xml">
        <DigestMethod Algorithm="http://www.w3.org/2001/04/xmlenc#sha256"/>
        <DigestValue>xussBkWHSYmYsMZ96iURkWcABq/YUioA48ds8K4IKFE=</DigestValue>
      </Reference>
      <Reference URI="/xl/externalLinks/externalLink149.xml?ContentType=application/vnd.openxmlformats-officedocument.spreadsheetml.externalLink+xml">
        <DigestMethod Algorithm="http://www.w3.org/2001/04/xmlenc#sha256"/>
        <DigestValue>xussBkWHSYmYsMZ96iURkWcABq/YUioA48ds8K4IKFE=</DigestValue>
      </Reference>
      <Reference URI="/xl/externalLinks/externalLink15.xml?ContentType=application/vnd.openxmlformats-officedocument.spreadsheetml.externalLink+xml">
        <DigestMethod Algorithm="http://www.w3.org/2001/04/xmlenc#sha256"/>
        <DigestValue>OXgeWR1KEx9+EsVHs5/bhEsEluHrvusX3EjLMKUYomI=</DigestValue>
      </Reference>
      <Reference URI="/xl/externalLinks/externalLink150.xml?ContentType=application/vnd.openxmlformats-officedocument.spreadsheetml.externalLink+xml">
        <DigestMethod Algorithm="http://www.w3.org/2001/04/xmlenc#sha256"/>
        <DigestValue>JR54fBa8yqWqfsow4qiw1QWZS8BDWJ70RNedkoTkpFY=</DigestValue>
      </Reference>
      <Reference URI="/xl/externalLinks/externalLink151.xml?ContentType=application/vnd.openxmlformats-officedocument.spreadsheetml.externalLink+xml">
        <DigestMethod Algorithm="http://www.w3.org/2001/04/xmlenc#sha256"/>
        <DigestValue>buvVeHKR8AY2/7WX+LdaH2Z9Iv9dntZfWQ9MKxnPgI8=</DigestValue>
      </Reference>
      <Reference URI="/xl/externalLinks/externalLink152.xml?ContentType=application/vnd.openxmlformats-officedocument.spreadsheetml.externalLink+xml">
        <DigestMethod Algorithm="http://www.w3.org/2001/04/xmlenc#sha256"/>
        <DigestValue>utCYjmqeSdV6IAffAcns0hQrM/gW6Poo3mooXX5S2QM=</DigestValue>
      </Reference>
      <Reference URI="/xl/externalLinks/externalLink153.xml?ContentType=application/vnd.openxmlformats-officedocument.spreadsheetml.externalLink+xml">
        <DigestMethod Algorithm="http://www.w3.org/2001/04/xmlenc#sha256"/>
        <DigestValue>2k6mwDTYSXStuLfOAYzZrzrV54KvfzaG/KqiXaXAPb4=</DigestValue>
      </Reference>
      <Reference URI="/xl/externalLinks/externalLink154.xml?ContentType=application/vnd.openxmlformats-officedocument.spreadsheetml.externalLink+xml">
        <DigestMethod Algorithm="http://www.w3.org/2001/04/xmlenc#sha256"/>
        <DigestValue>aOPOfC4asP8rESJbZdvBTqX84wgLIHy2L6Si+xvoFt8=</DigestValue>
      </Reference>
      <Reference URI="/xl/externalLinks/externalLink155.xml?ContentType=application/vnd.openxmlformats-officedocument.spreadsheetml.externalLink+xml">
        <DigestMethod Algorithm="http://www.w3.org/2001/04/xmlenc#sha256"/>
        <DigestValue>aOPOfC4asP8rESJbZdvBTqX84wgLIHy2L6Si+xvoFt8=</DigestValue>
      </Reference>
      <Reference URI="/xl/externalLinks/externalLink156.xml?ContentType=application/vnd.openxmlformats-officedocument.spreadsheetml.externalLink+xml">
        <DigestMethod Algorithm="http://www.w3.org/2001/04/xmlenc#sha256"/>
        <DigestValue>usUkgtxPVuMDpx4I4wWOg9ydOtfMydgeT6hRh77v1Pk=</DigestValue>
      </Reference>
      <Reference URI="/xl/externalLinks/externalLink157.xml?ContentType=application/vnd.openxmlformats-officedocument.spreadsheetml.externalLink+xml">
        <DigestMethod Algorithm="http://www.w3.org/2001/04/xmlenc#sha256"/>
        <DigestValue>uRzkh00z6D1n+9DI6rdMVDMLIcchqcxQtqhigmaVp8U=</DigestValue>
      </Reference>
      <Reference URI="/xl/externalLinks/externalLink158.xml?ContentType=application/vnd.openxmlformats-officedocument.spreadsheetml.externalLink+xml">
        <DigestMethod Algorithm="http://www.w3.org/2001/04/xmlenc#sha256"/>
        <DigestValue>saPmbTmZm5h8IW2l3xmfJcCgxDfdKo2QxVpwUVTGycU=</DigestValue>
      </Reference>
      <Reference URI="/xl/externalLinks/externalLink159.xml?ContentType=application/vnd.openxmlformats-officedocument.spreadsheetml.externalLink+xml">
        <DigestMethod Algorithm="http://www.w3.org/2001/04/xmlenc#sha256"/>
        <DigestValue>RP7ICEbIcDeM2yjqBSx1QQrlXOzfCvSBTS0gRSN3l20=</DigestValue>
      </Reference>
      <Reference URI="/xl/externalLinks/externalLink16.xml?ContentType=application/vnd.openxmlformats-officedocument.spreadsheetml.externalLink+xml">
        <DigestMethod Algorithm="http://www.w3.org/2001/04/xmlenc#sha256"/>
        <DigestValue>bSI+RlAyW8tI9XrRhJ0l8B1IhpykbUbvW3Dd/mYI7Y4=</DigestValue>
      </Reference>
      <Reference URI="/xl/externalLinks/externalLink160.xml?ContentType=application/vnd.openxmlformats-officedocument.spreadsheetml.externalLink+xml">
        <DigestMethod Algorithm="http://www.w3.org/2001/04/xmlenc#sha256"/>
        <DigestValue>sTQFGnRWe4LzGiMnslrdvOkUZCDodsafU0ZeQHPEIpI=</DigestValue>
      </Reference>
      <Reference URI="/xl/externalLinks/externalLink161.xml?ContentType=application/vnd.openxmlformats-officedocument.spreadsheetml.externalLink+xml">
        <DigestMethod Algorithm="http://www.w3.org/2001/04/xmlenc#sha256"/>
        <DigestValue>sTQFGnRWe4LzGiMnslrdvOkUZCDodsafU0ZeQHPEIpI=</DigestValue>
      </Reference>
      <Reference URI="/xl/externalLinks/externalLink162.xml?ContentType=application/vnd.openxmlformats-officedocument.spreadsheetml.externalLink+xml">
        <DigestMethod Algorithm="http://www.w3.org/2001/04/xmlenc#sha256"/>
        <DigestValue>T/LarCr5hIayJbmlO5NRom9je8Ryd2IDqMEHGDMqcdk=</DigestValue>
      </Reference>
      <Reference URI="/xl/externalLinks/externalLink163.xml?ContentType=application/vnd.openxmlformats-officedocument.spreadsheetml.externalLink+xml">
        <DigestMethod Algorithm="http://www.w3.org/2001/04/xmlenc#sha256"/>
        <DigestValue>fiE9rootEfr6/Ec1XjFMDrVBidcrU/soeXkm8wyOZWg=</DigestValue>
      </Reference>
      <Reference URI="/xl/externalLinks/externalLink164.xml?ContentType=application/vnd.openxmlformats-officedocument.spreadsheetml.externalLink+xml">
        <DigestMethod Algorithm="http://www.w3.org/2001/04/xmlenc#sha256"/>
        <DigestValue>ZZmG/uOcXtW5iYgL2BEL4zhPPGTgtpLfDWcwKk99/2o=</DigestValue>
      </Reference>
      <Reference URI="/xl/externalLinks/externalLink165.xml?ContentType=application/vnd.openxmlformats-officedocument.spreadsheetml.externalLink+xml">
        <DigestMethod Algorithm="http://www.w3.org/2001/04/xmlenc#sha256"/>
        <DigestValue>H/Es+NP13B02RO/Qc56B+BG3icPVjM3MU0vsxe8egV0=</DigestValue>
      </Reference>
      <Reference URI="/xl/externalLinks/externalLink166.xml?ContentType=application/vnd.openxmlformats-officedocument.spreadsheetml.externalLink+xml">
        <DigestMethod Algorithm="http://www.w3.org/2001/04/xmlenc#sha256"/>
        <DigestValue>2lY4FaUjzgnpH9B89ZYUBdmwbURS7eTWN2Kxnje1Df4=</DigestValue>
      </Reference>
      <Reference URI="/xl/externalLinks/externalLink167.xml?ContentType=application/vnd.openxmlformats-officedocument.spreadsheetml.externalLink+xml">
        <DigestMethod Algorithm="http://www.w3.org/2001/04/xmlenc#sha256"/>
        <DigestValue>J4fRhkEhMaZ8im1NT5HMrD8foPCUigm7rGv3brqAOOk=</DigestValue>
      </Reference>
      <Reference URI="/xl/externalLinks/externalLink168.xml?ContentType=application/vnd.openxmlformats-officedocument.spreadsheetml.externalLink+xml">
        <DigestMethod Algorithm="http://www.w3.org/2001/04/xmlenc#sha256"/>
        <DigestValue>EPieGi5P5/JIJtrGsez01m5NUh8YRBmvGYe81CdjZqc=</DigestValue>
      </Reference>
      <Reference URI="/xl/externalLinks/externalLink169.xml?ContentType=application/vnd.openxmlformats-officedocument.spreadsheetml.externalLink+xml">
        <DigestMethod Algorithm="http://www.w3.org/2001/04/xmlenc#sha256"/>
        <DigestValue>iYn2v6V9WHhOQurunAI3Z6X7A2BPeY9AydgGD42VXUA=</DigestValue>
      </Reference>
      <Reference URI="/xl/externalLinks/externalLink17.xml?ContentType=application/vnd.openxmlformats-officedocument.spreadsheetml.externalLink+xml">
        <DigestMethod Algorithm="http://www.w3.org/2001/04/xmlenc#sha256"/>
        <DigestValue>m9hZIg/5WQHGJqEmOZMDof8/ZKDFPwGXlDDRyz3nNrs=</DigestValue>
      </Reference>
      <Reference URI="/xl/externalLinks/externalLink170.xml?ContentType=application/vnd.openxmlformats-officedocument.spreadsheetml.externalLink+xml">
        <DigestMethod Algorithm="http://www.w3.org/2001/04/xmlenc#sha256"/>
        <DigestValue>XMfWg6zCdLirGsx5mtVNQynD3xFqdTqrgLmaTRsU33U=</DigestValue>
      </Reference>
      <Reference URI="/xl/externalLinks/externalLink171.xml?ContentType=application/vnd.openxmlformats-officedocument.spreadsheetml.externalLink+xml">
        <DigestMethod Algorithm="http://www.w3.org/2001/04/xmlenc#sha256"/>
        <DigestValue>6S9rfOIw+6FkgWYR0uLDgYZSEYzTfN4KyloadenCHaw=</DigestValue>
      </Reference>
      <Reference URI="/xl/externalLinks/externalLink172.xml?ContentType=application/vnd.openxmlformats-officedocument.spreadsheetml.externalLink+xml">
        <DigestMethod Algorithm="http://www.w3.org/2001/04/xmlenc#sha256"/>
        <DigestValue>6S9rfOIw+6FkgWYR0uLDgYZSEYzTfN4KyloadenCHaw=</DigestValue>
      </Reference>
      <Reference URI="/xl/externalLinks/externalLink173.xml?ContentType=application/vnd.openxmlformats-officedocument.spreadsheetml.externalLink+xml">
        <DigestMethod Algorithm="http://www.w3.org/2001/04/xmlenc#sha256"/>
        <DigestValue>9Gnm30qInErARBeQ3Mi8e5Qv6PPSo/1Sik1Yo7+iBZs=</DigestValue>
      </Reference>
      <Reference URI="/xl/externalLinks/externalLink174.xml?ContentType=application/vnd.openxmlformats-officedocument.spreadsheetml.externalLink+xml">
        <DigestMethod Algorithm="http://www.w3.org/2001/04/xmlenc#sha256"/>
        <DigestValue>Fps5ZZX29NrT51/IRb+LUxeM1yWO9d6dhkyOGLAXvOw=</DigestValue>
      </Reference>
      <Reference URI="/xl/externalLinks/externalLink175.xml?ContentType=application/vnd.openxmlformats-officedocument.spreadsheetml.externalLink+xml">
        <DigestMethod Algorithm="http://www.w3.org/2001/04/xmlenc#sha256"/>
        <DigestValue>PItOE+NjfJ0dbhODyffo4+ZGyRUx7fjFbM+vxU6KO7E=</DigestValue>
      </Reference>
      <Reference URI="/xl/externalLinks/externalLink176.xml?ContentType=application/vnd.openxmlformats-officedocument.spreadsheetml.externalLink+xml">
        <DigestMethod Algorithm="http://www.w3.org/2001/04/xmlenc#sha256"/>
        <DigestValue>9u1LdOcssw+uV+H6ZwU6PjMBR7U5bAZYLQ0dDE7wVhQ=</DigestValue>
      </Reference>
      <Reference URI="/xl/externalLinks/externalLink177.xml?ContentType=application/vnd.openxmlformats-officedocument.spreadsheetml.externalLink+xml">
        <DigestMethod Algorithm="http://www.w3.org/2001/04/xmlenc#sha256"/>
        <DigestValue>9u1LdOcssw+uV+H6ZwU6PjMBR7U5bAZYLQ0dDE7wVhQ=</DigestValue>
      </Reference>
      <Reference URI="/xl/externalLinks/externalLink178.xml?ContentType=application/vnd.openxmlformats-officedocument.spreadsheetml.externalLink+xml">
        <DigestMethod Algorithm="http://www.w3.org/2001/04/xmlenc#sha256"/>
        <DigestValue>FuEDavebl0koEeZaBfaGxhMFEgk8cTgFOPk3sGWKdPw=</DigestValue>
      </Reference>
      <Reference URI="/xl/externalLinks/externalLink179.xml?ContentType=application/vnd.openxmlformats-officedocument.spreadsheetml.externalLink+xml">
        <DigestMethod Algorithm="http://www.w3.org/2001/04/xmlenc#sha256"/>
        <DigestValue>6uXoS8h08z1ofX2NjFQoH/g57vCWoAEax6JP6lnx1+c=</DigestValue>
      </Reference>
      <Reference URI="/xl/externalLinks/externalLink18.xml?ContentType=application/vnd.openxmlformats-officedocument.spreadsheetml.externalLink+xml">
        <DigestMethod Algorithm="http://www.w3.org/2001/04/xmlenc#sha256"/>
        <DigestValue>8NC12231vFnVDl+s98ndMPW8IwgYXM11yTi50n3FlCg=</DigestValue>
      </Reference>
      <Reference URI="/xl/externalLinks/externalLink180.xml?ContentType=application/vnd.openxmlformats-officedocument.spreadsheetml.externalLink+xml">
        <DigestMethod Algorithm="http://www.w3.org/2001/04/xmlenc#sha256"/>
        <DigestValue>os4z1HvtSLv/8I5It3+gu/Kd9+fGsAX/U16l2i5e2/s=</DigestValue>
      </Reference>
      <Reference URI="/xl/externalLinks/externalLink181.xml?ContentType=application/vnd.openxmlformats-officedocument.spreadsheetml.externalLink+xml">
        <DigestMethod Algorithm="http://www.w3.org/2001/04/xmlenc#sha256"/>
        <DigestValue>IxE/UG+h/udkC7QqARkdfUb3aLibqdqjVsvMx7P5dTI=</DigestValue>
      </Reference>
      <Reference URI="/xl/externalLinks/externalLink182.xml?ContentType=application/vnd.openxmlformats-officedocument.spreadsheetml.externalLink+xml">
        <DigestMethod Algorithm="http://www.w3.org/2001/04/xmlenc#sha256"/>
        <DigestValue>lnZEEEG0DsTWaj6wcKspruCV173I+qDERINCoS75Eb8=</DigestValue>
      </Reference>
      <Reference URI="/xl/externalLinks/externalLink183.xml?ContentType=application/vnd.openxmlformats-officedocument.spreadsheetml.externalLink+xml">
        <DigestMethod Algorithm="http://www.w3.org/2001/04/xmlenc#sha256"/>
        <DigestValue>ybR+E1KI3kj95GblZCdBquYWR07Ih0ez7thNXX6/O0w=</DigestValue>
      </Reference>
      <Reference URI="/xl/externalLinks/externalLink184.xml?ContentType=application/vnd.openxmlformats-officedocument.spreadsheetml.externalLink+xml">
        <DigestMethod Algorithm="http://www.w3.org/2001/04/xmlenc#sha256"/>
        <DigestValue>GOnA4gx8WsYLaYoFtdSPyvbIdvJppaAEYnC4n+x9zKw=</DigestValue>
      </Reference>
      <Reference URI="/xl/externalLinks/externalLink185.xml?ContentType=application/vnd.openxmlformats-officedocument.spreadsheetml.externalLink+xml">
        <DigestMethod Algorithm="http://www.w3.org/2001/04/xmlenc#sha256"/>
        <DigestValue>Fqb1oWlKeC6OqbIwMFQ+105fFfSvsIKTqf8hqqHgTPU=</DigestValue>
      </Reference>
      <Reference URI="/xl/externalLinks/externalLink186.xml?ContentType=application/vnd.openxmlformats-officedocument.spreadsheetml.externalLink+xml">
        <DigestMethod Algorithm="http://www.w3.org/2001/04/xmlenc#sha256"/>
        <DigestValue>3ggxQLEzSNUP/C67AbpNi17nFS7190rjF+/Y6czpVjw=</DigestValue>
      </Reference>
      <Reference URI="/xl/externalLinks/externalLink187.xml?ContentType=application/vnd.openxmlformats-officedocument.spreadsheetml.externalLink+xml">
        <DigestMethod Algorithm="http://www.w3.org/2001/04/xmlenc#sha256"/>
        <DigestValue>3ggxQLEzSNUP/C67AbpNi17nFS7190rjF+/Y6czpVjw=</DigestValue>
      </Reference>
      <Reference URI="/xl/externalLinks/externalLink188.xml?ContentType=application/vnd.openxmlformats-officedocument.spreadsheetml.externalLink+xml">
        <DigestMethod Algorithm="http://www.w3.org/2001/04/xmlenc#sha256"/>
        <DigestValue>xlGiNRgQNBfT+Iv/l3MhF7gD/BJdJ4VExdR+fC71yZY=</DigestValue>
      </Reference>
      <Reference URI="/xl/externalLinks/externalLink189.xml?ContentType=application/vnd.openxmlformats-officedocument.spreadsheetml.externalLink+xml">
        <DigestMethod Algorithm="http://www.w3.org/2001/04/xmlenc#sha256"/>
        <DigestValue>IJPGSTtfCoRT2c+lRNO2WhlPeinv2Iv4KlMnxvvzvGM=</DigestValue>
      </Reference>
      <Reference URI="/xl/externalLinks/externalLink19.xml?ContentType=application/vnd.openxmlformats-officedocument.spreadsheetml.externalLink+xml">
        <DigestMethod Algorithm="http://www.w3.org/2001/04/xmlenc#sha256"/>
        <DigestValue>22M2nNvYWolIf2IA9kEW1LjRdrHbAcouHuLeglQEMtI=</DigestValue>
      </Reference>
      <Reference URI="/xl/externalLinks/externalLink190.xml?ContentType=application/vnd.openxmlformats-officedocument.spreadsheetml.externalLink+xml">
        <DigestMethod Algorithm="http://www.w3.org/2001/04/xmlenc#sha256"/>
        <DigestValue>EeTCBp4+Vw4NpOejJf+ARx2idXy0THEggVwPEnI4cLs=</DigestValue>
      </Reference>
      <Reference URI="/xl/externalLinks/externalLink191.xml?ContentType=application/vnd.openxmlformats-officedocument.spreadsheetml.externalLink+xml">
        <DigestMethod Algorithm="http://www.w3.org/2001/04/xmlenc#sha256"/>
        <DigestValue>JYyueTzL3eJVnbxPoodPsWFMQavFbb+ujl/BqcLJpuA=</DigestValue>
      </Reference>
      <Reference URI="/xl/externalLinks/externalLink192.xml?ContentType=application/vnd.openxmlformats-officedocument.spreadsheetml.externalLink+xml">
        <DigestMethod Algorithm="http://www.w3.org/2001/04/xmlenc#sha256"/>
        <DigestValue>JYyueTzL3eJVnbxPoodPsWFMQavFbb+ujl/BqcLJpuA=</DigestValue>
      </Reference>
      <Reference URI="/xl/externalLinks/externalLink193.xml?ContentType=application/vnd.openxmlformats-officedocument.spreadsheetml.externalLink+xml">
        <DigestMethod Algorithm="http://www.w3.org/2001/04/xmlenc#sha256"/>
        <DigestValue>ft0xWGpUB4kJ+gawAimSCiPWqzDlajapXwks7uiWg50=</DigestValue>
      </Reference>
      <Reference URI="/xl/externalLinks/externalLink194.xml?ContentType=application/vnd.openxmlformats-officedocument.spreadsheetml.externalLink+xml">
        <DigestMethod Algorithm="http://www.w3.org/2001/04/xmlenc#sha256"/>
        <DigestValue>Bf0ghzm2hXbqf9UWzAXAku5SK66igZDvY1yqOkZtAws=</DigestValue>
      </Reference>
      <Reference URI="/xl/externalLinks/externalLink195.xml?ContentType=application/vnd.openxmlformats-officedocument.spreadsheetml.externalLink+xml">
        <DigestMethod Algorithm="http://www.w3.org/2001/04/xmlenc#sha256"/>
        <DigestValue>QHpQCC4CAuEIhlMLrHkCeh+MQLp92DDelYuPravC5zo=</DigestValue>
      </Reference>
      <Reference URI="/xl/externalLinks/externalLink196.xml?ContentType=application/vnd.openxmlformats-officedocument.spreadsheetml.externalLink+xml">
        <DigestMethod Algorithm="http://www.w3.org/2001/04/xmlenc#sha256"/>
        <DigestValue>muW4JdXacnWrwxTzCcawFtEQFIbZgbBZjhIO1F0d3Bk=</DigestValue>
      </Reference>
      <Reference URI="/xl/externalLinks/externalLink197.xml?ContentType=application/vnd.openxmlformats-officedocument.spreadsheetml.externalLink+xml">
        <DigestMethod Algorithm="http://www.w3.org/2001/04/xmlenc#sha256"/>
        <DigestValue>R28VmrolXmXkxHCWYFhP8PvGxPaShkTP3ba/CTx9Bcs=</DigestValue>
      </Reference>
      <Reference URI="/xl/externalLinks/externalLink198.xml?ContentType=application/vnd.openxmlformats-officedocument.spreadsheetml.externalLink+xml">
        <DigestMethod Algorithm="http://www.w3.org/2001/04/xmlenc#sha256"/>
        <DigestValue>R28VmrolXmXkxHCWYFhP8PvGxPaShkTP3ba/CTx9Bcs=</DigestValue>
      </Reference>
      <Reference URI="/xl/externalLinks/externalLink199.xml?ContentType=application/vnd.openxmlformats-officedocument.spreadsheetml.externalLink+xml">
        <DigestMethod Algorithm="http://www.w3.org/2001/04/xmlenc#sha256"/>
        <DigestValue>zbsoKEVaOdf8Frp5qXyYtuN0vU08Gfth2reI3Ekznnw=</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NZzdTChDjXV4TFLPIF2Aht4Wcn6O7BNepCmm3uFS9y8=</DigestValue>
      </Reference>
      <Reference URI="/xl/externalLinks/externalLink200.xml?ContentType=application/vnd.openxmlformats-officedocument.spreadsheetml.externalLink+xml">
        <DigestMethod Algorithm="http://www.w3.org/2001/04/xmlenc#sha256"/>
        <DigestValue>nEgb986IicwbYv8HMe51/Gru4Wh81AuQi7/emS5Ra1E=</DigestValue>
      </Reference>
      <Reference URI="/xl/externalLinks/externalLink201.xml?ContentType=application/vnd.openxmlformats-officedocument.spreadsheetml.externalLink+xml">
        <DigestMethod Algorithm="http://www.w3.org/2001/04/xmlenc#sha256"/>
        <DigestValue>cUL26lwHtdnxEq15keq/YyLm/e74dZlcZttMz1zzhO0=</DigestValue>
      </Reference>
      <Reference URI="/xl/externalLinks/externalLink202.xml?ContentType=application/vnd.openxmlformats-officedocument.spreadsheetml.externalLink+xml">
        <DigestMethod Algorithm="http://www.w3.org/2001/04/xmlenc#sha256"/>
        <DigestValue>bFv64oT/neAJaX/9EmYzYKEcMwlJteGaU7rJo9zNEhM=</DigestValue>
      </Reference>
      <Reference URI="/xl/externalLinks/externalLink203.xml?ContentType=application/vnd.openxmlformats-officedocument.spreadsheetml.externalLink+xml">
        <DigestMethod Algorithm="http://www.w3.org/2001/04/xmlenc#sha256"/>
        <DigestValue>1wlKm36ZS2kFYZYxTixtHgnUL4f32PBncAg3TQJ9m4U=</DigestValue>
      </Reference>
      <Reference URI="/xl/externalLinks/externalLink204.xml?ContentType=application/vnd.openxmlformats-officedocument.spreadsheetml.externalLink+xml">
        <DigestMethod Algorithm="http://www.w3.org/2001/04/xmlenc#sha256"/>
        <DigestValue>SiljjM6MaWux9CP49kagX1ivHx5I0m/6lgMJIsziihs=</DigestValue>
      </Reference>
      <Reference URI="/xl/externalLinks/externalLink205.xml?ContentType=application/vnd.openxmlformats-officedocument.spreadsheetml.externalLink+xml">
        <DigestMethod Algorithm="http://www.w3.org/2001/04/xmlenc#sha256"/>
        <DigestValue>oQkGGSF2Kse0dH7Yz/KMudVbNCc/tZsOrPpbLbcy0Ks=</DigestValue>
      </Reference>
      <Reference URI="/xl/externalLinks/externalLink206.xml?ContentType=application/vnd.openxmlformats-officedocument.spreadsheetml.externalLink+xml">
        <DigestMethod Algorithm="http://www.w3.org/2001/04/xmlenc#sha256"/>
        <DigestValue>oQkGGSF2Kse0dH7Yz/KMudVbNCc/tZsOrPpbLbcy0Ks=</DigestValue>
      </Reference>
      <Reference URI="/xl/externalLinks/externalLink207.xml?ContentType=application/vnd.openxmlformats-officedocument.spreadsheetml.externalLink+xml">
        <DigestMethod Algorithm="http://www.w3.org/2001/04/xmlenc#sha256"/>
        <DigestValue>3eMqWnCR2E6wAHM5DF28OXWJ9UydMnccInObFVRdtx0=</DigestValue>
      </Reference>
      <Reference URI="/xl/externalLinks/externalLink208.xml?ContentType=application/vnd.openxmlformats-officedocument.spreadsheetml.externalLink+xml">
        <DigestMethod Algorithm="http://www.w3.org/2001/04/xmlenc#sha256"/>
        <DigestValue>3eMqWnCR2E6wAHM5DF28OXWJ9UydMnccInObFVRdtx0=</DigestValue>
      </Reference>
      <Reference URI="/xl/externalLinks/externalLink209.xml?ContentType=application/vnd.openxmlformats-officedocument.spreadsheetml.externalLink+xml">
        <DigestMethod Algorithm="http://www.w3.org/2001/04/xmlenc#sha256"/>
        <DigestValue>u6x5jSldB+e1zu9BwI6/s4VkFEEagbJki0pUsCeoQug=</DigestValue>
      </Reference>
      <Reference URI="/xl/externalLinks/externalLink21.xml?ContentType=application/vnd.openxmlformats-officedocument.spreadsheetml.externalLink+xml">
        <DigestMethod Algorithm="http://www.w3.org/2001/04/xmlenc#sha256"/>
        <DigestValue>FJnwRheRAkk/FALo+T89WatxpwzBMhgtKOdlQzxOjTA=</DigestValue>
      </Reference>
      <Reference URI="/xl/externalLinks/externalLink210.xml?ContentType=application/vnd.openxmlformats-officedocument.spreadsheetml.externalLink+xml">
        <DigestMethod Algorithm="http://www.w3.org/2001/04/xmlenc#sha256"/>
        <DigestValue>zadtcP8GnKOTM7psp6zSX23UrHrt6S4+h/f+/ZReKIQ=</DigestValue>
      </Reference>
      <Reference URI="/xl/externalLinks/externalLink211.xml?ContentType=application/vnd.openxmlformats-officedocument.spreadsheetml.externalLink+xml">
        <DigestMethod Algorithm="http://www.w3.org/2001/04/xmlenc#sha256"/>
        <DigestValue>vhl6hGF+jtW3NmFv+gZbHCCIJv3vo/GHJdHJ/ViFxfE=</DigestValue>
      </Reference>
      <Reference URI="/xl/externalLinks/externalLink212.xml?ContentType=application/vnd.openxmlformats-officedocument.spreadsheetml.externalLink+xml">
        <DigestMethod Algorithm="http://www.w3.org/2001/04/xmlenc#sha256"/>
        <DigestValue>/z6x8bAjaMK9nWPmyZN4K4NZC8fiS6WtL1RE0DuzWmM=</DigestValue>
      </Reference>
      <Reference URI="/xl/externalLinks/externalLink213.xml?ContentType=application/vnd.openxmlformats-officedocument.spreadsheetml.externalLink+xml">
        <DigestMethod Algorithm="http://www.w3.org/2001/04/xmlenc#sha256"/>
        <DigestValue>tIYDf/O8y8kbMJ10jEjo+4jbaXK7OngcGvsL7DzT6CM=</DigestValue>
      </Reference>
      <Reference URI="/xl/externalLinks/externalLink214.xml?ContentType=application/vnd.openxmlformats-officedocument.spreadsheetml.externalLink+xml">
        <DigestMethod Algorithm="http://www.w3.org/2001/04/xmlenc#sha256"/>
        <DigestValue>cLRT0alhJPmaABnFgBm3nsUKsapMNBwpP8UCLZvClaQ=</DigestValue>
      </Reference>
      <Reference URI="/xl/externalLinks/externalLink215.xml?ContentType=application/vnd.openxmlformats-officedocument.spreadsheetml.externalLink+xml">
        <DigestMethod Algorithm="http://www.w3.org/2001/04/xmlenc#sha256"/>
        <DigestValue>bGSB+kpZKHgGNtNKwhHUahlK3TVz3UZzChO66G5/T1Q=</DigestValue>
      </Reference>
      <Reference URI="/xl/externalLinks/externalLink216.xml?ContentType=application/vnd.openxmlformats-officedocument.spreadsheetml.externalLink+xml">
        <DigestMethod Algorithm="http://www.w3.org/2001/04/xmlenc#sha256"/>
        <DigestValue>AteA4hKHL1DOowfchYFTrZYNLfYYDeDrQ7U2dTwU9ws=</DigestValue>
      </Reference>
      <Reference URI="/xl/externalLinks/externalLink217.xml?ContentType=application/vnd.openxmlformats-officedocument.spreadsheetml.externalLink+xml">
        <DigestMethod Algorithm="http://www.w3.org/2001/04/xmlenc#sha256"/>
        <DigestValue>7BQoN6Rsf0u5+XbiqrWdeJtBhBOs4z4VoSqO7Kuej/A=</DigestValue>
      </Reference>
      <Reference URI="/xl/externalLinks/externalLink218.xml?ContentType=application/vnd.openxmlformats-officedocument.spreadsheetml.externalLink+xml">
        <DigestMethod Algorithm="http://www.w3.org/2001/04/xmlenc#sha256"/>
        <DigestValue>yqZ80vT5C2juYU3pqFtDJ3jby/IDffGhg+gxFdCo7y0=</DigestValue>
      </Reference>
      <Reference URI="/xl/externalLinks/externalLink219.xml?ContentType=application/vnd.openxmlformats-officedocument.spreadsheetml.externalLink+xml">
        <DigestMethod Algorithm="http://www.w3.org/2001/04/xmlenc#sha256"/>
        <DigestValue>2q1rdW+8Y0jC2s6270ZgI/V9jNTblWqw8GA0BASIo3A=</DigestValue>
      </Reference>
      <Reference URI="/xl/externalLinks/externalLink22.xml?ContentType=application/vnd.openxmlformats-officedocument.spreadsheetml.externalLink+xml">
        <DigestMethod Algorithm="http://www.w3.org/2001/04/xmlenc#sha256"/>
        <DigestValue>q3xFvscPFO2gKhBhq56NW8zN691cuYMT7JyVViG/tpY=</DigestValue>
      </Reference>
      <Reference URI="/xl/externalLinks/externalLink220.xml?ContentType=application/vnd.openxmlformats-officedocument.spreadsheetml.externalLink+xml">
        <DigestMethod Algorithm="http://www.w3.org/2001/04/xmlenc#sha256"/>
        <DigestValue>R28VmrolXmXkxHCWYFhP8PvGxPaShkTP3ba/CTx9Bcs=</DigestValue>
      </Reference>
      <Reference URI="/xl/externalLinks/externalLink221.xml?ContentType=application/vnd.openxmlformats-officedocument.spreadsheetml.externalLink+xml">
        <DigestMethod Algorithm="http://www.w3.org/2001/04/xmlenc#sha256"/>
        <DigestValue>R28VmrolXmXkxHCWYFhP8PvGxPaShkTP3ba/CTx9Bcs=</DigestValue>
      </Reference>
      <Reference URI="/xl/externalLinks/externalLink222.xml?ContentType=application/vnd.openxmlformats-officedocument.spreadsheetml.externalLink+xml">
        <DigestMethod Algorithm="http://www.w3.org/2001/04/xmlenc#sha256"/>
        <DigestValue>8KHxvGLa6+j2FI9rXfTBwSOp+2fjylPIPW2Ok6t7iho=</DigestValue>
      </Reference>
      <Reference URI="/xl/externalLinks/externalLink223.xml?ContentType=application/vnd.openxmlformats-officedocument.spreadsheetml.externalLink+xml">
        <DigestMethod Algorithm="http://www.w3.org/2001/04/xmlenc#sha256"/>
        <DigestValue>qo7Xrk06NES4NVXXqPjNi7/1Szv/ksKZMlcE7Ws3afI=</DigestValue>
      </Reference>
      <Reference URI="/xl/externalLinks/externalLink224.xml?ContentType=application/vnd.openxmlformats-officedocument.spreadsheetml.externalLink+xml">
        <DigestMethod Algorithm="http://www.w3.org/2001/04/xmlenc#sha256"/>
        <DigestValue>qo7Xrk06NES4NVXXqPjNi7/1Szv/ksKZMlcE7Ws3afI=</DigestValue>
      </Reference>
      <Reference URI="/xl/externalLinks/externalLink225.xml?ContentType=application/vnd.openxmlformats-officedocument.spreadsheetml.externalLink+xml">
        <DigestMethod Algorithm="http://www.w3.org/2001/04/xmlenc#sha256"/>
        <DigestValue>phzM1vw0KweRBaCU19xbApmFIHarqstuktcKCEbFtRM=</DigestValue>
      </Reference>
      <Reference URI="/xl/externalLinks/externalLink226.xml?ContentType=application/vnd.openxmlformats-officedocument.spreadsheetml.externalLink+xml">
        <DigestMethod Algorithm="http://www.w3.org/2001/04/xmlenc#sha256"/>
        <DigestValue>phzM1vw0KweRBaCU19xbApmFIHarqstuktcKCEbFtRM=</DigestValue>
      </Reference>
      <Reference URI="/xl/externalLinks/externalLink227.xml?ContentType=application/vnd.openxmlformats-officedocument.spreadsheetml.externalLink+xml">
        <DigestMethod Algorithm="http://www.w3.org/2001/04/xmlenc#sha256"/>
        <DigestValue>so8pl+hYbET0q6tCnFbMBw1EYex9nyfW8kXyPwM9J/c=</DigestValue>
      </Reference>
      <Reference URI="/xl/externalLinks/externalLink228.xml?ContentType=application/vnd.openxmlformats-officedocument.spreadsheetml.externalLink+xml">
        <DigestMethod Algorithm="http://www.w3.org/2001/04/xmlenc#sha256"/>
        <DigestValue>so8pl+hYbET0q6tCnFbMBw1EYex9nyfW8kXyPwM9J/c=</DigestValue>
      </Reference>
      <Reference URI="/xl/externalLinks/externalLink229.xml?ContentType=application/vnd.openxmlformats-officedocument.spreadsheetml.externalLink+xml">
        <DigestMethod Algorithm="http://www.w3.org/2001/04/xmlenc#sha256"/>
        <DigestValue>tmMJWTtD63rYcLx55qvdvfKTySaAv/Ti8eAmo7dJY5U=</DigestValue>
      </Reference>
      <Reference URI="/xl/externalLinks/externalLink23.xml?ContentType=application/vnd.openxmlformats-officedocument.spreadsheetml.externalLink+xml">
        <DigestMethod Algorithm="http://www.w3.org/2001/04/xmlenc#sha256"/>
        <DigestValue>WChZlJcD4AwEoF+4vnD3NlE7Zs+7e8Q8cy9e4Gm2Dsw=</DigestValue>
      </Reference>
      <Reference URI="/xl/externalLinks/externalLink230.xml?ContentType=application/vnd.openxmlformats-officedocument.spreadsheetml.externalLink+xml">
        <DigestMethod Algorithm="http://www.w3.org/2001/04/xmlenc#sha256"/>
        <DigestValue>pLO2sFF/Gg2idmPVpLODPbwyIrtFLrib6VU4OiglaeM=</DigestValue>
      </Reference>
      <Reference URI="/xl/externalLinks/externalLink231.xml?ContentType=application/vnd.openxmlformats-officedocument.spreadsheetml.externalLink+xml">
        <DigestMethod Algorithm="http://www.w3.org/2001/04/xmlenc#sha256"/>
        <DigestValue>pLO2sFF/Gg2idmPVpLODPbwyIrtFLrib6VU4OiglaeM=</DigestValue>
      </Reference>
      <Reference URI="/xl/externalLinks/externalLink232.xml?ContentType=application/vnd.openxmlformats-officedocument.spreadsheetml.externalLink+xml">
        <DigestMethod Algorithm="http://www.w3.org/2001/04/xmlenc#sha256"/>
        <DigestValue>nFr5yGbNdF1FxLkRRSdNH2D7m+bg+H0/JsyBteGvIN8=</DigestValue>
      </Reference>
      <Reference URI="/xl/externalLinks/externalLink233.xml?ContentType=application/vnd.openxmlformats-officedocument.spreadsheetml.externalLink+xml">
        <DigestMethod Algorithm="http://www.w3.org/2001/04/xmlenc#sha256"/>
        <DigestValue>nFr5yGbNdF1FxLkRRSdNH2D7m+bg+H0/JsyBteGvIN8=</DigestValue>
      </Reference>
      <Reference URI="/xl/externalLinks/externalLink234.xml?ContentType=application/vnd.openxmlformats-officedocument.spreadsheetml.externalLink+xml">
        <DigestMethod Algorithm="http://www.w3.org/2001/04/xmlenc#sha256"/>
        <DigestValue>3l3xICAxvkSv8nBhS91+HjHAD0klztwjzUJnFccKhqY=</DigestValue>
      </Reference>
      <Reference URI="/xl/externalLinks/externalLink235.xml?ContentType=application/vnd.openxmlformats-officedocument.spreadsheetml.externalLink+xml">
        <DigestMethod Algorithm="http://www.w3.org/2001/04/xmlenc#sha256"/>
        <DigestValue>q+HtXTl19otXo3SL1GAXqGa6083fi9XbFhAAako784M=</DigestValue>
      </Reference>
      <Reference URI="/xl/externalLinks/externalLink236.xml?ContentType=application/vnd.openxmlformats-officedocument.spreadsheetml.externalLink+xml">
        <DigestMethod Algorithm="http://www.w3.org/2001/04/xmlenc#sha256"/>
        <DigestValue>gWn2aaIyS5Hcz5iu+C2N4sh9c9Y4QDkCm9y2+b7mPYU=</DigestValue>
      </Reference>
      <Reference URI="/xl/externalLinks/externalLink237.xml?ContentType=application/vnd.openxmlformats-officedocument.spreadsheetml.externalLink+xml">
        <DigestMethod Algorithm="http://www.w3.org/2001/04/xmlenc#sha256"/>
        <DigestValue>gWn2aaIyS5Hcz5iu+C2N4sh9c9Y4QDkCm9y2+b7mPYU=</DigestValue>
      </Reference>
      <Reference URI="/xl/externalLinks/externalLink238.xml?ContentType=application/vnd.openxmlformats-officedocument.spreadsheetml.externalLink+xml">
        <DigestMethod Algorithm="http://www.w3.org/2001/04/xmlenc#sha256"/>
        <DigestValue>naJ7PaIFk/XN357d9lMJohuw0qJD4zF7oAX4sFe3PeA=</DigestValue>
      </Reference>
      <Reference URI="/xl/externalLinks/externalLink239.xml?ContentType=application/vnd.openxmlformats-officedocument.spreadsheetml.externalLink+xml">
        <DigestMethod Algorithm="http://www.w3.org/2001/04/xmlenc#sha256"/>
        <DigestValue>RPgEzMq/X7HGiS/KsKcxMAhj8IbEwyd8LxcNnkVbtXw=</DigestValue>
      </Reference>
      <Reference URI="/xl/externalLinks/externalLink24.xml?ContentType=application/vnd.openxmlformats-officedocument.spreadsheetml.externalLink+xml">
        <DigestMethod Algorithm="http://www.w3.org/2001/04/xmlenc#sha256"/>
        <DigestValue>3YnIOj1vqUuRN2M09Z3fHM4ceSJDyhJJR8+kT2FqWk4=</DigestValue>
      </Reference>
      <Reference URI="/xl/externalLinks/externalLink240.xml?ContentType=application/vnd.openxmlformats-officedocument.spreadsheetml.externalLink+xml">
        <DigestMethod Algorithm="http://www.w3.org/2001/04/xmlenc#sha256"/>
        <DigestValue>hNSaypP8+HNgGh3fc7/twug2HhP4co9vopKsjEH2vr0=</DigestValue>
      </Reference>
      <Reference URI="/xl/externalLinks/externalLink241.xml?ContentType=application/vnd.openxmlformats-officedocument.spreadsheetml.externalLink+xml">
        <DigestMethod Algorithm="http://www.w3.org/2001/04/xmlenc#sha256"/>
        <DigestValue>GPHNK7NeuyBt6PCRcioj5n4sXpQixHOnNpVKLIkKVvo=</DigestValue>
      </Reference>
      <Reference URI="/xl/externalLinks/externalLink242.xml?ContentType=application/vnd.openxmlformats-officedocument.spreadsheetml.externalLink+xml">
        <DigestMethod Algorithm="http://www.w3.org/2001/04/xmlenc#sha256"/>
        <DigestValue>L5q22uufOLTXCdhYILY8KjtN1MRP68XaU1bGvG4fhbg=</DigestValue>
      </Reference>
      <Reference URI="/xl/externalLinks/externalLink243.xml?ContentType=application/vnd.openxmlformats-officedocument.spreadsheetml.externalLink+xml">
        <DigestMethod Algorithm="http://www.w3.org/2001/04/xmlenc#sha256"/>
        <DigestValue>SQ3zspj3lk5aREkTdYqLNK/NhPwzgFKYXb036zECfU8=</DigestValue>
      </Reference>
      <Reference URI="/xl/externalLinks/externalLink244.xml?ContentType=application/vnd.openxmlformats-officedocument.spreadsheetml.externalLink+xml">
        <DigestMethod Algorithm="http://www.w3.org/2001/04/xmlenc#sha256"/>
        <DigestValue>fo2w62BDpuX/5rqIcRp11pJawvL36woTl3Q57hEzJsY=</DigestValue>
      </Reference>
      <Reference URI="/xl/externalLinks/externalLink245.xml?ContentType=application/vnd.openxmlformats-officedocument.spreadsheetml.externalLink+xml">
        <DigestMethod Algorithm="http://www.w3.org/2001/04/xmlenc#sha256"/>
        <DigestValue>qGGg1f99gEhC233j8BTeAOjO9wjM4DEKfMtDomrGflA=</DigestValue>
      </Reference>
      <Reference URI="/xl/externalLinks/externalLink246.xml?ContentType=application/vnd.openxmlformats-officedocument.spreadsheetml.externalLink+xml">
        <DigestMethod Algorithm="http://www.w3.org/2001/04/xmlenc#sha256"/>
        <DigestValue>qGGg1f99gEhC233j8BTeAOjO9wjM4DEKfMtDomrGflA=</DigestValue>
      </Reference>
      <Reference URI="/xl/externalLinks/externalLink247.xml?ContentType=application/vnd.openxmlformats-officedocument.spreadsheetml.externalLink+xml">
        <DigestMethod Algorithm="http://www.w3.org/2001/04/xmlenc#sha256"/>
        <DigestValue>Kt5XDpCk3vPctKB/lN3FDrubBQsr6CuaKFz3g/rjGlA=</DigestValue>
      </Reference>
      <Reference URI="/xl/externalLinks/externalLink248.xml?ContentType=application/vnd.openxmlformats-officedocument.spreadsheetml.externalLink+xml">
        <DigestMethod Algorithm="http://www.w3.org/2001/04/xmlenc#sha256"/>
        <DigestValue>DzZ03kO5otIq0zT+7Cf4VzmLmkjoCpaV2cX/9Jv359E=</DigestValue>
      </Reference>
      <Reference URI="/xl/externalLinks/externalLink249.xml?ContentType=application/vnd.openxmlformats-officedocument.spreadsheetml.externalLink+xml">
        <DigestMethod Algorithm="http://www.w3.org/2001/04/xmlenc#sha256"/>
        <DigestValue>R4kSmMwPfZaC/ZDaQ660CwX8V0zj4HMJaDV1YVgFs9o=</DigestValue>
      </Reference>
      <Reference URI="/xl/externalLinks/externalLink25.xml?ContentType=application/vnd.openxmlformats-officedocument.spreadsheetml.externalLink+xml">
        <DigestMethod Algorithm="http://www.w3.org/2001/04/xmlenc#sha256"/>
        <DigestValue>FtqjTmxYa6mAWZAz4Zi6KyGarKe2hDSWsnRa/1hGkFM=</DigestValue>
      </Reference>
      <Reference URI="/xl/externalLinks/externalLink250.xml?ContentType=application/vnd.openxmlformats-officedocument.spreadsheetml.externalLink+xml">
        <DigestMethod Algorithm="http://www.w3.org/2001/04/xmlenc#sha256"/>
        <DigestValue>75aPNtVs8/SMp2n0Ds2xLN2BMLrnI5xp5pnB74Lzfbg=</DigestValue>
      </Reference>
      <Reference URI="/xl/externalLinks/externalLink251.xml?ContentType=application/vnd.openxmlformats-officedocument.spreadsheetml.externalLink+xml">
        <DigestMethod Algorithm="http://www.w3.org/2001/04/xmlenc#sha256"/>
        <DigestValue>75aPNtVs8/SMp2n0Ds2xLN2BMLrnI5xp5pnB74Lzfbg=</DigestValue>
      </Reference>
      <Reference URI="/xl/externalLinks/externalLink252.xml?ContentType=application/vnd.openxmlformats-officedocument.spreadsheetml.externalLink+xml">
        <DigestMethod Algorithm="http://www.w3.org/2001/04/xmlenc#sha256"/>
        <DigestValue>rIn7O+vv+1CDA0pzgo5d23QmM68XyHcn9/zFsy/Kkx0=</DigestValue>
      </Reference>
      <Reference URI="/xl/externalLinks/externalLink253.xml?ContentType=application/vnd.openxmlformats-officedocument.spreadsheetml.externalLink+xml">
        <DigestMethod Algorithm="http://www.w3.org/2001/04/xmlenc#sha256"/>
        <DigestValue>6NB0sYK4QGfAmVYDMJxPkAgH12KLS53w9ND/1n3/XmI=</DigestValue>
      </Reference>
      <Reference URI="/xl/externalLinks/externalLink254.xml?ContentType=application/vnd.openxmlformats-officedocument.spreadsheetml.externalLink+xml">
        <DigestMethod Algorithm="http://www.w3.org/2001/04/xmlenc#sha256"/>
        <DigestValue>vZUK1mpdmttHVZ/hTYGmVCWMsXmXa/MxWTEBh3MKAFo=</DigestValue>
      </Reference>
      <Reference URI="/xl/externalLinks/externalLink255.xml?ContentType=application/vnd.openxmlformats-officedocument.spreadsheetml.externalLink+xml">
        <DigestMethod Algorithm="http://www.w3.org/2001/04/xmlenc#sha256"/>
        <DigestValue>WoTrQxJBtr/6Dyq9MDS3YlsksalXTxRXAPOUvR6QpLU=</DigestValue>
      </Reference>
      <Reference URI="/xl/externalLinks/externalLink256.xml?ContentType=application/vnd.openxmlformats-officedocument.spreadsheetml.externalLink+xml">
        <DigestMethod Algorithm="http://www.w3.org/2001/04/xmlenc#sha256"/>
        <DigestValue>i7PbCtGfLxNZlBN7VqrfFQ/bq8fP5/1G9Cd1CV4YUjE=</DigestValue>
      </Reference>
      <Reference URI="/xl/externalLinks/externalLink257.xml?ContentType=application/vnd.openxmlformats-officedocument.spreadsheetml.externalLink+xml">
        <DigestMethod Algorithm="http://www.w3.org/2001/04/xmlenc#sha256"/>
        <DigestValue>yMxMj5pOdMKmj72RnmOWzAMjvJS9TMHF1RYdMWR+MDY=</DigestValue>
      </Reference>
      <Reference URI="/xl/externalLinks/externalLink258.xml?ContentType=application/vnd.openxmlformats-officedocument.spreadsheetml.externalLink+xml">
        <DigestMethod Algorithm="http://www.w3.org/2001/04/xmlenc#sha256"/>
        <DigestValue>cyu+hJFmnTYK3ys/SfryYbSnvUalfngXtKyrLsF/UAk=</DigestValue>
      </Reference>
      <Reference URI="/xl/externalLinks/externalLink259.xml?ContentType=application/vnd.openxmlformats-officedocument.spreadsheetml.externalLink+xml">
        <DigestMethod Algorithm="http://www.w3.org/2001/04/xmlenc#sha256"/>
        <DigestValue>kMb5eAnyN//JqtAfmayF4KAwAwwGdHP0QdQKITJ5GeA=</DigestValue>
      </Reference>
      <Reference URI="/xl/externalLinks/externalLink26.xml?ContentType=application/vnd.openxmlformats-officedocument.spreadsheetml.externalLink+xml">
        <DigestMethod Algorithm="http://www.w3.org/2001/04/xmlenc#sha256"/>
        <DigestValue>aL+EuoQT9a6Qds4Fjevz3tqUVwDTskLGoQk5eVB3DIg=</DigestValue>
      </Reference>
      <Reference URI="/xl/externalLinks/externalLink260.xml?ContentType=application/vnd.openxmlformats-officedocument.spreadsheetml.externalLink+xml">
        <DigestMethod Algorithm="http://www.w3.org/2001/04/xmlenc#sha256"/>
        <DigestValue>95gd/BDKAxnBx0N7cnS00h+MVXKqH7ygWQbi5XQ9mfI=</DigestValue>
      </Reference>
      <Reference URI="/xl/externalLinks/externalLink261.xml?ContentType=application/vnd.openxmlformats-officedocument.spreadsheetml.externalLink+xml">
        <DigestMethod Algorithm="http://www.w3.org/2001/04/xmlenc#sha256"/>
        <DigestValue>95gd/BDKAxnBx0N7cnS00h+MVXKqH7ygWQbi5XQ9mfI=</DigestValue>
      </Reference>
      <Reference URI="/xl/externalLinks/externalLink262.xml?ContentType=application/vnd.openxmlformats-officedocument.spreadsheetml.externalLink+xml">
        <DigestMethod Algorithm="http://www.w3.org/2001/04/xmlenc#sha256"/>
        <DigestValue>F3munMdx/eSQCps7iEAwqL4aWpi9+Ka4Zw0PA/aeCOE=</DigestValue>
      </Reference>
      <Reference URI="/xl/externalLinks/externalLink263.xml?ContentType=application/vnd.openxmlformats-officedocument.spreadsheetml.externalLink+xml">
        <DigestMethod Algorithm="http://www.w3.org/2001/04/xmlenc#sha256"/>
        <DigestValue>9VkwnnZEMUmtWf61pLSEDkFZNy3VGWQFwKfQzBSuFR0=</DigestValue>
      </Reference>
      <Reference URI="/xl/externalLinks/externalLink264.xml?ContentType=application/vnd.openxmlformats-officedocument.spreadsheetml.externalLink+xml">
        <DigestMethod Algorithm="http://www.w3.org/2001/04/xmlenc#sha256"/>
        <DigestValue>5V655zoX//xiPRQZjAyvYPq5Km5ePDZejYVrWs3d4wo=</DigestValue>
      </Reference>
      <Reference URI="/xl/externalLinks/externalLink265.xml?ContentType=application/vnd.openxmlformats-officedocument.spreadsheetml.externalLink+xml">
        <DigestMethod Algorithm="http://www.w3.org/2001/04/xmlenc#sha256"/>
        <DigestValue>YOzg4Rz+V7OykB416sd0Kpb65VPCE+/jYRzc7+6/dJo=</DigestValue>
      </Reference>
      <Reference URI="/xl/externalLinks/externalLink266.xml?ContentType=application/vnd.openxmlformats-officedocument.spreadsheetml.externalLink+xml">
        <DigestMethod Algorithm="http://www.w3.org/2001/04/xmlenc#sha256"/>
        <DigestValue>aL+EuoQT9a6Qds4Fjevz3tqUVwDTskLGoQk5eVB3DIg=</DigestValue>
      </Reference>
      <Reference URI="/xl/externalLinks/externalLink267.xml?ContentType=application/vnd.openxmlformats-officedocument.spreadsheetml.externalLink+xml">
        <DigestMethod Algorithm="http://www.w3.org/2001/04/xmlenc#sha256"/>
        <DigestValue>YFKdhmeCRfQOrL+hkF3pMRBLL/ZPjUHbu7qe+bUogxo=</DigestValue>
      </Reference>
      <Reference URI="/xl/externalLinks/externalLink268.xml?ContentType=application/vnd.openxmlformats-officedocument.spreadsheetml.externalLink+xml">
        <DigestMethod Algorithm="http://www.w3.org/2001/04/xmlenc#sha256"/>
        <DigestValue>Opzn32E/rZqBSSyPOHeji/l+O994QRmUexUswOjAIdU=</DigestValue>
      </Reference>
      <Reference URI="/xl/externalLinks/externalLink269.xml?ContentType=application/vnd.openxmlformats-officedocument.spreadsheetml.externalLink+xml">
        <DigestMethod Algorithm="http://www.w3.org/2001/04/xmlenc#sha256"/>
        <DigestValue>5V655zoX//xiPRQZjAyvYPq5Km5ePDZejYVrWs3d4wo=</DigestValue>
      </Reference>
      <Reference URI="/xl/externalLinks/externalLink27.xml?ContentType=application/vnd.openxmlformats-officedocument.spreadsheetml.externalLink+xml">
        <DigestMethod Algorithm="http://www.w3.org/2001/04/xmlenc#sha256"/>
        <DigestValue>YFKdhmeCRfQOrL+hkF3pMRBLL/ZPjUHbu7qe+bUogxo=</DigestValue>
      </Reference>
      <Reference URI="/xl/externalLinks/externalLink270.xml?ContentType=application/vnd.openxmlformats-officedocument.spreadsheetml.externalLink+xml">
        <DigestMethod Algorithm="http://www.w3.org/2001/04/xmlenc#sha256"/>
        <DigestValue>rNGyIKC31cMOOwmIXWyLV4uDuOxWK0lLkMimnOmwffU=</DigestValue>
      </Reference>
      <Reference URI="/xl/externalLinks/externalLink271.xml?ContentType=application/vnd.openxmlformats-officedocument.spreadsheetml.externalLink+xml">
        <DigestMethod Algorithm="http://www.w3.org/2001/04/xmlenc#sha256"/>
        <DigestValue>YFKdhmeCRfQOrL+hkF3pMRBLL/ZPjUHbu7qe+bUogxo=</DigestValue>
      </Reference>
      <Reference URI="/xl/externalLinks/externalLink272.xml?ContentType=application/vnd.openxmlformats-officedocument.spreadsheetml.externalLink+xml">
        <DigestMethod Algorithm="http://www.w3.org/2001/04/xmlenc#sha256"/>
        <DigestValue>5V655zoX//xiPRQZjAyvYPq5Km5ePDZejYVrWs3d4wo=</DigestValue>
      </Reference>
      <Reference URI="/xl/externalLinks/externalLink273.xml?ContentType=application/vnd.openxmlformats-officedocument.spreadsheetml.externalLink+xml">
        <DigestMethod Algorithm="http://www.w3.org/2001/04/xmlenc#sha256"/>
        <DigestValue>yxAmqcdWHnVQij93XUkCptJKE4PiJolAZaHKxurCpQk=</DigestValue>
      </Reference>
      <Reference URI="/xl/externalLinks/externalLink274.xml?ContentType=application/vnd.openxmlformats-officedocument.spreadsheetml.externalLink+xml">
        <DigestMethod Algorithm="http://www.w3.org/2001/04/xmlenc#sha256"/>
        <DigestValue>ZtU9Mi7BGTQ7e30L2uneUGb9TzWhL4PUrCoxHvFKw6s=</DigestValue>
      </Reference>
      <Reference URI="/xl/externalLinks/externalLink275.xml?ContentType=application/vnd.openxmlformats-officedocument.spreadsheetml.externalLink+xml">
        <DigestMethod Algorithm="http://www.w3.org/2001/04/xmlenc#sha256"/>
        <DigestValue>y86QF9gOcDGwa6EWWDOC5Az/OaQ6099HBuDsTffNcnw=</DigestValue>
      </Reference>
      <Reference URI="/xl/externalLinks/externalLink276.xml?ContentType=application/vnd.openxmlformats-officedocument.spreadsheetml.externalLink+xml">
        <DigestMethod Algorithm="http://www.w3.org/2001/04/xmlenc#sha256"/>
        <DigestValue>BKdR3tyT26Zns0S1zfY4JxObtw0Has9DZgOBZ1V0ol4=</DigestValue>
      </Reference>
      <Reference URI="/xl/externalLinks/externalLink277.xml?ContentType=application/vnd.openxmlformats-officedocument.spreadsheetml.externalLink+xml">
        <DigestMethod Algorithm="http://www.w3.org/2001/04/xmlenc#sha256"/>
        <DigestValue>Q2QeJF6p5J9AWecntskVm+V/b5ExM1vCm2m8afh+NP4=</DigestValue>
      </Reference>
      <Reference URI="/xl/externalLinks/externalLink278.xml?ContentType=application/vnd.openxmlformats-officedocument.spreadsheetml.externalLink+xml">
        <DigestMethod Algorithm="http://www.w3.org/2001/04/xmlenc#sha256"/>
        <DigestValue>CwoB013tGKeSBkj7UVpX/kE/R55QzptK4fj8F782jJs=</DigestValue>
      </Reference>
      <Reference URI="/xl/externalLinks/externalLink279.xml?ContentType=application/vnd.openxmlformats-officedocument.spreadsheetml.externalLink+xml">
        <DigestMethod Algorithm="http://www.w3.org/2001/04/xmlenc#sha256"/>
        <DigestValue>qnaiSj7bGSULbf0iYRuOGnY2crEipxPjimHiNRu3RxY=</DigestValue>
      </Reference>
      <Reference URI="/xl/externalLinks/externalLink28.xml?ContentType=application/vnd.openxmlformats-officedocument.spreadsheetml.externalLink+xml">
        <DigestMethod Algorithm="http://www.w3.org/2001/04/xmlenc#sha256"/>
        <DigestValue>uzNKk2NUQvgQDq19RQBB1ZbOzJJWKEAUnfi7kqXf+ig=</DigestValue>
      </Reference>
      <Reference URI="/xl/externalLinks/externalLink280.xml?ContentType=application/vnd.openxmlformats-officedocument.spreadsheetml.externalLink+xml">
        <DigestMethod Algorithm="http://www.w3.org/2001/04/xmlenc#sha256"/>
        <DigestValue>0p1AQnjKR+bcyJNNw3NuIvUuaHQ9RhK0et149DwkLKI=</DigestValue>
      </Reference>
      <Reference URI="/xl/externalLinks/externalLink281.xml?ContentType=application/vnd.openxmlformats-officedocument.spreadsheetml.externalLink+xml">
        <DigestMethod Algorithm="http://www.w3.org/2001/04/xmlenc#sha256"/>
        <DigestValue>pUtLkQ9kpIzgHlmdt/uB8pXEGtJbaSdAc8W+Q6nulw8=</DigestValue>
      </Reference>
      <Reference URI="/xl/externalLinks/externalLink282.xml?ContentType=application/vnd.openxmlformats-officedocument.spreadsheetml.externalLink+xml">
        <DigestMethod Algorithm="http://www.w3.org/2001/04/xmlenc#sha256"/>
        <DigestValue>8CdY11qpOnEhuygJqTIurwYbRi20vEsWLNSStQV55Es=</DigestValue>
      </Reference>
      <Reference URI="/xl/externalLinks/externalLink283.xml?ContentType=application/vnd.openxmlformats-officedocument.spreadsheetml.externalLink+xml">
        <DigestMethod Algorithm="http://www.w3.org/2001/04/xmlenc#sha256"/>
        <DigestValue>8CdY11qpOnEhuygJqTIurwYbRi20vEsWLNSStQV55Es=</DigestValue>
      </Reference>
      <Reference URI="/xl/externalLinks/externalLink284.xml?ContentType=application/vnd.openxmlformats-officedocument.spreadsheetml.externalLink+xml">
        <DigestMethod Algorithm="http://www.w3.org/2001/04/xmlenc#sha256"/>
        <DigestValue>RRU2STDlcVJ/DM0EWHy5NVzHqwIeZ23ZID1LwCM5Fjk=</DigestValue>
      </Reference>
      <Reference URI="/xl/externalLinks/externalLink285.xml?ContentType=application/vnd.openxmlformats-officedocument.spreadsheetml.externalLink+xml">
        <DigestMethod Algorithm="http://www.w3.org/2001/04/xmlenc#sha256"/>
        <DigestValue>KOwi9LWpWoC8vyNuxEtdYqIzs2uxyVS6pUmWLSgBGF0=</DigestValue>
      </Reference>
      <Reference URI="/xl/externalLinks/externalLink286.xml?ContentType=application/vnd.openxmlformats-officedocument.spreadsheetml.externalLink+xml">
        <DigestMethod Algorithm="http://www.w3.org/2001/04/xmlenc#sha256"/>
        <DigestValue>Be34oF2Fr4dByYQByil08F5Lgic54H/mRenP1BHrz6U=</DigestValue>
      </Reference>
      <Reference URI="/xl/externalLinks/externalLink287.xml?ContentType=application/vnd.openxmlformats-officedocument.spreadsheetml.externalLink+xml">
        <DigestMethod Algorithm="http://www.w3.org/2001/04/xmlenc#sha256"/>
        <DigestValue>l4H+6MZs7WjIc+nXJ0sSFPmZCA7cbCdr13hW2RVQR80=</DigestValue>
      </Reference>
      <Reference URI="/xl/externalLinks/externalLink288.xml?ContentType=application/vnd.openxmlformats-officedocument.spreadsheetml.externalLink+xml">
        <DigestMethod Algorithm="http://www.w3.org/2001/04/xmlenc#sha256"/>
        <DigestValue>UWw3Pz5oiDLfPb+ax206eiduWLbP6yFmhVYMZfYZDWY=</DigestValue>
      </Reference>
      <Reference URI="/xl/externalLinks/externalLink289.xml?ContentType=application/vnd.openxmlformats-officedocument.spreadsheetml.externalLink+xml">
        <DigestMethod Algorithm="http://www.w3.org/2001/04/xmlenc#sha256"/>
        <DigestValue>HL57N/OlxpnAGJBXO7gNaEtpBjgPV2uKxirMwq8HZws=</DigestValue>
      </Reference>
      <Reference URI="/xl/externalLinks/externalLink29.xml?ContentType=application/vnd.openxmlformats-officedocument.spreadsheetml.externalLink+xml">
        <DigestMethod Algorithm="http://www.w3.org/2001/04/xmlenc#sha256"/>
        <DigestValue>7Zbpl/TcZF9QAfyz+m14XJ0SsvBm8vNQsRnCfMfmHR8=</DigestValue>
      </Reference>
      <Reference URI="/xl/externalLinks/externalLink290.xml?ContentType=application/vnd.openxmlformats-officedocument.spreadsheetml.externalLink+xml">
        <DigestMethod Algorithm="http://www.w3.org/2001/04/xmlenc#sha256"/>
        <DigestValue>6y440kWX+Z4Y6hxryfQ5375csbCJkvmBG5wUersnY78=</DigestValue>
      </Reference>
      <Reference URI="/xl/externalLinks/externalLink291.xml?ContentType=application/vnd.openxmlformats-officedocument.spreadsheetml.externalLink+xml">
        <DigestMethod Algorithm="http://www.w3.org/2001/04/xmlenc#sha256"/>
        <DigestValue>6y440kWX+Z4Y6hxryfQ5375csbCJkvmBG5wUersnY78=</DigestValue>
      </Reference>
      <Reference URI="/xl/externalLinks/externalLink292.xml?ContentType=application/vnd.openxmlformats-officedocument.spreadsheetml.externalLink+xml">
        <DigestMethod Algorithm="http://www.w3.org/2001/04/xmlenc#sha256"/>
        <DigestValue>2SF66QbuwwbjlWVerdVl1Qzflf/LHSWhqtbL/xC+xI0=</DigestValue>
      </Reference>
      <Reference URI="/xl/externalLinks/externalLink293.xml?ContentType=application/vnd.openxmlformats-officedocument.spreadsheetml.externalLink+xml">
        <DigestMethod Algorithm="http://www.w3.org/2001/04/xmlenc#sha256"/>
        <DigestValue>qz4p7+r+4PvVcjI2WLIGfF93HOhP1dG5Ucy4ae3NHk0=</DigestValue>
      </Reference>
      <Reference URI="/xl/externalLinks/externalLink294.xml?ContentType=application/vnd.openxmlformats-officedocument.spreadsheetml.externalLink+xml">
        <DigestMethod Algorithm="http://www.w3.org/2001/04/xmlenc#sha256"/>
        <DigestValue>5NJq6fn6sw9sczyAFqXioRW9G7hPWL8bCtcnV6xwLgA=</DigestValue>
      </Reference>
      <Reference URI="/xl/externalLinks/externalLink295.xml?ContentType=application/vnd.openxmlformats-officedocument.spreadsheetml.externalLink+xml">
        <DigestMethod Algorithm="http://www.w3.org/2001/04/xmlenc#sha256"/>
        <DigestValue>iOjRcbqrd0BXlBkH9Mn4aDAkKcD9t3Jg8OgD1Pi0ev8=</DigestValue>
      </Reference>
      <Reference URI="/xl/externalLinks/externalLink296.xml?ContentType=application/vnd.openxmlformats-officedocument.spreadsheetml.externalLink+xml">
        <DigestMethod Algorithm="http://www.w3.org/2001/04/xmlenc#sha256"/>
        <DigestValue>iOjRcbqrd0BXlBkH9Mn4aDAkKcD9t3Jg8OgD1Pi0ev8=</DigestValue>
      </Reference>
      <Reference URI="/xl/externalLinks/externalLink297.xml?ContentType=application/vnd.openxmlformats-officedocument.spreadsheetml.externalLink+xml">
        <DigestMethod Algorithm="http://www.w3.org/2001/04/xmlenc#sha256"/>
        <DigestValue>Gtk8mHLEd7ATA2tKMlqgbN8Zbzn3ymCOiwVGLwmDDhI=</DigestValue>
      </Reference>
      <Reference URI="/xl/externalLinks/externalLink298.xml?ContentType=application/vnd.openxmlformats-officedocument.spreadsheetml.externalLink+xml">
        <DigestMethod Algorithm="http://www.w3.org/2001/04/xmlenc#sha256"/>
        <DigestValue>7nOpakd0iG4uljcQXubJnQeZwVudVw8q5xGx7mwHU0o=</DigestValue>
      </Reference>
      <Reference URI="/xl/externalLinks/externalLink299.xml?ContentType=application/vnd.openxmlformats-officedocument.spreadsheetml.externalLink+xml">
        <DigestMethod Algorithm="http://www.w3.org/2001/04/xmlenc#sha256"/>
        <DigestValue>/KRbr2MQwbOgLsPO1BiPHntkWMNNQrpffQ2y7nvVxdE=</DigestValue>
      </Reference>
      <Reference URI="/xl/externalLinks/externalLink3.xml?ContentType=application/vnd.openxmlformats-officedocument.spreadsheetml.externalLink+xml">
        <DigestMethod Algorithm="http://www.w3.org/2001/04/xmlenc#sha256"/>
        <DigestValue>0EP+pz7ew5Ex7cYSxkr8dZkQNRV0SybFAnMGAHUr+gA=</DigestValue>
      </Reference>
      <Reference URI="/xl/externalLinks/externalLink30.xml?ContentType=application/vnd.openxmlformats-officedocument.spreadsheetml.externalLink+xml">
        <DigestMethod Algorithm="http://www.w3.org/2001/04/xmlenc#sha256"/>
        <DigestValue>vlvmRH9MqIk5SrZYlDxmEucETSJTJBAmHv8f4DoKJ9o=</DigestValue>
      </Reference>
      <Reference URI="/xl/externalLinks/externalLink300.xml?ContentType=application/vnd.openxmlformats-officedocument.spreadsheetml.externalLink+xml">
        <DigestMethod Algorithm="http://www.w3.org/2001/04/xmlenc#sha256"/>
        <DigestValue>Yp3PolyI6sw67ODIJJk8yFuyEU3lNcXL9qr/vYPR7LU=</DigestValue>
      </Reference>
      <Reference URI="/xl/externalLinks/externalLink301.xml?ContentType=application/vnd.openxmlformats-officedocument.spreadsheetml.externalLink+xml">
        <DigestMethod Algorithm="http://www.w3.org/2001/04/xmlenc#sha256"/>
        <DigestValue>QID4n5BCLpt2zTXrf0rBjI56eI4SjstiBWOz7HNgHEA=</DigestValue>
      </Reference>
      <Reference URI="/xl/externalLinks/externalLink302.xml?ContentType=application/vnd.openxmlformats-officedocument.spreadsheetml.externalLink+xml">
        <DigestMethod Algorithm="http://www.w3.org/2001/04/xmlenc#sha256"/>
        <DigestValue>T5sqYhOIh8m8pSyJZF5I1tDKYmH/bm+FKu4bPtehuqg=</DigestValue>
      </Reference>
      <Reference URI="/xl/externalLinks/externalLink303.xml?ContentType=application/vnd.openxmlformats-officedocument.spreadsheetml.externalLink+xml">
        <DigestMethod Algorithm="http://www.w3.org/2001/04/xmlenc#sha256"/>
        <DigestValue>zy98hl2WF53/lTSNeB8p9AEjJODQMNMHj28FBI6fV/o=</DigestValue>
      </Reference>
      <Reference URI="/xl/externalLinks/externalLink304.xml?ContentType=application/vnd.openxmlformats-officedocument.spreadsheetml.externalLink+xml">
        <DigestMethod Algorithm="http://www.w3.org/2001/04/xmlenc#sha256"/>
        <DigestValue>PfeV6AZe2HZNEjfNi6VgaiJdhMR6/j/bVlk7FG5Cyfg=</DigestValue>
      </Reference>
      <Reference URI="/xl/externalLinks/externalLink305.xml?ContentType=application/vnd.openxmlformats-officedocument.spreadsheetml.externalLink+xml">
        <DigestMethod Algorithm="http://www.w3.org/2001/04/xmlenc#sha256"/>
        <DigestValue>PfeV6AZe2HZNEjfNi6VgaiJdhMR6/j/bVlk7FG5Cyfg=</DigestValue>
      </Reference>
      <Reference URI="/xl/externalLinks/externalLink306.xml?ContentType=application/vnd.openxmlformats-officedocument.spreadsheetml.externalLink+xml">
        <DigestMethod Algorithm="http://www.w3.org/2001/04/xmlenc#sha256"/>
        <DigestValue>6NNUzOfiiI72QbVQ5Kpm1y8horrm5RioAxqILzz45Mw=</DigestValue>
      </Reference>
      <Reference URI="/xl/externalLinks/externalLink307.xml?ContentType=application/vnd.openxmlformats-officedocument.spreadsheetml.externalLink+xml">
        <DigestMethod Algorithm="http://www.w3.org/2001/04/xmlenc#sha256"/>
        <DigestValue>6NNUzOfiiI72QbVQ5Kpm1y8horrm5RioAxqILzz45Mw=</DigestValue>
      </Reference>
      <Reference URI="/xl/externalLinks/externalLink308.xml?ContentType=application/vnd.openxmlformats-officedocument.spreadsheetml.externalLink+xml">
        <DigestMethod Algorithm="http://www.w3.org/2001/04/xmlenc#sha256"/>
        <DigestValue>6z7Aixg4el9I/9jYun3xUyzIX2O4e0lH2URU0Nzxvxo=</DigestValue>
      </Reference>
      <Reference URI="/xl/externalLinks/externalLink309.xml?ContentType=application/vnd.openxmlformats-officedocument.spreadsheetml.externalLink+xml">
        <DigestMethod Algorithm="http://www.w3.org/2001/04/xmlenc#sha256"/>
        <DigestValue>PzbZ/h/RGjLsKi155MzFf6Zv15TWhxtedfqDjRLB2jE=</DigestValue>
      </Reference>
      <Reference URI="/xl/externalLinks/externalLink31.xml?ContentType=application/vnd.openxmlformats-officedocument.spreadsheetml.externalLink+xml">
        <DigestMethod Algorithm="http://www.w3.org/2001/04/xmlenc#sha256"/>
        <DigestValue>pLO2sFF/Gg2idmPVpLODPbwyIrtFLrib6VU4OiglaeM=</DigestValue>
      </Reference>
      <Reference URI="/xl/externalLinks/externalLink310.xml?ContentType=application/vnd.openxmlformats-officedocument.spreadsheetml.externalLink+xml">
        <DigestMethod Algorithm="http://www.w3.org/2001/04/xmlenc#sha256"/>
        <DigestValue>Jm2XFc5iLtB38M1r6RHNjVIk0xdSzUH9RBVYd3ylE3Y=</DigestValue>
      </Reference>
      <Reference URI="/xl/externalLinks/externalLink311.xml?ContentType=application/vnd.openxmlformats-officedocument.spreadsheetml.externalLink+xml">
        <DigestMethod Algorithm="http://www.w3.org/2001/04/xmlenc#sha256"/>
        <DigestValue>+LorSHyLgfATBi5aJqlxhjjqfsJT3LT9vAyIURJGANE=</DigestValue>
      </Reference>
      <Reference URI="/xl/externalLinks/externalLink312.xml?ContentType=application/vnd.openxmlformats-officedocument.spreadsheetml.externalLink+xml">
        <DigestMethod Algorithm="http://www.w3.org/2001/04/xmlenc#sha256"/>
        <DigestValue>t1kKDLZuUp4bM/mOs14sJLfFidfETqvMKyo7PJfX/no=</DigestValue>
      </Reference>
      <Reference URI="/xl/externalLinks/externalLink313.xml?ContentType=application/vnd.openxmlformats-officedocument.spreadsheetml.externalLink+xml">
        <DigestMethod Algorithm="http://www.w3.org/2001/04/xmlenc#sha256"/>
        <DigestValue>t1kKDLZuUp4bM/mOs14sJLfFidfETqvMKyo7PJfX/no=</DigestValue>
      </Reference>
      <Reference URI="/xl/externalLinks/externalLink314.xml?ContentType=application/vnd.openxmlformats-officedocument.spreadsheetml.externalLink+xml">
        <DigestMethod Algorithm="http://www.w3.org/2001/04/xmlenc#sha256"/>
        <DigestValue>dqHm0wkOVQxrqanZYBaUjzxxuIMs/91FYdSLVvUy6tE=</DigestValue>
      </Reference>
      <Reference URI="/xl/externalLinks/externalLink315.xml?ContentType=application/vnd.openxmlformats-officedocument.spreadsheetml.externalLink+xml">
        <DigestMethod Algorithm="http://www.w3.org/2001/04/xmlenc#sha256"/>
        <DigestValue>dqHm0wkOVQxrqanZYBaUjzxxuIMs/91FYdSLVvUy6tE=</DigestValue>
      </Reference>
      <Reference URI="/xl/externalLinks/externalLink316.xml?ContentType=application/vnd.openxmlformats-officedocument.spreadsheetml.externalLink+xml">
        <DigestMethod Algorithm="http://www.w3.org/2001/04/xmlenc#sha256"/>
        <DigestValue>Rfe8xIK3kaU1HwfT3ZHm1NwJRU4xLLuHsPgrvY8edlc=</DigestValue>
      </Reference>
      <Reference URI="/xl/externalLinks/externalLink317.xml?ContentType=application/vnd.openxmlformats-officedocument.spreadsheetml.externalLink+xml">
        <DigestMethod Algorithm="http://www.w3.org/2001/04/xmlenc#sha256"/>
        <DigestValue>wN29mCgtPzt/UoZ/ZIic4Ptvut5njn5TU13CwQZAWBU=</DigestValue>
      </Reference>
      <Reference URI="/xl/externalLinks/externalLink318.xml?ContentType=application/vnd.openxmlformats-officedocument.spreadsheetml.externalLink+xml">
        <DigestMethod Algorithm="http://www.w3.org/2001/04/xmlenc#sha256"/>
        <DigestValue>wN29mCgtPzt/UoZ/ZIic4Ptvut5njn5TU13CwQZAWBU=</DigestValue>
      </Reference>
      <Reference URI="/xl/externalLinks/externalLink319.xml?ContentType=application/vnd.openxmlformats-officedocument.spreadsheetml.externalLink+xml">
        <DigestMethod Algorithm="http://www.w3.org/2001/04/xmlenc#sha256"/>
        <DigestValue>AHrf2Ks0HAgUEJxwsyINlOfEV0DsrzJq2ZDhK7ShIvU=</DigestValue>
      </Reference>
      <Reference URI="/xl/externalLinks/externalLink32.xml?ContentType=application/vnd.openxmlformats-officedocument.spreadsheetml.externalLink+xml">
        <DigestMethod Algorithm="http://www.w3.org/2001/04/xmlenc#sha256"/>
        <DigestValue>Yiemk+rDtBZIzamG+LUGbfTto/CevaSUnEmNJwF2LeU=</DigestValue>
      </Reference>
      <Reference URI="/xl/externalLinks/externalLink320.xml?ContentType=application/vnd.openxmlformats-officedocument.spreadsheetml.externalLink+xml">
        <DigestMethod Algorithm="http://www.w3.org/2001/04/xmlenc#sha256"/>
        <DigestValue>5DL90vISBZrR7YXP9aW9BOUFGswgCdKyrJ9z+TZqXo0=</DigestValue>
      </Reference>
      <Reference URI="/xl/externalLinks/externalLink321.xml?ContentType=application/vnd.openxmlformats-officedocument.spreadsheetml.externalLink+xml">
        <DigestMethod Algorithm="http://www.w3.org/2001/04/xmlenc#sha256"/>
        <DigestValue>V0BEFyiNxwIu7uTRBayIubDd0SHodEpqeL9YTQndcQM=</DigestValue>
      </Reference>
      <Reference URI="/xl/externalLinks/externalLink322.xml?ContentType=application/vnd.openxmlformats-officedocument.spreadsheetml.externalLink+xml">
        <DigestMethod Algorithm="http://www.w3.org/2001/04/xmlenc#sha256"/>
        <DigestValue>V0BEFyiNxwIu7uTRBayIubDd0SHodEpqeL9YTQndcQM=</DigestValue>
      </Reference>
      <Reference URI="/xl/externalLinks/externalLink323.xml?ContentType=application/vnd.openxmlformats-officedocument.spreadsheetml.externalLink+xml">
        <DigestMethod Algorithm="http://www.w3.org/2001/04/xmlenc#sha256"/>
        <DigestValue>B7hPQmF13p79SoTqsqLBH/KDC3G2oK3hXDLvevTuwc8=</DigestValue>
      </Reference>
      <Reference URI="/xl/externalLinks/externalLink324.xml?ContentType=application/vnd.openxmlformats-officedocument.spreadsheetml.externalLink+xml">
        <DigestMethod Algorithm="http://www.w3.org/2001/04/xmlenc#sha256"/>
        <DigestValue>B7hPQmF13p79SoTqsqLBH/KDC3G2oK3hXDLvevTuwc8=</DigestValue>
      </Reference>
      <Reference URI="/xl/externalLinks/externalLink325.xml?ContentType=application/vnd.openxmlformats-officedocument.spreadsheetml.externalLink+xml">
        <DigestMethod Algorithm="http://www.w3.org/2001/04/xmlenc#sha256"/>
        <DigestValue>wH9WVQXdNpzwOoiJQ4ZriDI1ml+237K1DlHLupt5Cw4=</DigestValue>
      </Reference>
      <Reference URI="/xl/externalLinks/externalLink326.xml?ContentType=application/vnd.openxmlformats-officedocument.spreadsheetml.externalLink+xml">
        <DigestMethod Algorithm="http://www.w3.org/2001/04/xmlenc#sha256"/>
        <DigestValue>2QCazj9lT1QYm+rONA9YkZ9F/U1h8wvn+jZLyYzkbp8=</DigestValue>
      </Reference>
      <Reference URI="/xl/externalLinks/externalLink327.xml?ContentType=application/vnd.openxmlformats-officedocument.spreadsheetml.externalLink+xml">
        <DigestMethod Algorithm="http://www.w3.org/2001/04/xmlenc#sha256"/>
        <DigestValue>2QCazj9lT1QYm+rONA9YkZ9F/U1h8wvn+jZLyYzkbp8=</DigestValue>
      </Reference>
      <Reference URI="/xl/externalLinks/externalLink328.xml?ContentType=application/vnd.openxmlformats-officedocument.spreadsheetml.externalLink+xml">
        <DigestMethod Algorithm="http://www.w3.org/2001/04/xmlenc#sha256"/>
        <DigestValue>y00AWWb6ev2LQRZ/O9dyP3Un3DkqRdnvNwg/YPhG7Pg=</DigestValue>
      </Reference>
      <Reference URI="/xl/externalLinks/externalLink329.xml?ContentType=application/vnd.openxmlformats-officedocument.spreadsheetml.externalLink+xml">
        <DigestMethod Algorithm="http://www.w3.org/2001/04/xmlenc#sha256"/>
        <DigestValue>RDK4yfzNbx083c6X1wrC5GoJfmG2UfAewcEvr+NW9uk=</DigestValue>
      </Reference>
      <Reference URI="/xl/externalLinks/externalLink33.xml?ContentType=application/vnd.openxmlformats-officedocument.spreadsheetml.externalLink+xml">
        <DigestMethod Algorithm="http://www.w3.org/2001/04/xmlenc#sha256"/>
        <DigestValue>mnGALA5VPxON07jyZPFsSKrwHUNZixPgGujnc8Qmka4=</DigestValue>
      </Reference>
      <Reference URI="/xl/externalLinks/externalLink330.xml?ContentType=application/vnd.openxmlformats-officedocument.spreadsheetml.externalLink+xml">
        <DigestMethod Algorithm="http://www.w3.org/2001/04/xmlenc#sha256"/>
        <DigestValue>tRvE2+npoWLUPytWK64pa4x3ndZhhf+uR4RDLdxG2G0=</DigestValue>
      </Reference>
      <Reference URI="/xl/externalLinks/externalLink331.xml?ContentType=application/vnd.openxmlformats-officedocument.spreadsheetml.externalLink+xml">
        <DigestMethod Algorithm="http://www.w3.org/2001/04/xmlenc#sha256"/>
        <DigestValue>a8CdPLVjLvNwwMDjRxEcyRtXGTcR7b2tJIQQEO+aNGw=</DigestValue>
      </Reference>
      <Reference URI="/xl/externalLinks/externalLink332.xml?ContentType=application/vnd.openxmlformats-officedocument.spreadsheetml.externalLink+xml">
        <DigestMethod Algorithm="http://www.w3.org/2001/04/xmlenc#sha256"/>
        <DigestValue>UpMLfgpYEMHwlemkVbYClhtm6xUkLa1SaqgxbfX6r5c=</DigestValue>
      </Reference>
      <Reference URI="/xl/externalLinks/externalLink333.xml?ContentType=application/vnd.openxmlformats-officedocument.spreadsheetml.externalLink+xml">
        <DigestMethod Algorithm="http://www.w3.org/2001/04/xmlenc#sha256"/>
        <DigestValue>uZgFztow6gMnh1eSGesjw5DLt6sYZJc65vXm/js70xk=</DigestValue>
      </Reference>
      <Reference URI="/xl/externalLinks/externalLink334.xml?ContentType=application/vnd.openxmlformats-officedocument.spreadsheetml.externalLink+xml">
        <DigestMethod Algorithm="http://www.w3.org/2001/04/xmlenc#sha256"/>
        <DigestValue>uZgFztow6gMnh1eSGesjw5DLt6sYZJc65vXm/js70xk=</DigestValue>
      </Reference>
      <Reference URI="/xl/externalLinks/externalLink335.xml?ContentType=application/vnd.openxmlformats-officedocument.spreadsheetml.externalLink+xml">
        <DigestMethod Algorithm="http://www.w3.org/2001/04/xmlenc#sha256"/>
        <DigestValue>6/ibLR8f1CKC4TzIo9VZn62lxigd+0F34Qy5gwGNQWo=</DigestValue>
      </Reference>
      <Reference URI="/xl/externalLinks/externalLink336.xml?ContentType=application/vnd.openxmlformats-officedocument.spreadsheetml.externalLink+xml">
        <DigestMethod Algorithm="http://www.w3.org/2001/04/xmlenc#sha256"/>
        <DigestValue>6/ibLR8f1CKC4TzIo9VZn62lxigd+0F34Qy5gwGNQWo=</DigestValue>
      </Reference>
      <Reference URI="/xl/externalLinks/externalLink337.xml?ContentType=application/vnd.openxmlformats-officedocument.spreadsheetml.externalLink+xml">
        <DigestMethod Algorithm="http://www.w3.org/2001/04/xmlenc#sha256"/>
        <DigestValue>g37wqChGljBuUC83S09DA+b6BqfF3eNpfM8qYyySgi0=</DigestValue>
      </Reference>
      <Reference URI="/xl/externalLinks/externalLink338.xml?ContentType=application/vnd.openxmlformats-officedocument.spreadsheetml.externalLink+xml">
        <DigestMethod Algorithm="http://www.w3.org/2001/04/xmlenc#sha256"/>
        <DigestValue>i5TH/okCuv3vJ1gV6m7C2zAkvAC4dYmk8SCkQ1usQto=</DigestValue>
      </Reference>
      <Reference URI="/xl/externalLinks/externalLink339.xml?ContentType=application/vnd.openxmlformats-officedocument.spreadsheetml.externalLink+xml">
        <DigestMethod Algorithm="http://www.w3.org/2001/04/xmlenc#sha256"/>
        <DigestValue>UPAfZoDlBYtEgKSX64tyWVq9mqwIMWjmAInxVHZP0j8=</DigestValue>
      </Reference>
      <Reference URI="/xl/externalLinks/externalLink34.xml?ContentType=application/vnd.openxmlformats-officedocument.spreadsheetml.externalLink+xml">
        <DigestMethod Algorithm="http://www.w3.org/2001/04/xmlenc#sha256"/>
        <DigestValue>dp6awELKwmnNSs/qBgrpYUozLDbnKeXKF/nPEbOP8Qk=</DigestValue>
      </Reference>
      <Reference URI="/xl/externalLinks/externalLink340.xml?ContentType=application/vnd.openxmlformats-officedocument.spreadsheetml.externalLink+xml">
        <DigestMethod Algorithm="http://www.w3.org/2001/04/xmlenc#sha256"/>
        <DigestValue>obX+fLrbex4+gs+qqLKURNSZVU3gBdFUTX0RWHYrfaU=</DigestValue>
      </Reference>
      <Reference URI="/xl/externalLinks/externalLink341.xml?ContentType=application/vnd.openxmlformats-officedocument.spreadsheetml.externalLink+xml">
        <DigestMethod Algorithm="http://www.w3.org/2001/04/xmlenc#sha256"/>
        <DigestValue>7wHH5NxYGNtXfrnPgMdbAtoOEJW8wLxM1sreKqDDXcg=</DigestValue>
      </Reference>
      <Reference URI="/xl/externalLinks/externalLink342.xml?ContentType=application/vnd.openxmlformats-officedocument.spreadsheetml.externalLink+xml">
        <DigestMethod Algorithm="http://www.w3.org/2001/04/xmlenc#sha256"/>
        <DigestValue>JZa2rENM2nuB8ssiYz5ziV1SxRwN6nY6PsrbdGhzXyQ=</DigestValue>
      </Reference>
      <Reference URI="/xl/externalLinks/externalLink343.xml?ContentType=application/vnd.openxmlformats-officedocument.spreadsheetml.externalLink+xml">
        <DigestMethod Algorithm="http://www.w3.org/2001/04/xmlenc#sha256"/>
        <DigestValue>8jqmyjKMObvKIL3DEfnQie9nIUjGP0YflyOefzzT8ew=</DigestValue>
      </Reference>
      <Reference URI="/xl/externalLinks/externalLink344.xml?ContentType=application/vnd.openxmlformats-officedocument.spreadsheetml.externalLink+xml">
        <DigestMethod Algorithm="http://www.w3.org/2001/04/xmlenc#sha256"/>
        <DigestValue>zAkwdtgGgeDRTfW7+CHVbYbYNz/9PEWelRwrln5Mpmk=</DigestValue>
      </Reference>
      <Reference URI="/xl/externalLinks/externalLink345.xml?ContentType=application/vnd.openxmlformats-officedocument.spreadsheetml.externalLink+xml">
        <DigestMethod Algorithm="http://www.w3.org/2001/04/xmlenc#sha256"/>
        <DigestValue>SRukaFYSFsi5xfOdC9fsBdkr9F3gUNGO8Y8kJAWON2U=</DigestValue>
      </Reference>
      <Reference URI="/xl/externalLinks/externalLink346.xml?ContentType=application/vnd.openxmlformats-officedocument.spreadsheetml.externalLink+xml">
        <DigestMethod Algorithm="http://www.w3.org/2001/04/xmlenc#sha256"/>
        <DigestValue>Jb1DAxKWrIrwzv/zspo4uGy+twUq7SIvAyXHNphnOHA=</DigestValue>
      </Reference>
      <Reference URI="/xl/externalLinks/externalLink347.xml?ContentType=application/vnd.openxmlformats-officedocument.spreadsheetml.externalLink+xml">
        <DigestMethod Algorithm="http://www.w3.org/2001/04/xmlenc#sha256"/>
        <DigestValue>bU98YMdZ2bei1ii935mJl1dA6oefAgxOm64ml7Cfbuo=</DigestValue>
      </Reference>
      <Reference URI="/xl/externalLinks/externalLink348.xml?ContentType=application/vnd.openxmlformats-officedocument.spreadsheetml.externalLink+xml">
        <DigestMethod Algorithm="http://www.w3.org/2001/04/xmlenc#sha256"/>
        <DigestValue>CVgz+hvpzn3SdXDKHC7M0r9MzQtvmN/y8J1DJkYyAlg=</DigestValue>
      </Reference>
      <Reference URI="/xl/externalLinks/externalLink349.xml?ContentType=application/vnd.openxmlformats-officedocument.spreadsheetml.externalLink+xml">
        <DigestMethod Algorithm="http://www.w3.org/2001/04/xmlenc#sha256"/>
        <DigestValue>1BbfGhDJ2Q2nm3ADkirK17kdY6PpDZEJqTrQBZ67fMw=</DigestValue>
      </Reference>
      <Reference URI="/xl/externalLinks/externalLink35.xml?ContentType=application/vnd.openxmlformats-officedocument.spreadsheetml.externalLink+xml">
        <DigestMethod Algorithm="http://www.w3.org/2001/04/xmlenc#sha256"/>
        <DigestValue>dp6awELKwmnNSs/qBgrpYUozLDbnKeXKF/nPEbOP8Qk=</DigestValue>
      </Reference>
      <Reference URI="/xl/externalLinks/externalLink350.xml?ContentType=application/vnd.openxmlformats-officedocument.spreadsheetml.externalLink+xml">
        <DigestMethod Algorithm="http://www.w3.org/2001/04/xmlenc#sha256"/>
        <DigestValue>gSEt2aoDY93JSKi3NvKU4wV6cHjmFzSFhtz/1BXHSCI=</DigestValue>
      </Reference>
      <Reference URI="/xl/externalLinks/externalLink351.xml?ContentType=application/vnd.openxmlformats-officedocument.spreadsheetml.externalLink+xml">
        <DigestMethod Algorithm="http://www.w3.org/2001/04/xmlenc#sha256"/>
        <DigestValue>690whX1P8F6LXspCW0nOmjxXzbRa8aCpfDDyPXHVkMc=</DigestValue>
      </Reference>
      <Reference URI="/xl/externalLinks/externalLink352.xml?ContentType=application/vnd.openxmlformats-officedocument.spreadsheetml.externalLink+xml">
        <DigestMethod Algorithm="http://www.w3.org/2001/04/xmlenc#sha256"/>
        <DigestValue>APcMLclQKM48hdPhc6fA5fGYfVanJLEhk07k4yoFvao=</DigestValue>
      </Reference>
      <Reference URI="/xl/externalLinks/externalLink353.xml?ContentType=application/vnd.openxmlformats-officedocument.spreadsheetml.externalLink+xml">
        <DigestMethod Algorithm="http://www.w3.org/2001/04/xmlenc#sha256"/>
        <DigestValue>APcMLclQKM48hdPhc6fA5fGYfVanJLEhk07k4yoFvao=</DigestValue>
      </Reference>
      <Reference URI="/xl/externalLinks/externalLink354.xml?ContentType=application/vnd.openxmlformats-officedocument.spreadsheetml.externalLink+xml">
        <DigestMethod Algorithm="http://www.w3.org/2001/04/xmlenc#sha256"/>
        <DigestValue>Ef7ywRj51tInBUyiGRQy2MtEisRep3DTJ2Zug/YubO8=</DigestValue>
      </Reference>
      <Reference URI="/xl/externalLinks/externalLink355.xml?ContentType=application/vnd.openxmlformats-officedocument.spreadsheetml.externalLink+xml">
        <DigestMethod Algorithm="http://www.w3.org/2001/04/xmlenc#sha256"/>
        <DigestValue>Ef7ywRj51tInBUyiGRQy2MtEisRep3DTJ2Zug/YubO8=</DigestValue>
      </Reference>
      <Reference URI="/xl/externalLinks/externalLink356.xml?ContentType=application/vnd.openxmlformats-officedocument.spreadsheetml.externalLink+xml">
        <DigestMethod Algorithm="http://www.w3.org/2001/04/xmlenc#sha256"/>
        <DigestValue>Ef7ywRj51tInBUyiGRQy2MtEisRep3DTJ2Zug/YubO8=</DigestValue>
      </Reference>
      <Reference URI="/xl/externalLinks/externalLink357.xml?ContentType=application/vnd.openxmlformats-officedocument.spreadsheetml.externalLink+xml">
        <DigestMethod Algorithm="http://www.w3.org/2001/04/xmlenc#sha256"/>
        <DigestValue>riOa7WhKI8ondI2uJToj1BZlIfruev457/1Btw9h5no=</DigestValue>
      </Reference>
      <Reference URI="/xl/externalLinks/externalLink358.xml?ContentType=application/vnd.openxmlformats-officedocument.spreadsheetml.externalLink+xml">
        <DigestMethod Algorithm="http://www.w3.org/2001/04/xmlenc#sha256"/>
        <DigestValue>0J5BnFo/rpV5cln7fsEJC0E87Re3MOMoZVbZZT7wvxw=</DigestValue>
      </Reference>
      <Reference URI="/xl/externalLinks/externalLink359.xml?ContentType=application/vnd.openxmlformats-officedocument.spreadsheetml.externalLink+xml">
        <DigestMethod Algorithm="http://www.w3.org/2001/04/xmlenc#sha256"/>
        <DigestValue>sCv2ESQLeiHxQYvsApaPPgC4AEV73TVzyV2Dl+zZ6mk=</DigestValue>
      </Reference>
      <Reference URI="/xl/externalLinks/externalLink36.xml?ContentType=application/vnd.openxmlformats-officedocument.spreadsheetml.externalLink+xml">
        <DigestMethod Algorithm="http://www.w3.org/2001/04/xmlenc#sha256"/>
        <DigestValue>OJohaXIt4jrALZn5TUsSSqQYbvyp7uI3f/tIZY0uHQU=</DigestValue>
      </Reference>
      <Reference URI="/xl/externalLinks/externalLink360.xml?ContentType=application/vnd.openxmlformats-officedocument.spreadsheetml.externalLink+xml">
        <DigestMethod Algorithm="http://www.w3.org/2001/04/xmlenc#sha256"/>
        <DigestValue>ZaAugmvnmBKzhVAw5EoEip3I0tV4C4GnEHZM/SE36FU=</DigestValue>
      </Reference>
      <Reference URI="/xl/externalLinks/externalLink361.xml?ContentType=application/vnd.openxmlformats-officedocument.spreadsheetml.externalLink+xml">
        <DigestMethod Algorithm="http://www.w3.org/2001/04/xmlenc#sha256"/>
        <DigestValue>MoScNwz1etCj3UHeE3Q27hnGGdr7gwRiIAhVEH8M1hg=</DigestValue>
      </Reference>
      <Reference URI="/xl/externalLinks/externalLink362.xml?ContentType=application/vnd.openxmlformats-officedocument.spreadsheetml.externalLink+xml">
        <DigestMethod Algorithm="http://www.w3.org/2001/04/xmlenc#sha256"/>
        <DigestValue>h++aFYtBMhMByZY610c50CyDTRx37RHUf6fqaBDLDJg=</DigestValue>
      </Reference>
      <Reference URI="/xl/externalLinks/externalLink363.xml?ContentType=application/vnd.openxmlformats-officedocument.spreadsheetml.externalLink+xml">
        <DigestMethod Algorithm="http://www.w3.org/2001/04/xmlenc#sha256"/>
        <DigestValue>LYBZCIHKX10QvdbnJxGguO2YQ68TT4z+TkLx4F8BlZs=</DigestValue>
      </Reference>
      <Reference URI="/xl/externalLinks/externalLink364.xml?ContentType=application/vnd.openxmlformats-officedocument.spreadsheetml.externalLink+xml">
        <DigestMethod Algorithm="http://www.w3.org/2001/04/xmlenc#sha256"/>
        <DigestValue>VdfoDxm3ggnRfbGmBzEWFqZsUbD1LuXVcksGidbxV6k=</DigestValue>
      </Reference>
      <Reference URI="/xl/externalLinks/externalLink365.xml?ContentType=application/vnd.openxmlformats-officedocument.spreadsheetml.externalLink+xml">
        <DigestMethod Algorithm="http://www.w3.org/2001/04/xmlenc#sha256"/>
        <DigestValue>VdfoDxm3ggnRfbGmBzEWFqZsUbD1LuXVcksGidbxV6k=</DigestValue>
      </Reference>
      <Reference URI="/xl/externalLinks/externalLink366.xml?ContentType=application/vnd.openxmlformats-officedocument.spreadsheetml.externalLink+xml">
        <DigestMethod Algorithm="http://www.w3.org/2001/04/xmlenc#sha256"/>
        <DigestValue>ql7mKjJJNUlQoofKba490hVYj7g9K+uDKQbmNBbQE18=</DigestValue>
      </Reference>
      <Reference URI="/xl/externalLinks/externalLink367.xml?ContentType=application/vnd.openxmlformats-officedocument.spreadsheetml.externalLink+xml">
        <DigestMethod Algorithm="http://www.w3.org/2001/04/xmlenc#sha256"/>
        <DigestValue>NOtmeBTTMY1FDk70ahD8JNh1DmLMSWKXpg8ilEm3LtA=</DigestValue>
      </Reference>
      <Reference URI="/xl/externalLinks/externalLink368.xml?ContentType=application/vnd.openxmlformats-officedocument.spreadsheetml.externalLink+xml">
        <DigestMethod Algorithm="http://www.w3.org/2001/04/xmlenc#sha256"/>
        <DigestValue>PY/8ho+80PnFnNjErfVGfB/Fgf3hmA4n2K0qLCFCVto=</DigestValue>
      </Reference>
      <Reference URI="/xl/externalLinks/externalLink369.xml?ContentType=application/vnd.openxmlformats-officedocument.spreadsheetml.externalLink+xml">
        <DigestMethod Algorithm="http://www.w3.org/2001/04/xmlenc#sha256"/>
        <DigestValue>5Y/kqWnLnJK0FC9d+t47LNr/Jw+XkrbHFtXo6kZXn44=</DigestValue>
      </Reference>
      <Reference URI="/xl/externalLinks/externalLink37.xml?ContentType=application/vnd.openxmlformats-officedocument.spreadsheetml.externalLink+xml">
        <DigestMethod Algorithm="http://www.w3.org/2001/04/xmlenc#sha256"/>
        <DigestValue>ctd6XKLC6A2whUwM/IJFHkTdm5wb/f3GS1N2NmVUL5s=</DigestValue>
      </Reference>
      <Reference URI="/xl/externalLinks/externalLink370.xml?ContentType=application/vnd.openxmlformats-officedocument.spreadsheetml.externalLink+xml">
        <DigestMethod Algorithm="http://www.w3.org/2001/04/xmlenc#sha256"/>
        <DigestValue>6UfxOuMaTqT94Ag3vmH98oyOLIzHkCopFuvdFAZ7XxU=</DigestValue>
      </Reference>
      <Reference URI="/xl/externalLinks/externalLink371.xml?ContentType=application/vnd.openxmlformats-officedocument.spreadsheetml.externalLink+xml">
        <DigestMethod Algorithm="http://www.w3.org/2001/04/xmlenc#sha256"/>
        <DigestValue>KYwspO/tU+YGuhb5wLWVJEH5F1PLwrRRrDYFVqRWT/A=</DigestValue>
      </Reference>
      <Reference URI="/xl/externalLinks/externalLink372.xml?ContentType=application/vnd.openxmlformats-officedocument.spreadsheetml.externalLink+xml">
        <DigestMethod Algorithm="http://www.w3.org/2001/04/xmlenc#sha256"/>
        <DigestValue>KYwspO/tU+YGuhb5wLWVJEH5F1PLwrRRrDYFVqRWT/A=</DigestValue>
      </Reference>
      <Reference URI="/xl/externalLinks/externalLink373.xml?ContentType=application/vnd.openxmlformats-officedocument.spreadsheetml.externalLink+xml">
        <DigestMethod Algorithm="http://www.w3.org/2001/04/xmlenc#sha256"/>
        <DigestValue>CZY8+2sw1l09gitm2vT+tTbUMkASsZgXoNNpyqwfCFA=</DigestValue>
      </Reference>
      <Reference URI="/xl/externalLinks/externalLink374.xml?ContentType=application/vnd.openxmlformats-officedocument.spreadsheetml.externalLink+xml">
        <DigestMethod Algorithm="http://www.w3.org/2001/04/xmlenc#sha256"/>
        <DigestValue>aEuMzzrCq4lYAK0M9DU/i50I7mg/s3uoQtpihkAOzSA=</DigestValue>
      </Reference>
      <Reference URI="/xl/externalLinks/externalLink375.xml?ContentType=application/vnd.openxmlformats-officedocument.spreadsheetml.externalLink+xml">
        <DigestMethod Algorithm="http://www.w3.org/2001/04/xmlenc#sha256"/>
        <DigestValue>6kVDvN9fEWlehQbAKzs0+/Tcv8niRynWX02HL7ycnUc=</DigestValue>
      </Reference>
      <Reference URI="/xl/externalLinks/externalLink376.xml?ContentType=application/vnd.openxmlformats-officedocument.spreadsheetml.externalLink+xml">
        <DigestMethod Algorithm="http://www.w3.org/2001/04/xmlenc#sha256"/>
        <DigestValue>bcSQfTNL87h5PUsyKhFYYlN65BQSUeBNVPtVokexcJQ=</DigestValue>
      </Reference>
      <Reference URI="/xl/externalLinks/externalLink377.xml?ContentType=application/vnd.openxmlformats-officedocument.spreadsheetml.externalLink+xml">
        <DigestMethod Algorithm="http://www.w3.org/2001/04/xmlenc#sha256"/>
        <DigestValue>zbsoKEVaOdf8Frp5qXyYtuN0vU08Gfth2reI3Ekznnw=</DigestValue>
      </Reference>
      <Reference URI="/xl/externalLinks/externalLink378.xml?ContentType=application/vnd.openxmlformats-officedocument.spreadsheetml.externalLink+xml">
        <DigestMethod Algorithm="http://www.w3.org/2001/04/xmlenc#sha256"/>
        <DigestValue>Yk/PlAZ3+PtJWQ7PlJ8IRkX2IScJAN/urE8ROkFw0+Q=</DigestValue>
      </Reference>
      <Reference URI="/xl/externalLinks/externalLink379.xml?ContentType=application/vnd.openxmlformats-officedocument.spreadsheetml.externalLink+xml">
        <DigestMethod Algorithm="http://www.w3.org/2001/04/xmlenc#sha256"/>
        <DigestValue>Yk/PlAZ3+PtJWQ7PlJ8IRkX2IScJAN/urE8ROkFw0+Q=</DigestValue>
      </Reference>
      <Reference URI="/xl/externalLinks/externalLink38.xml?ContentType=application/vnd.openxmlformats-officedocument.spreadsheetml.externalLink+xml">
        <DigestMethod Algorithm="http://www.w3.org/2001/04/xmlenc#sha256"/>
        <DigestValue>1hNiyCyFEP7w4gfz5qwNLFCp3BoZ/H727+rO2vZHEkY=</DigestValue>
      </Reference>
      <Reference URI="/xl/externalLinks/externalLink380.xml?ContentType=application/vnd.openxmlformats-officedocument.spreadsheetml.externalLink+xml">
        <DigestMethod Algorithm="http://www.w3.org/2001/04/xmlenc#sha256"/>
        <DigestValue>pw+4dimMczCIaCMTkRQc2yy9ue7CWqNY7oCVXU+ZVZc=</DigestValue>
      </Reference>
      <Reference URI="/xl/externalLinks/externalLink381.xml?ContentType=application/vnd.openxmlformats-officedocument.spreadsheetml.externalLink+xml">
        <DigestMethod Algorithm="http://www.w3.org/2001/04/xmlenc#sha256"/>
        <DigestValue>/v0ovAUX6fjuiHqZxeJPzsdND8+xedfbZ4O1myawT8k=</DigestValue>
      </Reference>
      <Reference URI="/xl/externalLinks/externalLink382.xml?ContentType=application/vnd.openxmlformats-officedocument.spreadsheetml.externalLink+xml">
        <DigestMethod Algorithm="http://www.w3.org/2001/04/xmlenc#sha256"/>
        <DigestValue>iH6yEddq8c2qhzwtUx0A75dBVVScOhlOIS53SmNLlyY=</DigestValue>
      </Reference>
      <Reference URI="/xl/externalLinks/externalLink383.xml?ContentType=application/vnd.openxmlformats-officedocument.spreadsheetml.externalLink+xml">
        <DigestMethod Algorithm="http://www.w3.org/2001/04/xmlenc#sha256"/>
        <DigestValue>wCdbyspTNg8POFj7nSVuBjTQV5V5G+zUZMc36NdqKg8=</DigestValue>
      </Reference>
      <Reference URI="/xl/externalLinks/externalLink384.xml?ContentType=application/vnd.openxmlformats-officedocument.spreadsheetml.externalLink+xml">
        <DigestMethod Algorithm="http://www.w3.org/2001/04/xmlenc#sha256"/>
        <DigestValue>eNLgyU5+vt9wHL0hlszaYALPOFDZXLlFdg+AZkzHx6A=</DigestValue>
      </Reference>
      <Reference URI="/xl/externalLinks/externalLink385.xml?ContentType=application/vnd.openxmlformats-officedocument.spreadsheetml.externalLink+xml">
        <DigestMethod Algorithm="http://www.w3.org/2001/04/xmlenc#sha256"/>
        <DigestValue>eNLgyU5+vt9wHL0hlszaYALPOFDZXLlFdg+AZkzHx6A=</DigestValue>
      </Reference>
      <Reference URI="/xl/externalLinks/externalLink386.xml?ContentType=application/vnd.openxmlformats-officedocument.spreadsheetml.externalLink+xml">
        <DigestMethod Algorithm="http://www.w3.org/2001/04/xmlenc#sha256"/>
        <DigestValue>SF2cmM8NSCgIy32aJ1FieZ2nJsGV40j4gsTo3FGVIEg=</DigestValue>
      </Reference>
      <Reference URI="/xl/externalLinks/externalLink387.xml?ContentType=application/vnd.openxmlformats-officedocument.spreadsheetml.externalLink+xml">
        <DigestMethod Algorithm="http://www.w3.org/2001/04/xmlenc#sha256"/>
        <DigestValue>x/gIK778F0401N6dkVTb1sOMvCmxCYw++qhNk4Lx+CI=</DigestValue>
      </Reference>
      <Reference URI="/xl/externalLinks/externalLink388.xml?ContentType=application/vnd.openxmlformats-officedocument.spreadsheetml.externalLink+xml">
        <DigestMethod Algorithm="http://www.w3.org/2001/04/xmlenc#sha256"/>
        <DigestValue>x/gIK778F0401N6dkVTb1sOMvCmxCYw++qhNk4Lx+CI=</DigestValue>
      </Reference>
      <Reference URI="/xl/externalLinks/externalLink389.xml?ContentType=application/vnd.openxmlformats-officedocument.spreadsheetml.externalLink+xml">
        <DigestMethod Algorithm="http://www.w3.org/2001/04/xmlenc#sha256"/>
        <DigestValue>mZLhbWQDeFRc4jvTyQ2adtVjjCdTk8w830bovzZdjJY=</DigestValue>
      </Reference>
      <Reference URI="/xl/externalLinks/externalLink39.xml?ContentType=application/vnd.openxmlformats-officedocument.spreadsheetml.externalLink+xml">
        <DigestMethod Algorithm="http://www.w3.org/2001/04/xmlenc#sha256"/>
        <DigestValue>1hNiyCyFEP7w4gfz5qwNLFCp3BoZ/H727+rO2vZHEkY=</DigestValue>
      </Reference>
      <Reference URI="/xl/externalLinks/externalLink390.xml?ContentType=application/vnd.openxmlformats-officedocument.spreadsheetml.externalLink+xml">
        <DigestMethod Algorithm="http://www.w3.org/2001/04/xmlenc#sha256"/>
        <DigestValue>mZLhbWQDeFRc4jvTyQ2adtVjjCdTk8w830bovzZdjJY=</DigestValue>
      </Reference>
      <Reference URI="/xl/externalLinks/externalLink391.xml?ContentType=application/vnd.openxmlformats-officedocument.spreadsheetml.externalLink+xml">
        <DigestMethod Algorithm="http://www.w3.org/2001/04/xmlenc#sha256"/>
        <DigestValue>S7xkFsglRGcqrRfiPuQs1GIDDnoIg/kTJztqLhOlFD8=</DigestValue>
      </Reference>
      <Reference URI="/xl/externalLinks/externalLink392.xml?ContentType=application/vnd.openxmlformats-officedocument.spreadsheetml.externalLink+xml">
        <DigestMethod Algorithm="http://www.w3.org/2001/04/xmlenc#sha256"/>
        <DigestValue>S7xkFsglRGcqrRfiPuQs1GIDDnoIg/kTJztqLhOlFD8=</DigestValue>
      </Reference>
      <Reference URI="/xl/externalLinks/externalLink393.xml?ContentType=application/vnd.openxmlformats-officedocument.spreadsheetml.externalLink+xml">
        <DigestMethod Algorithm="http://www.w3.org/2001/04/xmlenc#sha256"/>
        <DigestValue>R28VmrolXmXkxHCWYFhP8PvGxPaShkTP3ba/CTx9Bcs=</DigestValue>
      </Reference>
      <Reference URI="/xl/externalLinks/externalLink394.xml?ContentType=application/vnd.openxmlformats-officedocument.spreadsheetml.externalLink+xml">
        <DigestMethod Algorithm="http://www.w3.org/2001/04/xmlenc#sha256"/>
        <DigestValue>R28VmrolXmXkxHCWYFhP8PvGxPaShkTP3ba/CTx9Bcs=</DigestValue>
      </Reference>
      <Reference URI="/xl/externalLinks/externalLink395.xml?ContentType=application/vnd.openxmlformats-officedocument.spreadsheetml.externalLink+xml">
        <DigestMethod Algorithm="http://www.w3.org/2001/04/xmlenc#sha256"/>
        <DigestValue>fibzCsZiV0ax8EuD0igVfMLcP9cRjhglweQbafhtwR8=</DigestValue>
      </Reference>
      <Reference URI="/xl/externalLinks/externalLink396.xml?ContentType=application/vnd.openxmlformats-officedocument.spreadsheetml.externalLink+xml">
        <DigestMethod Algorithm="http://www.w3.org/2001/04/xmlenc#sha256"/>
        <DigestValue>B6Rj9gNavQzfu7VREIPphMk7TCwToIPH5M0OVgryEes=</DigestValue>
      </Reference>
      <Reference URI="/xl/externalLinks/externalLink397.xml?ContentType=application/vnd.openxmlformats-officedocument.spreadsheetml.externalLink+xml">
        <DigestMethod Algorithm="http://www.w3.org/2001/04/xmlenc#sha256"/>
        <DigestValue>JYOfzMFjkZPeReM8hZqjFPQWhf8+Eey/5+WlEW9LaK0=</DigestValue>
      </Reference>
      <Reference URI="/xl/externalLinks/externalLink398.xml?ContentType=application/vnd.openxmlformats-officedocument.spreadsheetml.externalLink+xml">
        <DigestMethod Algorithm="http://www.w3.org/2001/04/xmlenc#sha256"/>
        <DigestValue>CiqG+Kxnr+4g5UFJ8s+m5926i8vN60WCTRIYH92okGk=</DigestValue>
      </Reference>
      <Reference URI="/xl/externalLinks/externalLink399.xml?ContentType=application/vnd.openxmlformats-officedocument.spreadsheetml.externalLink+xml">
        <DigestMethod Algorithm="http://www.w3.org/2001/04/xmlenc#sha256"/>
        <DigestValue>CiqG+Kxnr+4g5UFJ8s+m5926i8vN60WCTRIYH92okGk=</DigestValue>
      </Reference>
      <Reference URI="/xl/externalLinks/externalLink4.xml?ContentType=application/vnd.openxmlformats-officedocument.spreadsheetml.externalLink+xml">
        <DigestMethod Algorithm="http://www.w3.org/2001/04/xmlenc#sha256"/>
        <DigestValue>AUZ6SAk+GPdpmTDOQVh6VyKUdsyDFDSTZ9Ub4q2A/tQ=</DigestValue>
      </Reference>
      <Reference URI="/xl/externalLinks/externalLink40.xml?ContentType=application/vnd.openxmlformats-officedocument.spreadsheetml.externalLink+xml">
        <DigestMethod Algorithm="http://www.w3.org/2001/04/xmlenc#sha256"/>
        <DigestValue>9in5O/yQz5VPULqjQ8cMqF8UujkRuC6m2Zj8fn8lJEk=</DigestValue>
      </Reference>
      <Reference URI="/xl/externalLinks/externalLink400.xml?ContentType=application/vnd.openxmlformats-officedocument.spreadsheetml.externalLink+xml">
        <DigestMethod Algorithm="http://www.w3.org/2001/04/xmlenc#sha256"/>
        <DigestValue>aAYVtRefMSUFv2KxPjvVADUPOr6Xc6OB1ix+4LFPyMk=</DigestValue>
      </Reference>
      <Reference URI="/xl/externalLinks/externalLink401.xml?ContentType=application/vnd.openxmlformats-officedocument.spreadsheetml.externalLink+xml">
        <DigestMethod Algorithm="http://www.w3.org/2001/04/xmlenc#sha256"/>
        <DigestValue>aAYVtRefMSUFv2KxPjvVADUPOr6Xc6OB1ix+4LFPyMk=</DigestValue>
      </Reference>
      <Reference URI="/xl/externalLinks/externalLink402.xml?ContentType=application/vnd.openxmlformats-officedocument.spreadsheetml.externalLink+xml">
        <DigestMethod Algorithm="http://www.w3.org/2001/04/xmlenc#sha256"/>
        <DigestValue>CFx4lpFZtkrdmbyFtVEyvYhytagrVzW5rIKPpTZWHgs=</DigestValue>
      </Reference>
      <Reference URI="/xl/externalLinks/externalLink403.xml?ContentType=application/vnd.openxmlformats-officedocument.spreadsheetml.externalLink+xml">
        <DigestMethod Algorithm="http://www.w3.org/2001/04/xmlenc#sha256"/>
        <DigestValue>CFx4lpFZtkrdmbyFtVEyvYhytagrVzW5rIKPpTZWHgs=</DigestValue>
      </Reference>
      <Reference URI="/xl/externalLinks/externalLink404.xml?ContentType=application/vnd.openxmlformats-officedocument.spreadsheetml.externalLink+xml">
        <DigestMethod Algorithm="http://www.w3.org/2001/04/xmlenc#sha256"/>
        <DigestValue>nvSACQC9ODhJGHVtJRoc2I9rWQJMjezlqjgX8RtNUvc=</DigestValue>
      </Reference>
      <Reference URI="/xl/externalLinks/externalLink405.xml?ContentType=application/vnd.openxmlformats-officedocument.spreadsheetml.externalLink+xml">
        <DigestMethod Algorithm="http://www.w3.org/2001/04/xmlenc#sha256"/>
        <DigestValue>U/Raw46B+kKONumOHi8kjNLSdsF7relvS4vde2dcUa8=</DigestValue>
      </Reference>
      <Reference URI="/xl/externalLinks/externalLink406.xml?ContentType=application/vnd.openxmlformats-officedocument.spreadsheetml.externalLink+xml">
        <DigestMethod Algorithm="http://www.w3.org/2001/04/xmlenc#sha256"/>
        <DigestValue>b2DAcqqJx2wHHHjS8oL1clJl2K6WyWms2CS/dDOMTMs=</DigestValue>
      </Reference>
      <Reference URI="/xl/externalLinks/externalLink407.xml?ContentType=application/vnd.openxmlformats-officedocument.spreadsheetml.externalLink+xml">
        <DigestMethod Algorithm="http://www.w3.org/2001/04/xmlenc#sha256"/>
        <DigestValue>bu5NLT1cRu6a5NkCGyE02wYu62BVcUhA8KhAir+lSN4=</DigestValue>
      </Reference>
      <Reference URI="/xl/externalLinks/externalLink408.xml?ContentType=application/vnd.openxmlformats-officedocument.spreadsheetml.externalLink+xml">
        <DigestMethod Algorithm="http://www.w3.org/2001/04/xmlenc#sha256"/>
        <DigestValue>qb/2XfQhUvL9mF0572VAjkP+hWeLv5t2uJrNsNgmiDM=</DigestValue>
      </Reference>
      <Reference URI="/xl/externalLinks/externalLink409.xml?ContentType=application/vnd.openxmlformats-officedocument.spreadsheetml.externalLink+xml">
        <DigestMethod Algorithm="http://www.w3.org/2001/04/xmlenc#sha256"/>
        <DigestValue>qOtBlOcAo0L1Q8EGSS0Zu5z1J11If/CwA0zfnC63rP4=</DigestValue>
      </Reference>
      <Reference URI="/xl/externalLinks/externalLink41.xml?ContentType=application/vnd.openxmlformats-officedocument.spreadsheetml.externalLink+xml">
        <DigestMethod Algorithm="http://www.w3.org/2001/04/xmlenc#sha256"/>
        <DigestValue>4lh2ul+RJ7nu0LGXT+rvnKbZ15byvaqF4zPhNfL6tew=</DigestValue>
      </Reference>
      <Reference URI="/xl/externalLinks/externalLink410.xml?ContentType=application/vnd.openxmlformats-officedocument.spreadsheetml.externalLink+xml">
        <DigestMethod Algorithm="http://www.w3.org/2001/04/xmlenc#sha256"/>
        <DigestValue>qrnoXDcPvUhmmDEa3D98t3QsUZlOf7U1cka+Z6y6u9o=</DigestValue>
      </Reference>
      <Reference URI="/xl/externalLinks/externalLink411.xml?ContentType=application/vnd.openxmlformats-officedocument.spreadsheetml.externalLink+xml">
        <DigestMethod Algorithm="http://www.w3.org/2001/04/xmlenc#sha256"/>
        <DigestValue>ygZ67JUXcwdaV/hWj0ZXIXbeC/K+7dm+UyTUjYL1kLo=</DigestValue>
      </Reference>
      <Reference URI="/xl/externalLinks/externalLink412.xml?ContentType=application/vnd.openxmlformats-officedocument.spreadsheetml.externalLink+xml">
        <DigestMethod Algorithm="http://www.w3.org/2001/04/xmlenc#sha256"/>
        <DigestValue>9btrTQRY+GpP0mJNFifMkBMBXnX1GFG1AAr7/3pjVno=</DigestValue>
      </Reference>
      <Reference URI="/xl/externalLinks/externalLink413.xml?ContentType=application/vnd.openxmlformats-officedocument.spreadsheetml.externalLink+xml">
        <DigestMethod Algorithm="http://www.w3.org/2001/04/xmlenc#sha256"/>
        <DigestValue>BM/lJEYmQQ64HfaCrRzUaIG1YsD02jC+eac1p8ZnuF0=</DigestValue>
      </Reference>
      <Reference URI="/xl/externalLinks/externalLink414.xml?ContentType=application/vnd.openxmlformats-officedocument.spreadsheetml.externalLink+xml">
        <DigestMethod Algorithm="http://www.w3.org/2001/04/xmlenc#sha256"/>
        <DigestValue>svfqGYI7JOUrZZDRR7IbVlARj+dYDE9YNrdsB25faEw=</DigestValue>
      </Reference>
      <Reference URI="/xl/externalLinks/externalLink415.xml?ContentType=application/vnd.openxmlformats-officedocument.spreadsheetml.externalLink+xml">
        <DigestMethod Algorithm="http://www.w3.org/2001/04/xmlenc#sha256"/>
        <DigestValue>SDU35vQ9FQqFVVQhf0EVhBP4coLkUPdOD/Mcfe8qL3k=</DigestValue>
      </Reference>
      <Reference URI="/xl/externalLinks/externalLink416.xml?ContentType=application/vnd.openxmlformats-officedocument.spreadsheetml.externalLink+xml">
        <DigestMethod Algorithm="http://www.w3.org/2001/04/xmlenc#sha256"/>
        <DigestValue>cV7a+l2UN6OUXcWDyUYdfAvmmzKGw5IVh36I92odIDg=</DigestValue>
      </Reference>
      <Reference URI="/xl/externalLinks/externalLink417.xml?ContentType=application/vnd.openxmlformats-officedocument.spreadsheetml.externalLink+xml">
        <DigestMethod Algorithm="http://www.w3.org/2001/04/xmlenc#sha256"/>
        <DigestValue>PfeV6AZe2HZNEjfNi6VgaiJdhMR6/j/bVlk7FG5Cyfg=</DigestValue>
      </Reference>
      <Reference URI="/xl/externalLinks/externalLink418.xml?ContentType=application/vnd.openxmlformats-officedocument.spreadsheetml.externalLink+xml">
        <DigestMethod Algorithm="http://www.w3.org/2001/04/xmlenc#sha256"/>
        <DigestValue>QW3mMBLGVDeztajbTtX1b4vbh1P4L+3exr33UZM5PrU=</DigestValue>
      </Reference>
      <Reference URI="/xl/externalLinks/externalLink419.xml?ContentType=application/vnd.openxmlformats-officedocument.spreadsheetml.externalLink+xml">
        <DigestMethod Algorithm="http://www.w3.org/2001/04/xmlenc#sha256"/>
        <DigestValue>J0/aqwnFkhf4jKIsLH0wamftN4Hpf2aRKYbSxVgLaks=</DigestValue>
      </Reference>
      <Reference URI="/xl/externalLinks/externalLink42.xml?ContentType=application/vnd.openxmlformats-officedocument.spreadsheetml.externalLink+xml">
        <DigestMethod Algorithm="http://www.w3.org/2001/04/xmlenc#sha256"/>
        <DigestValue>pLO2sFF/Gg2idmPVpLODPbwyIrtFLrib6VU4OiglaeM=</DigestValue>
      </Reference>
      <Reference URI="/xl/externalLinks/externalLink420.xml?ContentType=application/vnd.openxmlformats-officedocument.spreadsheetml.externalLink+xml">
        <DigestMethod Algorithm="http://www.w3.org/2001/04/xmlenc#sha256"/>
        <DigestValue>Xt3aWrxhxt/ytnBRA64X/AOsf79cALvY0QqJuh7BL0A=</DigestValue>
      </Reference>
      <Reference URI="/xl/externalLinks/externalLink421.xml?ContentType=application/vnd.openxmlformats-officedocument.spreadsheetml.externalLink+xml">
        <DigestMethod Algorithm="http://www.w3.org/2001/04/xmlenc#sha256"/>
        <DigestValue>cUL26lwHtdnxEq15keq/YyLm/e74dZlcZttMz1zzhO0=</DigestValue>
      </Reference>
      <Reference URI="/xl/externalLinks/externalLink422.xml?ContentType=application/vnd.openxmlformats-officedocument.spreadsheetml.externalLink+xml">
        <DigestMethod Algorithm="http://www.w3.org/2001/04/xmlenc#sha256"/>
        <DigestValue>fNyRPMg9aR3awP6KPzeOCnmxOKS/3n23lpvASkwp7jk=</DigestValue>
      </Reference>
      <Reference URI="/xl/externalLinks/externalLink423.xml?ContentType=application/vnd.openxmlformats-officedocument.spreadsheetml.externalLink+xml">
        <DigestMethod Algorithm="http://www.w3.org/2001/04/xmlenc#sha256"/>
        <DigestValue>fNyRPMg9aR3awP6KPzeOCnmxOKS/3n23lpvASkwp7jk=</DigestValue>
      </Reference>
      <Reference URI="/xl/externalLinks/externalLink424.xml?ContentType=application/vnd.openxmlformats-officedocument.spreadsheetml.externalLink+xml">
        <DigestMethod Algorithm="http://www.w3.org/2001/04/xmlenc#sha256"/>
        <DigestValue>UWw3Pz5oiDLfPb+ax206eiduWLbP6yFmhVYMZfYZDWY=</DigestValue>
      </Reference>
      <Reference URI="/xl/externalLinks/externalLink425.xml?ContentType=application/vnd.openxmlformats-officedocument.spreadsheetml.externalLink+xml">
        <DigestMethod Algorithm="http://www.w3.org/2001/04/xmlenc#sha256"/>
        <DigestValue>k7h88jPEc9XgvrOfKY0YdkX650D8NF8PwBRRJXZvucw=</DigestValue>
      </Reference>
      <Reference URI="/xl/externalLinks/externalLink426.xml?ContentType=application/vnd.openxmlformats-officedocument.spreadsheetml.externalLink+xml">
        <DigestMethod Algorithm="http://www.w3.org/2001/04/xmlenc#sha256"/>
        <DigestValue>MNJKRqp27mthS6X03WYVmujFIuy7qvr48SwbBWZnkKg=</DigestValue>
      </Reference>
      <Reference URI="/xl/externalLinks/externalLink427.xml?ContentType=application/vnd.openxmlformats-officedocument.spreadsheetml.externalLink+xml">
        <DigestMethod Algorithm="http://www.w3.org/2001/04/xmlenc#sha256"/>
        <DigestValue>MNJKRqp27mthS6X03WYVmujFIuy7qvr48SwbBWZnkKg=</DigestValue>
      </Reference>
      <Reference URI="/xl/externalLinks/externalLink428.xml?ContentType=application/vnd.openxmlformats-officedocument.spreadsheetml.externalLink+xml">
        <DigestMethod Algorithm="http://www.w3.org/2001/04/xmlenc#sha256"/>
        <DigestValue>noD7PimVgC3d5Szpr9RrRFM8YT7yXX6QBnhYe5vC8j4=</DigestValue>
      </Reference>
      <Reference URI="/xl/externalLinks/externalLink429.xml?ContentType=application/vnd.openxmlformats-officedocument.spreadsheetml.externalLink+xml">
        <DigestMethod Algorithm="http://www.w3.org/2001/04/xmlenc#sha256"/>
        <DigestValue>D+cTNnU4UmG5kpf/uDPzxT5ZnR5Nw5GUNSkBWspQU+U=</DigestValue>
      </Reference>
      <Reference URI="/xl/externalLinks/externalLink43.xml?ContentType=application/vnd.openxmlformats-officedocument.spreadsheetml.externalLink+xml">
        <DigestMethod Algorithm="http://www.w3.org/2001/04/xmlenc#sha256"/>
        <DigestValue>Yiemk+rDtBZIzamG+LUGbfTto/CevaSUnEmNJwF2LeU=</DigestValue>
      </Reference>
      <Reference URI="/xl/externalLinks/externalLink430.xml?ContentType=application/vnd.openxmlformats-officedocument.spreadsheetml.externalLink+xml">
        <DigestMethod Algorithm="http://www.w3.org/2001/04/xmlenc#sha256"/>
        <DigestValue>YsabdiQXgewEXf2D61M+gSDoH1UoSSPm/Sd2r/Jxp5Q=</DigestValue>
      </Reference>
      <Reference URI="/xl/externalLinks/externalLink431.xml?ContentType=application/vnd.openxmlformats-officedocument.spreadsheetml.externalLink+xml">
        <DigestMethod Algorithm="http://www.w3.org/2001/04/xmlenc#sha256"/>
        <DigestValue>NyIj6jL/ZcgPtJrw4dItWAQodjjHhIMAGY6mUEShTr8=</DigestValue>
      </Reference>
      <Reference URI="/xl/externalLinks/externalLink432.xml?ContentType=application/vnd.openxmlformats-officedocument.spreadsheetml.externalLink+xml">
        <DigestMethod Algorithm="http://www.w3.org/2001/04/xmlenc#sha256"/>
        <DigestValue>w6QjAvSEplSjHvE4AhRA89j0E5ed6al7I7gtG9Ca9tE=</DigestValue>
      </Reference>
      <Reference URI="/xl/externalLinks/externalLink433.xml?ContentType=application/vnd.openxmlformats-officedocument.spreadsheetml.externalLink+xml">
        <DigestMethod Algorithm="http://www.w3.org/2001/04/xmlenc#sha256"/>
        <DigestValue>7uDWlS3YHWRIwBRFJLYkSajRTUKMwXduk5Ys4FDO4Kg=</DigestValue>
      </Reference>
      <Reference URI="/xl/externalLinks/externalLink434.xml?ContentType=application/vnd.openxmlformats-officedocument.spreadsheetml.externalLink+xml">
        <DigestMethod Algorithm="http://www.w3.org/2001/04/xmlenc#sha256"/>
        <DigestValue>olCMaPGSXTl2oa1AZt7oeaYbMUYTmTUOUZibO1TP5yE=</DigestValue>
      </Reference>
      <Reference URI="/xl/externalLinks/externalLink435.xml?ContentType=application/vnd.openxmlformats-officedocument.spreadsheetml.externalLink+xml">
        <DigestMethod Algorithm="http://www.w3.org/2001/04/xmlenc#sha256"/>
        <DigestValue>5hRrwziLQ7n1zBEfbAJ7aezFE+g1aaC12DeLosSYR+0=</DigestValue>
      </Reference>
      <Reference URI="/xl/externalLinks/externalLink436.xml?ContentType=application/vnd.openxmlformats-officedocument.spreadsheetml.externalLink+xml">
        <DigestMethod Algorithm="http://www.w3.org/2001/04/xmlenc#sha256"/>
        <DigestValue>ZVFkloIiwuI8XQkxoAY61IKJyuJTEPLH9wYbGJrwXIQ=</DigestValue>
      </Reference>
      <Reference URI="/xl/externalLinks/externalLink437.xml?ContentType=application/vnd.openxmlformats-officedocument.spreadsheetml.externalLink+xml">
        <DigestMethod Algorithm="http://www.w3.org/2001/04/xmlenc#sha256"/>
        <DigestValue>tDqQVydt/o2oUsOcI5MnEMZRq6gEl/aILYQYIZ2l3+Y=</DigestValue>
      </Reference>
      <Reference URI="/xl/externalLinks/externalLink438.xml?ContentType=application/vnd.openxmlformats-officedocument.spreadsheetml.externalLink+xml">
        <DigestMethod Algorithm="http://www.w3.org/2001/04/xmlenc#sha256"/>
        <DigestValue>4J4tS7wU7PCDCgtN99CcJ/Yr4wOTXnS7UNvvdbWU94Q=</DigestValue>
      </Reference>
      <Reference URI="/xl/externalLinks/externalLink439.xml?ContentType=application/vnd.openxmlformats-officedocument.spreadsheetml.externalLink+xml">
        <DigestMethod Algorithm="http://www.w3.org/2001/04/xmlenc#sha256"/>
        <DigestValue>3UO6ttFPQMBKMSsw9EVz3gNiZ3e2xzszJw6VyONerTA=</DigestValue>
      </Reference>
      <Reference URI="/xl/externalLinks/externalLink44.xml?ContentType=application/vnd.openxmlformats-officedocument.spreadsheetml.externalLink+xml">
        <DigestMethod Algorithm="http://www.w3.org/2001/04/xmlenc#sha256"/>
        <DigestValue>mnGALA5VPxON07jyZPFsSKrwHUNZixPgGujnc8Qmka4=</DigestValue>
      </Reference>
      <Reference URI="/xl/externalLinks/externalLink440.xml?ContentType=application/vnd.openxmlformats-officedocument.spreadsheetml.externalLink+xml">
        <DigestMethod Algorithm="http://www.w3.org/2001/04/xmlenc#sha256"/>
        <DigestValue>3qwacUr9iN6k8mKRgXuYnp4cigZ5SA7bWHsrN1Q8Bao=</DigestValue>
      </Reference>
      <Reference URI="/xl/externalLinks/externalLink441.xml?ContentType=application/vnd.openxmlformats-officedocument.spreadsheetml.externalLink+xml">
        <DigestMethod Algorithm="http://www.w3.org/2001/04/xmlenc#sha256"/>
        <DigestValue>IOYRHDP2CS5YMe0rrymOJ47ClJcgOrzq3Ru5ZeiFCo4=</DigestValue>
      </Reference>
      <Reference URI="/xl/externalLinks/externalLink442.xml?ContentType=application/vnd.openxmlformats-officedocument.spreadsheetml.externalLink+xml">
        <DigestMethod Algorithm="http://www.w3.org/2001/04/xmlenc#sha256"/>
        <DigestValue>yTPqaXDfjK/HS5GeEMo+Ba3uM94h97cgQPvTJJPOmuM=</DigestValue>
      </Reference>
      <Reference URI="/xl/externalLinks/externalLink443.xml?ContentType=application/vnd.openxmlformats-officedocument.spreadsheetml.externalLink+xml">
        <DigestMethod Algorithm="http://www.w3.org/2001/04/xmlenc#sha256"/>
        <DigestValue>znUfJpdkO7IhVhQFpugTtHTDlZR3Kar94BcoBlLdy0M=</DigestValue>
      </Reference>
      <Reference URI="/xl/externalLinks/externalLink444.xml?ContentType=application/vnd.openxmlformats-officedocument.spreadsheetml.externalLink+xml">
        <DigestMethod Algorithm="http://www.w3.org/2001/04/xmlenc#sha256"/>
        <DigestValue>znUfJpdkO7IhVhQFpugTtHTDlZR3Kar94BcoBlLdy0M=</DigestValue>
      </Reference>
      <Reference URI="/xl/externalLinks/externalLink445.xml?ContentType=application/vnd.openxmlformats-officedocument.spreadsheetml.externalLink+xml">
        <DigestMethod Algorithm="http://www.w3.org/2001/04/xmlenc#sha256"/>
        <DigestValue>aL+EuoQT9a6Qds4Fjevz3tqUVwDTskLGoQk5eVB3DIg=</DigestValue>
      </Reference>
      <Reference URI="/xl/externalLinks/externalLink446.xml?ContentType=application/vnd.openxmlformats-officedocument.spreadsheetml.externalLink+xml">
        <DigestMethod Algorithm="http://www.w3.org/2001/04/xmlenc#sha256"/>
        <DigestValue>nvDilpFVN/MLSTm8QB9XFOL4377ESauR+joE7+pmfRo=</DigestValue>
      </Reference>
      <Reference URI="/xl/externalLinks/externalLink447.xml?ContentType=application/vnd.openxmlformats-officedocument.spreadsheetml.externalLink+xml">
        <DigestMethod Algorithm="http://www.w3.org/2001/04/xmlenc#sha256"/>
        <DigestValue>q3+RJE64E578U080J8/8gluK6eOCLJlZL7Pfh67WYaU=</DigestValue>
      </Reference>
      <Reference URI="/xl/externalLinks/externalLink448.xml?ContentType=application/vnd.openxmlformats-officedocument.spreadsheetml.externalLink+xml">
        <DigestMethod Algorithm="http://www.w3.org/2001/04/xmlenc#sha256"/>
        <DigestValue>ryUfgzIahpsexrhyGY53+0MORQeIZATIYFIAf60577A=</DigestValue>
      </Reference>
      <Reference URI="/xl/externalLinks/externalLink45.xml?ContentType=application/vnd.openxmlformats-officedocument.spreadsheetml.externalLink+xml">
        <DigestMethod Algorithm="http://www.w3.org/2001/04/xmlenc#sha256"/>
        <DigestValue>iZAOxgl40nUef0CSdAT2jLTvPWi8ilJ0d6QIz+xCdqI=</DigestValue>
      </Reference>
      <Reference URI="/xl/externalLinks/externalLink46.xml?ContentType=application/vnd.openxmlformats-officedocument.spreadsheetml.externalLink+xml">
        <DigestMethod Algorithm="http://www.w3.org/2001/04/xmlenc#sha256"/>
        <DigestValue>fzN8WzS2pmrwOLKnVaPpP+6BVZYPX+9TW7DiBAcszhQ=</DigestValue>
      </Reference>
      <Reference URI="/xl/externalLinks/externalLink47.xml?ContentType=application/vnd.openxmlformats-officedocument.spreadsheetml.externalLink+xml">
        <DigestMethod Algorithm="http://www.w3.org/2001/04/xmlenc#sha256"/>
        <DigestValue>peShksDO3/owTt7xR9ZVynev8XfmxTCA7MmOUG1jAH8=</DigestValue>
      </Reference>
      <Reference URI="/xl/externalLinks/externalLink48.xml?ContentType=application/vnd.openxmlformats-officedocument.spreadsheetml.externalLink+xml">
        <DigestMethod Algorithm="http://www.w3.org/2001/04/xmlenc#sha256"/>
        <DigestValue>anz2sFXlz/48G9ifbIaKSRbvZl8gPvihPz33xMWSUeo=</DigestValue>
      </Reference>
      <Reference URI="/xl/externalLinks/externalLink49.xml?ContentType=application/vnd.openxmlformats-officedocument.spreadsheetml.externalLink+xml">
        <DigestMethod Algorithm="http://www.w3.org/2001/04/xmlenc#sha256"/>
        <DigestValue>Xco6OO7pxk0gG3uHDWzIrb9MmfnQGmawSLZUhZ3sO+Q=</DigestValue>
      </Reference>
      <Reference URI="/xl/externalLinks/externalLink5.xml?ContentType=application/vnd.openxmlformats-officedocument.spreadsheetml.externalLink+xml">
        <DigestMethod Algorithm="http://www.w3.org/2001/04/xmlenc#sha256"/>
        <DigestValue>sQ7MOAcds5kp2cu2a4blwIDxKHJjwGwlC088ncVOkDU=</DigestValue>
      </Reference>
      <Reference URI="/xl/externalLinks/externalLink50.xml?ContentType=application/vnd.openxmlformats-officedocument.spreadsheetml.externalLink+xml">
        <DigestMethod Algorithm="http://www.w3.org/2001/04/xmlenc#sha256"/>
        <DigestValue>dp6awELKwmnNSs/qBgrpYUozLDbnKeXKF/nPEbOP8Qk=</DigestValue>
      </Reference>
      <Reference URI="/xl/externalLinks/externalLink51.xml?ContentType=application/vnd.openxmlformats-officedocument.spreadsheetml.externalLink+xml">
        <DigestMethod Algorithm="http://www.w3.org/2001/04/xmlenc#sha256"/>
        <DigestValue>k1SCjGOwEl7IkiNkuyUEVtEn7jNB5vqQfiUnzhR8PC0=</DigestValue>
      </Reference>
      <Reference URI="/xl/externalLinks/externalLink52.xml?ContentType=application/vnd.openxmlformats-officedocument.spreadsheetml.externalLink+xml">
        <DigestMethod Algorithm="http://www.w3.org/2001/04/xmlenc#sha256"/>
        <DigestValue>hnU3aKNustSz7c2KTBQX4W5pO+c5QVFL5I84kmdB4Q0=</DigestValue>
      </Reference>
      <Reference URI="/xl/externalLinks/externalLink53.xml?ContentType=application/vnd.openxmlformats-officedocument.spreadsheetml.externalLink+xml">
        <DigestMethod Algorithm="http://www.w3.org/2001/04/xmlenc#sha256"/>
        <DigestValue>IyMwjvVJFj8wWvVC9pXd6v0rCSUmrihZWTgnVQ4RKM8=</DigestValue>
      </Reference>
      <Reference URI="/xl/externalLinks/externalLink54.xml?ContentType=application/vnd.openxmlformats-officedocument.spreadsheetml.externalLink+xml">
        <DigestMethod Algorithm="http://www.w3.org/2001/04/xmlenc#sha256"/>
        <DigestValue>pLO2sFF/Gg2idmPVpLODPbwyIrtFLrib6VU4OiglaeM=</DigestValue>
      </Reference>
      <Reference URI="/xl/externalLinks/externalLink55.xml?ContentType=application/vnd.openxmlformats-officedocument.spreadsheetml.externalLink+xml">
        <DigestMethod Algorithm="http://www.w3.org/2001/04/xmlenc#sha256"/>
        <DigestValue>Hb8syyrewDwILGzjdUb+Gf00y+sGF4hTjm+S1U828jA=</DigestValue>
      </Reference>
      <Reference URI="/xl/externalLinks/externalLink56.xml?ContentType=application/vnd.openxmlformats-officedocument.spreadsheetml.externalLink+xml">
        <DigestMethod Algorithm="http://www.w3.org/2001/04/xmlenc#sha256"/>
        <DigestValue>uopcva4gBwpNDR+xGt/dpy3WiSTiXkIzNCwlM67fsLk=</DigestValue>
      </Reference>
      <Reference URI="/xl/externalLinks/externalLink57.xml?ContentType=application/vnd.openxmlformats-officedocument.spreadsheetml.externalLink+xml">
        <DigestMethod Algorithm="http://www.w3.org/2001/04/xmlenc#sha256"/>
        <DigestValue>uopcva4gBwpNDR+xGt/dpy3WiSTiXkIzNCwlM67fsLk=</DigestValue>
      </Reference>
      <Reference URI="/xl/externalLinks/externalLink58.xml?ContentType=application/vnd.openxmlformats-officedocument.spreadsheetml.externalLink+xml">
        <DigestMethod Algorithm="http://www.w3.org/2001/04/xmlenc#sha256"/>
        <DigestValue>R3UybdDNOyL+zlvP8WbTGTedyx016Kb0d0Vp3hnw9ks=</DigestValue>
      </Reference>
      <Reference URI="/xl/externalLinks/externalLink59.xml?ContentType=application/vnd.openxmlformats-officedocument.spreadsheetml.externalLink+xml">
        <DigestMethod Algorithm="http://www.w3.org/2001/04/xmlenc#sha256"/>
        <DigestValue>9Gl5jT5K8AXlt4btoL3eGnCN2ZFQRANwrt9P0bPu924=</DigestValue>
      </Reference>
      <Reference URI="/xl/externalLinks/externalLink6.xml?ContentType=application/vnd.openxmlformats-officedocument.spreadsheetml.externalLink+xml">
        <DigestMethod Algorithm="http://www.w3.org/2001/04/xmlenc#sha256"/>
        <DigestValue>iOTUsDVyazRsz2q8gK8bjdz+YVYX+/VNkYSSKb2MMO4=</DigestValue>
      </Reference>
      <Reference URI="/xl/externalLinks/externalLink60.xml?ContentType=application/vnd.openxmlformats-officedocument.spreadsheetml.externalLink+xml">
        <DigestMethod Algorithm="http://www.w3.org/2001/04/xmlenc#sha256"/>
        <DigestValue>T22p2QYtdv8ephVYMFIwnzrSCr9WdybTjxH6ifHO+0s=</DigestValue>
      </Reference>
      <Reference URI="/xl/externalLinks/externalLink61.xml?ContentType=application/vnd.openxmlformats-officedocument.spreadsheetml.externalLink+xml">
        <DigestMethod Algorithm="http://www.w3.org/2001/04/xmlenc#sha256"/>
        <DigestValue>T22p2QYtdv8ephVYMFIwnzrSCr9WdybTjxH6ifHO+0s=</DigestValue>
      </Reference>
      <Reference URI="/xl/externalLinks/externalLink62.xml?ContentType=application/vnd.openxmlformats-officedocument.spreadsheetml.externalLink+xml">
        <DigestMethod Algorithm="http://www.w3.org/2001/04/xmlenc#sha256"/>
        <DigestValue>iChYgtrCUyrpDctPClIWIhA+kLWd/iA4WNpTBrejlwY=</DigestValue>
      </Reference>
      <Reference URI="/xl/externalLinks/externalLink63.xml?ContentType=application/vnd.openxmlformats-officedocument.spreadsheetml.externalLink+xml">
        <DigestMethod Algorithm="http://www.w3.org/2001/04/xmlenc#sha256"/>
        <DigestValue>Rq2gxT2GjFb2M6c9Nm67yCnibGtrVbVQxBzXoLwMY9M=</DigestValue>
      </Reference>
      <Reference URI="/xl/externalLinks/externalLink64.xml?ContentType=application/vnd.openxmlformats-officedocument.spreadsheetml.externalLink+xml">
        <DigestMethod Algorithm="http://www.w3.org/2001/04/xmlenc#sha256"/>
        <DigestValue>yb5E0dEdh44jUecMZvJw+tYvUkTbJp1LYRj2XcWXcIA=</DigestValue>
      </Reference>
      <Reference URI="/xl/externalLinks/externalLink65.xml?ContentType=application/vnd.openxmlformats-officedocument.spreadsheetml.externalLink+xml">
        <DigestMethod Algorithm="http://www.w3.org/2001/04/xmlenc#sha256"/>
        <DigestValue>ynlLsw6ea/Y+2qgUSrarQaeMgYdtvbrA9chQk+o1j+A=</DigestValue>
      </Reference>
      <Reference URI="/xl/externalLinks/externalLink66.xml?ContentType=application/vnd.openxmlformats-officedocument.spreadsheetml.externalLink+xml">
        <DigestMethod Algorithm="http://www.w3.org/2001/04/xmlenc#sha256"/>
        <DigestValue>JjOgke6rntcqOsR//wqUUQLeHFyTBeouFAoC5hXoXoE=</DigestValue>
      </Reference>
      <Reference URI="/xl/externalLinks/externalLink67.xml?ContentType=application/vnd.openxmlformats-officedocument.spreadsheetml.externalLink+xml">
        <DigestMethod Algorithm="http://www.w3.org/2001/04/xmlenc#sha256"/>
        <DigestValue>hp9RaHEPtqPOdwqTm/foK8CxEEdgIs8n5n2NgbJeyIU=</DigestValue>
      </Reference>
      <Reference URI="/xl/externalLinks/externalLink68.xml?ContentType=application/vnd.openxmlformats-officedocument.spreadsheetml.externalLink+xml">
        <DigestMethod Algorithm="http://www.w3.org/2001/04/xmlenc#sha256"/>
        <DigestValue>hp9RaHEPtqPOdwqTm/foK8CxEEdgIs8n5n2NgbJeyIU=</DigestValue>
      </Reference>
      <Reference URI="/xl/externalLinks/externalLink69.xml?ContentType=application/vnd.openxmlformats-officedocument.spreadsheetml.externalLink+xml">
        <DigestMethod Algorithm="http://www.w3.org/2001/04/xmlenc#sha256"/>
        <DigestValue>TPVGlpo+W9YJg5Yz5+zJV0cjmprV2NrnK/7u4vNii6A=</DigestValue>
      </Reference>
      <Reference URI="/xl/externalLinks/externalLink7.xml?ContentType=application/vnd.openxmlformats-officedocument.spreadsheetml.externalLink+xml">
        <DigestMethod Algorithm="http://www.w3.org/2001/04/xmlenc#sha256"/>
        <DigestValue>5BXeXisH0wea48esVVgsC7Er61/Bv2lhO0d1DhSbhyU=</DigestValue>
      </Reference>
      <Reference URI="/xl/externalLinks/externalLink70.xml?ContentType=application/vnd.openxmlformats-officedocument.spreadsheetml.externalLink+xml">
        <DigestMethod Algorithm="http://www.w3.org/2001/04/xmlenc#sha256"/>
        <DigestValue>Vi0zifUthGf860iwzh2pK/pdXwZYIbAtrDcgOCwmFtc=</DigestValue>
      </Reference>
      <Reference URI="/xl/externalLinks/externalLink71.xml?ContentType=application/vnd.openxmlformats-officedocument.spreadsheetml.externalLink+xml">
        <DigestMethod Algorithm="http://www.w3.org/2001/04/xmlenc#sha256"/>
        <DigestValue>ZzmW7HCuLWGNMaTT/i4PHUFys6CoIRt5nq8N/WQfVH0=</DigestValue>
      </Reference>
      <Reference URI="/xl/externalLinks/externalLink72.xml?ContentType=application/vnd.openxmlformats-officedocument.spreadsheetml.externalLink+xml">
        <DigestMethod Algorithm="http://www.w3.org/2001/04/xmlenc#sha256"/>
        <DigestValue>gX7R/8jZxW081fFSIfCfYniGjis91IRwS22ouxgWo2k=</DigestValue>
      </Reference>
      <Reference URI="/xl/externalLinks/externalLink73.xml?ContentType=application/vnd.openxmlformats-officedocument.spreadsheetml.externalLink+xml">
        <DigestMethod Algorithm="http://www.w3.org/2001/04/xmlenc#sha256"/>
        <DigestValue>aP8JRgDRE/GsDg7ntj70NB1cPfvN3gX5xP5P1a11uWM=</DigestValue>
      </Reference>
      <Reference URI="/xl/externalLinks/externalLink74.xml?ContentType=application/vnd.openxmlformats-officedocument.spreadsheetml.externalLink+xml">
        <DigestMethod Algorithm="http://www.w3.org/2001/04/xmlenc#sha256"/>
        <DigestValue>EG1VLmm73tkV6cSQBU0/t3FWbg3UO20aNnfOr1CLzxo=</DigestValue>
      </Reference>
      <Reference URI="/xl/externalLinks/externalLink75.xml?ContentType=application/vnd.openxmlformats-officedocument.spreadsheetml.externalLink+xml">
        <DigestMethod Algorithm="http://www.w3.org/2001/04/xmlenc#sha256"/>
        <DigestValue>u7ydoR6xZXcNOVXBTrMCAGEx3TXlkmC2VqBYVKPp9Ic=</DigestValue>
      </Reference>
      <Reference URI="/xl/externalLinks/externalLink76.xml?ContentType=application/vnd.openxmlformats-officedocument.spreadsheetml.externalLink+xml">
        <DigestMethod Algorithm="http://www.w3.org/2001/04/xmlenc#sha256"/>
        <DigestValue>MGYgR+tO2cQV7qgyg+B0kjAnRV03GQ0wtEIaajoyru8=</DigestValue>
      </Reference>
      <Reference URI="/xl/externalLinks/externalLink77.xml?ContentType=application/vnd.openxmlformats-officedocument.spreadsheetml.externalLink+xml">
        <DigestMethod Algorithm="http://www.w3.org/2001/04/xmlenc#sha256"/>
        <DigestValue>R28VmrolXmXkxHCWYFhP8PvGxPaShkTP3ba/CTx9Bcs=</DigestValue>
      </Reference>
      <Reference URI="/xl/externalLinks/externalLink78.xml?ContentType=application/vnd.openxmlformats-officedocument.spreadsheetml.externalLink+xml">
        <DigestMethod Algorithm="http://www.w3.org/2001/04/xmlenc#sha256"/>
        <DigestValue>R28VmrolXmXkxHCWYFhP8PvGxPaShkTP3ba/CTx9Bcs=</DigestValue>
      </Reference>
      <Reference URI="/xl/externalLinks/externalLink79.xml?ContentType=application/vnd.openxmlformats-officedocument.spreadsheetml.externalLink+xml">
        <DigestMethod Algorithm="http://www.w3.org/2001/04/xmlenc#sha256"/>
        <DigestValue>buBe/qLyy2eblodesUK4GaMj+5od+4xD0E3UzSLmb/w=</DigestValue>
      </Reference>
      <Reference URI="/xl/externalLinks/externalLink8.xml?ContentType=application/vnd.openxmlformats-officedocument.spreadsheetml.externalLink+xml">
        <DigestMethod Algorithm="http://www.w3.org/2001/04/xmlenc#sha256"/>
        <DigestValue>pVeqrVzeji5eXqqyZzE+WefaeKxjcupVWqmwwMYeK1U=</DigestValue>
      </Reference>
      <Reference URI="/xl/externalLinks/externalLink80.xml?ContentType=application/vnd.openxmlformats-officedocument.spreadsheetml.externalLink+xml">
        <DigestMethod Algorithm="http://www.w3.org/2001/04/xmlenc#sha256"/>
        <DigestValue>hHjefW7n9/lAR2m6wDX+BGtkct1ldis3YVgMroIjrHE=</DigestValue>
      </Reference>
      <Reference URI="/xl/externalLinks/externalLink81.xml?ContentType=application/vnd.openxmlformats-officedocument.spreadsheetml.externalLink+xml">
        <DigestMethod Algorithm="http://www.w3.org/2001/04/xmlenc#sha256"/>
        <DigestValue>hHjefW7n9/lAR2m6wDX+BGtkct1ldis3YVgMroIjrHE=</DigestValue>
      </Reference>
      <Reference URI="/xl/externalLinks/externalLink82.xml?ContentType=application/vnd.openxmlformats-officedocument.spreadsheetml.externalLink+xml">
        <DigestMethod Algorithm="http://www.w3.org/2001/04/xmlenc#sha256"/>
        <DigestValue>0PJxqqPadKJvZ97oV/OU7nD6dJJAx8MFgw+DDvWgqoM=</DigestValue>
      </Reference>
      <Reference URI="/xl/externalLinks/externalLink83.xml?ContentType=application/vnd.openxmlformats-officedocument.spreadsheetml.externalLink+xml">
        <DigestMethod Algorithm="http://www.w3.org/2001/04/xmlenc#sha256"/>
        <DigestValue>0PJxqqPadKJvZ97oV/OU7nD6dJJAx8MFgw+DDvWgqoM=</DigestValue>
      </Reference>
      <Reference URI="/xl/externalLinks/externalLink84.xml?ContentType=application/vnd.openxmlformats-officedocument.spreadsheetml.externalLink+xml">
        <DigestMethod Algorithm="http://www.w3.org/2001/04/xmlenc#sha256"/>
        <DigestValue>J3G1hSVCeYZKQ+B7/b/aNfUMl5hE/0ijEXWPxd8BT/s=</DigestValue>
      </Reference>
      <Reference URI="/xl/externalLinks/externalLink85.xml?ContentType=application/vnd.openxmlformats-officedocument.spreadsheetml.externalLink+xml">
        <DigestMethod Algorithm="http://www.w3.org/2001/04/xmlenc#sha256"/>
        <DigestValue>emQ73YyJKDdw0LHGnu8sfaidL634ned4CHi7EcE+kNQ=</DigestValue>
      </Reference>
      <Reference URI="/xl/externalLinks/externalLink86.xml?ContentType=application/vnd.openxmlformats-officedocument.spreadsheetml.externalLink+xml">
        <DigestMethod Algorithm="http://www.w3.org/2001/04/xmlenc#sha256"/>
        <DigestValue>R28VmrolXmXkxHCWYFhP8PvGxPaShkTP3ba/CTx9Bcs=</DigestValue>
      </Reference>
      <Reference URI="/xl/externalLinks/externalLink87.xml?ContentType=application/vnd.openxmlformats-officedocument.spreadsheetml.externalLink+xml">
        <DigestMethod Algorithm="http://www.w3.org/2001/04/xmlenc#sha256"/>
        <DigestValue>BZTfCTqZ7TEE30pOMuHyxKPAL9LemnP3MXE7mWaGN2w=</DigestValue>
      </Reference>
      <Reference URI="/xl/externalLinks/externalLink88.xml?ContentType=application/vnd.openxmlformats-officedocument.spreadsheetml.externalLink+xml">
        <DigestMethod Algorithm="http://www.w3.org/2001/04/xmlenc#sha256"/>
        <DigestValue>U9UcWakaVTvo21iIQNbLtg00k5gtLnBZeYST7L1ARL4=</DigestValue>
      </Reference>
      <Reference URI="/xl/externalLinks/externalLink89.xml?ContentType=application/vnd.openxmlformats-officedocument.spreadsheetml.externalLink+xml">
        <DigestMethod Algorithm="http://www.w3.org/2001/04/xmlenc#sha256"/>
        <DigestValue>yUM3rW8M2eOUuOhKiwb2qfery1iQszt9dL3fs/tgNBM=</DigestValue>
      </Reference>
      <Reference URI="/xl/externalLinks/externalLink9.xml?ContentType=application/vnd.openxmlformats-officedocument.spreadsheetml.externalLink+xml">
        <DigestMethod Algorithm="http://www.w3.org/2001/04/xmlenc#sha256"/>
        <DigestValue>Cs27GoNVeOZVHKrgYj+b1pl+cZ1pqfSh6lgP+V0uQRQ=</DigestValue>
      </Reference>
      <Reference URI="/xl/externalLinks/externalLink90.xml?ContentType=application/vnd.openxmlformats-officedocument.spreadsheetml.externalLink+xml">
        <DigestMethod Algorithm="http://www.w3.org/2001/04/xmlenc#sha256"/>
        <DigestValue>p8fZcbJmnHBKBsOHzuO9sUdz1hChQY+OFtON8rnQBIg=</DigestValue>
      </Reference>
      <Reference URI="/xl/externalLinks/externalLink91.xml?ContentType=application/vnd.openxmlformats-officedocument.spreadsheetml.externalLink+xml">
        <DigestMethod Algorithm="http://www.w3.org/2001/04/xmlenc#sha256"/>
        <DigestValue>pLO2sFF/Gg2idmPVpLODPbwyIrtFLrib6VU4OiglaeM=</DigestValue>
      </Reference>
      <Reference URI="/xl/externalLinks/externalLink92.xml?ContentType=application/vnd.openxmlformats-officedocument.spreadsheetml.externalLink+xml">
        <DigestMethod Algorithm="http://www.w3.org/2001/04/xmlenc#sha256"/>
        <DigestValue>pLO2sFF/Gg2idmPVpLODPbwyIrtFLrib6VU4OiglaeM=</DigestValue>
      </Reference>
      <Reference URI="/xl/externalLinks/externalLink93.xml?ContentType=application/vnd.openxmlformats-officedocument.spreadsheetml.externalLink+xml">
        <DigestMethod Algorithm="http://www.w3.org/2001/04/xmlenc#sha256"/>
        <DigestValue>9GfjJjhqsfgpuV9CEMUV/Uj0OYq9wxfpbtGw1SKBcKE=</DigestValue>
      </Reference>
      <Reference URI="/xl/externalLinks/externalLink94.xml?ContentType=application/vnd.openxmlformats-officedocument.spreadsheetml.externalLink+xml">
        <DigestMethod Algorithm="http://www.w3.org/2001/04/xmlenc#sha256"/>
        <DigestValue>9GfjJjhqsfgpuV9CEMUV/Uj0OYq9wxfpbtGw1SKBcKE=</DigestValue>
      </Reference>
      <Reference URI="/xl/externalLinks/externalLink95.xml?ContentType=application/vnd.openxmlformats-officedocument.spreadsheetml.externalLink+xml">
        <DigestMethod Algorithm="http://www.w3.org/2001/04/xmlenc#sha256"/>
        <DigestValue>FDJRfnWzL2kpQ10QaLZpyFLmBs8AX0BfmduRUdJE8wE=</DigestValue>
      </Reference>
      <Reference URI="/xl/externalLinks/externalLink96.xml?ContentType=application/vnd.openxmlformats-officedocument.spreadsheetml.externalLink+xml">
        <DigestMethod Algorithm="http://www.w3.org/2001/04/xmlenc#sha256"/>
        <DigestValue>TF4G9SRl6gutwVe91nTRJei4w1tztXSlTTuN3rrclig=</DigestValue>
      </Reference>
      <Reference URI="/xl/externalLinks/externalLink97.xml?ContentType=application/vnd.openxmlformats-officedocument.spreadsheetml.externalLink+xml">
        <DigestMethod Algorithm="http://www.w3.org/2001/04/xmlenc#sha256"/>
        <DigestValue>ch6cygLKEyi/M1G9A+QhnOufexumn6T7OYL8MGBBqi0=</DigestValue>
      </Reference>
      <Reference URI="/xl/externalLinks/externalLink98.xml?ContentType=application/vnd.openxmlformats-officedocument.spreadsheetml.externalLink+xml">
        <DigestMethod Algorithm="http://www.w3.org/2001/04/xmlenc#sha256"/>
        <DigestValue>RVJsPYjkZlVqNKXi8xlkpYPEZ/eMvrLVLOX/7jj7cko=</DigestValue>
      </Reference>
      <Reference URI="/xl/externalLinks/externalLink99.xml?ContentType=application/vnd.openxmlformats-officedocument.spreadsheetml.externalLink+xml">
        <DigestMethod Algorithm="http://www.w3.org/2001/04/xmlenc#sha256"/>
        <DigestValue>6v0SzxysRYS07oYARPn3Du0nmLRd+IXfqhfY9ysVYJs=</DigestValue>
      </Reference>
      <Reference URI="/xl/printerSettings/printerSettings1.bin?ContentType=application/vnd.openxmlformats-officedocument.spreadsheetml.printerSettings">
        <DigestMethod Algorithm="http://www.w3.org/2001/04/xmlenc#sha256"/>
        <DigestValue>e/sLXTgfD76b41iVrUV38fsPWA2BUPC+bhHSpg4izcY=</DigestValue>
      </Reference>
      <Reference URI="/xl/printerSettings/printerSettings2.bin?ContentType=application/vnd.openxmlformats-officedocument.spreadsheetml.printerSettings">
        <DigestMethod Algorithm="http://www.w3.org/2001/04/xmlenc#sha256"/>
        <DigestValue>e/sLXTgfD76b41iVrUV38fsPWA2BUPC+bhHSpg4izcY=</DigestValue>
      </Reference>
      <Reference URI="/xl/printerSettings/printerSettings3.bin?ContentType=application/vnd.openxmlformats-officedocument.spreadsheetml.printerSettings">
        <DigestMethod Algorithm="http://www.w3.org/2001/04/xmlenc#sha256"/>
        <DigestValue>e/sLXTgfD76b41iVrUV38fsPWA2BUPC+bhHSpg4izcY=</DigestValue>
      </Reference>
      <Reference URI="/xl/printerSettings/printerSettings4.bin?ContentType=application/vnd.openxmlformats-officedocument.spreadsheetml.printerSettings">
        <DigestMethod Algorithm="http://www.w3.org/2001/04/xmlenc#sha256"/>
        <DigestValue>SxOdMcaV29oPzS1sEbm3h6wzIFf10cvmrWgUOGx0Jpo=</DigestValue>
      </Reference>
      <Reference URI="/xl/printerSettings/printerSettings5.bin?ContentType=application/vnd.openxmlformats-officedocument.spreadsheetml.printerSettings">
        <DigestMethod Algorithm="http://www.w3.org/2001/04/xmlenc#sha256"/>
        <DigestValue>XgqCiRcE+okjG++cQ6YoegXBRE5ojd/WkFztsv35aTg=</DigestValue>
      </Reference>
      <Reference URI="/xl/sharedStrings.xml?ContentType=application/vnd.openxmlformats-officedocument.spreadsheetml.sharedStrings+xml">
        <DigestMethod Algorithm="http://www.w3.org/2001/04/xmlenc#sha256"/>
        <DigestValue>tExX2vSizY1Uep3Zp337GSXNkLQDbjK3C0CiIz+B0sk=</DigestValue>
      </Reference>
      <Reference URI="/xl/styles.xml?ContentType=application/vnd.openxmlformats-officedocument.spreadsheetml.styles+xml">
        <DigestMethod Algorithm="http://www.w3.org/2001/04/xmlenc#sha256"/>
        <DigestValue>Vll3HYEV0P4i8Wenb3DbYH9pFDn4c5ON08cw4zmRl6s=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IY+TgQIiZ9KcqDapXTXCGuKBoolx4HQxLeFx9sONGBI=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f2sVHBsPjzIaq3GYqcVtJclGbGvk+ujjj3/PtxGJsVU=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NakrWjhaGBS7HJUu4DgfSXT0pG3JoqvTGBk6dsLLz5k=</DigestValue>
      </Reference>
      <Reference URI="/xl/worksheets/sheet10.xml?ContentType=application/vnd.openxmlformats-officedocument.spreadsheetml.worksheet+xml">
        <DigestMethod Algorithm="http://www.w3.org/2001/04/xmlenc#sha256"/>
        <DigestValue>adlcsnMgLSY9x+/TCTFBMujQvhE2PTlWWrh6bJyf2n4=</DigestValue>
      </Reference>
      <Reference URI="/xl/worksheets/sheet2.xml?ContentType=application/vnd.openxmlformats-officedocument.spreadsheetml.worksheet+xml">
        <DigestMethod Algorithm="http://www.w3.org/2001/04/xmlenc#sha256"/>
        <DigestValue>ykOIikFTOz+zBbD/ID4DX0Ou03jYN/GAN0oMUdUO4II=</DigestValue>
      </Reference>
      <Reference URI="/xl/worksheets/sheet3.xml?ContentType=application/vnd.openxmlformats-officedocument.spreadsheetml.worksheet+xml">
        <DigestMethod Algorithm="http://www.w3.org/2001/04/xmlenc#sha256"/>
        <DigestValue>OViB6GafaJk/0RNj/+e4QEbBoKju7LlClWX1CCo0NOc=</DigestValue>
      </Reference>
      <Reference URI="/xl/worksheets/sheet4.xml?ContentType=application/vnd.openxmlformats-officedocument.spreadsheetml.worksheet+xml">
        <DigestMethod Algorithm="http://www.w3.org/2001/04/xmlenc#sha256"/>
        <DigestValue>k9Zqmgk9I8+rKmBBWbYiC/nQRMEtp9SMXdEG5Zy0Q6Y=</DigestValue>
      </Reference>
      <Reference URI="/xl/worksheets/sheet5.xml?ContentType=application/vnd.openxmlformats-officedocument.spreadsheetml.worksheet+xml">
        <DigestMethod Algorithm="http://www.w3.org/2001/04/xmlenc#sha256"/>
        <DigestValue>b+fxfVaxVfpKlq3KlxTTn3mwEXYTPfhHdsNPkekOw/A=</DigestValue>
      </Reference>
      <Reference URI="/xl/worksheets/sheet6.xml?ContentType=application/vnd.openxmlformats-officedocument.spreadsheetml.worksheet+xml">
        <DigestMethod Algorithm="http://www.w3.org/2001/04/xmlenc#sha256"/>
        <DigestValue>sNPQtSZkn1l3HjJdUbe3XKYhvOjvzye8k2nrgg7OCgw=</DigestValue>
      </Reference>
      <Reference URI="/xl/worksheets/sheet7.xml?ContentType=application/vnd.openxmlformats-officedocument.spreadsheetml.worksheet+xml">
        <DigestMethod Algorithm="http://www.w3.org/2001/04/xmlenc#sha256"/>
        <DigestValue>RenpA1JIvWJZG/rAxEG4TmoVZhDKI56IVhpBClnXBkA=</DigestValue>
      </Reference>
      <Reference URI="/xl/worksheets/sheet8.xml?ContentType=application/vnd.openxmlformats-officedocument.spreadsheetml.worksheet+xml">
        <DigestMethod Algorithm="http://www.w3.org/2001/04/xmlenc#sha256"/>
        <DigestValue>5YlRJ+Ofpr7nNRwfUpb+pgyBq+crmHQTJZXaotrBcKU=</DigestValue>
      </Reference>
      <Reference URI="/xl/worksheets/sheet9.xml?ContentType=application/vnd.openxmlformats-officedocument.spreadsheetml.worksheet+xml">
        <DigestMethod Algorithm="http://www.w3.org/2001/04/xmlenc#sha256"/>
        <DigestValue>USSmtAZQcgZT9AjHzUBFHjjromZf4RGQCLPe/h5gmX0=</DigestValue>
      </Reference>
    </Manifest>
    <SignatureProperties>
      <SignatureProperty Id="idSignatureTime" Target="#idPackageSignature">
        <mdssi:SignatureTime xmlns:mdssi="http://schemas.openxmlformats.org/package/2006/digital-signature">
          <mdssi:Format>YYYY-MM-DDThh:mm:ssTZD</mdssi:Format>
          <mdssi:Value>2022-05-25T13:42:48Z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2022-05-25T13:42:48Z</xd:SigningTime>
          <xd:SigningCertificate>
            <xd:Cert>
              <xd:CertDigest>
                <DigestMethod Algorithm="http://www.w3.org/2001/04/xmlenc#sha256"/>
                <DigestValue>u2+9x0SNfp4p+pVDZcKIq4OUr7f3IpuHyrts7Ba6c2E=</DigestValue>
              </xd:CertDigest>
              <xd:IssuerSerial>
                <X509IssuerName>CN=CA-CODE100 S.A., C=PY, O=CODE100 S.A., SERIALNUMBER=RUC 80080610-7</X509IssuerName>
                <X509SerialNumber>2051668684979895418359870248701542156822667092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mvixzTIDaWpLYSk2Jmd4wOKBa+yda+cyIlo9M/HxUWc=</DigestValue>
    </Reference>
    <Reference Type="http://www.w3.org/2000/09/xmldsig#Object" URI="#idOfficeObject">
      <DigestMethod Algorithm="http://www.w3.org/2001/04/xmlenc#sha256"/>
      <DigestValue>5/Y+TqHtJicNiR2k55D6CLgC2kzUGw122UQWaD+T+Z0=</DigestValue>
    </Reference>
    <Reference Type="http://uri.etsi.org/01903#SignedProperties" URI="#idSignedProperties">
      <Transforms>
        <Transform Algorithm="http://www.w3.org/TR/2001/REC-xml-c14n-20010315"/>
      </Transforms>
      <DigestMethod Algorithm="http://www.w3.org/2001/04/xmlenc#sha256"/>
      <DigestValue>4UOQwuFPKkKJuk21rktsLCy4Rudw+f5XJk39fbxDTig=</DigestValue>
    </Reference>
  </SignedInfo>
  <SignatureValue>WOwDI4azcxAgN+oPS1NokeOpX/ChfQoML06GF577AJXjiOetk7rtyrxurXKhYvl54fLDXeA9qweH
dpHFyba1ITA/NAgnDeQulmACk2QNfCGaPKdcpozit9aRvLYIJavCnYLnTUuJ2foL+axBh7kxk5xZ
SuzGqBWqMiK2HSVkFzLA6veiOZaUOYeNVMCZQmpp9CzYVYBNwmYmfES7A+GoDGnW9ycXjhYppwu0
16gvobXW4BuDMb4aqFM9/Sgh3iycs5haFAqUe715QFP3nHdrvy5KL9pq/H1Zle2FfPZYljglQopE
kDY5CesP+Q9l3v/3YRIqictnWH1G1yI7HiOWKw==</SignatureValue>
  <KeyInfo>
    <X509Data>
      <X509Certificate>MIIIBDCCBeygAwIBAgIIPxaNJIO7cLUwDQYJKoZIhvcNAQELBQAwWzEXMBUGA1UEBRMOUlVDIDgwMDUwMTcyLTExGjAYBgNVBAMTEUNBLURPQ1VNRU5UQSBTLkEuMRcwFQYDVQQKEw5ET0NVTUVOVEEgUy5BLjELMAkGA1UEBhMCUFkwHhcNMjExMTE1MTMxMjA5WhcNMjMxMTE1MTMyMjA5WjCBozELMAkGA1UEBhMCUFkxFzAVBgNVBAQMDlZBTExFSk9TIEdBVVRPMRIwEAYDVQQFEwlDSTQzNDUxMTAxFTATBgNVBCoMDFJVVEggTUFSSUVMQTEXMBUGA1UECgwOUEVSU09OQSBGSVNJQ0ExETAPBgNVBAsMCEZJUk1BIEYyMSQwIgYDVQQDDBtSVVRIIE1BUklFTEEgVkFMTEVKT1MgR0FVVE8wggEiMA0GCSqGSIb3DQEBAQUAA4IBDwAwggEKAoIBAQCXy0SPVmQvwzOQfobhJp7AQzP2IZMAHxR+t9Vbx/vd+5fCEMa163/cytaRdEB/M0CkRD7fLnQCPMc9QNR96hLQDexLXO2DzA+xIiwO4t+WsTtboKgScXnjaoIfv0tLdJyLFccW+hfQmwCSHq0wlnCzHifj0uO5T4iOB4yY1QQqaIKwyXGGUuXLfsCX/xr+25LkKJAuIg0rn4K/DrpMw42r6eASNZiss/lxYZMnvv9SagTiSauaLYdrFcvOAiC1dIzWa84YToFe6VZx4DaSXA6gpRqQR6LLhWRWLsGu9xK3rzUqC11FQaBo13EXevI38jTZ7N5x9qTRSo4KejMtPoYHAgMBAAGjggOBMIIDfTAMBgNVHRMBAf8EAjAAMA4GA1UdDwEB/wQEAwIF4DAqBgNVHSUBAf8EIDAeBggrBgEFBQcDAQYIKwYBBQUHAwIGCCsGAQUFBwMEMB0GA1UdDgQWBBQ3khzaArXj/7mfu3Bx0gikWDCo+j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JQYDVR0RBB4wHIEabWFyaWVsYS52YWxsZWpvc0BnbHRweS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C6UYDHW0cFt+taAh7MmrYH4Je7AU0S55eECC5KnClwqfxVgukRaU7bnJtXazcyEQB8i1Vw1gZq3AKts5OQWXlZ4XQ4Zv3a0UMAAKyLO0N6wboATup3Im3gm6x7bvoP/cS0AzzC37jv3hTilNLA8hfQg2h3ASBrPKzOcyZ1Ul/rscC+SK59VzGVESffFvHhoj8lZlDdOPpaEV5iHVhU4bBiDaCe3m3pA4z+R6OC6neZBXQa+onhcWLgfWtx6yY6UfIp4xueecqhGJ5tN3KwFXkyVCrlHXa1+IokAZnz0cSglgBdUxBchAO/kfGEjhbVuRB1uqbssweC7+CWZigEUelyNkwP8ojyNQ4/HKOUOiKcKKU4r1mhmNd47/QrBYthTonT8m6vMkyHn5yi/yg/BIUmLuTAO3WVh3vqHAVURKzxYNU9UALt4mUUVNQOxzAtojQawB5Hb4YUVImE2D47h6Rg1aQL0aYcetjRWztPc1or1GsyVl57BpFSJdXaPfbN4Crcpo4DKhc2kL2qYoN38Vp+JaAWGZvdSCJi77dgsn4TnC8vYWed/C9uMdRgrMVoqmziVTxTekAyyvyi3akLCHkJXnMdrSaAFson307Dk53iGZgStKUzq/AX/TDb1/HE1Bor88SjUraz+FDPcdJCnJVL37MZg8lW3cguuqN+nCVHm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433"/>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44"/>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455"/>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435"/>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446"/>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457"/>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426"/>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437"/>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448"/>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459"/>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428"/>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439"/>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450"/>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87"/>
            <mdssi:RelationshipReference xmlns:mdssi="http://schemas.openxmlformats.org/package/2006/digital-signature" SourceId="rId352"/>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212"/>
            <mdssi:RelationshipReference xmlns:mdssi="http://schemas.openxmlformats.org/package/2006/digital-signature" SourceId="rId254"/>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96"/>
            <mdssi:RelationshipReference xmlns:mdssi="http://schemas.openxmlformats.org/package/2006/digital-signature" SourceId="rId461"/>
            <mdssi:RelationshipReference xmlns:mdssi="http://schemas.openxmlformats.org/package/2006/digital-signature" SourceId="rId60"/>
            <mdssi:RelationshipReference xmlns:mdssi="http://schemas.openxmlformats.org/package/2006/digital-signature" SourceId="rId156"/>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63"/>
            <mdssi:RelationshipReference xmlns:mdssi="http://schemas.openxmlformats.org/package/2006/digital-signature" SourceId="rId419"/>
            <mdssi:RelationshipReference xmlns:mdssi="http://schemas.openxmlformats.org/package/2006/digital-signature" SourceId="rId223"/>
            <mdssi:RelationshipReference xmlns:mdssi="http://schemas.openxmlformats.org/package/2006/digital-signature" SourceId="rId430"/>
            <mdssi:RelationshipReference xmlns:mdssi="http://schemas.openxmlformats.org/package/2006/digital-signature" SourceId="rId18"/>
            <mdssi:RelationshipReference xmlns:mdssi="http://schemas.openxmlformats.org/package/2006/digital-signature" SourceId="rId265"/>
            <mdssi:RelationshipReference xmlns:mdssi="http://schemas.openxmlformats.org/package/2006/digital-signature" SourceId="rId125"/>
            <mdssi:RelationshipReference xmlns:mdssi="http://schemas.openxmlformats.org/package/2006/digital-signature" SourceId="rId167"/>
            <mdssi:RelationshipReference xmlns:mdssi="http://schemas.openxmlformats.org/package/2006/digital-signature" SourceId="rId332"/>
            <mdssi:RelationshipReference xmlns:mdssi="http://schemas.openxmlformats.org/package/2006/digital-signature" SourceId="rId374"/>
            <mdssi:RelationshipReference xmlns:mdssi="http://schemas.openxmlformats.org/package/2006/digital-signature" SourceId="rId71"/>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76"/>
            <mdssi:RelationshipReference xmlns:mdssi="http://schemas.openxmlformats.org/package/2006/digital-signature" SourceId="rId441"/>
            <mdssi:RelationshipReference xmlns:mdssi="http://schemas.openxmlformats.org/package/2006/digital-signature" SourceId="rId40"/>
            <mdssi:RelationshipReference xmlns:mdssi="http://schemas.openxmlformats.org/package/2006/digital-signature" SourceId="rId136"/>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43"/>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431"/>
            <mdssi:RelationshipReference xmlns:mdssi="http://schemas.openxmlformats.org/package/2006/digital-signature" SourceId="rId45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442"/>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432"/>
            <mdssi:RelationshipReference xmlns:mdssi="http://schemas.openxmlformats.org/package/2006/digital-signature" SourceId="rId45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443"/>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454"/>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434"/>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445"/>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456"/>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425"/>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436"/>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447"/>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458"/>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427"/>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438"/>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449"/>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60"/>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166"/>
            <mdssi:RelationshipReference xmlns:mdssi="http://schemas.openxmlformats.org/package/2006/digital-signature" SourceId="rId331"/>
            <mdssi:RelationshipReference xmlns:mdssi="http://schemas.openxmlformats.org/package/2006/digital-signature" SourceId="rId373"/>
            <mdssi:RelationshipReference xmlns:mdssi="http://schemas.openxmlformats.org/package/2006/digital-signature" SourceId="rId429"/>
            <mdssi:RelationshipReference xmlns:mdssi="http://schemas.openxmlformats.org/package/2006/digital-signature" SourceId="rId1"/>
            <mdssi:RelationshipReference xmlns:mdssi="http://schemas.openxmlformats.org/package/2006/digital-signature" SourceId="rId233"/>
            <mdssi:RelationshipReference xmlns:mdssi="http://schemas.openxmlformats.org/package/2006/digital-signature" SourceId="rId440"/>
            <mdssi:RelationshipReference xmlns:mdssi="http://schemas.openxmlformats.org/package/2006/digital-signature" SourceId="rId28"/>
            <mdssi:RelationshipReference xmlns:mdssi="http://schemas.openxmlformats.org/package/2006/digital-signature" SourceId="rId275"/>
            <mdssi:RelationshipReference xmlns:mdssi="http://schemas.openxmlformats.org/package/2006/digital-signature" SourceId="rId30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77"/>
            <mdssi:RelationshipReference xmlns:mdssi="http://schemas.openxmlformats.org/package/2006/digital-signature" SourceId="rId342"/>
            <mdssi:RelationshipReference xmlns:mdssi="http://schemas.openxmlformats.org/package/2006/digital-signature" SourceId="rId384"/>
            <mdssi:RelationshipReference xmlns:mdssi="http://schemas.openxmlformats.org/package/2006/digital-signature" SourceId="rId202"/>
            <mdssi:RelationshipReference xmlns:mdssi="http://schemas.openxmlformats.org/package/2006/digital-signature" SourceId="rId244"/>
            <mdssi:RelationshipReference xmlns:mdssi="http://schemas.openxmlformats.org/package/2006/digital-signature" SourceId="rId39"/>
            <mdssi:RelationshipReference xmlns:mdssi="http://schemas.openxmlformats.org/package/2006/digital-signature" SourceId="rId286"/>
            <mdssi:RelationshipReference xmlns:mdssi="http://schemas.openxmlformats.org/package/2006/digital-signature" SourceId="rId451"/>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46"/>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53"/>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420"/>
            <mdssi:RelationshipReference xmlns:mdssi="http://schemas.openxmlformats.org/package/2006/digital-signature" SourceId="rId255"/>
            <mdssi:RelationshipReference xmlns:mdssi="http://schemas.openxmlformats.org/package/2006/digital-signature" SourceId="rId297"/>
            <mdssi:RelationshipReference xmlns:mdssi="http://schemas.openxmlformats.org/package/2006/digital-signature" SourceId="rId462"/>
            <mdssi:RelationshipReference xmlns:mdssi="http://schemas.openxmlformats.org/package/2006/digital-signature" SourceId="rId115"/>
            <mdssi:RelationshipReference xmlns:mdssi="http://schemas.openxmlformats.org/package/2006/digital-signature" SourceId="rId157"/>
            <mdssi:RelationshipReference xmlns:mdssi="http://schemas.openxmlformats.org/package/2006/digital-signature" SourceId="rId322"/>
            <mdssi:RelationshipReference xmlns:mdssi="http://schemas.openxmlformats.org/package/2006/digital-signature" SourceId="rId36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Transform>
          <Transform Algorithm="http://www.w3.org/TR/2001/REC-xml-c14n-20010315"/>
        </Transforms>
        <DigestMethod Algorithm="http://www.w3.org/2001/04/xmlenc#sha256"/>
        <DigestValue>pX5rX9t8J+F2q1qi7TUC0zBTvIClIsKeaK8n0ct4FXI=</DigestValue>
      </Reference>
      <Reference URI="/xl/calcChain.xml?ContentType=application/vnd.openxmlformats-officedocument.spreadsheetml.calcChain+xml">
        <DigestMethod Algorithm="http://www.w3.org/2001/04/xmlenc#sha256"/>
        <DigestValue>2eMq/ux1s0uMijVtZkBVRGbnDBoTIetkzQSQAgLkjuA=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iwFZ6zi1c255eb9IjzwI+3uF5NCdMhASpkpHwVX543I=</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/AsWSCE7asBPLmWU6S/HtHnF+mCGedb7bnDlqFc+IV4=</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BOLXkrxGpt4hkjSRMOLJX/r4aNoORqfUlmq+M0oP3VY=</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BrD3/cHjq47CP2Lc/7gLaJpw1nnT53xCnu46zXzRMs0=</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LUTEnPfu5NmJYQEF8TP7UYLqLBKBOOoke3n/K/gvYKo=</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gajHnLPUTijZGcGo8qa2R5FsbJTEDOwDbMy8XHUA6/g=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Wm/QAUgWkgDoH+OkM6fcrIEFQGWBH25QZMc+bl6rz0I=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qo9/Uc3AVCW/rPGSDmP0YsCCVrLLoOKL5GFFqgpi4EQ=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BuXRTOvOVV2jVjLaNUNSYQJ22vLnGy9eGmhGJYA3gw0=</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h5U8P38SWtU7WdLsE5gzWSXoNM73Z4jZGeHG+y/dZt0=</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1gRXLGTY/zd/Wko9lGn7r0sbOD4h6ma/Ur1MQzokqPE=</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CZ2XJ8BhzZY2qNvXNxVfwibHCXK33D5UGqGUMDMQNfA=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hMGgHOC2K22ZmuigvcMt3/NZDdQxnheV0IMu1OPhqbk=</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KDCcaAfSBrAVsd4aaj1QT/EvL4s2aIex7NDAcqHtPHw=</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prQk19xWIV5ttECWfjJRPkP5zwOZ3RJEoEAZFrEmkoU=</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TquVXoMIHQiSllvHuKSet9waLYSoTVm23Q8fp34o8eE=</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i2AiN52nAWrFe7PemMlPfFEbp+G21h/R430d7HcJwzM=</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LRMJjA7dj1AuCNUwbSypmFyunhsljXPehROGYKOaztc=</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vKwbSZeW+mJevCywfmGpXqV1oXQzeZo8Wlwbbg/EJD8=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lLkWLjpEd49hIP3DvM3yOTqPzkwwfcvWv4KPDt12EPs=</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fPNfLhiW0krCyxbT7jMGKIHak3QpuU5nOPxK/sFKaWo=</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Peyg3i0i+JZQ4Lyw8cRiBDtttNdNNcQ/C0XQwYZxUXs=</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/zZ/kNtpDHBJK71Hes+IhhUgdovjK7PXlK1djygmL24=</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wRFGti8vnd9mCwcAd+Dvk63JflbAQL7kmiR+mXCEHYA=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htNu35kY5DKtFE7PMg1a4PZd8RNRoO2CZtHsVrcV8S0=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SZOK+AJgwMxhDJTrSSdT8VUfZulnaaj9JcWvTSLPEM4=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6na58dFgq25tQYnzvOSzh0EmNlv1MIy0zw/Qsa0RCM0=</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aYEQugAl5v6V71p3yLyUwcvTxwMArB5z/flSKMq1uLw=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KTF+TGzrkcFAADKIozYk3bpShSaXdAek7PPwAfIg0HI=</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WVpNgp9/n/6t7d7oRqGWUKYXeLG56Fzggpkhugqdyfw=</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rsqUrVfza9FLWQFa0KE3cx5BFfm2a3yRS0Muw59xPe0=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16vsIGD1qq6zSSCCSsS42HjUU9H6FMqGmO6mOHctV2Y=</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GMlVWOcSGniUKJSeqDLJOhkYMciLSxb2srn2MpmEMOs=</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WTyP+et/ZjEB8B5lKOGi5kUkvS0UMDod8XKHq9BH5DY=</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OMIQyosoPn8BUwPu9H/7zIBbksRU7E+Iw9GvELfdjcE=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jVB3x7ua1usiVgSSyCN9E9aT0eUmV47KNGRybepoUu0=</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6ET0vUxVuhB9OgYm+RcBrbT/cdVjgUVXdC36cfK/UuM=</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Xpj20a+dfl22tDJ3pF7R6uAC7+vqDGau6aFhtgOTLmI=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UxivnUfkqAbx0DvvnI3P1FTveXwHmsh6MKm84/1Xa/s=</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ORZc7lb+CRtSvCOpoDgNh7/B4dPK2oRYwDIZA4Vd6JM=</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qeGX11gADbZ3Pj7gX4jd/wWTN+pCr3ssGwmXCcFf1GY=</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5W76n5U9CYjKRgiFgrk3vwboAZDiKfgevBX6vgGsKdY=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HwvalFRyO0FCiajQqigj/EpgNv6QeJM2TVEFYmCLpOM=</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cMkdNygefnUnkBApKsjc4VTpPS5/ttbh0yaydfafQvU=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Nyo+/CrCpzX40jZuFVV2BdCbguIQH19a1YkPBy89D0k=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R2AuojEAPTw/G5Tvlwb/A2VEQizgZkFJBeKbSjXEXn8=</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ww/rpouroWR6T/Rv3JWUEA/bzI8D1eRB4iQm5DGOvwU=</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A7hOeItVEemWayrUIK3nNHF0lM4fSNJD+vt/CK+3QeA=</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AR3x4/XMKXypttxG5tXleUt2FlhgQm7Bmf/nLZzmc5g=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21bC+BsrLrGq+TIHldximy7ZfGC+6zZpNNgHrMwFq2k=</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b5cGaH7jmcXLDgDGmiFpdyP3HoohBzfJZOOhEiELXLg=</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3pV0hTLhMRY2cMSXb6IoLJQm103Fmm6ZW6i8g4VlK+4=</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QQ6z7/YV4Cpa6dqf9pNsz8s8O7fwS4fmCHD5P9rAlJI=</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cA9Jxq/TU6imTv73qEq8zGn/5EM4gPlFRMuzgQ94BjM=</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Dda8f2Lj6vcR63US4KCjEaItDI1zg0jSByYIyhFCINA=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1oWrdIYE5lGZkNfWnc8zJWGzcOVNCaPr9jQvhx9yx8o=</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RXWn0tbj+uO15Mz5NKbynK4MeNOZQq7X9dgc5f6RAoE=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1bpolXivHqOk9uaSjy4tbTrzWkE7LjXehrJgg2osPrs=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qYemIzjBc67KZY9giH60Qw1pzjr8SkqoVgBrkG+PnDE=</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W4a75WxQXg3jwndDnqEWnBNyZhgaXQw9jDOdONhyhA0=</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MtkxrHLLW+RDTA6Rv5crNx7fZs4aToEiL5y4QwTsK1U=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VDm1OlsyAk9gggsAktWL9RPa6ODt9J6VemT19wCaqK8=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/QOFqLtUoS8BxQdRtZ1qrwtBgah0dUHidPlTYszZFUg=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P836bR1WBqbWzjivUeUtDuRhirDA3CLjv3XtTgFAVaI=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2JVRj/i7ehSlUEk84T5CnujlQx9TcIo1chGz6/0qtwQ=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vpmd+Aqja0gza9BPqgm1nFQO3THlIWEvA31HuaXvU/E=</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BrhFGrcamcmN5BYdSjaxO1w7kRswom7cnAQyZI0m3YI=</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oQ8WDLTzYcRYSNIykCoanYFBPXlvh37GOl6rO6Bugzg=</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r9i/43d7i0KHRR/cU0OO4yggFyGoBhQ2GyxmFv9keCI=</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UQ9o4eYKmHM8cHN8pZDGBwAohQ05odV6igSFd07UmdE=</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EmuE7hiUHx/QCpFrPUoFGf5tpNkALv+EBptjDkINEgs=</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7/PrNmJoa/mxDGYstAUXyt8Zl6ZSgqcD0aAeyJfBLwI=</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cfYKVdkxSqrX2bDLQftpfF9qISK/ziWvBAAVmiz1z1c=</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jY/UQ1e6P6lpyD4yfTUlOBkykvKcPUupC2qyG7FJuNY=</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NnNNBTmLK1PxLbHHfjfjG7rclU+XBR+NOMihvnxHXgw=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M4KyZDUHKdl2RN1Cu0a1LSBdb4zPX9ogBsdnuyTroMI=</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TJNj/IMKrjbmdGi8qTcV43PWUXXp54lpOu1eya+KNwU=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e4ALAB3XUzjTCA/Qsq3Dl1I7qO1Moc2919c0tRisnT0=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Beh20vxlDkRmmOKy+jUeyHHVtF5CreMOJkvDd4nnUek=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15jW9VLcTgO0+t/YAJohyMkTyjHVtYLU/+PSfT6pIHQ=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xmQHhWA263RTva3qw6mkvCiIyk9PXP1nFqliUkIAv4I=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cxe/eoqVtymxX+dl8ihsI1b2xRCloGXQwP4LKmyR+2E=</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/nZNxw7JrxhD7SIiBk0CBD2kDj4FDEEKmaWo6vVBLhM=</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hsYoEsLQB+mjFi8jLlDjKZHENQBoQpxTJZ2wzETby9I=</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xoq+xe8TpSx0wcB00uo+nvreAhZA91j9lj3NUPbRokk=</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RNajRSRS9BDohl0HLm4cGjn1VKxKrIw3beRiJ9nAbOM=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j2erRUow2qLlnPo8QSgfekczxOodyL3boRB1EHJ+cQc=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JOH4FVjEphsGQwGW2ed6E3y5Haz86N/rFrzNIyAxW2I=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eGA3oscH9nIJ27EflvDXhLRYyIYpSVujmvJw3Z2mylM=</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iTzuIX+ZfJ9xLOdUfKMslUnRdq6VQbVPXmj4MQ49WSY=</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5zpeAr5zNSFyQ/JTv5Nqoa1V8yvPfW3KHGJqm373P+8=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RtQ4xdFxHBMbW1UO105ZoZFIHqkYs/+U2I8z8zOoncg=</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Vhc8FLl1/xk2KTBm1HwI+ag9gbZRfPLU+6Xakop7KhI=</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Dr3yGC3k456oQSGPWjqZi8826PMdl9Hc7h9HXTg6aaA=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uV+Ud3V8iKlQ+Ge+u+wLZYP3ujLrVDZhvUS0PbDnV3I=</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vAli+3jXZYNPXnUOBcLQXfPdZdGAN3Jxtbyk6HsjxDE=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98wcoc15VI+aYI/klTU43XgWpqUvvBZeT4vvXz4XSCI=</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dHcWScLQ6IhYSe2z+rPgf9y/XPEgEUpgxkoR8nr+kiM=</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S4kKBaOvCQLIda1fvJ6XE5ve4e6QL+m5cbd5fPJSIg4=</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1oV5ovQ5TxWqGCzvMoF8kbcFJoytZ45oD1YOKg/xYAQ=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HpC4QxfniNGmDJel+CcVmNu75OPcXHs+FG1Fb1myqvM=</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zK3w19Ut0lRrdXypzH49vUlvphuhBvWU0mRggCp+f8g=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tQglNEPJmfkiklicX20LG5ljWLWUXb0JhhkCkLr2X60=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ZVf5omHDYKd7BDRFSS69Ij7UO9SaOLTfAmYVA4AzlrI=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y8vDtpfVvdcV8BgSZ2PfCCpq/jOrdAMoTT9gwF38a1w=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B2lo2FBJ3ttesBnmJ234CEjzgOimRHIFKeGcqRxJ338=</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Lu7dZcu6SeGtomIGUTvYWSmkRA5rYqQXCVUkFZV/EeI=</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lqh4swFGEUKKSOs6hg/+BjNO9kqDrbY+gb4+tAxCfLY=</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RtHplf4ganFiw5fZgARnfQftO851O0AgO5C1mUutM2Y=</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wiDejt05twLt2o4GjHoM1yx1KOa390ehmJERIxTzrUM=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avQMg+L+qxxCvrHXDSy3Bc+e0GSIj8bz7nKBatrs+8U=</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Od2tONKQzbcsx2XOBZlS77jayWElMtGyGIYRdvtismA=</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tJKgkfdyZ3O8i2MIh2tQ+OTQxc9PMOcbGzUAywgdBaE=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mtdww6/trhOUK1Y03tcdEQCQ1gfny9aC6YZfG1MgP/0=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r0Myomls+M/GJZl2ZqNOvP5I4Vz6Idheb6/kJ29rbFM=</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wzPnaMRaaeP/W4ACZL5yKTCltNs1dWGE+J4KK0PzCYg=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wCpqvhJeuZufLVDUpbtHqrDJtqn7Tbh6/VHx9bJBpcs=</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io+IXwpy1mKGqcp311uxA/9I1BP+Rh8Vf+CcVxUVjCY=</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PoOWdf8Q1Ob6NMJIOUj8TGvcY54pbqyyjGuzIF7f3gs=</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wEBYKM4zfByeEeN/dLucCi6iIuxexioiCrjefwEiy4M=</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Nt2//P4w/9mbrRMM9RlFMMod0oFaTIHN4CvgAitLJBE=</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ySdM4pIsx65aZ3GafFFznsbIQLY8mqk0ZE6L5OoGf1A=</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j8f7BDWCt1fH1PJ/CuUIAYaRctcz+5WCfPB1UzsKKtE=</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vYDvtBP2Iq3w5PjdkPLF2Jn7n3X23x9gWA1eEhKDu8I=</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q/TXZaRkzBdnIPCW6l5aoPoMJ7hdes3B/LSZzyp5CG0=</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yWxxl9g5OopzHFVlcw4ENy1FTSQF2spUy4Zr36CfCW8=</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xemeU48ocT/Q3yLgKlY8qDN66Xax6d78CBmnBwNuqJk=</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p5rhjKAlYEsOUK5rPcmY2mhu02zADtU5xj8f9bqM4O0=</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G4O6M9RKp17E/tQeYEaQWLaT4bJr33ykyQOChsJhP+0=</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9eJdtk8DIlbDzGMY9rk5yjksZISKWk8xVcaugimMvxY=</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ms7rEpwoHa2TgAwHWFsvky6Pjc00iv+ptsx3Agv1Ba8=</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4XNaONBd1SRlVONuWF697fns3fW6VEWIPfClSsE9mKo=</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IGi4dIhKrbMHYYNLJuB5XzbALIa5Sdk1EKQJUR+uVI8=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aP1mIM3znUEt9tinBU8LX0SZ77cAWa3nLDeJe4Dwj0M=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B60AI9XbmVMUE2D5qLJo1xEnVLBqfluVO9I6MAFVbkM=</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lNgHBsH/89BIOdRgL+9zPTwVUA+tPFVhD6N7A5t4v58=</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jRkMDRh/xhJ2IxdbTMpG7ccNw4kqn387TzjXjlxqppc=</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HfVQMi8OtO3OVTspB7AlrhBEZ+E+312ZMTnDk0WqcDs=</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i3nXuuEqLs8SI2I1JUxLl/0fZts0UeIykvO5j8M2tNc=</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L6ul3cTRaFsvtEXaT7PXAkJnbUUgGKytH6pup+qJ5/U=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ZBM4BGCSYJEb4uuvyvIWTOh7kW9NSGetcjvQK/SZbxQ=</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8S7aBvgvcfrzOYvEMRk0IpPUt/Q3GuFZn+23wHB7Qgs=</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2xwtXoECVa1XQaC8NL3MQKLWsnamSK/adB3PBOaLnxQ=</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HoCXYAc8/P+ec7oh+R0yw3ec9fMkEt5jZDvaonM01No=</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xsAq6S/4GdcDnkf4rinpIltcaVYG5Wf7g4lZGfHnjsE=</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/+RLlTm9fVDIJZy/MQWzjtMVPyC1MqYLZ+7IHbxhlCo=</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ejdy5hhnnFM36tjSOkYnAYLhb/pvrQi2Z/69s+HQUNI=</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Pfjd1q2ElFr16Tl0dV/HZPgnngAHtqj8FvMDl7z4fIA=</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sIxhWksVTTSjA+JNsH7UoyTg8h6vQ681fwNWrH1xWy0=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vNjFx0mfWMn4Qj+HZ19OPnjT/d/jLTNXW66bfmcju90=</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P9KixmPJ75J2rfM5kejl3mtTsOZOnqFolhbnWuVxUaI=</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MKv7D5zTX5r8I24lpExmj8d82zDHxMvpCbrTVJLSUmA=</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t2ToijtWPMycuK/NJfAjTV/5yp6FM0pc7T87wPZM8Yw=</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gMco3ZdYixDlQlxhPZfnTrcRmBzZu4r0YxcEVyVkXdk=</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qnDjLldpDhbrVyBqJUmUSS70iFitvr4g26gkW+q3bT4=</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PjOfQvZ/vFSnNo4KlcEHkAHhvm406X2v9TAkT+oyYF8=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jUnl3fIYsFQKAvUYEIE13WG4fyySUxKFzGglf+ZoQyw=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O5vk2gq/Lbp99bk7gPGxB5RX/4SPe+4GPz9XfJCmBno=</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68+sRh1Ft8snXRosDNWv6dNx4Sg2/c9TF8pFKtkDUpM=</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L9vSdLBNAmX6ypFSsNoglXfEMwhhpQnnORgDEhp0YPE=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gyVN9Dh8dfOi8zlHg54UYYT2b6JYpyexfezLwLJhIs0=</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2/xD8bCpHJuXNqor7ILrqZY0/5yvdJkFKi6RPYkwINI=</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ZUB+g6XCgfYme4OFVu5ZaBRYWfkxLyxkIztYeQWIyCw=</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vxuTIMZXTNXFAMCvXJqcMdoV9KXr8ZieV/OdqZMNaOM=</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XXodzVZfjVIEQQOpXzziPmpK3WIsxUXsrY7LBcXkU3M=</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ikUqCtTUh9RiBKVl8QmoQYO2pCi2gQ4xQFnSe5rOJp4=</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y6XP1i+K3XSr88sNd8T2rsRKd7ngyQ0x8mxHt1oLBCo=</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X2nOEJY+dpbFHuUt+JZj+ioWtx2hX8e7mNzomFodWXA=</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ZFWCsPwO1KjLyiZTO8GFEF3moo6TYpG3qs/GBuOHQFY=</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mpiK9O5z/3syNBeP7MGmYE1y18xKhhb2sc4hVM6CWu8=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SC/JW6Wv10titIiXUZsIdQBSN10d0jkYZtcAJrItBPM=</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Ez+IQrvM9xW4DMK9333NWf+LWmd/b3F41KnUFI1gfxo=</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oNfg/fJ8QboRlj7FQFqgrKmuBWfo782SMkqdh2Zs2mo=</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VxubZ0vJiE9xmYGrk7VGkRJgb2ac4LWPyDDOOfHf/xI=</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PWS6xVvbCOwwS6ZsH2orvG1PYuJqza7XepISHDcnxSo=</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QH7bDOjcNlGL7vmCfAcZecD7Z29S7Bqfk7WIILQjnp0=</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SqltU3Oq20IqEhi0YFnG/CugRIPu9Z5v91ZZFA9W+y4=</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kLDgpWOEZqQfx77/eCbUrNo+YX8Q81fFf9vFcW3YGmc=</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tzfOklNGGMpJHtMwL+6QIJ+OhZoYCI8cTd6kxke+MIA=</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zpTa7t9olperLKH/HVVj6MdNZ5VIZkKjfdj/X+86/2Y=</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4JFe+r4CCKsy8uNMUiyKl6zHKvwOG/UmjrEOmnkGJF0=</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diPFDqKy+rYDfebVuVo21+zAg5hU08CYsiTSP0wAu2M=</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7w0kgnrauN3W5zLJxw3LmSf3CdFp28NoKSFAPTi44wc=</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qRvOTCXyEW87lmkqCgyAlX9thejrpMPuBpI1tSVeAoY=</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Le4CT7HrxXVaTHLikb3VbdQeIKe65yT95n5eQA2+K6M=</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HX63tKSI5hyfpYFPS7z7YlwVFyOuzgZHYaniyAEfdsM=</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ho+oJSUi1g2fzrilTfmsHSlTD5k9RRsBRojj2E1qVyQ=</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ihxOOjrf0uO3lJFvfP4ClOtjKMSUv6e5WTM5U8WYgjE=</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+C89voq4BtXo+8bSe0rTR7LwwwoJi/0Vtav4pIG+BvA=</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QU5lecU2slBjk04uoU4uJUJNkHyT5NuCXh76sAiUDAQ=</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8syzmR1yyzRHh6JvJPnHj82zKeZLE2G/Xr2aA51Ef1Y=</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CCtsCsk8JdNm2N8FyYKZxTArmSBIz2ksMDN4Vp1/0W4=</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Qhkyb26OvWzQnbWrtyDguHF9vXe3rlwdku+9jPWMF0Y=</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yWte4ifU8yzpqNH8sFhK7+SZw/1+jqAWVOq+1y/D2q8=</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jikEvl+pew7m4aYOmlMzuDTQcRVgm8XWWhy9gmr6298=</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eNG1LSTy+0rPAv1Y+Aog5YTzHhCJq7IG74z0An0FdnU=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LyUXhZhsOyJdBfDLjTl6HKt+0TYJRH+nDSHeUwOGYdI=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lygOOAe3uNPSQMd6M8ME/lBY08qIREX65BEleUqaDLQ=</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v4kbALmSmFjVxK/AuyakmykNBg6Zw7iCY4WYP2s2oaA=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s1HcTKvSKRR5ceaBpv8U4ILj2Kp9YMG5ZW3jQOudr68=</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q4OvGRTu7QS852os7s0Dj/XHJCyHycO3FJc4hxnrFQw=</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w3GG+f66TvT9+h9vEf9Q/S4ZUlE+HSc1b32RGDTsQLg=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Y3P53RZ2X3nt8CJFkfRIdIVDLD0L3Lxi6B5B0vGsLQM=</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Pa5yIpBUXAeW7C8Iip+dbIE3373V/1Eg3PK859vYuEw=</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vb6cBeb7o8FhU+Dx4E5AzjCag5ghNVC0qY0nEieVMRU=</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6KtiMqyjylEWkO9euZShQRrNDxewfMNM5OrKaFY0jGU=</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s0qsZRvqNYPVnLBHYE1bVx4xXWSD4ZHTfPHfUtJfPTg=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taHCTo0FSwfDlHBAM06W8oNqL+NenHSeybadLElRcaA=</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D2xJGq08CRu+PWkjF9dm1XauylSjfTmLB7XP4Bz9OLQ=</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2Apk6hRHDkvWnpf56QX0VjNskrPzcXx4N9JUOWYPSp0=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TT5YvUkZ/DH5Ba5bjECcK9kOpwci4EuWi7rzvnU3sDA=</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8+520DvWtMeIupBMPC2W73A/uctcOYbTXfxyiq9oIVE=</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KmTl809JvLbkn9xLQ7TG13T8ycwb394eGXYB8+fLHVw=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rIuKOAW24GqxBVPSDOo7S/FuQR6tePL6JHd9POjuGBo=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ZJUsVgQecbUNReGNxJ6HfQEsuA5WqXu1LQvG++5ZC94=</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qh+EsoJQ4cyw+QYqN5Z4rKyV6Pbq4jcvB955QwbtQzE=</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SLqKTJTGY9cYxMGi9IMYzrBEJbpO2FSQtT91Q8p6an8=</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KhLloWIN3i2thf7oZnUnRNf33Dy0EZaxpxLGHSPh+nw=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fcSt+aoqSNjlL6zO1AVQDxAoRp4QliYGfwWIM7Nf/5M=</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drZ3jh20yJMER7mhQsFvVRY+hE4M3KAe+6JCcX79ZLo=</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9mxcO75N6jRU563KM/MLvCMWG4xODNXFL+lsYiCgwCc=</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KS6jfhEp1zKU9zQJRkntTtd0Wqtt9nJcJ3aypD/Mh+0=</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cOsHEijpeTxNkSaq+v7XDu5HJj+SFDIuUuL3lRRyGMQ=</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a4U4ixG+h6hyh50a5ar64VcnJjn09CTswKh89hP0Hi0=</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dWjHmACU7R2THtbitvRHjo4GZuBiK3wJQh/MF7H5g7U=</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Z/buw7vdER97Td7i4bxAGdCISRsrdqfCxywXhWhZWh8=</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223761iT/iPXBY3P6Ksq23GKJLxHAzRZSOKiJRqGeWQ=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R2qK51b3xElS3PD6R1n+KEnX/bgRTDis9nZa1qQoxiA=</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TGxMFXG9HIo+4JS6FR79I4h6N18WzCGqwBCS17lzaYE=</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cKl8ioU7WGVl2aB5oZzMVoFleLO0+gS9TxGz1osCGz8=</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IHCMrGDsHrCdDHal0mOc9ZPHnua5yjUlXFaWiS3T4Es=</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9jleGG88toRxCkn0bts2hXY0lIbBMcRvtIkbF+CKtvs=</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/nY6HvTXzMvVnSJrlPQJ1NNsWLbBvUQ2WRlqIwDacgA=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9jSknVfE4yNlXhnP5tMr2kKy3hGtr7uPMW3hZpIYrCo=</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WiNuMgslxnApkCag9+nuacAygy0dxAg6ozNDVfBjJeI=</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R+ZUyNlaNo81IaCDNOeB3HabprLuzko40KAixXHOCOg=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Fmtvmt5By4RP9OYwfUtrEF9CpvWCRRAMQxUvUxskx50=</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N1w8+2a7ColovoAmMSlyg3oG/5Mvh1icQ6XQvQh75XA=</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enw2L4EVZIclLjGcfeW8PAgqcfuk7fGV9I4ByHbeTOo=</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bvD35Acz3xKqJ8B74VZKJgd4sIlz9lYKrUtk+TqM2kE=</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exgTeZwXWH2OMNRm+vcaaK9lEbQO9y/r6OjP9WkzYVM=</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NXprfezAOSqEazEcVJVqhWfpmzaHr4S/TzdaxN8BpG0=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Jld1lq6ikparhx/IAjxBaERcUvBVjefRb0dmS7rp0tE=</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AdPxXFYF0bSW+aP7ckFopZbOWU4/SUoKk1hz0a/xK+I=</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YAEhYx9aPk04h6StVtr/ZOGfGzuC0I4S5YGrol0udTE=</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LTVwtcz4xb3RZ7NWPEq+LS6MSd4JfI/TjhFya6JH8pI=</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mSsG1n2JvN/qFDcO4yQPuf+GICNU00Vc62cB/qcNGFA=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xYaJ79mynETaVAeR3eiD/7ICN3mtQn4CZEwjxtdSK4E=</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2NWORl4IG27a31cxx9mvXFKrXyXNCiAA1zzq1zwLmrQ=</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Kzax8YvyvOpDXX9wYW6H6FW2UfxUkL/m+GefXU+WTYw=</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5CwPPyKkhJpPCs3BHBmI+yX1nuVdRXdX8ZO0krFg2U0=</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QcYsL8APE11NLYvtqGz4M8OqOuTBMs9X91W5nPSUPy8=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QSE9oLCPTjYvVW44t2IJgI3XHXIIrM3rA/ckWO9Pm3I=</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dEGE5ZKmz8Cl+ATlngpYaMgU7PMsEvjsjRM9gS542kI=</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zcg9URe0pow9wffXGVRm2B/vq+sZWXw3LGce9hMbvIU=</DigestValue>
      </Reference>
      <Reference URI="/xl/externalLinks/_rels/externalLink4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G/nb22AHNFJ0AGFyizuV26DC+cBR31j0uauusMZJR8E=</DigestValue>
      </Reference>
      <Reference URI="/xl/externalLinks/_rels/externalLink4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4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UuiTW02u3uOlATlTHtXeTFH7rvtuoWCzQ7tAubmR4LA=</DigestValue>
      </Reference>
      <Reference URI="/xl/externalLinks/_rels/externalLink4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4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4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EsUlfsMLIiin5Z0sM7FyCO0FVEDmQ7Q8o95m4yCIT5k=</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4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4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q6skNAWmE3/gIuhrgtu1e4lcv/xr8J8jrzC3oY6Zx4w=</DigestValue>
      </Reference>
      <Reference URI="/xl/externalLinks/_rels/externalLink4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KOCxRfh+GKC7DQfzzhi+wCeeJHx/7XIUCmIJyV7BlbM=</DigestValue>
      </Reference>
      <Reference URI="/xl/externalLinks/_rels/externalLink4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WjXhIbeTElr3fwnoV+BCzvJoaUcAnb2UUDaZXtcQKjA=</DigestValue>
      </Reference>
      <Reference URI="/xl/externalLinks/_rels/externalLink4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4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vc4uaprwEFpmVWoPFp498k4J99JBG9o9h0xk5CZkqrE=</DigestValue>
      </Reference>
      <Reference URI="/xl/externalLinks/_rels/externalLink4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H7uTahZapJ9zYPM69M9YhSnVYBOsF4rquftKd6nxzgs=</DigestValue>
      </Reference>
      <Reference URI="/xl/externalLinks/_rels/externalLink4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EDY3uoNksHKchLJjbbt9NX949oN8G5pi7zgdXY7U0Ds=</DigestValue>
      </Reference>
      <Reference URI="/xl/externalLinks/_rels/externalLink4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4s/7ng3PnrJrsHBxT0cKXtBf2fYTDPCUu8HbiTm2w60=</DigestValue>
      </Reference>
      <Reference URI="/xl/externalLinks/_rels/externalLink4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4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4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/e1bwsl/GGsdC2jUg8YmO+h+u808y9KDSYyLT1Q6ZfQ=</DigestValue>
      </Reference>
      <Reference URI="/xl/externalLinks/_rels/externalLink4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I3YogZ53YzgvwNBkyM/Wb/4H0ErdG3YY01nTN7aM0H8=</DigestValue>
      </Reference>
      <Reference URI="/xl/externalLinks/_rels/externalLink4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cg7QYIZEdGD3kh5KV9+e6DaS302LsSb+KVozlAGrNPc=</DigestValue>
      </Reference>
      <Reference URI="/xl/externalLinks/_rels/externalLink4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WVgVPG9i9yS7liewl6ukMMvCBFikW6qKWxUVMQZhLH0=</DigestValue>
      </Reference>
      <Reference URI="/xl/externalLinks/_rels/externalLink4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o/MZWV6OdEjF0zSs6sBBF+rExgji1S3pJ5XybnIGSWU=</DigestValue>
      </Reference>
      <Reference URI="/xl/externalLinks/_rels/externalLink4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GkPg+eEOG1viZLQWYNW30+hAz2h+LJab84jed/EYXVo=</DigestValue>
      </Reference>
      <Reference URI="/xl/externalLinks/_rels/externalLink4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XI6G3KX6Y4aB40eGB1+B54BEt6CY74p2FlT+zr5nnzU=</DigestValue>
      </Reference>
      <Reference URI="/xl/externalLinks/_rels/externalLink4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urWR56h35pueD+hOej/NjFukKqdAZRGyOMGGwQn94I8=</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GFF/nfjn0p7I5yMlOadYmlhBv/NZ2OT8oAy5t1rLfIs=</DigestValue>
      </Reference>
      <Reference URI="/xl/externalLinks/_rels/externalLink4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qciWGofJ/D7TnanYfyMYAmb9MXNFHuQpjZ+HJE0Fztg=</DigestValue>
      </Reference>
      <Reference URI="/xl/externalLinks/_rels/externalLink4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1L7mY91SCJ3VXv1aFUITz55AARbdcLqpCjhTx9IzuF8=</DigestValue>
      </Reference>
      <Reference URI="/xl/externalLinks/_rels/externalLink4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npd8+huhPPZXDvdkdZmhWiP/nF5OiqeKhhhyVbgZdTU=</DigestValue>
      </Reference>
      <Reference URI="/xl/externalLinks/_rels/externalLink4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/ztO6pXvlvupT4euQ6TgVnVHoriE2tAF55dxkeOXWDg=</DigestValue>
      </Reference>
      <Reference URI="/xl/externalLinks/_rels/externalLink4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4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VvGf+pSuEgME87oAPs+b4su3qXlH5qaBRnp1xTw2P2s=</DigestValue>
      </Reference>
      <Reference URI="/xl/externalLinks/_rels/externalLink4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HEAWwIiowjlu093xr1CVSoQNK3il87iWXAiEc8Lkj7o=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g90bbdzqUWPnARZj+eXc6AVJIUkq+LXCjFVSatdJJWg=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daXvTFELfhFUN7yEswUgwwz6N3BDwe72+BCO5O1opr8=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oz/srr/c18xWiHaLoegYlYZoG3IwWXi6YixgIqjhWGc=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PAXTf3IYTzGVgMjxnFoo1Owho1nE2VqbC0yd46Rf2zY=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cOLGpMjLSleTaDa3eAjEJd2zXt01TDdC3I3G7z0HWM8=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1zzZmbUd2LHidMYDTzmXoT+DpO2hlMGbS0CGBGDBHac=</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GJRVPdLSiPCf5NKbmZIIEz78xLIleqozkB9qlCdnUJU=</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1hxA59odu7LRyeuwJdo7DvY+gflTbbr/+wmtWOzBbcc=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9FBzE5g99zPNt/wSak/vKrGq0nkaQA9U+VUVyTK7GLw=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TRizNFzr3YhpaQqE2tZoV/Gfegr1dI4H0/kaH5MEY78=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M2d/fOtlokZCLmeOXvdeesWHiKw4e53JlbRXdjnpBKM=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kgIy9FpS5VHXD9WVJTRvq8yfctS+ZL7NmYy9RVhxkxA=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9I+vX7mq7fHNKjVzxfaSkQDIhq3bVlPvbDqyN31q1IM=</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n3QF1yIQS31jfrMHR1AN5R+JlU3ccL6geG/8qKccq1U=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hGWc/KdH0Eod5ncjDCu2wFPcBc8C1IjJkLTWPbHTvRY=</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ofldJ1KyHasZP5Y0MAP49Q9Wc3wN4gefSYiR3sLqu2g=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wq4V51K/HxpSjHFMksc8eUxnuU3mCBufJexyPDeKns8=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2PXtvHuhpL1KJPzDOjc9SldRjr5NOUD40uHSPfrwe18=</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nh0kGko4NtNw7tlmpQvNsWPXx2jYO4E2xxVisDHpASc=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OTgJ0g6qRoWx2waxpesnNL+2y5I1c+22VUEkuo+41vE=</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oqDtLIVVqP8fRkzhx/2EZVw29KRoQEoj2LxjaP36pFc=</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8/5UCDfNVWCsdHjqbXaurpXhd2S8WAyZ+YayBOWg6cA=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eR1YDvDDMlf4f7CDAS0e+t1tpPXY2uuf8QhcZ9ZpT5I=</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PI4vGiEb2xKAHAupayfNPFy1g+OHFfsn+MOJFT3IDBI=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3wZGWCV4ypphlEco59zvg7umW0asDxF9ZLC+KPrCpcc=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rClitOc/1TqkxrhPyIP5+NW7V8U9C+ZSvJT4BaW7Lbk=</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uLl4nFgg4U/1FLJBqyv1C9l4Cbqe6goMHEnBcBGmj8U=</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/kX8SOr1AOkVoxDpnZfCCV03sU/OPVhleuQLckUfjjQ=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hdynR6VD2Pr5qdrX5VHLsgIiGR7qqOVgfCBZXi73S/E=</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DKIRtW5dw+hgMCiUA79a6EBOIQovxro//GnvfJa3GGE=</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/3tAb601iP4XLQTMBYTpICsMwmTvhZwu021AuKUrq94=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Hxq/TXUslNcezRQ+sq92/ZVBWwaeW5R1YfDz3OnciG8=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Pp9tkHBPJz6XIOoQhp4isblXreSmydSF8EWeA5Sbb08=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l1WwZbRN2jNexHJlP+OrR4TMwOw2qLUwoF0YX5tTVQg=</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5j8rEj0cZ2CYJybqVEwY7ZtFjYVFPHGtChiqxjIHeWQ=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Lf02+MfgWtvmxbm+ndeY516MpcgKEehLIFLDfIcqBB8=</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+/KmU2Z+4Eyxg0Q/WW9XJDPtDG8rxbzTeaHRlJlKTtc=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/NcRj9VwAYG4sXlnZtOCok48e9yqwhyQUAbxStyyHcg=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sVG9gSmz+IOYt9+UrIbiWK2KHlkOK/iTPOP1ysmFQ2k=</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EnapQTxpYJuMcMHZU94t8Ink+xJAlFhkYgsgoZP2XNY=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+6pYYH0RlaC5o9jQUEv3h9SNR9GhkM1Ln9czr7kBL+A=</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Dfzpp5pE/nbUEo0UXGYM1sMh4Iq4NqFSARt0t7Wh0o0=</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S7QS194KF/sM8z2Na7DyndCoLq/ytQV4OzvMt/asGp4=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9b7bXfpQcaBciQ2EQOOWDQIYYLvaIqeIWz4gi/MXjes=</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Cs27GoNVeOZVHKrgYj+b1pl+cZ1pqfSh6lgP+V0uQRQ=</DigestValue>
      </Reference>
      <Reference URI="/xl/externalLinks/externalLink100.xml?ContentType=application/vnd.openxmlformats-officedocument.spreadsheetml.externalLink+xml">
        <DigestMethod Algorithm="http://www.w3.org/2001/04/xmlenc#sha256"/>
        <DigestValue>drT3dKt214R56bPIQdrhdX8puaCuqpk0amCvlLB5cng=</DigestValue>
      </Reference>
      <Reference URI="/xl/externalLinks/externalLink101.xml?ContentType=application/vnd.openxmlformats-officedocument.spreadsheetml.externalLink+xml">
        <DigestMethod Algorithm="http://www.w3.org/2001/04/xmlenc#sha256"/>
        <DigestValue>7o0k9OksaN3bU6OxWsXJ8B3fG7ubEFhseFgQruP7xjE=</DigestValue>
      </Reference>
      <Reference URI="/xl/externalLinks/externalLink102.xml?ContentType=application/vnd.openxmlformats-officedocument.spreadsheetml.externalLink+xml">
        <DigestMethod Algorithm="http://www.w3.org/2001/04/xmlenc#sha256"/>
        <DigestValue>J7KM57ZFpD34E3awIGhPTqY0xOG4U7IZgckz62/OMFY=</DigestValue>
      </Reference>
      <Reference URI="/xl/externalLinks/externalLink103.xml?ContentType=application/vnd.openxmlformats-officedocument.spreadsheetml.externalLink+xml">
        <DigestMethod Algorithm="http://www.w3.org/2001/04/xmlenc#sha256"/>
        <DigestValue>zGXb+OD5CpMFa0XbsevJft1IXMbs0r/DPrJPyCYiqPg=</DigestValue>
      </Reference>
      <Reference URI="/xl/externalLinks/externalLink104.xml?ContentType=application/vnd.openxmlformats-officedocument.spreadsheetml.externalLink+xml">
        <DigestMethod Algorithm="http://www.w3.org/2001/04/xmlenc#sha256"/>
        <DigestValue>SPrFkq/Wrv8wyhzQRC2UUjK5GN55tBGROzSJD7DZ5lM=</DigestValue>
      </Reference>
      <Reference URI="/xl/externalLinks/externalLink105.xml?ContentType=application/vnd.openxmlformats-officedocument.spreadsheetml.externalLink+xml">
        <DigestMethod Algorithm="http://www.w3.org/2001/04/xmlenc#sha256"/>
        <DigestValue>fP7hcuhdLhhzQL4A1KZNnFin1N4u+mbnpsq+txNOecA=</DigestValue>
      </Reference>
      <Reference URI="/xl/externalLinks/externalLink106.xml?ContentType=application/vnd.openxmlformats-officedocument.spreadsheetml.externalLink+xml">
        <DigestMethod Algorithm="http://www.w3.org/2001/04/xmlenc#sha256"/>
        <DigestValue>9e+fyN3yktg82YtQs7PqlPCl/m6QuUkdOFHty3INNmI=</DigestValue>
      </Reference>
      <Reference URI="/xl/externalLinks/externalLink107.xml?ContentType=application/vnd.openxmlformats-officedocument.spreadsheetml.externalLink+xml">
        <DigestMethod Algorithm="http://www.w3.org/2001/04/xmlenc#sha256"/>
        <DigestValue>b4lZGNFzvH36/ojRuHD8NsmCp8y/6A3Hmjkp9kmu3lY=</DigestValue>
      </Reference>
      <Reference URI="/xl/externalLinks/externalLink108.xml?ContentType=application/vnd.openxmlformats-officedocument.spreadsheetml.externalLink+xml">
        <DigestMethod Algorithm="http://www.w3.org/2001/04/xmlenc#sha256"/>
        <DigestValue>9T+U7WlkACfpvrLNnwPNLCA+20K22dfaIdZxFuaaKPo=</DigestValue>
      </Reference>
      <Reference URI="/xl/externalLinks/externalLink109.xml?ContentType=application/vnd.openxmlformats-officedocument.spreadsheetml.externalLink+xml">
        <DigestMethod Algorithm="http://www.w3.org/2001/04/xmlenc#sha256"/>
        <DigestValue>9T+U7WlkACfpvrLNnwPNLCA+20K22dfaIdZxFuaaKPo=</DigestValue>
      </Reference>
      <Reference URI="/xl/externalLinks/externalLink11.xml?ContentType=application/vnd.openxmlformats-officedocument.spreadsheetml.externalLink+xml">
        <DigestMethod Algorithm="http://www.w3.org/2001/04/xmlenc#sha256"/>
        <DigestValue>7OptdRs0nqV2c1AWIKWJyFF/1uUkltVHs0cgyVja6KU=</DigestValue>
      </Reference>
      <Reference URI="/xl/externalLinks/externalLink110.xml?ContentType=application/vnd.openxmlformats-officedocument.spreadsheetml.externalLink+xml">
        <DigestMethod Algorithm="http://www.w3.org/2001/04/xmlenc#sha256"/>
        <DigestValue>REk7Z0/uF7n3a2bpy/RDTRZmqNpASh3iJseJWxs0Zg4=</DigestValue>
      </Reference>
      <Reference URI="/xl/externalLinks/externalLink111.xml?ContentType=application/vnd.openxmlformats-officedocument.spreadsheetml.externalLink+xml">
        <DigestMethod Algorithm="http://www.w3.org/2001/04/xmlenc#sha256"/>
        <DigestValue>REk7Z0/uF7n3a2bpy/RDTRZmqNpASh3iJseJWxs0Zg4=</DigestValue>
      </Reference>
      <Reference URI="/xl/externalLinks/externalLink112.xml?ContentType=application/vnd.openxmlformats-officedocument.spreadsheetml.externalLink+xml">
        <DigestMethod Algorithm="http://www.w3.org/2001/04/xmlenc#sha256"/>
        <DigestValue>nclnPRoqXNHd4OcUiF35lrv0uPvTt/GM9fqEYUUyr+M=</DigestValue>
      </Reference>
      <Reference URI="/xl/externalLinks/externalLink113.xml?ContentType=application/vnd.openxmlformats-officedocument.spreadsheetml.externalLink+xml">
        <DigestMethod Algorithm="http://www.w3.org/2001/04/xmlenc#sha256"/>
        <DigestValue>nclnPRoqXNHd4OcUiF35lrv0uPvTt/GM9fqEYUUyr+M=</DigestValue>
      </Reference>
      <Reference URI="/xl/externalLinks/externalLink114.xml?ContentType=application/vnd.openxmlformats-officedocument.spreadsheetml.externalLink+xml">
        <DigestMethod Algorithm="http://www.w3.org/2001/04/xmlenc#sha256"/>
        <DigestValue>xTgBdzn0dJiK3DQtkh9qeV+RC6oaO+rwS4wMtFG5Gv4=</DigestValue>
      </Reference>
      <Reference URI="/xl/externalLinks/externalLink115.xml?ContentType=application/vnd.openxmlformats-officedocument.spreadsheetml.externalLink+xml">
        <DigestMethod Algorithm="http://www.w3.org/2001/04/xmlenc#sha256"/>
        <DigestValue>xTgBdzn0dJiK3DQtkh9qeV+RC6oaO+rwS4wMtFG5Gv4=</DigestValue>
      </Reference>
      <Reference URI="/xl/externalLinks/externalLink116.xml?ContentType=application/vnd.openxmlformats-officedocument.spreadsheetml.externalLink+xml">
        <DigestMethod Algorithm="http://www.w3.org/2001/04/xmlenc#sha256"/>
        <DigestValue>xTgBdzn0dJiK3DQtkh9qeV+RC6oaO+rwS4wMtFG5Gv4=</DigestValue>
      </Reference>
      <Reference URI="/xl/externalLinks/externalLink117.xml?ContentType=application/vnd.openxmlformats-officedocument.spreadsheetml.externalLink+xml">
        <DigestMethod Algorithm="http://www.w3.org/2001/04/xmlenc#sha256"/>
        <DigestValue>xTgBdzn0dJiK3DQtkh9qeV+RC6oaO+rwS4wMtFG5Gv4=</DigestValue>
      </Reference>
      <Reference URI="/xl/externalLinks/externalLink118.xml?ContentType=application/vnd.openxmlformats-officedocument.spreadsheetml.externalLink+xml">
        <DigestMethod Algorithm="http://www.w3.org/2001/04/xmlenc#sha256"/>
        <DigestValue>lgeEMPsjw2FvKEA1k3vhd264yI4IOXNNy/JEJ1a9bpc=</DigestValue>
      </Reference>
      <Reference URI="/xl/externalLinks/externalLink119.xml?ContentType=application/vnd.openxmlformats-officedocument.spreadsheetml.externalLink+xml">
        <DigestMethod Algorithm="http://www.w3.org/2001/04/xmlenc#sha256"/>
        <DigestValue>o+Wg6vAuRcZyISsvqlNv575a6r0piDxVMl5ItYdlyn4=</DigestValue>
      </Reference>
      <Reference URI="/xl/externalLinks/externalLink12.xml?ContentType=application/vnd.openxmlformats-officedocument.spreadsheetml.externalLink+xml">
        <DigestMethod Algorithm="http://www.w3.org/2001/04/xmlenc#sha256"/>
        <DigestValue>Gx17/ZrqWg2C8s8vx5Efjk92qyJ+BDDuyLC0IGA+474=</DigestValue>
      </Reference>
      <Reference URI="/xl/externalLinks/externalLink120.xml?ContentType=application/vnd.openxmlformats-officedocument.spreadsheetml.externalLink+xml">
        <DigestMethod Algorithm="http://www.w3.org/2001/04/xmlenc#sha256"/>
        <DigestValue>oN8n3FWCRsBYFna5w2HAWdfDwNzFYeYUwpQCKygAH9k=</DigestValue>
      </Reference>
      <Reference URI="/xl/externalLinks/externalLink121.xml?ContentType=application/vnd.openxmlformats-officedocument.spreadsheetml.externalLink+xml">
        <DigestMethod Algorithm="http://www.w3.org/2001/04/xmlenc#sha256"/>
        <DigestValue>5HsK7MvHoG7p4l2IaBYNZ4H0W4bL0c42buGnfD3VWhU=</DigestValue>
      </Reference>
      <Reference URI="/xl/externalLinks/externalLink122.xml?ContentType=application/vnd.openxmlformats-officedocument.spreadsheetml.externalLink+xml">
        <DigestMethod Algorithm="http://www.w3.org/2001/04/xmlenc#sha256"/>
        <DigestValue>gFdpJalt3O2CxUyzEFGvH5dGqCCTNzVPIZNwBibRuNw=</DigestValue>
      </Reference>
      <Reference URI="/xl/externalLinks/externalLink123.xml?ContentType=application/vnd.openxmlformats-officedocument.spreadsheetml.externalLink+xml">
        <DigestMethod Algorithm="http://www.w3.org/2001/04/xmlenc#sha256"/>
        <DigestValue>dl/H1PTsrT7LVvtKZC6Jm+Wcgyep/ksyeoeoiQQEKT8=</DigestValue>
      </Reference>
      <Reference URI="/xl/externalLinks/externalLink124.xml?ContentType=application/vnd.openxmlformats-officedocument.spreadsheetml.externalLink+xml">
        <DigestMethod Algorithm="http://www.w3.org/2001/04/xmlenc#sha256"/>
        <DigestValue>u578HNli+hXljp93UDkxbk0cJ/6ZXFRRPC3Nwc0nfHM=</DigestValue>
      </Reference>
      <Reference URI="/xl/externalLinks/externalLink125.xml?ContentType=application/vnd.openxmlformats-officedocument.spreadsheetml.externalLink+xml">
        <DigestMethod Algorithm="http://www.w3.org/2001/04/xmlenc#sha256"/>
        <DigestValue>jcl3jyICl+sC7Rrx+VFGD04aK9reQuhbZBccVn74tmo=</DigestValue>
      </Reference>
      <Reference URI="/xl/externalLinks/externalLink126.xml?ContentType=application/vnd.openxmlformats-officedocument.spreadsheetml.externalLink+xml">
        <DigestMethod Algorithm="http://www.w3.org/2001/04/xmlenc#sha256"/>
        <DigestValue>/hPybCeYgabLwMb5KNb+n4AnzG8sCZXJGKsAAUyLQFI=</DigestValue>
      </Reference>
      <Reference URI="/xl/externalLinks/externalLink127.xml?ContentType=application/vnd.openxmlformats-officedocument.spreadsheetml.externalLink+xml">
        <DigestMethod Algorithm="http://www.w3.org/2001/04/xmlenc#sha256"/>
        <DigestValue>i9+N5auBiXEcAS0xqHHSRjD7g0ySkMcJ+B7nKerX0RY=</DigestValue>
      </Reference>
      <Reference URI="/xl/externalLinks/externalLink128.xml?ContentType=application/vnd.openxmlformats-officedocument.spreadsheetml.externalLink+xml">
        <DigestMethod Algorithm="http://www.w3.org/2001/04/xmlenc#sha256"/>
        <DigestValue>i9+N5auBiXEcAS0xqHHSRjD7g0ySkMcJ+B7nKerX0RY=</DigestValue>
      </Reference>
      <Reference URI="/xl/externalLinks/externalLink129.xml?ContentType=application/vnd.openxmlformats-officedocument.spreadsheetml.externalLink+xml">
        <DigestMethod Algorithm="http://www.w3.org/2001/04/xmlenc#sha256"/>
        <DigestValue>4QhJiDq9n6SxeLhCOz5WJprmh8m9zPq4OStjUmPg0ow=</DigestValue>
      </Reference>
      <Reference URI="/xl/externalLinks/externalLink13.xml?ContentType=application/vnd.openxmlformats-officedocument.spreadsheetml.externalLink+xml">
        <DigestMethod Algorithm="http://www.w3.org/2001/04/xmlenc#sha256"/>
        <DigestValue>Ts4yobmKWQrhwxiKG90o3BoyyLcVDKCeFb7/QLDQ/Xo=</DigestValue>
      </Reference>
      <Reference URI="/xl/externalLinks/externalLink130.xml?ContentType=application/vnd.openxmlformats-officedocument.spreadsheetml.externalLink+xml">
        <DigestMethod Algorithm="http://www.w3.org/2001/04/xmlenc#sha256"/>
        <DigestValue>4QhJiDq9n6SxeLhCOz5WJprmh8m9zPq4OStjUmPg0ow=</DigestValue>
      </Reference>
      <Reference URI="/xl/externalLinks/externalLink131.xml?ContentType=application/vnd.openxmlformats-officedocument.spreadsheetml.externalLink+xml">
        <DigestMethod Algorithm="http://www.w3.org/2001/04/xmlenc#sha256"/>
        <DigestValue>zQxORU/lnQBDor1ju3h7weEh42uz8tfDE3Ueg5P7qB0=</DigestValue>
      </Reference>
      <Reference URI="/xl/externalLinks/externalLink132.xml?ContentType=application/vnd.openxmlformats-officedocument.spreadsheetml.externalLink+xml">
        <DigestMethod Algorithm="http://www.w3.org/2001/04/xmlenc#sha256"/>
        <DigestValue>zQxORU/lnQBDor1ju3h7weEh42uz8tfDE3Ueg5P7qB0=</DigestValue>
      </Reference>
      <Reference URI="/xl/externalLinks/externalLink133.xml?ContentType=application/vnd.openxmlformats-officedocument.spreadsheetml.externalLink+xml">
        <DigestMethod Algorithm="http://www.w3.org/2001/04/xmlenc#sha256"/>
        <DigestValue>YcQ430uC3pMi4w/kUpydK/y1RPf6OSfvkW4VJn2SGqk=</DigestValue>
      </Reference>
      <Reference URI="/xl/externalLinks/externalLink134.xml?ContentType=application/vnd.openxmlformats-officedocument.spreadsheetml.externalLink+xml">
        <DigestMethod Algorithm="http://www.w3.org/2001/04/xmlenc#sha256"/>
        <DigestValue>6Jxz99RfE9wLUJ1mYybP+H+vxCG/y65aHhicJDwDOBc=</DigestValue>
      </Reference>
      <Reference URI="/xl/externalLinks/externalLink135.xml?ContentType=application/vnd.openxmlformats-officedocument.spreadsheetml.externalLink+xml">
        <DigestMethod Algorithm="http://www.w3.org/2001/04/xmlenc#sha256"/>
        <DigestValue>6Jxz99RfE9wLUJ1mYybP+H+vxCG/y65aHhicJDwDOBc=</DigestValue>
      </Reference>
      <Reference URI="/xl/externalLinks/externalLink136.xml?ContentType=application/vnd.openxmlformats-officedocument.spreadsheetml.externalLink+xml">
        <DigestMethod Algorithm="http://www.w3.org/2001/04/xmlenc#sha256"/>
        <DigestValue>34aY8weJI2/FCHQZ8mGnJjk4q8Jy4qOXBOC9vPojGog=</DigestValue>
      </Reference>
      <Reference URI="/xl/externalLinks/externalLink137.xml?ContentType=application/vnd.openxmlformats-officedocument.spreadsheetml.externalLink+xml">
        <DigestMethod Algorithm="http://www.w3.org/2001/04/xmlenc#sha256"/>
        <DigestValue>FuEDavebl0koEeZaBfaGxhMFEgk8cTgFOPk3sGWKdPw=</DigestValue>
      </Reference>
      <Reference URI="/xl/externalLinks/externalLink138.xml?ContentType=application/vnd.openxmlformats-officedocument.spreadsheetml.externalLink+xml">
        <DigestMethod Algorithm="http://www.w3.org/2001/04/xmlenc#sha256"/>
        <DigestValue>2x21SsLok5+ih/PKf+C/KLrlgLtkEJOIWrYW/yPkSng=</DigestValue>
      </Reference>
      <Reference URI="/xl/externalLinks/externalLink139.xml?ContentType=application/vnd.openxmlformats-officedocument.spreadsheetml.externalLink+xml">
        <DigestMethod Algorithm="http://www.w3.org/2001/04/xmlenc#sha256"/>
        <DigestValue>2x21SsLok5+ih/PKf+C/KLrlgLtkEJOIWrYW/yPkSng=</DigestValue>
      </Reference>
      <Reference URI="/xl/externalLinks/externalLink14.xml?ContentType=application/vnd.openxmlformats-officedocument.spreadsheetml.externalLink+xml">
        <DigestMethod Algorithm="http://www.w3.org/2001/04/xmlenc#sha256"/>
        <DigestValue>p0Z/UCpV1w4UVBj+i9SbRjTAMxIKiLrT6WS68dpGK88=</DigestValue>
      </Reference>
      <Reference URI="/xl/externalLinks/externalLink140.xml?ContentType=application/vnd.openxmlformats-officedocument.spreadsheetml.externalLink+xml">
        <DigestMethod Algorithm="http://www.w3.org/2001/04/xmlenc#sha256"/>
        <DigestValue>eUz5rWH/kn9WQiWbqoHzRLJOazXVN7y5BWWdYIZ/l5E=</DigestValue>
      </Reference>
      <Reference URI="/xl/externalLinks/externalLink141.xml?ContentType=application/vnd.openxmlformats-officedocument.spreadsheetml.externalLink+xml">
        <DigestMethod Algorithm="http://www.w3.org/2001/04/xmlenc#sha256"/>
        <DigestValue>+tnxkFUu1btlqopp0kFWus8vGWdM7Plm8t6Ws6UPjzU=</DigestValue>
      </Reference>
      <Reference URI="/xl/externalLinks/externalLink142.xml?ContentType=application/vnd.openxmlformats-officedocument.spreadsheetml.externalLink+xml">
        <DigestMethod Algorithm="http://www.w3.org/2001/04/xmlenc#sha256"/>
        <DigestValue>50KZ/hivXeyt9IW38Ns0SoKuGlobsDb/gsjYO9YdYMM=</DigestValue>
      </Reference>
      <Reference URI="/xl/externalLinks/externalLink143.xml?ContentType=application/vnd.openxmlformats-officedocument.spreadsheetml.externalLink+xml">
        <DigestMethod Algorithm="http://www.w3.org/2001/04/xmlenc#sha256"/>
        <DigestValue>qqK0dCIfkePuiDXMKb4kq9hgPA6AGd0FL2OBvNVJhp0=</DigestValue>
      </Reference>
      <Reference URI="/xl/externalLinks/externalLink144.xml?ContentType=application/vnd.openxmlformats-officedocument.spreadsheetml.externalLink+xml">
        <DigestMethod Algorithm="http://www.w3.org/2001/04/xmlenc#sha256"/>
        <DigestValue>YE1rZeX9Os/cqwtArWPiCsXt+rUATLeMrgQVX90xK8E=</DigestValue>
      </Reference>
      <Reference URI="/xl/externalLinks/externalLink145.xml?ContentType=application/vnd.openxmlformats-officedocument.spreadsheetml.externalLink+xml">
        <DigestMethod Algorithm="http://www.w3.org/2001/04/xmlenc#sha256"/>
        <DigestValue>kj7v/XrJyQrVVOVxqHvii88GZuVvZh9WJL93U9sNC7U=</DigestValue>
      </Reference>
      <Reference URI="/xl/externalLinks/externalLink146.xml?ContentType=application/vnd.openxmlformats-officedocument.spreadsheetml.externalLink+xml">
        <DigestMethod Algorithm="http://www.w3.org/2001/04/xmlenc#sha256"/>
        <DigestValue>RpYIniynTsPMTArjhHQsKpp/yNU/mc3feCHNhVp0dvE=</DigestValue>
      </Reference>
      <Reference URI="/xl/externalLinks/externalLink147.xml?ContentType=application/vnd.openxmlformats-officedocument.spreadsheetml.externalLink+xml">
        <DigestMethod Algorithm="http://www.w3.org/2001/04/xmlenc#sha256"/>
        <DigestValue>aL+EuoQT9a6Qds4Fjevz3tqUVwDTskLGoQk5eVB3DIg=</DigestValue>
      </Reference>
      <Reference URI="/xl/externalLinks/externalLink148.xml?ContentType=application/vnd.openxmlformats-officedocument.spreadsheetml.externalLink+xml">
        <DigestMethod Algorithm="http://www.w3.org/2001/04/xmlenc#sha256"/>
        <DigestValue>xussBkWHSYmYsMZ96iURkWcABq/YUioA48ds8K4IKFE=</DigestValue>
      </Reference>
      <Reference URI="/xl/externalLinks/externalLink149.xml?ContentType=application/vnd.openxmlformats-officedocument.spreadsheetml.externalLink+xml">
        <DigestMethod Algorithm="http://www.w3.org/2001/04/xmlenc#sha256"/>
        <DigestValue>xussBkWHSYmYsMZ96iURkWcABq/YUioA48ds8K4IKFE=</DigestValue>
      </Reference>
      <Reference URI="/xl/externalLinks/externalLink15.xml?ContentType=application/vnd.openxmlformats-officedocument.spreadsheetml.externalLink+xml">
        <DigestMethod Algorithm="http://www.w3.org/2001/04/xmlenc#sha256"/>
        <DigestValue>OXgeWR1KEx9+EsVHs5/bhEsEluHrvusX3EjLMKUYomI=</DigestValue>
      </Reference>
      <Reference URI="/xl/externalLinks/externalLink150.xml?ContentType=application/vnd.openxmlformats-officedocument.spreadsheetml.externalLink+xml">
        <DigestMethod Algorithm="http://www.w3.org/2001/04/xmlenc#sha256"/>
        <DigestValue>JR54fBa8yqWqfsow4qiw1QWZS8BDWJ70RNedkoTkpFY=</DigestValue>
      </Reference>
      <Reference URI="/xl/externalLinks/externalLink151.xml?ContentType=application/vnd.openxmlformats-officedocument.spreadsheetml.externalLink+xml">
        <DigestMethod Algorithm="http://www.w3.org/2001/04/xmlenc#sha256"/>
        <DigestValue>buvVeHKR8AY2/7WX+LdaH2Z9Iv9dntZfWQ9MKxnPgI8=</DigestValue>
      </Reference>
      <Reference URI="/xl/externalLinks/externalLink152.xml?ContentType=application/vnd.openxmlformats-officedocument.spreadsheetml.externalLink+xml">
        <DigestMethod Algorithm="http://www.w3.org/2001/04/xmlenc#sha256"/>
        <DigestValue>utCYjmqeSdV6IAffAcns0hQrM/gW6Poo3mooXX5S2QM=</DigestValue>
      </Reference>
      <Reference URI="/xl/externalLinks/externalLink153.xml?ContentType=application/vnd.openxmlformats-officedocument.spreadsheetml.externalLink+xml">
        <DigestMethod Algorithm="http://www.w3.org/2001/04/xmlenc#sha256"/>
        <DigestValue>2k6mwDTYSXStuLfOAYzZrzrV54KvfzaG/KqiXaXAPb4=</DigestValue>
      </Reference>
      <Reference URI="/xl/externalLinks/externalLink154.xml?ContentType=application/vnd.openxmlformats-officedocument.spreadsheetml.externalLink+xml">
        <DigestMethod Algorithm="http://www.w3.org/2001/04/xmlenc#sha256"/>
        <DigestValue>aOPOfC4asP8rESJbZdvBTqX84wgLIHy2L6Si+xvoFt8=</DigestValue>
      </Reference>
      <Reference URI="/xl/externalLinks/externalLink155.xml?ContentType=application/vnd.openxmlformats-officedocument.spreadsheetml.externalLink+xml">
        <DigestMethod Algorithm="http://www.w3.org/2001/04/xmlenc#sha256"/>
        <DigestValue>aOPOfC4asP8rESJbZdvBTqX84wgLIHy2L6Si+xvoFt8=</DigestValue>
      </Reference>
      <Reference URI="/xl/externalLinks/externalLink156.xml?ContentType=application/vnd.openxmlformats-officedocument.spreadsheetml.externalLink+xml">
        <DigestMethod Algorithm="http://www.w3.org/2001/04/xmlenc#sha256"/>
        <DigestValue>usUkgtxPVuMDpx4I4wWOg9ydOtfMydgeT6hRh77v1Pk=</DigestValue>
      </Reference>
      <Reference URI="/xl/externalLinks/externalLink157.xml?ContentType=application/vnd.openxmlformats-officedocument.spreadsheetml.externalLink+xml">
        <DigestMethod Algorithm="http://www.w3.org/2001/04/xmlenc#sha256"/>
        <DigestValue>uRzkh00z6D1n+9DI6rdMVDMLIcchqcxQtqhigmaVp8U=</DigestValue>
      </Reference>
      <Reference URI="/xl/externalLinks/externalLink158.xml?ContentType=application/vnd.openxmlformats-officedocument.spreadsheetml.externalLink+xml">
        <DigestMethod Algorithm="http://www.w3.org/2001/04/xmlenc#sha256"/>
        <DigestValue>saPmbTmZm5h8IW2l3xmfJcCgxDfdKo2QxVpwUVTGycU=</DigestValue>
      </Reference>
      <Reference URI="/xl/externalLinks/externalLink159.xml?ContentType=application/vnd.openxmlformats-officedocument.spreadsheetml.externalLink+xml">
        <DigestMethod Algorithm="http://www.w3.org/2001/04/xmlenc#sha256"/>
        <DigestValue>RP7ICEbIcDeM2yjqBSx1QQrlXOzfCvSBTS0gRSN3l20=</DigestValue>
      </Reference>
      <Reference URI="/xl/externalLinks/externalLink16.xml?ContentType=application/vnd.openxmlformats-officedocument.spreadsheetml.externalLink+xml">
        <DigestMethod Algorithm="http://www.w3.org/2001/04/xmlenc#sha256"/>
        <DigestValue>bSI+RlAyW8tI9XrRhJ0l8B1IhpykbUbvW3Dd/mYI7Y4=</DigestValue>
      </Reference>
      <Reference URI="/xl/externalLinks/externalLink160.xml?ContentType=application/vnd.openxmlformats-officedocument.spreadsheetml.externalLink+xml">
        <DigestMethod Algorithm="http://www.w3.org/2001/04/xmlenc#sha256"/>
        <DigestValue>sTQFGnRWe4LzGiMnslrdvOkUZCDodsafU0ZeQHPEIpI=</DigestValue>
      </Reference>
      <Reference URI="/xl/externalLinks/externalLink161.xml?ContentType=application/vnd.openxmlformats-officedocument.spreadsheetml.externalLink+xml">
        <DigestMethod Algorithm="http://www.w3.org/2001/04/xmlenc#sha256"/>
        <DigestValue>sTQFGnRWe4LzGiMnslrdvOkUZCDodsafU0ZeQHPEIpI=</DigestValue>
      </Reference>
      <Reference URI="/xl/externalLinks/externalLink162.xml?ContentType=application/vnd.openxmlformats-officedocument.spreadsheetml.externalLink+xml">
        <DigestMethod Algorithm="http://www.w3.org/2001/04/xmlenc#sha256"/>
        <DigestValue>T/LarCr5hIayJbmlO5NRom9je8Ryd2IDqMEHGDMqcdk=</DigestValue>
      </Reference>
      <Reference URI="/xl/externalLinks/externalLink163.xml?ContentType=application/vnd.openxmlformats-officedocument.spreadsheetml.externalLink+xml">
        <DigestMethod Algorithm="http://www.w3.org/2001/04/xmlenc#sha256"/>
        <DigestValue>fiE9rootEfr6/Ec1XjFMDrVBidcrU/soeXkm8wyOZWg=</DigestValue>
      </Reference>
      <Reference URI="/xl/externalLinks/externalLink164.xml?ContentType=application/vnd.openxmlformats-officedocument.spreadsheetml.externalLink+xml">
        <DigestMethod Algorithm="http://www.w3.org/2001/04/xmlenc#sha256"/>
        <DigestValue>ZZmG/uOcXtW5iYgL2BEL4zhPPGTgtpLfDWcwKk99/2o=</DigestValue>
      </Reference>
      <Reference URI="/xl/externalLinks/externalLink165.xml?ContentType=application/vnd.openxmlformats-officedocument.spreadsheetml.externalLink+xml">
        <DigestMethod Algorithm="http://www.w3.org/2001/04/xmlenc#sha256"/>
        <DigestValue>H/Es+NP13B02RO/Qc56B+BG3icPVjM3MU0vsxe8egV0=</DigestValue>
      </Reference>
      <Reference URI="/xl/externalLinks/externalLink166.xml?ContentType=application/vnd.openxmlformats-officedocument.spreadsheetml.externalLink+xml">
        <DigestMethod Algorithm="http://www.w3.org/2001/04/xmlenc#sha256"/>
        <DigestValue>2lY4FaUjzgnpH9B89ZYUBdmwbURS7eTWN2Kxnje1Df4=</DigestValue>
      </Reference>
      <Reference URI="/xl/externalLinks/externalLink167.xml?ContentType=application/vnd.openxmlformats-officedocument.spreadsheetml.externalLink+xml">
        <DigestMethod Algorithm="http://www.w3.org/2001/04/xmlenc#sha256"/>
        <DigestValue>J4fRhkEhMaZ8im1NT5HMrD8foPCUigm7rGv3brqAOOk=</DigestValue>
      </Reference>
      <Reference URI="/xl/externalLinks/externalLink168.xml?ContentType=application/vnd.openxmlformats-officedocument.spreadsheetml.externalLink+xml">
        <DigestMethod Algorithm="http://www.w3.org/2001/04/xmlenc#sha256"/>
        <DigestValue>EPieGi5P5/JIJtrGsez01m5NUh8YRBmvGYe81CdjZqc=</DigestValue>
      </Reference>
      <Reference URI="/xl/externalLinks/externalLink169.xml?ContentType=application/vnd.openxmlformats-officedocument.spreadsheetml.externalLink+xml">
        <DigestMethod Algorithm="http://www.w3.org/2001/04/xmlenc#sha256"/>
        <DigestValue>iYn2v6V9WHhOQurunAI3Z6X7A2BPeY9AydgGD42VXUA=</DigestValue>
      </Reference>
      <Reference URI="/xl/externalLinks/externalLink17.xml?ContentType=application/vnd.openxmlformats-officedocument.spreadsheetml.externalLink+xml">
        <DigestMethod Algorithm="http://www.w3.org/2001/04/xmlenc#sha256"/>
        <DigestValue>m9hZIg/5WQHGJqEmOZMDof8/ZKDFPwGXlDDRyz3nNrs=</DigestValue>
      </Reference>
      <Reference URI="/xl/externalLinks/externalLink170.xml?ContentType=application/vnd.openxmlformats-officedocument.spreadsheetml.externalLink+xml">
        <DigestMethod Algorithm="http://www.w3.org/2001/04/xmlenc#sha256"/>
        <DigestValue>XMfWg6zCdLirGsx5mtVNQynD3xFqdTqrgLmaTRsU33U=</DigestValue>
      </Reference>
      <Reference URI="/xl/externalLinks/externalLink171.xml?ContentType=application/vnd.openxmlformats-officedocument.spreadsheetml.externalLink+xml">
        <DigestMethod Algorithm="http://www.w3.org/2001/04/xmlenc#sha256"/>
        <DigestValue>6S9rfOIw+6FkgWYR0uLDgYZSEYzTfN4KyloadenCHaw=</DigestValue>
      </Reference>
      <Reference URI="/xl/externalLinks/externalLink172.xml?ContentType=application/vnd.openxmlformats-officedocument.spreadsheetml.externalLink+xml">
        <DigestMethod Algorithm="http://www.w3.org/2001/04/xmlenc#sha256"/>
        <DigestValue>6S9rfOIw+6FkgWYR0uLDgYZSEYzTfN4KyloadenCHaw=</DigestValue>
      </Reference>
      <Reference URI="/xl/externalLinks/externalLink173.xml?ContentType=application/vnd.openxmlformats-officedocument.spreadsheetml.externalLink+xml">
        <DigestMethod Algorithm="http://www.w3.org/2001/04/xmlenc#sha256"/>
        <DigestValue>9Gnm30qInErARBeQ3Mi8e5Qv6PPSo/1Sik1Yo7+iBZs=</DigestValue>
      </Reference>
      <Reference URI="/xl/externalLinks/externalLink174.xml?ContentType=application/vnd.openxmlformats-officedocument.spreadsheetml.externalLink+xml">
        <DigestMethod Algorithm="http://www.w3.org/2001/04/xmlenc#sha256"/>
        <DigestValue>Fps5ZZX29NrT51/IRb+LUxeM1yWO9d6dhkyOGLAXvOw=</DigestValue>
      </Reference>
      <Reference URI="/xl/externalLinks/externalLink175.xml?ContentType=application/vnd.openxmlformats-officedocument.spreadsheetml.externalLink+xml">
        <DigestMethod Algorithm="http://www.w3.org/2001/04/xmlenc#sha256"/>
        <DigestValue>PItOE+NjfJ0dbhODyffo4+ZGyRUx7fjFbM+vxU6KO7E=</DigestValue>
      </Reference>
      <Reference URI="/xl/externalLinks/externalLink176.xml?ContentType=application/vnd.openxmlformats-officedocument.spreadsheetml.externalLink+xml">
        <DigestMethod Algorithm="http://www.w3.org/2001/04/xmlenc#sha256"/>
        <DigestValue>9u1LdOcssw+uV+H6ZwU6PjMBR7U5bAZYLQ0dDE7wVhQ=</DigestValue>
      </Reference>
      <Reference URI="/xl/externalLinks/externalLink177.xml?ContentType=application/vnd.openxmlformats-officedocument.spreadsheetml.externalLink+xml">
        <DigestMethod Algorithm="http://www.w3.org/2001/04/xmlenc#sha256"/>
        <DigestValue>9u1LdOcssw+uV+H6ZwU6PjMBR7U5bAZYLQ0dDE7wVhQ=</DigestValue>
      </Reference>
      <Reference URI="/xl/externalLinks/externalLink178.xml?ContentType=application/vnd.openxmlformats-officedocument.spreadsheetml.externalLink+xml">
        <DigestMethod Algorithm="http://www.w3.org/2001/04/xmlenc#sha256"/>
        <DigestValue>FuEDavebl0koEeZaBfaGxhMFEgk8cTgFOPk3sGWKdPw=</DigestValue>
      </Reference>
      <Reference URI="/xl/externalLinks/externalLink179.xml?ContentType=application/vnd.openxmlformats-officedocument.spreadsheetml.externalLink+xml">
        <DigestMethod Algorithm="http://www.w3.org/2001/04/xmlenc#sha256"/>
        <DigestValue>6uXoS8h08z1ofX2NjFQoH/g57vCWoAEax6JP6lnx1+c=</DigestValue>
      </Reference>
      <Reference URI="/xl/externalLinks/externalLink18.xml?ContentType=application/vnd.openxmlformats-officedocument.spreadsheetml.externalLink+xml">
        <DigestMethod Algorithm="http://www.w3.org/2001/04/xmlenc#sha256"/>
        <DigestValue>8NC12231vFnVDl+s98ndMPW8IwgYXM11yTi50n3FlCg=</DigestValue>
      </Reference>
      <Reference URI="/xl/externalLinks/externalLink180.xml?ContentType=application/vnd.openxmlformats-officedocument.spreadsheetml.externalLink+xml">
        <DigestMethod Algorithm="http://www.w3.org/2001/04/xmlenc#sha256"/>
        <DigestValue>os4z1HvtSLv/8I5It3+gu/Kd9+fGsAX/U16l2i5e2/s=</DigestValue>
      </Reference>
      <Reference URI="/xl/externalLinks/externalLink181.xml?ContentType=application/vnd.openxmlformats-officedocument.spreadsheetml.externalLink+xml">
        <DigestMethod Algorithm="http://www.w3.org/2001/04/xmlenc#sha256"/>
        <DigestValue>IxE/UG+h/udkC7QqARkdfUb3aLibqdqjVsvMx7P5dTI=</DigestValue>
      </Reference>
      <Reference URI="/xl/externalLinks/externalLink182.xml?ContentType=application/vnd.openxmlformats-officedocument.spreadsheetml.externalLink+xml">
        <DigestMethod Algorithm="http://www.w3.org/2001/04/xmlenc#sha256"/>
        <DigestValue>lnZEEEG0DsTWaj6wcKspruCV173I+qDERINCoS75Eb8=</DigestValue>
      </Reference>
      <Reference URI="/xl/externalLinks/externalLink183.xml?ContentType=application/vnd.openxmlformats-officedocument.spreadsheetml.externalLink+xml">
        <DigestMethod Algorithm="http://www.w3.org/2001/04/xmlenc#sha256"/>
        <DigestValue>ybR+E1KI3kj95GblZCdBquYWR07Ih0ez7thNXX6/O0w=</DigestValue>
      </Reference>
      <Reference URI="/xl/externalLinks/externalLink184.xml?ContentType=application/vnd.openxmlformats-officedocument.spreadsheetml.externalLink+xml">
        <DigestMethod Algorithm="http://www.w3.org/2001/04/xmlenc#sha256"/>
        <DigestValue>GOnA4gx8WsYLaYoFtdSPyvbIdvJppaAEYnC4n+x9zKw=</DigestValue>
      </Reference>
      <Reference URI="/xl/externalLinks/externalLink185.xml?ContentType=application/vnd.openxmlformats-officedocument.spreadsheetml.externalLink+xml">
        <DigestMethod Algorithm="http://www.w3.org/2001/04/xmlenc#sha256"/>
        <DigestValue>Fqb1oWlKeC6OqbIwMFQ+105fFfSvsIKTqf8hqqHgTPU=</DigestValue>
      </Reference>
      <Reference URI="/xl/externalLinks/externalLink186.xml?ContentType=application/vnd.openxmlformats-officedocument.spreadsheetml.externalLink+xml">
        <DigestMethod Algorithm="http://www.w3.org/2001/04/xmlenc#sha256"/>
        <DigestValue>3ggxQLEzSNUP/C67AbpNi17nFS7190rjF+/Y6czpVjw=</DigestValue>
      </Reference>
      <Reference URI="/xl/externalLinks/externalLink187.xml?ContentType=application/vnd.openxmlformats-officedocument.spreadsheetml.externalLink+xml">
        <DigestMethod Algorithm="http://www.w3.org/2001/04/xmlenc#sha256"/>
        <DigestValue>3ggxQLEzSNUP/C67AbpNi17nFS7190rjF+/Y6czpVjw=</DigestValue>
      </Reference>
      <Reference URI="/xl/externalLinks/externalLink188.xml?ContentType=application/vnd.openxmlformats-officedocument.spreadsheetml.externalLink+xml">
        <DigestMethod Algorithm="http://www.w3.org/2001/04/xmlenc#sha256"/>
        <DigestValue>xlGiNRgQNBfT+Iv/l3MhF7gD/BJdJ4VExdR+fC71yZY=</DigestValue>
      </Reference>
      <Reference URI="/xl/externalLinks/externalLink189.xml?ContentType=application/vnd.openxmlformats-officedocument.spreadsheetml.externalLink+xml">
        <DigestMethod Algorithm="http://www.w3.org/2001/04/xmlenc#sha256"/>
        <DigestValue>IJPGSTtfCoRT2c+lRNO2WhlPeinv2Iv4KlMnxvvzvGM=</DigestValue>
      </Reference>
      <Reference URI="/xl/externalLinks/externalLink19.xml?ContentType=application/vnd.openxmlformats-officedocument.spreadsheetml.externalLink+xml">
        <DigestMethod Algorithm="http://www.w3.org/2001/04/xmlenc#sha256"/>
        <DigestValue>22M2nNvYWolIf2IA9kEW1LjRdrHbAcouHuLeglQEMtI=</DigestValue>
      </Reference>
      <Reference URI="/xl/externalLinks/externalLink190.xml?ContentType=application/vnd.openxmlformats-officedocument.spreadsheetml.externalLink+xml">
        <DigestMethod Algorithm="http://www.w3.org/2001/04/xmlenc#sha256"/>
        <DigestValue>EeTCBp4+Vw4NpOejJf+ARx2idXy0THEggVwPEnI4cLs=</DigestValue>
      </Reference>
      <Reference URI="/xl/externalLinks/externalLink191.xml?ContentType=application/vnd.openxmlformats-officedocument.spreadsheetml.externalLink+xml">
        <DigestMethod Algorithm="http://www.w3.org/2001/04/xmlenc#sha256"/>
        <DigestValue>JYyueTzL3eJVnbxPoodPsWFMQavFbb+ujl/BqcLJpuA=</DigestValue>
      </Reference>
      <Reference URI="/xl/externalLinks/externalLink192.xml?ContentType=application/vnd.openxmlformats-officedocument.spreadsheetml.externalLink+xml">
        <DigestMethod Algorithm="http://www.w3.org/2001/04/xmlenc#sha256"/>
        <DigestValue>JYyueTzL3eJVnbxPoodPsWFMQavFbb+ujl/BqcLJpuA=</DigestValue>
      </Reference>
      <Reference URI="/xl/externalLinks/externalLink193.xml?ContentType=application/vnd.openxmlformats-officedocument.spreadsheetml.externalLink+xml">
        <DigestMethod Algorithm="http://www.w3.org/2001/04/xmlenc#sha256"/>
        <DigestValue>ft0xWGpUB4kJ+gawAimSCiPWqzDlajapXwks7uiWg50=</DigestValue>
      </Reference>
      <Reference URI="/xl/externalLinks/externalLink194.xml?ContentType=application/vnd.openxmlformats-officedocument.spreadsheetml.externalLink+xml">
        <DigestMethod Algorithm="http://www.w3.org/2001/04/xmlenc#sha256"/>
        <DigestValue>Bf0ghzm2hXbqf9UWzAXAku5SK66igZDvY1yqOkZtAws=</DigestValue>
      </Reference>
      <Reference URI="/xl/externalLinks/externalLink195.xml?ContentType=application/vnd.openxmlformats-officedocument.spreadsheetml.externalLink+xml">
        <DigestMethod Algorithm="http://www.w3.org/2001/04/xmlenc#sha256"/>
        <DigestValue>QHpQCC4CAuEIhlMLrHkCeh+MQLp92DDelYuPravC5zo=</DigestValue>
      </Reference>
      <Reference URI="/xl/externalLinks/externalLink196.xml?ContentType=application/vnd.openxmlformats-officedocument.spreadsheetml.externalLink+xml">
        <DigestMethod Algorithm="http://www.w3.org/2001/04/xmlenc#sha256"/>
        <DigestValue>muW4JdXacnWrwxTzCcawFtEQFIbZgbBZjhIO1F0d3Bk=</DigestValue>
      </Reference>
      <Reference URI="/xl/externalLinks/externalLink197.xml?ContentType=application/vnd.openxmlformats-officedocument.spreadsheetml.externalLink+xml">
        <DigestMethod Algorithm="http://www.w3.org/2001/04/xmlenc#sha256"/>
        <DigestValue>R28VmrolXmXkxHCWYFhP8PvGxPaShkTP3ba/CTx9Bcs=</DigestValue>
      </Reference>
      <Reference URI="/xl/externalLinks/externalLink198.xml?ContentType=application/vnd.openxmlformats-officedocument.spreadsheetml.externalLink+xml">
        <DigestMethod Algorithm="http://www.w3.org/2001/04/xmlenc#sha256"/>
        <DigestValue>R28VmrolXmXkxHCWYFhP8PvGxPaShkTP3ba/CTx9Bcs=</DigestValue>
      </Reference>
      <Reference URI="/xl/externalLinks/externalLink199.xml?ContentType=application/vnd.openxmlformats-officedocument.spreadsheetml.externalLink+xml">
        <DigestMethod Algorithm="http://www.w3.org/2001/04/xmlenc#sha256"/>
        <DigestValue>zbsoKEVaOdf8Frp5qXyYtuN0vU08Gfth2reI3Ekznnw=</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NZzdTChDjXV4TFLPIF2Aht4Wcn6O7BNepCmm3uFS9y8=</DigestValue>
      </Reference>
      <Reference URI="/xl/externalLinks/externalLink200.xml?ContentType=application/vnd.openxmlformats-officedocument.spreadsheetml.externalLink+xml">
        <DigestMethod Algorithm="http://www.w3.org/2001/04/xmlenc#sha256"/>
        <DigestValue>nEgb986IicwbYv8HMe51/Gru4Wh81AuQi7/emS5Ra1E=</DigestValue>
      </Reference>
      <Reference URI="/xl/externalLinks/externalLink201.xml?ContentType=application/vnd.openxmlformats-officedocument.spreadsheetml.externalLink+xml">
        <DigestMethod Algorithm="http://www.w3.org/2001/04/xmlenc#sha256"/>
        <DigestValue>cUL26lwHtdnxEq15keq/YyLm/e74dZlcZttMz1zzhO0=</DigestValue>
      </Reference>
      <Reference URI="/xl/externalLinks/externalLink202.xml?ContentType=application/vnd.openxmlformats-officedocument.spreadsheetml.externalLink+xml">
        <DigestMethod Algorithm="http://www.w3.org/2001/04/xmlenc#sha256"/>
        <DigestValue>bFv64oT/neAJaX/9EmYzYKEcMwlJteGaU7rJo9zNEhM=</DigestValue>
      </Reference>
      <Reference URI="/xl/externalLinks/externalLink203.xml?ContentType=application/vnd.openxmlformats-officedocument.spreadsheetml.externalLink+xml">
        <DigestMethod Algorithm="http://www.w3.org/2001/04/xmlenc#sha256"/>
        <DigestValue>1wlKm36ZS2kFYZYxTixtHgnUL4f32PBncAg3TQJ9m4U=</DigestValue>
      </Reference>
      <Reference URI="/xl/externalLinks/externalLink204.xml?ContentType=application/vnd.openxmlformats-officedocument.spreadsheetml.externalLink+xml">
        <DigestMethod Algorithm="http://www.w3.org/2001/04/xmlenc#sha256"/>
        <DigestValue>SiljjM6MaWux9CP49kagX1ivHx5I0m/6lgMJIsziihs=</DigestValue>
      </Reference>
      <Reference URI="/xl/externalLinks/externalLink205.xml?ContentType=application/vnd.openxmlformats-officedocument.spreadsheetml.externalLink+xml">
        <DigestMethod Algorithm="http://www.w3.org/2001/04/xmlenc#sha256"/>
        <DigestValue>oQkGGSF2Kse0dH7Yz/KMudVbNCc/tZsOrPpbLbcy0Ks=</DigestValue>
      </Reference>
      <Reference URI="/xl/externalLinks/externalLink206.xml?ContentType=application/vnd.openxmlformats-officedocument.spreadsheetml.externalLink+xml">
        <DigestMethod Algorithm="http://www.w3.org/2001/04/xmlenc#sha256"/>
        <DigestValue>oQkGGSF2Kse0dH7Yz/KMudVbNCc/tZsOrPpbLbcy0Ks=</DigestValue>
      </Reference>
      <Reference URI="/xl/externalLinks/externalLink207.xml?ContentType=application/vnd.openxmlformats-officedocument.spreadsheetml.externalLink+xml">
        <DigestMethod Algorithm="http://www.w3.org/2001/04/xmlenc#sha256"/>
        <DigestValue>3eMqWnCR2E6wAHM5DF28OXWJ9UydMnccInObFVRdtx0=</DigestValue>
      </Reference>
      <Reference URI="/xl/externalLinks/externalLink208.xml?ContentType=application/vnd.openxmlformats-officedocument.spreadsheetml.externalLink+xml">
        <DigestMethod Algorithm="http://www.w3.org/2001/04/xmlenc#sha256"/>
        <DigestValue>3eMqWnCR2E6wAHM5DF28OXWJ9UydMnccInObFVRdtx0=</DigestValue>
      </Reference>
      <Reference URI="/xl/externalLinks/externalLink209.xml?ContentType=application/vnd.openxmlformats-officedocument.spreadsheetml.externalLink+xml">
        <DigestMethod Algorithm="http://www.w3.org/2001/04/xmlenc#sha256"/>
        <DigestValue>u6x5jSldB+e1zu9BwI6/s4VkFEEagbJki0pUsCeoQug=</DigestValue>
      </Reference>
      <Reference URI="/xl/externalLinks/externalLink21.xml?ContentType=application/vnd.openxmlformats-officedocument.spreadsheetml.externalLink+xml">
        <DigestMethod Algorithm="http://www.w3.org/2001/04/xmlenc#sha256"/>
        <DigestValue>FJnwRheRAkk/FALo+T89WatxpwzBMhgtKOdlQzxOjTA=</DigestValue>
      </Reference>
      <Reference URI="/xl/externalLinks/externalLink210.xml?ContentType=application/vnd.openxmlformats-officedocument.spreadsheetml.externalLink+xml">
        <DigestMethod Algorithm="http://www.w3.org/2001/04/xmlenc#sha256"/>
        <DigestValue>zadtcP8GnKOTM7psp6zSX23UrHrt6S4+h/f+/ZReKIQ=</DigestValue>
      </Reference>
      <Reference URI="/xl/externalLinks/externalLink211.xml?ContentType=application/vnd.openxmlformats-officedocument.spreadsheetml.externalLink+xml">
        <DigestMethod Algorithm="http://www.w3.org/2001/04/xmlenc#sha256"/>
        <DigestValue>vhl6hGF+jtW3NmFv+gZbHCCIJv3vo/GHJdHJ/ViFxfE=</DigestValue>
      </Reference>
      <Reference URI="/xl/externalLinks/externalLink212.xml?ContentType=application/vnd.openxmlformats-officedocument.spreadsheetml.externalLink+xml">
        <DigestMethod Algorithm="http://www.w3.org/2001/04/xmlenc#sha256"/>
        <DigestValue>/z6x8bAjaMK9nWPmyZN4K4NZC8fiS6WtL1RE0DuzWmM=</DigestValue>
      </Reference>
      <Reference URI="/xl/externalLinks/externalLink213.xml?ContentType=application/vnd.openxmlformats-officedocument.spreadsheetml.externalLink+xml">
        <DigestMethod Algorithm="http://www.w3.org/2001/04/xmlenc#sha256"/>
        <DigestValue>tIYDf/O8y8kbMJ10jEjo+4jbaXK7OngcGvsL7DzT6CM=</DigestValue>
      </Reference>
      <Reference URI="/xl/externalLinks/externalLink214.xml?ContentType=application/vnd.openxmlformats-officedocument.spreadsheetml.externalLink+xml">
        <DigestMethod Algorithm="http://www.w3.org/2001/04/xmlenc#sha256"/>
        <DigestValue>cLRT0alhJPmaABnFgBm3nsUKsapMNBwpP8UCLZvClaQ=</DigestValue>
      </Reference>
      <Reference URI="/xl/externalLinks/externalLink215.xml?ContentType=application/vnd.openxmlformats-officedocument.spreadsheetml.externalLink+xml">
        <DigestMethod Algorithm="http://www.w3.org/2001/04/xmlenc#sha256"/>
        <DigestValue>bGSB+kpZKHgGNtNKwhHUahlK3TVz3UZzChO66G5/T1Q=</DigestValue>
      </Reference>
      <Reference URI="/xl/externalLinks/externalLink216.xml?ContentType=application/vnd.openxmlformats-officedocument.spreadsheetml.externalLink+xml">
        <DigestMethod Algorithm="http://www.w3.org/2001/04/xmlenc#sha256"/>
        <DigestValue>AteA4hKHL1DOowfchYFTrZYNLfYYDeDrQ7U2dTwU9ws=</DigestValue>
      </Reference>
      <Reference URI="/xl/externalLinks/externalLink217.xml?ContentType=application/vnd.openxmlformats-officedocument.spreadsheetml.externalLink+xml">
        <DigestMethod Algorithm="http://www.w3.org/2001/04/xmlenc#sha256"/>
        <DigestValue>7BQoN6Rsf0u5+XbiqrWdeJtBhBOs4z4VoSqO7Kuej/A=</DigestValue>
      </Reference>
      <Reference URI="/xl/externalLinks/externalLink218.xml?ContentType=application/vnd.openxmlformats-officedocument.spreadsheetml.externalLink+xml">
        <DigestMethod Algorithm="http://www.w3.org/2001/04/xmlenc#sha256"/>
        <DigestValue>yqZ80vT5C2juYU3pqFtDJ3jby/IDffGhg+gxFdCo7y0=</DigestValue>
      </Reference>
      <Reference URI="/xl/externalLinks/externalLink219.xml?ContentType=application/vnd.openxmlformats-officedocument.spreadsheetml.externalLink+xml">
        <DigestMethod Algorithm="http://www.w3.org/2001/04/xmlenc#sha256"/>
        <DigestValue>2q1rdW+8Y0jC2s6270ZgI/V9jNTblWqw8GA0BASIo3A=</DigestValue>
      </Reference>
      <Reference URI="/xl/externalLinks/externalLink22.xml?ContentType=application/vnd.openxmlformats-officedocument.spreadsheetml.externalLink+xml">
        <DigestMethod Algorithm="http://www.w3.org/2001/04/xmlenc#sha256"/>
        <DigestValue>q3xFvscPFO2gKhBhq56NW8zN691cuYMT7JyVViG/tpY=</DigestValue>
      </Reference>
      <Reference URI="/xl/externalLinks/externalLink220.xml?ContentType=application/vnd.openxmlformats-officedocument.spreadsheetml.externalLink+xml">
        <DigestMethod Algorithm="http://www.w3.org/2001/04/xmlenc#sha256"/>
        <DigestValue>R28VmrolXmXkxHCWYFhP8PvGxPaShkTP3ba/CTx9Bcs=</DigestValue>
      </Reference>
      <Reference URI="/xl/externalLinks/externalLink221.xml?ContentType=application/vnd.openxmlformats-officedocument.spreadsheetml.externalLink+xml">
        <DigestMethod Algorithm="http://www.w3.org/2001/04/xmlenc#sha256"/>
        <DigestValue>R28VmrolXmXkxHCWYFhP8PvGxPaShkTP3ba/CTx9Bcs=</DigestValue>
      </Reference>
      <Reference URI="/xl/externalLinks/externalLink222.xml?ContentType=application/vnd.openxmlformats-officedocument.spreadsheetml.externalLink+xml">
        <DigestMethod Algorithm="http://www.w3.org/2001/04/xmlenc#sha256"/>
        <DigestValue>8KHxvGLa6+j2FI9rXfTBwSOp+2fjylPIPW2Ok6t7iho=</DigestValue>
      </Reference>
      <Reference URI="/xl/externalLinks/externalLink223.xml?ContentType=application/vnd.openxmlformats-officedocument.spreadsheetml.externalLink+xml">
        <DigestMethod Algorithm="http://www.w3.org/2001/04/xmlenc#sha256"/>
        <DigestValue>qo7Xrk06NES4NVXXqPjNi7/1Szv/ksKZMlcE7Ws3afI=</DigestValue>
      </Reference>
      <Reference URI="/xl/externalLinks/externalLink224.xml?ContentType=application/vnd.openxmlformats-officedocument.spreadsheetml.externalLink+xml">
        <DigestMethod Algorithm="http://www.w3.org/2001/04/xmlenc#sha256"/>
        <DigestValue>qo7Xrk06NES4NVXXqPjNi7/1Szv/ksKZMlcE7Ws3afI=</DigestValue>
      </Reference>
      <Reference URI="/xl/externalLinks/externalLink225.xml?ContentType=application/vnd.openxmlformats-officedocument.spreadsheetml.externalLink+xml">
        <DigestMethod Algorithm="http://www.w3.org/2001/04/xmlenc#sha256"/>
        <DigestValue>phzM1vw0KweRBaCU19xbApmFIHarqstuktcKCEbFtRM=</DigestValue>
      </Reference>
      <Reference URI="/xl/externalLinks/externalLink226.xml?ContentType=application/vnd.openxmlformats-officedocument.spreadsheetml.externalLink+xml">
        <DigestMethod Algorithm="http://www.w3.org/2001/04/xmlenc#sha256"/>
        <DigestValue>phzM1vw0KweRBaCU19xbApmFIHarqstuktcKCEbFtRM=</DigestValue>
      </Reference>
      <Reference URI="/xl/externalLinks/externalLink227.xml?ContentType=application/vnd.openxmlformats-officedocument.spreadsheetml.externalLink+xml">
        <DigestMethod Algorithm="http://www.w3.org/2001/04/xmlenc#sha256"/>
        <DigestValue>so8pl+hYbET0q6tCnFbMBw1EYex9nyfW8kXyPwM9J/c=</DigestValue>
      </Reference>
      <Reference URI="/xl/externalLinks/externalLink228.xml?ContentType=application/vnd.openxmlformats-officedocument.spreadsheetml.externalLink+xml">
        <DigestMethod Algorithm="http://www.w3.org/2001/04/xmlenc#sha256"/>
        <DigestValue>so8pl+hYbET0q6tCnFbMBw1EYex9nyfW8kXyPwM9J/c=</DigestValue>
      </Reference>
      <Reference URI="/xl/externalLinks/externalLink229.xml?ContentType=application/vnd.openxmlformats-officedocument.spreadsheetml.externalLink+xml">
        <DigestMethod Algorithm="http://www.w3.org/2001/04/xmlenc#sha256"/>
        <DigestValue>tmMJWTtD63rYcLx55qvdvfKTySaAv/Ti8eAmo7dJY5U=</DigestValue>
      </Reference>
      <Reference URI="/xl/externalLinks/externalLink23.xml?ContentType=application/vnd.openxmlformats-officedocument.spreadsheetml.externalLink+xml">
        <DigestMethod Algorithm="http://www.w3.org/2001/04/xmlenc#sha256"/>
        <DigestValue>WChZlJcD4AwEoF+4vnD3NlE7Zs+7e8Q8cy9e4Gm2Dsw=</DigestValue>
      </Reference>
      <Reference URI="/xl/externalLinks/externalLink230.xml?ContentType=application/vnd.openxmlformats-officedocument.spreadsheetml.externalLink+xml">
        <DigestMethod Algorithm="http://www.w3.org/2001/04/xmlenc#sha256"/>
        <DigestValue>pLO2sFF/Gg2idmPVpLODPbwyIrtFLrib6VU4OiglaeM=</DigestValue>
      </Reference>
      <Reference URI="/xl/externalLinks/externalLink231.xml?ContentType=application/vnd.openxmlformats-officedocument.spreadsheetml.externalLink+xml">
        <DigestMethod Algorithm="http://www.w3.org/2001/04/xmlenc#sha256"/>
        <DigestValue>pLO2sFF/Gg2idmPVpLODPbwyIrtFLrib6VU4OiglaeM=</DigestValue>
      </Reference>
      <Reference URI="/xl/externalLinks/externalLink232.xml?ContentType=application/vnd.openxmlformats-officedocument.spreadsheetml.externalLink+xml">
        <DigestMethod Algorithm="http://www.w3.org/2001/04/xmlenc#sha256"/>
        <DigestValue>nFr5yGbNdF1FxLkRRSdNH2D7m+bg+H0/JsyBteGvIN8=</DigestValue>
      </Reference>
      <Reference URI="/xl/externalLinks/externalLink233.xml?ContentType=application/vnd.openxmlformats-officedocument.spreadsheetml.externalLink+xml">
        <DigestMethod Algorithm="http://www.w3.org/2001/04/xmlenc#sha256"/>
        <DigestValue>nFr5yGbNdF1FxLkRRSdNH2D7m+bg+H0/JsyBteGvIN8=</DigestValue>
      </Reference>
      <Reference URI="/xl/externalLinks/externalLink234.xml?ContentType=application/vnd.openxmlformats-officedocument.spreadsheetml.externalLink+xml">
        <DigestMethod Algorithm="http://www.w3.org/2001/04/xmlenc#sha256"/>
        <DigestValue>3l3xICAxvkSv8nBhS91+HjHAD0klztwjzUJnFccKhqY=</DigestValue>
      </Reference>
      <Reference URI="/xl/externalLinks/externalLink235.xml?ContentType=application/vnd.openxmlformats-officedocument.spreadsheetml.externalLink+xml">
        <DigestMethod Algorithm="http://www.w3.org/2001/04/xmlenc#sha256"/>
        <DigestValue>q+HtXTl19otXo3SL1GAXqGa6083fi9XbFhAAako784M=</DigestValue>
      </Reference>
      <Reference URI="/xl/externalLinks/externalLink236.xml?ContentType=application/vnd.openxmlformats-officedocument.spreadsheetml.externalLink+xml">
        <DigestMethod Algorithm="http://www.w3.org/2001/04/xmlenc#sha256"/>
        <DigestValue>gWn2aaIyS5Hcz5iu+C2N4sh9c9Y4QDkCm9y2+b7mPYU=</DigestValue>
      </Reference>
      <Reference URI="/xl/externalLinks/externalLink237.xml?ContentType=application/vnd.openxmlformats-officedocument.spreadsheetml.externalLink+xml">
        <DigestMethod Algorithm="http://www.w3.org/2001/04/xmlenc#sha256"/>
        <DigestValue>gWn2aaIyS5Hcz5iu+C2N4sh9c9Y4QDkCm9y2+b7mPYU=</DigestValue>
      </Reference>
      <Reference URI="/xl/externalLinks/externalLink238.xml?ContentType=application/vnd.openxmlformats-officedocument.spreadsheetml.externalLink+xml">
        <DigestMethod Algorithm="http://www.w3.org/2001/04/xmlenc#sha256"/>
        <DigestValue>naJ7PaIFk/XN357d9lMJohuw0qJD4zF7oAX4sFe3PeA=</DigestValue>
      </Reference>
      <Reference URI="/xl/externalLinks/externalLink239.xml?ContentType=application/vnd.openxmlformats-officedocument.spreadsheetml.externalLink+xml">
        <DigestMethod Algorithm="http://www.w3.org/2001/04/xmlenc#sha256"/>
        <DigestValue>RPgEzMq/X7HGiS/KsKcxMAhj8IbEwyd8LxcNnkVbtXw=</DigestValue>
      </Reference>
      <Reference URI="/xl/externalLinks/externalLink24.xml?ContentType=application/vnd.openxmlformats-officedocument.spreadsheetml.externalLink+xml">
        <DigestMethod Algorithm="http://www.w3.org/2001/04/xmlenc#sha256"/>
        <DigestValue>3YnIOj1vqUuRN2M09Z3fHM4ceSJDyhJJR8+kT2FqWk4=</DigestValue>
      </Reference>
      <Reference URI="/xl/externalLinks/externalLink240.xml?ContentType=application/vnd.openxmlformats-officedocument.spreadsheetml.externalLink+xml">
        <DigestMethod Algorithm="http://www.w3.org/2001/04/xmlenc#sha256"/>
        <DigestValue>hNSaypP8+HNgGh3fc7/twug2HhP4co9vopKsjEH2vr0=</DigestValue>
      </Reference>
      <Reference URI="/xl/externalLinks/externalLink241.xml?ContentType=application/vnd.openxmlformats-officedocument.spreadsheetml.externalLink+xml">
        <DigestMethod Algorithm="http://www.w3.org/2001/04/xmlenc#sha256"/>
        <DigestValue>GPHNK7NeuyBt6PCRcioj5n4sXpQixHOnNpVKLIkKVvo=</DigestValue>
      </Reference>
      <Reference URI="/xl/externalLinks/externalLink242.xml?ContentType=application/vnd.openxmlformats-officedocument.spreadsheetml.externalLink+xml">
        <DigestMethod Algorithm="http://www.w3.org/2001/04/xmlenc#sha256"/>
        <DigestValue>L5q22uufOLTXCdhYILY8KjtN1MRP68XaU1bGvG4fhbg=</DigestValue>
      </Reference>
      <Reference URI="/xl/externalLinks/externalLink243.xml?ContentType=application/vnd.openxmlformats-officedocument.spreadsheetml.externalLink+xml">
        <DigestMethod Algorithm="http://www.w3.org/2001/04/xmlenc#sha256"/>
        <DigestValue>SQ3zspj3lk5aREkTdYqLNK/NhPwzgFKYXb036zECfU8=</DigestValue>
      </Reference>
      <Reference URI="/xl/externalLinks/externalLink244.xml?ContentType=application/vnd.openxmlformats-officedocument.spreadsheetml.externalLink+xml">
        <DigestMethod Algorithm="http://www.w3.org/2001/04/xmlenc#sha256"/>
        <DigestValue>fo2w62BDpuX/5rqIcRp11pJawvL36woTl3Q57hEzJsY=</DigestValue>
      </Reference>
      <Reference URI="/xl/externalLinks/externalLink245.xml?ContentType=application/vnd.openxmlformats-officedocument.spreadsheetml.externalLink+xml">
        <DigestMethod Algorithm="http://www.w3.org/2001/04/xmlenc#sha256"/>
        <DigestValue>qGGg1f99gEhC233j8BTeAOjO9wjM4DEKfMtDomrGflA=</DigestValue>
      </Reference>
      <Reference URI="/xl/externalLinks/externalLink246.xml?ContentType=application/vnd.openxmlformats-officedocument.spreadsheetml.externalLink+xml">
        <DigestMethod Algorithm="http://www.w3.org/2001/04/xmlenc#sha256"/>
        <DigestValue>qGGg1f99gEhC233j8BTeAOjO9wjM4DEKfMtDomrGflA=</DigestValue>
      </Reference>
      <Reference URI="/xl/externalLinks/externalLink247.xml?ContentType=application/vnd.openxmlformats-officedocument.spreadsheetml.externalLink+xml">
        <DigestMethod Algorithm="http://www.w3.org/2001/04/xmlenc#sha256"/>
        <DigestValue>Kt5XDpCk3vPctKB/lN3FDrubBQsr6CuaKFz3g/rjGlA=</DigestValue>
      </Reference>
      <Reference URI="/xl/externalLinks/externalLink248.xml?ContentType=application/vnd.openxmlformats-officedocument.spreadsheetml.externalLink+xml">
        <DigestMethod Algorithm="http://www.w3.org/2001/04/xmlenc#sha256"/>
        <DigestValue>DzZ03kO5otIq0zT+7Cf4VzmLmkjoCpaV2cX/9Jv359E=</DigestValue>
      </Reference>
      <Reference URI="/xl/externalLinks/externalLink249.xml?ContentType=application/vnd.openxmlformats-officedocument.spreadsheetml.externalLink+xml">
        <DigestMethod Algorithm="http://www.w3.org/2001/04/xmlenc#sha256"/>
        <DigestValue>R4kSmMwPfZaC/ZDaQ660CwX8V0zj4HMJaDV1YVgFs9o=</DigestValue>
      </Reference>
      <Reference URI="/xl/externalLinks/externalLink25.xml?ContentType=application/vnd.openxmlformats-officedocument.spreadsheetml.externalLink+xml">
        <DigestMethod Algorithm="http://www.w3.org/2001/04/xmlenc#sha256"/>
        <DigestValue>FtqjTmxYa6mAWZAz4Zi6KyGarKe2hDSWsnRa/1hGkFM=</DigestValue>
      </Reference>
      <Reference URI="/xl/externalLinks/externalLink250.xml?ContentType=application/vnd.openxmlformats-officedocument.spreadsheetml.externalLink+xml">
        <DigestMethod Algorithm="http://www.w3.org/2001/04/xmlenc#sha256"/>
        <DigestValue>75aPNtVs8/SMp2n0Ds2xLN2BMLrnI5xp5pnB74Lzfbg=</DigestValue>
      </Reference>
      <Reference URI="/xl/externalLinks/externalLink251.xml?ContentType=application/vnd.openxmlformats-officedocument.spreadsheetml.externalLink+xml">
        <DigestMethod Algorithm="http://www.w3.org/2001/04/xmlenc#sha256"/>
        <DigestValue>75aPNtVs8/SMp2n0Ds2xLN2BMLrnI5xp5pnB74Lzfbg=</DigestValue>
      </Reference>
      <Reference URI="/xl/externalLinks/externalLink252.xml?ContentType=application/vnd.openxmlformats-officedocument.spreadsheetml.externalLink+xml">
        <DigestMethod Algorithm="http://www.w3.org/2001/04/xmlenc#sha256"/>
        <DigestValue>rIn7O+vv+1CDA0pzgo5d23QmM68XyHcn9/zFsy/Kkx0=</DigestValue>
      </Reference>
      <Reference URI="/xl/externalLinks/externalLink253.xml?ContentType=application/vnd.openxmlformats-officedocument.spreadsheetml.externalLink+xml">
        <DigestMethod Algorithm="http://www.w3.org/2001/04/xmlenc#sha256"/>
        <DigestValue>6NB0sYK4QGfAmVYDMJxPkAgH12KLS53w9ND/1n3/XmI=</DigestValue>
      </Reference>
      <Reference URI="/xl/externalLinks/externalLink254.xml?ContentType=application/vnd.openxmlformats-officedocument.spreadsheetml.externalLink+xml">
        <DigestMethod Algorithm="http://www.w3.org/2001/04/xmlenc#sha256"/>
        <DigestValue>vZUK1mpdmttHVZ/hTYGmVCWMsXmXa/MxWTEBh3MKAFo=</DigestValue>
      </Reference>
      <Reference URI="/xl/externalLinks/externalLink255.xml?ContentType=application/vnd.openxmlformats-officedocument.spreadsheetml.externalLink+xml">
        <DigestMethod Algorithm="http://www.w3.org/2001/04/xmlenc#sha256"/>
        <DigestValue>WoTrQxJBtr/6Dyq9MDS3YlsksalXTxRXAPOUvR6QpLU=</DigestValue>
      </Reference>
      <Reference URI="/xl/externalLinks/externalLink256.xml?ContentType=application/vnd.openxmlformats-officedocument.spreadsheetml.externalLink+xml">
        <DigestMethod Algorithm="http://www.w3.org/2001/04/xmlenc#sha256"/>
        <DigestValue>i7PbCtGfLxNZlBN7VqrfFQ/bq8fP5/1G9Cd1CV4YUjE=</DigestValue>
      </Reference>
      <Reference URI="/xl/externalLinks/externalLink257.xml?ContentType=application/vnd.openxmlformats-officedocument.spreadsheetml.externalLink+xml">
        <DigestMethod Algorithm="http://www.w3.org/2001/04/xmlenc#sha256"/>
        <DigestValue>yMxMj5pOdMKmj72RnmOWzAMjvJS9TMHF1RYdMWR+MDY=</DigestValue>
      </Reference>
      <Reference URI="/xl/externalLinks/externalLink258.xml?ContentType=application/vnd.openxmlformats-officedocument.spreadsheetml.externalLink+xml">
        <DigestMethod Algorithm="http://www.w3.org/2001/04/xmlenc#sha256"/>
        <DigestValue>cyu+hJFmnTYK3ys/SfryYbSnvUalfngXtKyrLsF/UAk=</DigestValue>
      </Reference>
      <Reference URI="/xl/externalLinks/externalLink259.xml?ContentType=application/vnd.openxmlformats-officedocument.spreadsheetml.externalLink+xml">
        <DigestMethod Algorithm="http://www.w3.org/2001/04/xmlenc#sha256"/>
        <DigestValue>kMb5eAnyN//JqtAfmayF4KAwAwwGdHP0QdQKITJ5GeA=</DigestValue>
      </Reference>
      <Reference URI="/xl/externalLinks/externalLink26.xml?ContentType=application/vnd.openxmlformats-officedocument.spreadsheetml.externalLink+xml">
        <DigestMethod Algorithm="http://www.w3.org/2001/04/xmlenc#sha256"/>
        <DigestValue>aL+EuoQT9a6Qds4Fjevz3tqUVwDTskLGoQk5eVB3DIg=</DigestValue>
      </Reference>
      <Reference URI="/xl/externalLinks/externalLink260.xml?ContentType=application/vnd.openxmlformats-officedocument.spreadsheetml.externalLink+xml">
        <DigestMethod Algorithm="http://www.w3.org/2001/04/xmlenc#sha256"/>
        <DigestValue>95gd/BDKAxnBx0N7cnS00h+MVXKqH7ygWQbi5XQ9mfI=</DigestValue>
      </Reference>
      <Reference URI="/xl/externalLinks/externalLink261.xml?ContentType=application/vnd.openxmlformats-officedocument.spreadsheetml.externalLink+xml">
        <DigestMethod Algorithm="http://www.w3.org/2001/04/xmlenc#sha256"/>
        <DigestValue>95gd/BDKAxnBx0N7cnS00h+MVXKqH7ygWQbi5XQ9mfI=</DigestValue>
      </Reference>
      <Reference URI="/xl/externalLinks/externalLink262.xml?ContentType=application/vnd.openxmlformats-officedocument.spreadsheetml.externalLink+xml">
        <DigestMethod Algorithm="http://www.w3.org/2001/04/xmlenc#sha256"/>
        <DigestValue>F3munMdx/eSQCps7iEAwqL4aWpi9+Ka4Zw0PA/aeCOE=</DigestValue>
      </Reference>
      <Reference URI="/xl/externalLinks/externalLink263.xml?ContentType=application/vnd.openxmlformats-officedocument.spreadsheetml.externalLink+xml">
        <DigestMethod Algorithm="http://www.w3.org/2001/04/xmlenc#sha256"/>
        <DigestValue>9VkwnnZEMUmtWf61pLSEDkFZNy3VGWQFwKfQzBSuFR0=</DigestValue>
      </Reference>
      <Reference URI="/xl/externalLinks/externalLink264.xml?ContentType=application/vnd.openxmlformats-officedocument.spreadsheetml.externalLink+xml">
        <DigestMethod Algorithm="http://www.w3.org/2001/04/xmlenc#sha256"/>
        <DigestValue>5V655zoX//xiPRQZjAyvYPq5Km5ePDZejYVrWs3d4wo=</DigestValue>
      </Reference>
      <Reference URI="/xl/externalLinks/externalLink265.xml?ContentType=application/vnd.openxmlformats-officedocument.spreadsheetml.externalLink+xml">
        <DigestMethod Algorithm="http://www.w3.org/2001/04/xmlenc#sha256"/>
        <DigestValue>YOzg4Rz+V7OykB416sd0Kpb65VPCE+/jYRzc7+6/dJo=</DigestValue>
      </Reference>
      <Reference URI="/xl/externalLinks/externalLink266.xml?ContentType=application/vnd.openxmlformats-officedocument.spreadsheetml.externalLink+xml">
        <DigestMethod Algorithm="http://www.w3.org/2001/04/xmlenc#sha256"/>
        <DigestValue>aL+EuoQT9a6Qds4Fjevz3tqUVwDTskLGoQk5eVB3DIg=</DigestValue>
      </Reference>
      <Reference URI="/xl/externalLinks/externalLink267.xml?ContentType=application/vnd.openxmlformats-officedocument.spreadsheetml.externalLink+xml">
        <DigestMethod Algorithm="http://www.w3.org/2001/04/xmlenc#sha256"/>
        <DigestValue>YFKdhmeCRfQOrL+hkF3pMRBLL/ZPjUHbu7qe+bUogxo=</DigestValue>
      </Reference>
      <Reference URI="/xl/externalLinks/externalLink268.xml?ContentType=application/vnd.openxmlformats-officedocument.spreadsheetml.externalLink+xml">
        <DigestMethod Algorithm="http://www.w3.org/2001/04/xmlenc#sha256"/>
        <DigestValue>Opzn32E/rZqBSSyPOHeji/l+O994QRmUexUswOjAIdU=</DigestValue>
      </Reference>
      <Reference URI="/xl/externalLinks/externalLink269.xml?ContentType=application/vnd.openxmlformats-officedocument.spreadsheetml.externalLink+xml">
        <DigestMethod Algorithm="http://www.w3.org/2001/04/xmlenc#sha256"/>
        <DigestValue>5V655zoX//xiPRQZjAyvYPq5Km5ePDZejYVrWs3d4wo=</DigestValue>
      </Reference>
      <Reference URI="/xl/externalLinks/externalLink27.xml?ContentType=application/vnd.openxmlformats-officedocument.spreadsheetml.externalLink+xml">
        <DigestMethod Algorithm="http://www.w3.org/2001/04/xmlenc#sha256"/>
        <DigestValue>YFKdhmeCRfQOrL+hkF3pMRBLL/ZPjUHbu7qe+bUogxo=</DigestValue>
      </Reference>
      <Reference URI="/xl/externalLinks/externalLink270.xml?ContentType=application/vnd.openxmlformats-officedocument.spreadsheetml.externalLink+xml">
        <DigestMethod Algorithm="http://www.w3.org/2001/04/xmlenc#sha256"/>
        <DigestValue>rNGyIKC31cMOOwmIXWyLV4uDuOxWK0lLkMimnOmwffU=</DigestValue>
      </Reference>
      <Reference URI="/xl/externalLinks/externalLink271.xml?ContentType=application/vnd.openxmlformats-officedocument.spreadsheetml.externalLink+xml">
        <DigestMethod Algorithm="http://www.w3.org/2001/04/xmlenc#sha256"/>
        <DigestValue>YFKdhmeCRfQOrL+hkF3pMRBLL/ZPjUHbu7qe+bUogxo=</DigestValue>
      </Reference>
      <Reference URI="/xl/externalLinks/externalLink272.xml?ContentType=application/vnd.openxmlformats-officedocument.spreadsheetml.externalLink+xml">
        <DigestMethod Algorithm="http://www.w3.org/2001/04/xmlenc#sha256"/>
        <DigestValue>5V655zoX//xiPRQZjAyvYPq5Km5ePDZejYVrWs3d4wo=</DigestValue>
      </Reference>
      <Reference URI="/xl/externalLinks/externalLink273.xml?ContentType=application/vnd.openxmlformats-officedocument.spreadsheetml.externalLink+xml">
        <DigestMethod Algorithm="http://www.w3.org/2001/04/xmlenc#sha256"/>
        <DigestValue>yxAmqcdWHnVQij93XUkCptJKE4PiJolAZaHKxurCpQk=</DigestValue>
      </Reference>
      <Reference URI="/xl/externalLinks/externalLink274.xml?ContentType=application/vnd.openxmlformats-officedocument.spreadsheetml.externalLink+xml">
        <DigestMethod Algorithm="http://www.w3.org/2001/04/xmlenc#sha256"/>
        <DigestValue>ZtU9Mi7BGTQ7e30L2uneUGb9TzWhL4PUrCoxHvFKw6s=</DigestValue>
      </Reference>
      <Reference URI="/xl/externalLinks/externalLink275.xml?ContentType=application/vnd.openxmlformats-officedocument.spreadsheetml.externalLink+xml">
        <DigestMethod Algorithm="http://www.w3.org/2001/04/xmlenc#sha256"/>
        <DigestValue>y86QF9gOcDGwa6EWWDOC5Az/OaQ6099HBuDsTffNcnw=</DigestValue>
      </Reference>
      <Reference URI="/xl/externalLinks/externalLink276.xml?ContentType=application/vnd.openxmlformats-officedocument.spreadsheetml.externalLink+xml">
        <DigestMethod Algorithm="http://www.w3.org/2001/04/xmlenc#sha256"/>
        <DigestValue>BKdR3tyT26Zns0S1zfY4JxObtw0Has9DZgOBZ1V0ol4=</DigestValue>
      </Reference>
      <Reference URI="/xl/externalLinks/externalLink277.xml?ContentType=application/vnd.openxmlformats-officedocument.spreadsheetml.externalLink+xml">
        <DigestMethod Algorithm="http://www.w3.org/2001/04/xmlenc#sha256"/>
        <DigestValue>Q2QeJF6p5J9AWecntskVm+V/b5ExM1vCm2m8afh+NP4=</DigestValue>
      </Reference>
      <Reference URI="/xl/externalLinks/externalLink278.xml?ContentType=application/vnd.openxmlformats-officedocument.spreadsheetml.externalLink+xml">
        <DigestMethod Algorithm="http://www.w3.org/2001/04/xmlenc#sha256"/>
        <DigestValue>CwoB013tGKeSBkj7UVpX/kE/R55QzptK4fj8F782jJs=</DigestValue>
      </Reference>
      <Reference URI="/xl/externalLinks/externalLink279.xml?ContentType=application/vnd.openxmlformats-officedocument.spreadsheetml.externalLink+xml">
        <DigestMethod Algorithm="http://www.w3.org/2001/04/xmlenc#sha256"/>
        <DigestValue>qnaiSj7bGSULbf0iYRuOGnY2crEipxPjimHiNRu3RxY=</DigestValue>
      </Reference>
      <Reference URI="/xl/externalLinks/externalLink28.xml?ContentType=application/vnd.openxmlformats-officedocument.spreadsheetml.externalLink+xml">
        <DigestMethod Algorithm="http://www.w3.org/2001/04/xmlenc#sha256"/>
        <DigestValue>uzNKk2NUQvgQDq19RQBB1ZbOzJJWKEAUnfi7kqXf+ig=</DigestValue>
      </Reference>
      <Reference URI="/xl/externalLinks/externalLink280.xml?ContentType=application/vnd.openxmlformats-officedocument.spreadsheetml.externalLink+xml">
        <DigestMethod Algorithm="http://www.w3.org/2001/04/xmlenc#sha256"/>
        <DigestValue>0p1AQnjKR+bcyJNNw3NuIvUuaHQ9RhK0et149DwkLKI=</DigestValue>
      </Reference>
      <Reference URI="/xl/externalLinks/externalLink281.xml?ContentType=application/vnd.openxmlformats-officedocument.spreadsheetml.externalLink+xml">
        <DigestMethod Algorithm="http://www.w3.org/2001/04/xmlenc#sha256"/>
        <DigestValue>pUtLkQ9kpIzgHlmdt/uB8pXEGtJbaSdAc8W+Q6nulw8=</DigestValue>
      </Reference>
      <Reference URI="/xl/externalLinks/externalLink282.xml?ContentType=application/vnd.openxmlformats-officedocument.spreadsheetml.externalLink+xml">
        <DigestMethod Algorithm="http://www.w3.org/2001/04/xmlenc#sha256"/>
        <DigestValue>8CdY11qpOnEhuygJqTIurwYbRi20vEsWLNSStQV55Es=</DigestValue>
      </Reference>
      <Reference URI="/xl/externalLinks/externalLink283.xml?ContentType=application/vnd.openxmlformats-officedocument.spreadsheetml.externalLink+xml">
        <DigestMethod Algorithm="http://www.w3.org/2001/04/xmlenc#sha256"/>
        <DigestValue>8CdY11qpOnEhuygJqTIurwYbRi20vEsWLNSStQV55Es=</DigestValue>
      </Reference>
      <Reference URI="/xl/externalLinks/externalLink284.xml?ContentType=application/vnd.openxmlformats-officedocument.spreadsheetml.externalLink+xml">
        <DigestMethod Algorithm="http://www.w3.org/2001/04/xmlenc#sha256"/>
        <DigestValue>RRU2STDlcVJ/DM0EWHy5NVzHqwIeZ23ZID1LwCM5Fjk=</DigestValue>
      </Reference>
      <Reference URI="/xl/externalLinks/externalLink285.xml?ContentType=application/vnd.openxmlformats-officedocument.spreadsheetml.externalLink+xml">
        <DigestMethod Algorithm="http://www.w3.org/2001/04/xmlenc#sha256"/>
        <DigestValue>KOwi9LWpWoC8vyNuxEtdYqIzs2uxyVS6pUmWLSgBGF0=</DigestValue>
      </Reference>
      <Reference URI="/xl/externalLinks/externalLink286.xml?ContentType=application/vnd.openxmlformats-officedocument.spreadsheetml.externalLink+xml">
        <DigestMethod Algorithm="http://www.w3.org/2001/04/xmlenc#sha256"/>
        <DigestValue>Be34oF2Fr4dByYQByil08F5Lgic54H/mRenP1BHrz6U=</DigestValue>
      </Reference>
      <Reference URI="/xl/externalLinks/externalLink287.xml?ContentType=application/vnd.openxmlformats-officedocument.spreadsheetml.externalLink+xml">
        <DigestMethod Algorithm="http://www.w3.org/2001/04/xmlenc#sha256"/>
        <DigestValue>l4H+6MZs7WjIc+nXJ0sSFPmZCA7cbCdr13hW2RVQR80=</DigestValue>
      </Reference>
      <Reference URI="/xl/externalLinks/externalLink288.xml?ContentType=application/vnd.openxmlformats-officedocument.spreadsheetml.externalLink+xml">
        <DigestMethod Algorithm="http://www.w3.org/2001/04/xmlenc#sha256"/>
        <DigestValue>UWw3Pz5oiDLfPb+ax206eiduWLbP6yFmhVYMZfYZDWY=</DigestValue>
      </Reference>
      <Reference URI="/xl/externalLinks/externalLink289.xml?ContentType=application/vnd.openxmlformats-officedocument.spreadsheetml.externalLink+xml">
        <DigestMethod Algorithm="http://www.w3.org/2001/04/xmlenc#sha256"/>
        <DigestValue>HL57N/OlxpnAGJBXO7gNaEtpBjgPV2uKxirMwq8HZws=</DigestValue>
      </Reference>
      <Reference URI="/xl/externalLinks/externalLink29.xml?ContentType=application/vnd.openxmlformats-officedocument.spreadsheetml.externalLink+xml">
        <DigestMethod Algorithm="http://www.w3.org/2001/04/xmlenc#sha256"/>
        <DigestValue>7Zbpl/TcZF9QAfyz+m14XJ0SsvBm8vNQsRnCfMfmHR8=</DigestValue>
      </Reference>
      <Reference URI="/xl/externalLinks/externalLink290.xml?ContentType=application/vnd.openxmlformats-officedocument.spreadsheetml.externalLink+xml">
        <DigestMethod Algorithm="http://www.w3.org/2001/04/xmlenc#sha256"/>
        <DigestValue>6y440kWX+Z4Y6hxryfQ5375csbCJkvmBG5wUersnY78=</DigestValue>
      </Reference>
      <Reference URI="/xl/externalLinks/externalLink291.xml?ContentType=application/vnd.openxmlformats-officedocument.spreadsheetml.externalLink+xml">
        <DigestMethod Algorithm="http://www.w3.org/2001/04/xmlenc#sha256"/>
        <DigestValue>6y440kWX+Z4Y6hxryfQ5375csbCJkvmBG5wUersnY78=</DigestValue>
      </Reference>
      <Reference URI="/xl/externalLinks/externalLink292.xml?ContentType=application/vnd.openxmlformats-officedocument.spreadsheetml.externalLink+xml">
        <DigestMethod Algorithm="http://www.w3.org/2001/04/xmlenc#sha256"/>
        <DigestValue>2SF66QbuwwbjlWVerdVl1Qzflf/LHSWhqtbL/xC+xI0=</DigestValue>
      </Reference>
      <Reference URI="/xl/externalLinks/externalLink293.xml?ContentType=application/vnd.openxmlformats-officedocument.spreadsheetml.externalLink+xml">
        <DigestMethod Algorithm="http://www.w3.org/2001/04/xmlenc#sha256"/>
        <DigestValue>qz4p7+r+4PvVcjI2WLIGfF93HOhP1dG5Ucy4ae3NHk0=</DigestValue>
      </Reference>
      <Reference URI="/xl/externalLinks/externalLink294.xml?ContentType=application/vnd.openxmlformats-officedocument.spreadsheetml.externalLink+xml">
        <DigestMethod Algorithm="http://www.w3.org/2001/04/xmlenc#sha256"/>
        <DigestValue>5NJq6fn6sw9sczyAFqXioRW9G7hPWL8bCtcnV6xwLgA=</DigestValue>
      </Reference>
      <Reference URI="/xl/externalLinks/externalLink295.xml?ContentType=application/vnd.openxmlformats-officedocument.spreadsheetml.externalLink+xml">
        <DigestMethod Algorithm="http://www.w3.org/2001/04/xmlenc#sha256"/>
        <DigestValue>iOjRcbqrd0BXlBkH9Mn4aDAkKcD9t3Jg8OgD1Pi0ev8=</DigestValue>
      </Reference>
      <Reference URI="/xl/externalLinks/externalLink296.xml?ContentType=application/vnd.openxmlformats-officedocument.spreadsheetml.externalLink+xml">
        <DigestMethod Algorithm="http://www.w3.org/2001/04/xmlenc#sha256"/>
        <DigestValue>iOjRcbqrd0BXlBkH9Mn4aDAkKcD9t3Jg8OgD1Pi0ev8=</DigestValue>
      </Reference>
      <Reference URI="/xl/externalLinks/externalLink297.xml?ContentType=application/vnd.openxmlformats-officedocument.spreadsheetml.externalLink+xml">
        <DigestMethod Algorithm="http://www.w3.org/2001/04/xmlenc#sha256"/>
        <DigestValue>Gtk8mHLEd7ATA2tKMlqgbN8Zbzn3ymCOiwVGLwmDDhI=</DigestValue>
      </Reference>
      <Reference URI="/xl/externalLinks/externalLink298.xml?ContentType=application/vnd.openxmlformats-officedocument.spreadsheetml.externalLink+xml">
        <DigestMethod Algorithm="http://www.w3.org/2001/04/xmlenc#sha256"/>
        <DigestValue>7nOpakd0iG4uljcQXubJnQeZwVudVw8q5xGx7mwHU0o=</DigestValue>
      </Reference>
      <Reference URI="/xl/externalLinks/externalLink299.xml?ContentType=application/vnd.openxmlformats-officedocument.spreadsheetml.externalLink+xml">
        <DigestMethod Algorithm="http://www.w3.org/2001/04/xmlenc#sha256"/>
        <DigestValue>/KRbr2MQwbOgLsPO1BiPHntkWMNNQrpffQ2y7nvVxdE=</DigestValue>
      </Reference>
      <Reference URI="/xl/externalLinks/externalLink3.xml?ContentType=application/vnd.openxmlformats-officedocument.spreadsheetml.externalLink+xml">
        <DigestMethod Algorithm="http://www.w3.org/2001/04/xmlenc#sha256"/>
        <DigestValue>0EP+pz7ew5Ex7cYSxkr8dZkQNRV0SybFAnMGAHUr+gA=</DigestValue>
      </Reference>
      <Reference URI="/xl/externalLinks/externalLink30.xml?ContentType=application/vnd.openxmlformats-officedocument.spreadsheetml.externalLink+xml">
        <DigestMethod Algorithm="http://www.w3.org/2001/04/xmlenc#sha256"/>
        <DigestValue>vlvmRH9MqIk5SrZYlDxmEucETSJTJBAmHv8f4DoKJ9o=</DigestValue>
      </Reference>
      <Reference URI="/xl/externalLinks/externalLink300.xml?ContentType=application/vnd.openxmlformats-officedocument.spreadsheetml.externalLink+xml">
        <DigestMethod Algorithm="http://www.w3.org/2001/04/xmlenc#sha256"/>
        <DigestValue>Yp3PolyI6sw67ODIJJk8yFuyEU3lNcXL9qr/vYPR7LU=</DigestValue>
      </Reference>
      <Reference URI="/xl/externalLinks/externalLink301.xml?ContentType=application/vnd.openxmlformats-officedocument.spreadsheetml.externalLink+xml">
        <DigestMethod Algorithm="http://www.w3.org/2001/04/xmlenc#sha256"/>
        <DigestValue>QID4n5BCLpt2zTXrf0rBjI56eI4SjstiBWOz7HNgHEA=</DigestValue>
      </Reference>
      <Reference URI="/xl/externalLinks/externalLink302.xml?ContentType=application/vnd.openxmlformats-officedocument.spreadsheetml.externalLink+xml">
        <DigestMethod Algorithm="http://www.w3.org/2001/04/xmlenc#sha256"/>
        <DigestValue>T5sqYhOIh8m8pSyJZF5I1tDKYmH/bm+FKu4bPtehuqg=</DigestValue>
      </Reference>
      <Reference URI="/xl/externalLinks/externalLink303.xml?ContentType=application/vnd.openxmlformats-officedocument.spreadsheetml.externalLink+xml">
        <DigestMethod Algorithm="http://www.w3.org/2001/04/xmlenc#sha256"/>
        <DigestValue>zy98hl2WF53/lTSNeB8p9AEjJODQMNMHj28FBI6fV/o=</DigestValue>
      </Reference>
      <Reference URI="/xl/externalLinks/externalLink304.xml?ContentType=application/vnd.openxmlformats-officedocument.spreadsheetml.externalLink+xml">
        <DigestMethod Algorithm="http://www.w3.org/2001/04/xmlenc#sha256"/>
        <DigestValue>PfeV6AZe2HZNEjfNi6VgaiJdhMR6/j/bVlk7FG5Cyfg=</DigestValue>
      </Reference>
      <Reference URI="/xl/externalLinks/externalLink305.xml?ContentType=application/vnd.openxmlformats-officedocument.spreadsheetml.externalLink+xml">
        <DigestMethod Algorithm="http://www.w3.org/2001/04/xmlenc#sha256"/>
        <DigestValue>PfeV6AZe2HZNEjfNi6VgaiJdhMR6/j/bVlk7FG5Cyfg=</DigestValue>
      </Reference>
      <Reference URI="/xl/externalLinks/externalLink306.xml?ContentType=application/vnd.openxmlformats-officedocument.spreadsheetml.externalLink+xml">
        <DigestMethod Algorithm="http://www.w3.org/2001/04/xmlenc#sha256"/>
        <DigestValue>6NNUzOfiiI72QbVQ5Kpm1y8horrm5RioAxqILzz45Mw=</DigestValue>
      </Reference>
      <Reference URI="/xl/externalLinks/externalLink307.xml?ContentType=application/vnd.openxmlformats-officedocument.spreadsheetml.externalLink+xml">
        <DigestMethod Algorithm="http://www.w3.org/2001/04/xmlenc#sha256"/>
        <DigestValue>6NNUzOfiiI72QbVQ5Kpm1y8horrm5RioAxqILzz45Mw=</DigestValue>
      </Reference>
      <Reference URI="/xl/externalLinks/externalLink308.xml?ContentType=application/vnd.openxmlformats-officedocument.spreadsheetml.externalLink+xml">
        <DigestMethod Algorithm="http://www.w3.org/2001/04/xmlenc#sha256"/>
        <DigestValue>6z7Aixg4el9I/9jYun3xUyzIX2O4e0lH2URU0Nzxvxo=</DigestValue>
      </Reference>
      <Reference URI="/xl/externalLinks/externalLink309.xml?ContentType=application/vnd.openxmlformats-officedocument.spreadsheetml.externalLink+xml">
        <DigestMethod Algorithm="http://www.w3.org/2001/04/xmlenc#sha256"/>
        <DigestValue>PzbZ/h/RGjLsKi155MzFf6Zv15TWhxtedfqDjRLB2jE=</DigestValue>
      </Reference>
      <Reference URI="/xl/externalLinks/externalLink31.xml?ContentType=application/vnd.openxmlformats-officedocument.spreadsheetml.externalLink+xml">
        <DigestMethod Algorithm="http://www.w3.org/2001/04/xmlenc#sha256"/>
        <DigestValue>pLO2sFF/Gg2idmPVpLODPbwyIrtFLrib6VU4OiglaeM=</DigestValue>
      </Reference>
      <Reference URI="/xl/externalLinks/externalLink310.xml?ContentType=application/vnd.openxmlformats-officedocument.spreadsheetml.externalLink+xml">
        <DigestMethod Algorithm="http://www.w3.org/2001/04/xmlenc#sha256"/>
        <DigestValue>Jm2XFc5iLtB38M1r6RHNjVIk0xdSzUH9RBVYd3ylE3Y=</DigestValue>
      </Reference>
      <Reference URI="/xl/externalLinks/externalLink311.xml?ContentType=application/vnd.openxmlformats-officedocument.spreadsheetml.externalLink+xml">
        <DigestMethod Algorithm="http://www.w3.org/2001/04/xmlenc#sha256"/>
        <DigestValue>+LorSHyLgfATBi5aJqlxhjjqfsJT3LT9vAyIURJGANE=</DigestValue>
      </Reference>
      <Reference URI="/xl/externalLinks/externalLink312.xml?ContentType=application/vnd.openxmlformats-officedocument.spreadsheetml.externalLink+xml">
        <DigestMethod Algorithm="http://www.w3.org/2001/04/xmlenc#sha256"/>
        <DigestValue>t1kKDLZuUp4bM/mOs14sJLfFidfETqvMKyo7PJfX/no=</DigestValue>
      </Reference>
      <Reference URI="/xl/externalLinks/externalLink313.xml?ContentType=application/vnd.openxmlformats-officedocument.spreadsheetml.externalLink+xml">
        <DigestMethod Algorithm="http://www.w3.org/2001/04/xmlenc#sha256"/>
        <DigestValue>t1kKDLZuUp4bM/mOs14sJLfFidfETqvMKyo7PJfX/no=</DigestValue>
      </Reference>
      <Reference URI="/xl/externalLinks/externalLink314.xml?ContentType=application/vnd.openxmlformats-officedocument.spreadsheetml.externalLink+xml">
        <DigestMethod Algorithm="http://www.w3.org/2001/04/xmlenc#sha256"/>
        <DigestValue>dqHm0wkOVQxrqanZYBaUjzxxuIMs/91FYdSLVvUy6tE=</DigestValue>
      </Reference>
      <Reference URI="/xl/externalLinks/externalLink315.xml?ContentType=application/vnd.openxmlformats-officedocument.spreadsheetml.externalLink+xml">
        <DigestMethod Algorithm="http://www.w3.org/2001/04/xmlenc#sha256"/>
        <DigestValue>dqHm0wkOVQxrqanZYBaUjzxxuIMs/91FYdSLVvUy6tE=</DigestValue>
      </Reference>
      <Reference URI="/xl/externalLinks/externalLink316.xml?ContentType=application/vnd.openxmlformats-officedocument.spreadsheetml.externalLink+xml">
        <DigestMethod Algorithm="http://www.w3.org/2001/04/xmlenc#sha256"/>
        <DigestValue>Rfe8xIK3kaU1HwfT3ZHm1NwJRU4xLLuHsPgrvY8edlc=</DigestValue>
      </Reference>
      <Reference URI="/xl/externalLinks/externalLink317.xml?ContentType=application/vnd.openxmlformats-officedocument.spreadsheetml.externalLink+xml">
        <DigestMethod Algorithm="http://www.w3.org/2001/04/xmlenc#sha256"/>
        <DigestValue>wN29mCgtPzt/UoZ/ZIic4Ptvut5njn5TU13CwQZAWBU=</DigestValue>
      </Reference>
      <Reference URI="/xl/externalLinks/externalLink318.xml?ContentType=application/vnd.openxmlformats-officedocument.spreadsheetml.externalLink+xml">
        <DigestMethod Algorithm="http://www.w3.org/2001/04/xmlenc#sha256"/>
        <DigestValue>wN29mCgtPzt/UoZ/ZIic4Ptvut5njn5TU13CwQZAWBU=</DigestValue>
      </Reference>
      <Reference URI="/xl/externalLinks/externalLink319.xml?ContentType=application/vnd.openxmlformats-officedocument.spreadsheetml.externalLink+xml">
        <DigestMethod Algorithm="http://www.w3.org/2001/04/xmlenc#sha256"/>
        <DigestValue>AHrf2Ks0HAgUEJxwsyINlOfEV0DsrzJq2ZDhK7ShIvU=</DigestValue>
      </Reference>
      <Reference URI="/xl/externalLinks/externalLink32.xml?ContentType=application/vnd.openxmlformats-officedocument.spreadsheetml.externalLink+xml">
        <DigestMethod Algorithm="http://www.w3.org/2001/04/xmlenc#sha256"/>
        <DigestValue>Yiemk+rDtBZIzamG+LUGbfTto/CevaSUnEmNJwF2LeU=</DigestValue>
      </Reference>
      <Reference URI="/xl/externalLinks/externalLink320.xml?ContentType=application/vnd.openxmlformats-officedocument.spreadsheetml.externalLink+xml">
        <DigestMethod Algorithm="http://www.w3.org/2001/04/xmlenc#sha256"/>
        <DigestValue>5DL90vISBZrR7YXP9aW9BOUFGswgCdKyrJ9z+TZqXo0=</DigestValue>
      </Reference>
      <Reference URI="/xl/externalLinks/externalLink321.xml?ContentType=application/vnd.openxmlformats-officedocument.spreadsheetml.externalLink+xml">
        <DigestMethod Algorithm="http://www.w3.org/2001/04/xmlenc#sha256"/>
        <DigestValue>V0BEFyiNxwIu7uTRBayIubDd0SHodEpqeL9YTQndcQM=</DigestValue>
      </Reference>
      <Reference URI="/xl/externalLinks/externalLink322.xml?ContentType=application/vnd.openxmlformats-officedocument.spreadsheetml.externalLink+xml">
        <DigestMethod Algorithm="http://www.w3.org/2001/04/xmlenc#sha256"/>
        <DigestValue>V0BEFyiNxwIu7uTRBayIubDd0SHodEpqeL9YTQndcQM=</DigestValue>
      </Reference>
      <Reference URI="/xl/externalLinks/externalLink323.xml?ContentType=application/vnd.openxmlformats-officedocument.spreadsheetml.externalLink+xml">
        <DigestMethod Algorithm="http://www.w3.org/2001/04/xmlenc#sha256"/>
        <DigestValue>B7hPQmF13p79SoTqsqLBH/KDC3G2oK3hXDLvevTuwc8=</DigestValue>
      </Reference>
      <Reference URI="/xl/externalLinks/externalLink324.xml?ContentType=application/vnd.openxmlformats-officedocument.spreadsheetml.externalLink+xml">
        <DigestMethod Algorithm="http://www.w3.org/2001/04/xmlenc#sha256"/>
        <DigestValue>B7hPQmF13p79SoTqsqLBH/KDC3G2oK3hXDLvevTuwc8=</DigestValue>
      </Reference>
      <Reference URI="/xl/externalLinks/externalLink325.xml?ContentType=application/vnd.openxmlformats-officedocument.spreadsheetml.externalLink+xml">
        <DigestMethod Algorithm="http://www.w3.org/2001/04/xmlenc#sha256"/>
        <DigestValue>wH9WVQXdNpzwOoiJQ4ZriDI1ml+237K1DlHLupt5Cw4=</DigestValue>
      </Reference>
      <Reference URI="/xl/externalLinks/externalLink326.xml?ContentType=application/vnd.openxmlformats-officedocument.spreadsheetml.externalLink+xml">
        <DigestMethod Algorithm="http://www.w3.org/2001/04/xmlenc#sha256"/>
        <DigestValue>2QCazj9lT1QYm+rONA9YkZ9F/U1h8wvn+jZLyYzkbp8=</DigestValue>
      </Reference>
      <Reference URI="/xl/externalLinks/externalLink327.xml?ContentType=application/vnd.openxmlformats-officedocument.spreadsheetml.externalLink+xml">
        <DigestMethod Algorithm="http://www.w3.org/2001/04/xmlenc#sha256"/>
        <DigestValue>2QCazj9lT1QYm+rONA9YkZ9F/U1h8wvn+jZLyYzkbp8=</DigestValue>
      </Reference>
      <Reference URI="/xl/externalLinks/externalLink328.xml?ContentType=application/vnd.openxmlformats-officedocument.spreadsheetml.externalLink+xml">
        <DigestMethod Algorithm="http://www.w3.org/2001/04/xmlenc#sha256"/>
        <DigestValue>y00AWWb6ev2LQRZ/O9dyP3Un3DkqRdnvNwg/YPhG7Pg=</DigestValue>
      </Reference>
      <Reference URI="/xl/externalLinks/externalLink329.xml?ContentType=application/vnd.openxmlformats-officedocument.spreadsheetml.externalLink+xml">
        <DigestMethod Algorithm="http://www.w3.org/2001/04/xmlenc#sha256"/>
        <DigestValue>RDK4yfzNbx083c6X1wrC5GoJfmG2UfAewcEvr+NW9uk=</DigestValue>
      </Reference>
      <Reference URI="/xl/externalLinks/externalLink33.xml?ContentType=application/vnd.openxmlformats-officedocument.spreadsheetml.externalLink+xml">
        <DigestMethod Algorithm="http://www.w3.org/2001/04/xmlenc#sha256"/>
        <DigestValue>mnGALA5VPxON07jyZPFsSKrwHUNZixPgGujnc8Qmka4=</DigestValue>
      </Reference>
      <Reference URI="/xl/externalLinks/externalLink330.xml?ContentType=application/vnd.openxmlformats-officedocument.spreadsheetml.externalLink+xml">
        <DigestMethod Algorithm="http://www.w3.org/2001/04/xmlenc#sha256"/>
        <DigestValue>tRvE2+npoWLUPytWK64pa4x3ndZhhf+uR4RDLdxG2G0=</DigestValue>
      </Reference>
      <Reference URI="/xl/externalLinks/externalLink331.xml?ContentType=application/vnd.openxmlformats-officedocument.spreadsheetml.externalLink+xml">
        <DigestMethod Algorithm="http://www.w3.org/2001/04/xmlenc#sha256"/>
        <DigestValue>a8CdPLVjLvNwwMDjRxEcyRtXGTcR7b2tJIQQEO+aNGw=</DigestValue>
      </Reference>
      <Reference URI="/xl/externalLinks/externalLink332.xml?ContentType=application/vnd.openxmlformats-officedocument.spreadsheetml.externalLink+xml">
        <DigestMethod Algorithm="http://www.w3.org/2001/04/xmlenc#sha256"/>
        <DigestValue>UpMLfgpYEMHwlemkVbYClhtm6xUkLa1SaqgxbfX6r5c=</DigestValue>
      </Reference>
      <Reference URI="/xl/externalLinks/externalLink333.xml?ContentType=application/vnd.openxmlformats-officedocument.spreadsheetml.externalLink+xml">
        <DigestMethod Algorithm="http://www.w3.org/2001/04/xmlenc#sha256"/>
        <DigestValue>uZgFztow6gMnh1eSGesjw5DLt6sYZJc65vXm/js70xk=</DigestValue>
      </Reference>
      <Reference URI="/xl/externalLinks/externalLink334.xml?ContentType=application/vnd.openxmlformats-officedocument.spreadsheetml.externalLink+xml">
        <DigestMethod Algorithm="http://www.w3.org/2001/04/xmlenc#sha256"/>
        <DigestValue>uZgFztow6gMnh1eSGesjw5DLt6sYZJc65vXm/js70xk=</DigestValue>
      </Reference>
      <Reference URI="/xl/externalLinks/externalLink335.xml?ContentType=application/vnd.openxmlformats-officedocument.spreadsheetml.externalLink+xml">
        <DigestMethod Algorithm="http://www.w3.org/2001/04/xmlenc#sha256"/>
        <DigestValue>6/ibLR8f1CKC4TzIo9VZn62lxigd+0F34Qy5gwGNQWo=</DigestValue>
      </Reference>
      <Reference URI="/xl/externalLinks/externalLink336.xml?ContentType=application/vnd.openxmlformats-officedocument.spreadsheetml.externalLink+xml">
        <DigestMethod Algorithm="http://www.w3.org/2001/04/xmlenc#sha256"/>
        <DigestValue>6/ibLR8f1CKC4TzIo9VZn62lxigd+0F34Qy5gwGNQWo=</DigestValue>
      </Reference>
      <Reference URI="/xl/externalLinks/externalLink337.xml?ContentType=application/vnd.openxmlformats-officedocument.spreadsheetml.externalLink+xml">
        <DigestMethod Algorithm="http://www.w3.org/2001/04/xmlenc#sha256"/>
        <DigestValue>g37wqChGljBuUC83S09DA+b6BqfF3eNpfM8qYyySgi0=</DigestValue>
      </Reference>
      <Reference URI="/xl/externalLinks/externalLink338.xml?ContentType=application/vnd.openxmlformats-officedocument.spreadsheetml.externalLink+xml">
        <DigestMethod Algorithm="http://www.w3.org/2001/04/xmlenc#sha256"/>
        <DigestValue>i5TH/okCuv3vJ1gV6m7C2zAkvAC4dYmk8SCkQ1usQto=</DigestValue>
      </Reference>
      <Reference URI="/xl/externalLinks/externalLink339.xml?ContentType=application/vnd.openxmlformats-officedocument.spreadsheetml.externalLink+xml">
        <DigestMethod Algorithm="http://www.w3.org/2001/04/xmlenc#sha256"/>
        <DigestValue>UPAfZoDlBYtEgKSX64tyWVq9mqwIMWjmAInxVHZP0j8=</DigestValue>
      </Reference>
      <Reference URI="/xl/externalLinks/externalLink34.xml?ContentType=application/vnd.openxmlformats-officedocument.spreadsheetml.externalLink+xml">
        <DigestMethod Algorithm="http://www.w3.org/2001/04/xmlenc#sha256"/>
        <DigestValue>dp6awELKwmnNSs/qBgrpYUozLDbnKeXKF/nPEbOP8Qk=</DigestValue>
      </Reference>
      <Reference URI="/xl/externalLinks/externalLink340.xml?ContentType=application/vnd.openxmlformats-officedocument.spreadsheetml.externalLink+xml">
        <DigestMethod Algorithm="http://www.w3.org/2001/04/xmlenc#sha256"/>
        <DigestValue>obX+fLrbex4+gs+qqLKURNSZVU3gBdFUTX0RWHYrfaU=</DigestValue>
      </Reference>
      <Reference URI="/xl/externalLinks/externalLink341.xml?ContentType=application/vnd.openxmlformats-officedocument.spreadsheetml.externalLink+xml">
        <DigestMethod Algorithm="http://www.w3.org/2001/04/xmlenc#sha256"/>
        <DigestValue>7wHH5NxYGNtXfrnPgMdbAtoOEJW8wLxM1sreKqDDXcg=</DigestValue>
      </Reference>
      <Reference URI="/xl/externalLinks/externalLink342.xml?ContentType=application/vnd.openxmlformats-officedocument.spreadsheetml.externalLink+xml">
        <DigestMethod Algorithm="http://www.w3.org/2001/04/xmlenc#sha256"/>
        <DigestValue>JZa2rENM2nuB8ssiYz5ziV1SxRwN6nY6PsrbdGhzXyQ=</DigestValue>
      </Reference>
      <Reference URI="/xl/externalLinks/externalLink343.xml?ContentType=application/vnd.openxmlformats-officedocument.spreadsheetml.externalLink+xml">
        <DigestMethod Algorithm="http://www.w3.org/2001/04/xmlenc#sha256"/>
        <DigestValue>8jqmyjKMObvKIL3DEfnQie9nIUjGP0YflyOefzzT8ew=</DigestValue>
      </Reference>
      <Reference URI="/xl/externalLinks/externalLink344.xml?ContentType=application/vnd.openxmlformats-officedocument.spreadsheetml.externalLink+xml">
        <DigestMethod Algorithm="http://www.w3.org/2001/04/xmlenc#sha256"/>
        <DigestValue>zAkwdtgGgeDRTfW7+CHVbYbYNz/9PEWelRwrln5Mpmk=</DigestValue>
      </Reference>
      <Reference URI="/xl/externalLinks/externalLink345.xml?ContentType=application/vnd.openxmlformats-officedocument.spreadsheetml.externalLink+xml">
        <DigestMethod Algorithm="http://www.w3.org/2001/04/xmlenc#sha256"/>
        <DigestValue>SRukaFYSFsi5xfOdC9fsBdkr9F3gUNGO8Y8kJAWON2U=</DigestValue>
      </Reference>
      <Reference URI="/xl/externalLinks/externalLink346.xml?ContentType=application/vnd.openxmlformats-officedocument.spreadsheetml.externalLink+xml">
        <DigestMethod Algorithm="http://www.w3.org/2001/04/xmlenc#sha256"/>
        <DigestValue>Jb1DAxKWrIrwzv/zspo4uGy+twUq7SIvAyXHNphnOHA=</DigestValue>
      </Reference>
      <Reference URI="/xl/externalLinks/externalLink347.xml?ContentType=application/vnd.openxmlformats-officedocument.spreadsheetml.externalLink+xml">
        <DigestMethod Algorithm="http://www.w3.org/2001/04/xmlenc#sha256"/>
        <DigestValue>bU98YMdZ2bei1ii935mJl1dA6oefAgxOm64ml7Cfbuo=</DigestValue>
      </Reference>
      <Reference URI="/xl/externalLinks/externalLink348.xml?ContentType=application/vnd.openxmlformats-officedocument.spreadsheetml.externalLink+xml">
        <DigestMethod Algorithm="http://www.w3.org/2001/04/xmlenc#sha256"/>
        <DigestValue>CVgz+hvpzn3SdXDKHC7M0r9MzQtvmN/y8J1DJkYyAlg=</DigestValue>
      </Reference>
      <Reference URI="/xl/externalLinks/externalLink349.xml?ContentType=application/vnd.openxmlformats-officedocument.spreadsheetml.externalLink+xml">
        <DigestMethod Algorithm="http://www.w3.org/2001/04/xmlenc#sha256"/>
        <DigestValue>1BbfGhDJ2Q2nm3ADkirK17kdY6PpDZEJqTrQBZ67fMw=</DigestValue>
      </Reference>
      <Reference URI="/xl/externalLinks/externalLink35.xml?ContentType=application/vnd.openxmlformats-officedocument.spreadsheetml.externalLink+xml">
        <DigestMethod Algorithm="http://www.w3.org/2001/04/xmlenc#sha256"/>
        <DigestValue>dp6awELKwmnNSs/qBgrpYUozLDbnKeXKF/nPEbOP8Qk=</DigestValue>
      </Reference>
      <Reference URI="/xl/externalLinks/externalLink350.xml?ContentType=application/vnd.openxmlformats-officedocument.spreadsheetml.externalLink+xml">
        <DigestMethod Algorithm="http://www.w3.org/2001/04/xmlenc#sha256"/>
        <DigestValue>gSEt2aoDY93JSKi3NvKU4wV6cHjmFzSFhtz/1BXHSCI=</DigestValue>
      </Reference>
      <Reference URI="/xl/externalLinks/externalLink351.xml?ContentType=application/vnd.openxmlformats-officedocument.spreadsheetml.externalLink+xml">
        <DigestMethod Algorithm="http://www.w3.org/2001/04/xmlenc#sha256"/>
        <DigestValue>690whX1P8F6LXspCW0nOmjxXzbRa8aCpfDDyPXHVkMc=</DigestValue>
      </Reference>
      <Reference URI="/xl/externalLinks/externalLink352.xml?ContentType=application/vnd.openxmlformats-officedocument.spreadsheetml.externalLink+xml">
        <DigestMethod Algorithm="http://www.w3.org/2001/04/xmlenc#sha256"/>
        <DigestValue>APcMLclQKM48hdPhc6fA5fGYfVanJLEhk07k4yoFvao=</DigestValue>
      </Reference>
      <Reference URI="/xl/externalLinks/externalLink353.xml?ContentType=application/vnd.openxmlformats-officedocument.spreadsheetml.externalLink+xml">
        <DigestMethod Algorithm="http://www.w3.org/2001/04/xmlenc#sha256"/>
        <DigestValue>APcMLclQKM48hdPhc6fA5fGYfVanJLEhk07k4yoFvao=</DigestValue>
      </Reference>
      <Reference URI="/xl/externalLinks/externalLink354.xml?ContentType=application/vnd.openxmlformats-officedocument.spreadsheetml.externalLink+xml">
        <DigestMethod Algorithm="http://www.w3.org/2001/04/xmlenc#sha256"/>
        <DigestValue>Ef7ywRj51tInBUyiGRQy2MtEisRep3DTJ2Zug/YubO8=</DigestValue>
      </Reference>
      <Reference URI="/xl/externalLinks/externalLink355.xml?ContentType=application/vnd.openxmlformats-officedocument.spreadsheetml.externalLink+xml">
        <DigestMethod Algorithm="http://www.w3.org/2001/04/xmlenc#sha256"/>
        <DigestValue>Ef7ywRj51tInBUyiGRQy2MtEisRep3DTJ2Zug/YubO8=</DigestValue>
      </Reference>
      <Reference URI="/xl/externalLinks/externalLink356.xml?ContentType=application/vnd.openxmlformats-officedocument.spreadsheetml.externalLink+xml">
        <DigestMethod Algorithm="http://www.w3.org/2001/04/xmlenc#sha256"/>
        <DigestValue>Ef7ywRj51tInBUyiGRQy2MtEisRep3DTJ2Zug/YubO8=</DigestValue>
      </Reference>
      <Reference URI="/xl/externalLinks/externalLink357.xml?ContentType=application/vnd.openxmlformats-officedocument.spreadsheetml.externalLink+xml">
        <DigestMethod Algorithm="http://www.w3.org/2001/04/xmlenc#sha256"/>
        <DigestValue>riOa7WhKI8ondI2uJToj1BZlIfruev457/1Btw9h5no=</DigestValue>
      </Reference>
      <Reference URI="/xl/externalLinks/externalLink358.xml?ContentType=application/vnd.openxmlformats-officedocument.spreadsheetml.externalLink+xml">
        <DigestMethod Algorithm="http://www.w3.org/2001/04/xmlenc#sha256"/>
        <DigestValue>0J5BnFo/rpV5cln7fsEJC0E87Re3MOMoZVbZZT7wvxw=</DigestValue>
      </Reference>
      <Reference URI="/xl/externalLinks/externalLink359.xml?ContentType=application/vnd.openxmlformats-officedocument.spreadsheetml.externalLink+xml">
        <DigestMethod Algorithm="http://www.w3.org/2001/04/xmlenc#sha256"/>
        <DigestValue>sCv2ESQLeiHxQYvsApaPPgC4AEV73TVzyV2Dl+zZ6mk=</DigestValue>
      </Reference>
      <Reference URI="/xl/externalLinks/externalLink36.xml?ContentType=application/vnd.openxmlformats-officedocument.spreadsheetml.externalLink+xml">
        <DigestMethod Algorithm="http://www.w3.org/2001/04/xmlenc#sha256"/>
        <DigestValue>OJohaXIt4jrALZn5TUsSSqQYbvyp7uI3f/tIZY0uHQU=</DigestValue>
      </Reference>
      <Reference URI="/xl/externalLinks/externalLink360.xml?ContentType=application/vnd.openxmlformats-officedocument.spreadsheetml.externalLink+xml">
        <DigestMethod Algorithm="http://www.w3.org/2001/04/xmlenc#sha256"/>
        <DigestValue>ZaAugmvnmBKzhVAw5EoEip3I0tV4C4GnEHZM/SE36FU=</DigestValue>
      </Reference>
      <Reference URI="/xl/externalLinks/externalLink361.xml?ContentType=application/vnd.openxmlformats-officedocument.spreadsheetml.externalLink+xml">
        <DigestMethod Algorithm="http://www.w3.org/2001/04/xmlenc#sha256"/>
        <DigestValue>MoScNwz1etCj3UHeE3Q27hnGGdr7gwRiIAhVEH8M1hg=</DigestValue>
      </Reference>
      <Reference URI="/xl/externalLinks/externalLink362.xml?ContentType=application/vnd.openxmlformats-officedocument.spreadsheetml.externalLink+xml">
        <DigestMethod Algorithm="http://www.w3.org/2001/04/xmlenc#sha256"/>
        <DigestValue>h++aFYtBMhMByZY610c50CyDTRx37RHUf6fqaBDLDJg=</DigestValue>
      </Reference>
      <Reference URI="/xl/externalLinks/externalLink363.xml?ContentType=application/vnd.openxmlformats-officedocument.spreadsheetml.externalLink+xml">
        <DigestMethod Algorithm="http://www.w3.org/2001/04/xmlenc#sha256"/>
        <DigestValue>LYBZCIHKX10QvdbnJxGguO2YQ68TT4z+TkLx4F8BlZs=</DigestValue>
      </Reference>
      <Reference URI="/xl/externalLinks/externalLink364.xml?ContentType=application/vnd.openxmlformats-officedocument.spreadsheetml.externalLink+xml">
        <DigestMethod Algorithm="http://www.w3.org/2001/04/xmlenc#sha256"/>
        <DigestValue>VdfoDxm3ggnRfbGmBzEWFqZsUbD1LuXVcksGidbxV6k=</DigestValue>
      </Reference>
      <Reference URI="/xl/externalLinks/externalLink365.xml?ContentType=application/vnd.openxmlformats-officedocument.spreadsheetml.externalLink+xml">
        <DigestMethod Algorithm="http://www.w3.org/2001/04/xmlenc#sha256"/>
        <DigestValue>VdfoDxm3ggnRfbGmBzEWFqZsUbD1LuXVcksGidbxV6k=</DigestValue>
      </Reference>
      <Reference URI="/xl/externalLinks/externalLink366.xml?ContentType=application/vnd.openxmlformats-officedocument.spreadsheetml.externalLink+xml">
        <DigestMethod Algorithm="http://www.w3.org/2001/04/xmlenc#sha256"/>
        <DigestValue>ql7mKjJJNUlQoofKba490hVYj7g9K+uDKQbmNBbQE18=</DigestValue>
      </Reference>
      <Reference URI="/xl/externalLinks/externalLink367.xml?ContentType=application/vnd.openxmlformats-officedocument.spreadsheetml.externalLink+xml">
        <DigestMethod Algorithm="http://www.w3.org/2001/04/xmlenc#sha256"/>
        <DigestValue>NOtmeBTTMY1FDk70ahD8JNh1DmLMSWKXpg8ilEm3LtA=</DigestValue>
      </Reference>
      <Reference URI="/xl/externalLinks/externalLink368.xml?ContentType=application/vnd.openxmlformats-officedocument.spreadsheetml.externalLink+xml">
        <DigestMethod Algorithm="http://www.w3.org/2001/04/xmlenc#sha256"/>
        <DigestValue>PY/8ho+80PnFnNjErfVGfB/Fgf3hmA4n2K0qLCFCVto=</DigestValue>
      </Reference>
      <Reference URI="/xl/externalLinks/externalLink369.xml?ContentType=application/vnd.openxmlformats-officedocument.spreadsheetml.externalLink+xml">
        <DigestMethod Algorithm="http://www.w3.org/2001/04/xmlenc#sha256"/>
        <DigestValue>5Y/kqWnLnJK0FC9d+t47LNr/Jw+XkrbHFtXo6kZXn44=</DigestValue>
      </Reference>
      <Reference URI="/xl/externalLinks/externalLink37.xml?ContentType=application/vnd.openxmlformats-officedocument.spreadsheetml.externalLink+xml">
        <DigestMethod Algorithm="http://www.w3.org/2001/04/xmlenc#sha256"/>
        <DigestValue>ctd6XKLC6A2whUwM/IJFHkTdm5wb/f3GS1N2NmVUL5s=</DigestValue>
      </Reference>
      <Reference URI="/xl/externalLinks/externalLink370.xml?ContentType=application/vnd.openxmlformats-officedocument.spreadsheetml.externalLink+xml">
        <DigestMethod Algorithm="http://www.w3.org/2001/04/xmlenc#sha256"/>
        <DigestValue>6UfxOuMaTqT94Ag3vmH98oyOLIzHkCopFuvdFAZ7XxU=</DigestValue>
      </Reference>
      <Reference URI="/xl/externalLinks/externalLink371.xml?ContentType=application/vnd.openxmlformats-officedocument.spreadsheetml.externalLink+xml">
        <DigestMethod Algorithm="http://www.w3.org/2001/04/xmlenc#sha256"/>
        <DigestValue>KYwspO/tU+YGuhb5wLWVJEH5F1PLwrRRrDYFVqRWT/A=</DigestValue>
      </Reference>
      <Reference URI="/xl/externalLinks/externalLink372.xml?ContentType=application/vnd.openxmlformats-officedocument.spreadsheetml.externalLink+xml">
        <DigestMethod Algorithm="http://www.w3.org/2001/04/xmlenc#sha256"/>
        <DigestValue>KYwspO/tU+YGuhb5wLWVJEH5F1PLwrRRrDYFVqRWT/A=</DigestValue>
      </Reference>
      <Reference URI="/xl/externalLinks/externalLink373.xml?ContentType=application/vnd.openxmlformats-officedocument.spreadsheetml.externalLink+xml">
        <DigestMethod Algorithm="http://www.w3.org/2001/04/xmlenc#sha256"/>
        <DigestValue>CZY8+2sw1l09gitm2vT+tTbUMkASsZgXoNNpyqwfCFA=</DigestValue>
      </Reference>
      <Reference URI="/xl/externalLinks/externalLink374.xml?ContentType=application/vnd.openxmlformats-officedocument.spreadsheetml.externalLink+xml">
        <DigestMethod Algorithm="http://www.w3.org/2001/04/xmlenc#sha256"/>
        <DigestValue>aEuMzzrCq4lYAK0M9DU/i50I7mg/s3uoQtpihkAOzSA=</DigestValue>
      </Reference>
      <Reference URI="/xl/externalLinks/externalLink375.xml?ContentType=application/vnd.openxmlformats-officedocument.spreadsheetml.externalLink+xml">
        <DigestMethod Algorithm="http://www.w3.org/2001/04/xmlenc#sha256"/>
        <DigestValue>6kVDvN9fEWlehQbAKzs0+/Tcv8niRynWX02HL7ycnUc=</DigestValue>
      </Reference>
      <Reference URI="/xl/externalLinks/externalLink376.xml?ContentType=application/vnd.openxmlformats-officedocument.spreadsheetml.externalLink+xml">
        <DigestMethod Algorithm="http://www.w3.org/2001/04/xmlenc#sha256"/>
        <DigestValue>bcSQfTNL87h5PUsyKhFYYlN65BQSUeBNVPtVokexcJQ=</DigestValue>
      </Reference>
      <Reference URI="/xl/externalLinks/externalLink377.xml?ContentType=application/vnd.openxmlformats-officedocument.spreadsheetml.externalLink+xml">
        <DigestMethod Algorithm="http://www.w3.org/2001/04/xmlenc#sha256"/>
        <DigestValue>zbsoKEVaOdf8Frp5qXyYtuN0vU08Gfth2reI3Ekznnw=</DigestValue>
      </Reference>
      <Reference URI="/xl/externalLinks/externalLink378.xml?ContentType=application/vnd.openxmlformats-officedocument.spreadsheetml.externalLink+xml">
        <DigestMethod Algorithm="http://www.w3.org/2001/04/xmlenc#sha256"/>
        <DigestValue>Yk/PlAZ3+PtJWQ7PlJ8IRkX2IScJAN/urE8ROkFw0+Q=</DigestValue>
      </Reference>
      <Reference URI="/xl/externalLinks/externalLink379.xml?ContentType=application/vnd.openxmlformats-officedocument.spreadsheetml.externalLink+xml">
        <DigestMethod Algorithm="http://www.w3.org/2001/04/xmlenc#sha256"/>
        <DigestValue>Yk/PlAZ3+PtJWQ7PlJ8IRkX2IScJAN/urE8ROkFw0+Q=</DigestValue>
      </Reference>
      <Reference URI="/xl/externalLinks/externalLink38.xml?ContentType=application/vnd.openxmlformats-officedocument.spreadsheetml.externalLink+xml">
        <DigestMethod Algorithm="http://www.w3.org/2001/04/xmlenc#sha256"/>
        <DigestValue>1hNiyCyFEP7w4gfz5qwNLFCp3BoZ/H727+rO2vZHEkY=</DigestValue>
      </Reference>
      <Reference URI="/xl/externalLinks/externalLink380.xml?ContentType=application/vnd.openxmlformats-officedocument.spreadsheetml.externalLink+xml">
        <DigestMethod Algorithm="http://www.w3.org/2001/04/xmlenc#sha256"/>
        <DigestValue>pw+4dimMczCIaCMTkRQc2yy9ue7CWqNY7oCVXU+ZVZc=</DigestValue>
      </Reference>
      <Reference URI="/xl/externalLinks/externalLink381.xml?ContentType=application/vnd.openxmlformats-officedocument.spreadsheetml.externalLink+xml">
        <DigestMethod Algorithm="http://www.w3.org/2001/04/xmlenc#sha256"/>
        <DigestValue>/v0ovAUX6fjuiHqZxeJPzsdND8+xedfbZ4O1myawT8k=</DigestValue>
      </Reference>
      <Reference URI="/xl/externalLinks/externalLink382.xml?ContentType=application/vnd.openxmlformats-officedocument.spreadsheetml.externalLink+xml">
        <DigestMethod Algorithm="http://www.w3.org/2001/04/xmlenc#sha256"/>
        <DigestValue>iH6yEddq8c2qhzwtUx0A75dBVVScOhlOIS53SmNLlyY=</DigestValue>
      </Reference>
      <Reference URI="/xl/externalLinks/externalLink383.xml?ContentType=application/vnd.openxmlformats-officedocument.spreadsheetml.externalLink+xml">
        <DigestMethod Algorithm="http://www.w3.org/2001/04/xmlenc#sha256"/>
        <DigestValue>wCdbyspTNg8POFj7nSVuBjTQV5V5G+zUZMc36NdqKg8=</DigestValue>
      </Reference>
      <Reference URI="/xl/externalLinks/externalLink384.xml?ContentType=application/vnd.openxmlformats-officedocument.spreadsheetml.externalLink+xml">
        <DigestMethod Algorithm="http://www.w3.org/2001/04/xmlenc#sha256"/>
        <DigestValue>eNLgyU5+vt9wHL0hlszaYALPOFDZXLlFdg+AZkzHx6A=</DigestValue>
      </Reference>
      <Reference URI="/xl/externalLinks/externalLink385.xml?ContentType=application/vnd.openxmlformats-officedocument.spreadsheetml.externalLink+xml">
        <DigestMethod Algorithm="http://www.w3.org/2001/04/xmlenc#sha256"/>
        <DigestValue>eNLgyU5+vt9wHL0hlszaYALPOFDZXLlFdg+AZkzHx6A=</DigestValue>
      </Reference>
      <Reference URI="/xl/externalLinks/externalLink386.xml?ContentType=application/vnd.openxmlformats-officedocument.spreadsheetml.externalLink+xml">
        <DigestMethod Algorithm="http://www.w3.org/2001/04/xmlenc#sha256"/>
        <DigestValue>SF2cmM8NSCgIy32aJ1FieZ2nJsGV40j4gsTo3FGVIEg=</DigestValue>
      </Reference>
      <Reference URI="/xl/externalLinks/externalLink387.xml?ContentType=application/vnd.openxmlformats-officedocument.spreadsheetml.externalLink+xml">
        <DigestMethod Algorithm="http://www.w3.org/2001/04/xmlenc#sha256"/>
        <DigestValue>x/gIK778F0401N6dkVTb1sOMvCmxCYw++qhNk4Lx+CI=</DigestValue>
      </Reference>
      <Reference URI="/xl/externalLinks/externalLink388.xml?ContentType=application/vnd.openxmlformats-officedocument.spreadsheetml.externalLink+xml">
        <DigestMethod Algorithm="http://www.w3.org/2001/04/xmlenc#sha256"/>
        <DigestValue>x/gIK778F0401N6dkVTb1sOMvCmxCYw++qhNk4Lx+CI=</DigestValue>
      </Reference>
      <Reference URI="/xl/externalLinks/externalLink389.xml?ContentType=application/vnd.openxmlformats-officedocument.spreadsheetml.externalLink+xml">
        <DigestMethod Algorithm="http://www.w3.org/2001/04/xmlenc#sha256"/>
        <DigestValue>mZLhbWQDeFRc4jvTyQ2adtVjjCdTk8w830bovzZdjJY=</DigestValue>
      </Reference>
      <Reference URI="/xl/externalLinks/externalLink39.xml?ContentType=application/vnd.openxmlformats-officedocument.spreadsheetml.externalLink+xml">
        <DigestMethod Algorithm="http://www.w3.org/2001/04/xmlenc#sha256"/>
        <DigestValue>1hNiyCyFEP7w4gfz5qwNLFCp3BoZ/H727+rO2vZHEkY=</DigestValue>
      </Reference>
      <Reference URI="/xl/externalLinks/externalLink390.xml?ContentType=application/vnd.openxmlformats-officedocument.spreadsheetml.externalLink+xml">
        <DigestMethod Algorithm="http://www.w3.org/2001/04/xmlenc#sha256"/>
        <DigestValue>mZLhbWQDeFRc4jvTyQ2adtVjjCdTk8w830bovzZdjJY=</DigestValue>
      </Reference>
      <Reference URI="/xl/externalLinks/externalLink391.xml?ContentType=application/vnd.openxmlformats-officedocument.spreadsheetml.externalLink+xml">
        <DigestMethod Algorithm="http://www.w3.org/2001/04/xmlenc#sha256"/>
        <DigestValue>S7xkFsglRGcqrRfiPuQs1GIDDnoIg/kTJztqLhOlFD8=</DigestValue>
      </Reference>
      <Reference URI="/xl/externalLinks/externalLink392.xml?ContentType=application/vnd.openxmlformats-officedocument.spreadsheetml.externalLink+xml">
        <DigestMethod Algorithm="http://www.w3.org/2001/04/xmlenc#sha256"/>
        <DigestValue>S7xkFsglRGcqrRfiPuQs1GIDDnoIg/kTJztqLhOlFD8=</DigestValue>
      </Reference>
      <Reference URI="/xl/externalLinks/externalLink393.xml?ContentType=application/vnd.openxmlformats-officedocument.spreadsheetml.externalLink+xml">
        <DigestMethod Algorithm="http://www.w3.org/2001/04/xmlenc#sha256"/>
        <DigestValue>R28VmrolXmXkxHCWYFhP8PvGxPaShkTP3ba/CTx9Bcs=</DigestValue>
      </Reference>
      <Reference URI="/xl/externalLinks/externalLink394.xml?ContentType=application/vnd.openxmlformats-officedocument.spreadsheetml.externalLink+xml">
        <DigestMethod Algorithm="http://www.w3.org/2001/04/xmlenc#sha256"/>
        <DigestValue>R28VmrolXmXkxHCWYFhP8PvGxPaShkTP3ba/CTx9Bcs=</DigestValue>
      </Reference>
      <Reference URI="/xl/externalLinks/externalLink395.xml?ContentType=application/vnd.openxmlformats-officedocument.spreadsheetml.externalLink+xml">
        <DigestMethod Algorithm="http://www.w3.org/2001/04/xmlenc#sha256"/>
        <DigestValue>fibzCsZiV0ax8EuD0igVfMLcP9cRjhglweQbafhtwR8=</DigestValue>
      </Reference>
      <Reference URI="/xl/externalLinks/externalLink396.xml?ContentType=application/vnd.openxmlformats-officedocument.spreadsheetml.externalLink+xml">
        <DigestMethod Algorithm="http://www.w3.org/2001/04/xmlenc#sha256"/>
        <DigestValue>B6Rj9gNavQzfu7VREIPphMk7TCwToIPH5M0OVgryEes=</DigestValue>
      </Reference>
      <Reference URI="/xl/externalLinks/externalLink397.xml?ContentType=application/vnd.openxmlformats-officedocument.spreadsheetml.externalLink+xml">
        <DigestMethod Algorithm="http://www.w3.org/2001/04/xmlenc#sha256"/>
        <DigestValue>JYOfzMFjkZPeReM8hZqjFPQWhf8+Eey/5+WlEW9LaK0=</DigestValue>
      </Reference>
      <Reference URI="/xl/externalLinks/externalLink398.xml?ContentType=application/vnd.openxmlformats-officedocument.spreadsheetml.externalLink+xml">
        <DigestMethod Algorithm="http://www.w3.org/2001/04/xmlenc#sha256"/>
        <DigestValue>CiqG+Kxnr+4g5UFJ8s+m5926i8vN60WCTRIYH92okGk=</DigestValue>
      </Reference>
      <Reference URI="/xl/externalLinks/externalLink399.xml?ContentType=application/vnd.openxmlformats-officedocument.spreadsheetml.externalLink+xml">
        <DigestMethod Algorithm="http://www.w3.org/2001/04/xmlenc#sha256"/>
        <DigestValue>CiqG+Kxnr+4g5UFJ8s+m5926i8vN60WCTRIYH92okGk=</DigestValue>
      </Reference>
      <Reference URI="/xl/externalLinks/externalLink4.xml?ContentType=application/vnd.openxmlformats-officedocument.spreadsheetml.externalLink+xml">
        <DigestMethod Algorithm="http://www.w3.org/2001/04/xmlenc#sha256"/>
        <DigestValue>AUZ6SAk+GPdpmTDOQVh6VyKUdsyDFDSTZ9Ub4q2A/tQ=</DigestValue>
      </Reference>
      <Reference URI="/xl/externalLinks/externalLink40.xml?ContentType=application/vnd.openxmlformats-officedocument.spreadsheetml.externalLink+xml">
        <DigestMethod Algorithm="http://www.w3.org/2001/04/xmlenc#sha256"/>
        <DigestValue>9in5O/yQz5VPULqjQ8cMqF8UujkRuC6m2Zj8fn8lJEk=</DigestValue>
      </Reference>
      <Reference URI="/xl/externalLinks/externalLink400.xml?ContentType=application/vnd.openxmlformats-officedocument.spreadsheetml.externalLink+xml">
        <DigestMethod Algorithm="http://www.w3.org/2001/04/xmlenc#sha256"/>
        <DigestValue>aAYVtRefMSUFv2KxPjvVADUPOr6Xc6OB1ix+4LFPyMk=</DigestValue>
      </Reference>
      <Reference URI="/xl/externalLinks/externalLink401.xml?ContentType=application/vnd.openxmlformats-officedocument.spreadsheetml.externalLink+xml">
        <DigestMethod Algorithm="http://www.w3.org/2001/04/xmlenc#sha256"/>
        <DigestValue>aAYVtRefMSUFv2KxPjvVADUPOr6Xc6OB1ix+4LFPyMk=</DigestValue>
      </Reference>
      <Reference URI="/xl/externalLinks/externalLink402.xml?ContentType=application/vnd.openxmlformats-officedocument.spreadsheetml.externalLink+xml">
        <DigestMethod Algorithm="http://www.w3.org/2001/04/xmlenc#sha256"/>
        <DigestValue>CFx4lpFZtkrdmbyFtVEyvYhytagrVzW5rIKPpTZWHgs=</DigestValue>
      </Reference>
      <Reference URI="/xl/externalLinks/externalLink403.xml?ContentType=application/vnd.openxmlformats-officedocument.spreadsheetml.externalLink+xml">
        <DigestMethod Algorithm="http://www.w3.org/2001/04/xmlenc#sha256"/>
        <DigestValue>CFx4lpFZtkrdmbyFtVEyvYhytagrVzW5rIKPpTZWHgs=</DigestValue>
      </Reference>
      <Reference URI="/xl/externalLinks/externalLink404.xml?ContentType=application/vnd.openxmlformats-officedocument.spreadsheetml.externalLink+xml">
        <DigestMethod Algorithm="http://www.w3.org/2001/04/xmlenc#sha256"/>
        <DigestValue>nvSACQC9ODhJGHVtJRoc2I9rWQJMjezlqjgX8RtNUvc=</DigestValue>
      </Reference>
      <Reference URI="/xl/externalLinks/externalLink405.xml?ContentType=application/vnd.openxmlformats-officedocument.spreadsheetml.externalLink+xml">
        <DigestMethod Algorithm="http://www.w3.org/2001/04/xmlenc#sha256"/>
        <DigestValue>U/Raw46B+kKONumOHi8kjNLSdsF7relvS4vde2dcUa8=</DigestValue>
      </Reference>
      <Reference URI="/xl/externalLinks/externalLink406.xml?ContentType=application/vnd.openxmlformats-officedocument.spreadsheetml.externalLink+xml">
        <DigestMethod Algorithm="http://www.w3.org/2001/04/xmlenc#sha256"/>
        <DigestValue>b2DAcqqJx2wHHHjS8oL1clJl2K6WyWms2CS/dDOMTMs=</DigestValue>
      </Reference>
      <Reference URI="/xl/externalLinks/externalLink407.xml?ContentType=application/vnd.openxmlformats-officedocument.spreadsheetml.externalLink+xml">
        <DigestMethod Algorithm="http://www.w3.org/2001/04/xmlenc#sha256"/>
        <DigestValue>bu5NLT1cRu6a5NkCGyE02wYu62BVcUhA8KhAir+lSN4=</DigestValue>
      </Reference>
      <Reference URI="/xl/externalLinks/externalLink408.xml?ContentType=application/vnd.openxmlformats-officedocument.spreadsheetml.externalLink+xml">
        <DigestMethod Algorithm="http://www.w3.org/2001/04/xmlenc#sha256"/>
        <DigestValue>qb/2XfQhUvL9mF0572VAjkP+hWeLv5t2uJrNsNgmiDM=</DigestValue>
      </Reference>
      <Reference URI="/xl/externalLinks/externalLink409.xml?ContentType=application/vnd.openxmlformats-officedocument.spreadsheetml.externalLink+xml">
        <DigestMethod Algorithm="http://www.w3.org/2001/04/xmlenc#sha256"/>
        <DigestValue>qOtBlOcAo0L1Q8EGSS0Zu5z1J11If/CwA0zfnC63rP4=</DigestValue>
      </Reference>
      <Reference URI="/xl/externalLinks/externalLink41.xml?ContentType=application/vnd.openxmlformats-officedocument.spreadsheetml.externalLink+xml">
        <DigestMethod Algorithm="http://www.w3.org/2001/04/xmlenc#sha256"/>
        <DigestValue>4lh2ul+RJ7nu0LGXT+rvnKbZ15byvaqF4zPhNfL6tew=</DigestValue>
      </Reference>
      <Reference URI="/xl/externalLinks/externalLink410.xml?ContentType=application/vnd.openxmlformats-officedocument.spreadsheetml.externalLink+xml">
        <DigestMethod Algorithm="http://www.w3.org/2001/04/xmlenc#sha256"/>
        <DigestValue>qrnoXDcPvUhmmDEa3D98t3QsUZlOf7U1cka+Z6y6u9o=</DigestValue>
      </Reference>
      <Reference URI="/xl/externalLinks/externalLink411.xml?ContentType=application/vnd.openxmlformats-officedocument.spreadsheetml.externalLink+xml">
        <DigestMethod Algorithm="http://www.w3.org/2001/04/xmlenc#sha256"/>
        <DigestValue>ygZ67JUXcwdaV/hWj0ZXIXbeC/K+7dm+UyTUjYL1kLo=</DigestValue>
      </Reference>
      <Reference URI="/xl/externalLinks/externalLink412.xml?ContentType=application/vnd.openxmlformats-officedocument.spreadsheetml.externalLink+xml">
        <DigestMethod Algorithm="http://www.w3.org/2001/04/xmlenc#sha256"/>
        <DigestValue>9btrTQRY+GpP0mJNFifMkBMBXnX1GFG1AAr7/3pjVno=</DigestValue>
      </Reference>
      <Reference URI="/xl/externalLinks/externalLink413.xml?ContentType=application/vnd.openxmlformats-officedocument.spreadsheetml.externalLink+xml">
        <DigestMethod Algorithm="http://www.w3.org/2001/04/xmlenc#sha256"/>
        <DigestValue>BM/lJEYmQQ64HfaCrRzUaIG1YsD02jC+eac1p8ZnuF0=</DigestValue>
      </Reference>
      <Reference URI="/xl/externalLinks/externalLink414.xml?ContentType=application/vnd.openxmlformats-officedocument.spreadsheetml.externalLink+xml">
        <DigestMethod Algorithm="http://www.w3.org/2001/04/xmlenc#sha256"/>
        <DigestValue>svfqGYI7JOUrZZDRR7IbVlARj+dYDE9YNrdsB25faEw=</DigestValue>
      </Reference>
      <Reference URI="/xl/externalLinks/externalLink415.xml?ContentType=application/vnd.openxmlformats-officedocument.spreadsheetml.externalLink+xml">
        <DigestMethod Algorithm="http://www.w3.org/2001/04/xmlenc#sha256"/>
        <DigestValue>SDU35vQ9FQqFVVQhf0EVhBP4coLkUPdOD/Mcfe8qL3k=</DigestValue>
      </Reference>
      <Reference URI="/xl/externalLinks/externalLink416.xml?ContentType=application/vnd.openxmlformats-officedocument.spreadsheetml.externalLink+xml">
        <DigestMethod Algorithm="http://www.w3.org/2001/04/xmlenc#sha256"/>
        <DigestValue>cV7a+l2UN6OUXcWDyUYdfAvmmzKGw5IVh36I92odIDg=</DigestValue>
      </Reference>
      <Reference URI="/xl/externalLinks/externalLink417.xml?ContentType=application/vnd.openxmlformats-officedocument.spreadsheetml.externalLink+xml">
        <DigestMethod Algorithm="http://www.w3.org/2001/04/xmlenc#sha256"/>
        <DigestValue>PfeV6AZe2HZNEjfNi6VgaiJdhMR6/j/bVlk7FG5Cyfg=</DigestValue>
      </Reference>
      <Reference URI="/xl/externalLinks/externalLink418.xml?ContentType=application/vnd.openxmlformats-officedocument.spreadsheetml.externalLink+xml">
        <DigestMethod Algorithm="http://www.w3.org/2001/04/xmlenc#sha256"/>
        <DigestValue>QW3mMBLGVDeztajbTtX1b4vbh1P4L+3exr33UZM5PrU=</DigestValue>
      </Reference>
      <Reference URI="/xl/externalLinks/externalLink419.xml?ContentType=application/vnd.openxmlformats-officedocument.spreadsheetml.externalLink+xml">
        <DigestMethod Algorithm="http://www.w3.org/2001/04/xmlenc#sha256"/>
        <DigestValue>J0/aqwnFkhf4jKIsLH0wamftN4Hpf2aRKYbSxVgLaks=</DigestValue>
      </Reference>
      <Reference URI="/xl/externalLinks/externalLink42.xml?ContentType=application/vnd.openxmlformats-officedocument.spreadsheetml.externalLink+xml">
        <DigestMethod Algorithm="http://www.w3.org/2001/04/xmlenc#sha256"/>
        <DigestValue>pLO2sFF/Gg2idmPVpLODPbwyIrtFLrib6VU4OiglaeM=</DigestValue>
      </Reference>
      <Reference URI="/xl/externalLinks/externalLink420.xml?ContentType=application/vnd.openxmlformats-officedocument.spreadsheetml.externalLink+xml">
        <DigestMethod Algorithm="http://www.w3.org/2001/04/xmlenc#sha256"/>
        <DigestValue>Xt3aWrxhxt/ytnBRA64X/AOsf79cALvY0QqJuh7BL0A=</DigestValue>
      </Reference>
      <Reference URI="/xl/externalLinks/externalLink421.xml?ContentType=application/vnd.openxmlformats-officedocument.spreadsheetml.externalLink+xml">
        <DigestMethod Algorithm="http://www.w3.org/2001/04/xmlenc#sha256"/>
        <DigestValue>cUL26lwHtdnxEq15keq/YyLm/e74dZlcZttMz1zzhO0=</DigestValue>
      </Reference>
      <Reference URI="/xl/externalLinks/externalLink422.xml?ContentType=application/vnd.openxmlformats-officedocument.spreadsheetml.externalLink+xml">
        <DigestMethod Algorithm="http://www.w3.org/2001/04/xmlenc#sha256"/>
        <DigestValue>fNyRPMg9aR3awP6KPzeOCnmxOKS/3n23lpvASkwp7jk=</DigestValue>
      </Reference>
      <Reference URI="/xl/externalLinks/externalLink423.xml?ContentType=application/vnd.openxmlformats-officedocument.spreadsheetml.externalLink+xml">
        <DigestMethod Algorithm="http://www.w3.org/2001/04/xmlenc#sha256"/>
        <DigestValue>fNyRPMg9aR3awP6KPzeOCnmxOKS/3n23lpvASkwp7jk=</DigestValue>
      </Reference>
      <Reference URI="/xl/externalLinks/externalLink424.xml?ContentType=application/vnd.openxmlformats-officedocument.spreadsheetml.externalLink+xml">
        <DigestMethod Algorithm="http://www.w3.org/2001/04/xmlenc#sha256"/>
        <DigestValue>UWw3Pz5oiDLfPb+ax206eiduWLbP6yFmhVYMZfYZDWY=</DigestValue>
      </Reference>
      <Reference URI="/xl/externalLinks/externalLink425.xml?ContentType=application/vnd.openxmlformats-officedocument.spreadsheetml.externalLink+xml">
        <DigestMethod Algorithm="http://www.w3.org/2001/04/xmlenc#sha256"/>
        <DigestValue>k7h88jPEc9XgvrOfKY0YdkX650D8NF8PwBRRJXZvucw=</DigestValue>
      </Reference>
      <Reference URI="/xl/externalLinks/externalLink426.xml?ContentType=application/vnd.openxmlformats-officedocument.spreadsheetml.externalLink+xml">
        <DigestMethod Algorithm="http://www.w3.org/2001/04/xmlenc#sha256"/>
        <DigestValue>MNJKRqp27mthS6X03WYVmujFIuy7qvr48SwbBWZnkKg=</DigestValue>
      </Reference>
      <Reference URI="/xl/externalLinks/externalLink427.xml?ContentType=application/vnd.openxmlformats-officedocument.spreadsheetml.externalLink+xml">
        <DigestMethod Algorithm="http://www.w3.org/2001/04/xmlenc#sha256"/>
        <DigestValue>MNJKRqp27mthS6X03WYVmujFIuy7qvr48SwbBWZnkKg=</DigestValue>
      </Reference>
      <Reference URI="/xl/externalLinks/externalLink428.xml?ContentType=application/vnd.openxmlformats-officedocument.spreadsheetml.externalLink+xml">
        <DigestMethod Algorithm="http://www.w3.org/2001/04/xmlenc#sha256"/>
        <DigestValue>noD7PimVgC3d5Szpr9RrRFM8YT7yXX6QBnhYe5vC8j4=</DigestValue>
      </Reference>
      <Reference URI="/xl/externalLinks/externalLink429.xml?ContentType=application/vnd.openxmlformats-officedocument.spreadsheetml.externalLink+xml">
        <DigestMethod Algorithm="http://www.w3.org/2001/04/xmlenc#sha256"/>
        <DigestValue>D+cTNnU4UmG5kpf/uDPzxT5ZnR5Nw5GUNSkBWspQU+U=</DigestValue>
      </Reference>
      <Reference URI="/xl/externalLinks/externalLink43.xml?ContentType=application/vnd.openxmlformats-officedocument.spreadsheetml.externalLink+xml">
        <DigestMethod Algorithm="http://www.w3.org/2001/04/xmlenc#sha256"/>
        <DigestValue>Yiemk+rDtBZIzamG+LUGbfTto/CevaSUnEmNJwF2LeU=</DigestValue>
      </Reference>
      <Reference URI="/xl/externalLinks/externalLink430.xml?ContentType=application/vnd.openxmlformats-officedocument.spreadsheetml.externalLink+xml">
        <DigestMethod Algorithm="http://www.w3.org/2001/04/xmlenc#sha256"/>
        <DigestValue>YsabdiQXgewEXf2D61M+gSDoH1UoSSPm/Sd2r/Jxp5Q=</DigestValue>
      </Reference>
      <Reference URI="/xl/externalLinks/externalLink431.xml?ContentType=application/vnd.openxmlformats-officedocument.spreadsheetml.externalLink+xml">
        <DigestMethod Algorithm="http://www.w3.org/2001/04/xmlenc#sha256"/>
        <DigestValue>NyIj6jL/ZcgPtJrw4dItWAQodjjHhIMAGY6mUEShTr8=</DigestValue>
      </Reference>
      <Reference URI="/xl/externalLinks/externalLink432.xml?ContentType=application/vnd.openxmlformats-officedocument.spreadsheetml.externalLink+xml">
        <DigestMethod Algorithm="http://www.w3.org/2001/04/xmlenc#sha256"/>
        <DigestValue>w6QjAvSEplSjHvE4AhRA89j0E5ed6al7I7gtG9Ca9tE=</DigestValue>
      </Reference>
      <Reference URI="/xl/externalLinks/externalLink433.xml?ContentType=application/vnd.openxmlformats-officedocument.spreadsheetml.externalLink+xml">
        <DigestMethod Algorithm="http://www.w3.org/2001/04/xmlenc#sha256"/>
        <DigestValue>7uDWlS3YHWRIwBRFJLYkSajRTUKMwXduk5Ys4FDO4Kg=</DigestValue>
      </Reference>
      <Reference URI="/xl/externalLinks/externalLink434.xml?ContentType=application/vnd.openxmlformats-officedocument.spreadsheetml.externalLink+xml">
        <DigestMethod Algorithm="http://www.w3.org/2001/04/xmlenc#sha256"/>
        <DigestValue>olCMaPGSXTl2oa1AZt7oeaYbMUYTmTUOUZibO1TP5yE=</DigestValue>
      </Reference>
      <Reference URI="/xl/externalLinks/externalLink435.xml?ContentType=application/vnd.openxmlformats-officedocument.spreadsheetml.externalLink+xml">
        <DigestMethod Algorithm="http://www.w3.org/2001/04/xmlenc#sha256"/>
        <DigestValue>5hRrwziLQ7n1zBEfbAJ7aezFE+g1aaC12DeLosSYR+0=</DigestValue>
      </Reference>
      <Reference URI="/xl/externalLinks/externalLink436.xml?ContentType=application/vnd.openxmlformats-officedocument.spreadsheetml.externalLink+xml">
        <DigestMethod Algorithm="http://www.w3.org/2001/04/xmlenc#sha256"/>
        <DigestValue>ZVFkloIiwuI8XQkxoAY61IKJyuJTEPLH9wYbGJrwXIQ=</DigestValue>
      </Reference>
      <Reference URI="/xl/externalLinks/externalLink437.xml?ContentType=application/vnd.openxmlformats-officedocument.spreadsheetml.externalLink+xml">
        <DigestMethod Algorithm="http://www.w3.org/2001/04/xmlenc#sha256"/>
        <DigestValue>tDqQVydt/o2oUsOcI5MnEMZRq6gEl/aILYQYIZ2l3+Y=</DigestValue>
      </Reference>
      <Reference URI="/xl/externalLinks/externalLink438.xml?ContentType=application/vnd.openxmlformats-officedocument.spreadsheetml.externalLink+xml">
        <DigestMethod Algorithm="http://www.w3.org/2001/04/xmlenc#sha256"/>
        <DigestValue>4J4tS7wU7PCDCgtN99CcJ/Yr4wOTXnS7UNvvdbWU94Q=</DigestValue>
      </Reference>
      <Reference URI="/xl/externalLinks/externalLink439.xml?ContentType=application/vnd.openxmlformats-officedocument.spreadsheetml.externalLink+xml">
        <DigestMethod Algorithm="http://www.w3.org/2001/04/xmlenc#sha256"/>
        <DigestValue>3UO6ttFPQMBKMSsw9EVz3gNiZ3e2xzszJw6VyONerTA=</DigestValue>
      </Reference>
      <Reference URI="/xl/externalLinks/externalLink44.xml?ContentType=application/vnd.openxmlformats-officedocument.spreadsheetml.externalLink+xml">
        <DigestMethod Algorithm="http://www.w3.org/2001/04/xmlenc#sha256"/>
        <DigestValue>mnGALA5VPxON07jyZPFsSKrwHUNZixPgGujnc8Qmka4=</DigestValue>
      </Reference>
      <Reference URI="/xl/externalLinks/externalLink440.xml?ContentType=application/vnd.openxmlformats-officedocument.spreadsheetml.externalLink+xml">
        <DigestMethod Algorithm="http://www.w3.org/2001/04/xmlenc#sha256"/>
        <DigestValue>3qwacUr9iN6k8mKRgXuYnp4cigZ5SA7bWHsrN1Q8Bao=</DigestValue>
      </Reference>
      <Reference URI="/xl/externalLinks/externalLink441.xml?ContentType=application/vnd.openxmlformats-officedocument.spreadsheetml.externalLink+xml">
        <DigestMethod Algorithm="http://www.w3.org/2001/04/xmlenc#sha256"/>
        <DigestValue>IOYRHDP2CS5YMe0rrymOJ47ClJcgOrzq3Ru5ZeiFCo4=</DigestValue>
      </Reference>
      <Reference URI="/xl/externalLinks/externalLink442.xml?ContentType=application/vnd.openxmlformats-officedocument.spreadsheetml.externalLink+xml">
        <DigestMethod Algorithm="http://www.w3.org/2001/04/xmlenc#sha256"/>
        <DigestValue>yTPqaXDfjK/HS5GeEMo+Ba3uM94h97cgQPvTJJPOmuM=</DigestValue>
      </Reference>
      <Reference URI="/xl/externalLinks/externalLink443.xml?ContentType=application/vnd.openxmlformats-officedocument.spreadsheetml.externalLink+xml">
        <DigestMethod Algorithm="http://www.w3.org/2001/04/xmlenc#sha256"/>
        <DigestValue>znUfJpdkO7IhVhQFpugTtHTDlZR3Kar94BcoBlLdy0M=</DigestValue>
      </Reference>
      <Reference URI="/xl/externalLinks/externalLink444.xml?ContentType=application/vnd.openxmlformats-officedocument.spreadsheetml.externalLink+xml">
        <DigestMethod Algorithm="http://www.w3.org/2001/04/xmlenc#sha256"/>
        <DigestValue>znUfJpdkO7IhVhQFpugTtHTDlZR3Kar94BcoBlLdy0M=</DigestValue>
      </Reference>
      <Reference URI="/xl/externalLinks/externalLink445.xml?ContentType=application/vnd.openxmlformats-officedocument.spreadsheetml.externalLink+xml">
        <DigestMethod Algorithm="http://www.w3.org/2001/04/xmlenc#sha256"/>
        <DigestValue>aL+EuoQT9a6Qds4Fjevz3tqUVwDTskLGoQk5eVB3DIg=</DigestValue>
      </Reference>
      <Reference URI="/xl/externalLinks/externalLink446.xml?ContentType=application/vnd.openxmlformats-officedocument.spreadsheetml.externalLink+xml">
        <DigestMethod Algorithm="http://www.w3.org/2001/04/xmlenc#sha256"/>
        <DigestValue>nvDilpFVN/MLSTm8QB9XFOL4377ESauR+joE7+pmfRo=</DigestValue>
      </Reference>
      <Reference URI="/xl/externalLinks/externalLink447.xml?ContentType=application/vnd.openxmlformats-officedocument.spreadsheetml.externalLink+xml">
        <DigestMethod Algorithm="http://www.w3.org/2001/04/xmlenc#sha256"/>
        <DigestValue>q3+RJE64E578U080J8/8gluK6eOCLJlZL7Pfh67WYaU=</DigestValue>
      </Reference>
      <Reference URI="/xl/externalLinks/externalLink448.xml?ContentType=application/vnd.openxmlformats-officedocument.spreadsheetml.externalLink+xml">
        <DigestMethod Algorithm="http://www.w3.org/2001/04/xmlenc#sha256"/>
        <DigestValue>ryUfgzIahpsexrhyGY53+0MORQeIZATIYFIAf60577A=</DigestValue>
      </Reference>
      <Reference URI="/xl/externalLinks/externalLink45.xml?ContentType=application/vnd.openxmlformats-officedocument.spreadsheetml.externalLink+xml">
        <DigestMethod Algorithm="http://www.w3.org/2001/04/xmlenc#sha256"/>
        <DigestValue>iZAOxgl40nUef0CSdAT2jLTvPWi8ilJ0d6QIz+xCdqI=</DigestValue>
      </Reference>
      <Reference URI="/xl/externalLinks/externalLink46.xml?ContentType=application/vnd.openxmlformats-officedocument.spreadsheetml.externalLink+xml">
        <DigestMethod Algorithm="http://www.w3.org/2001/04/xmlenc#sha256"/>
        <DigestValue>fzN8WzS2pmrwOLKnVaPpP+6BVZYPX+9TW7DiBAcszhQ=</DigestValue>
      </Reference>
      <Reference URI="/xl/externalLinks/externalLink47.xml?ContentType=application/vnd.openxmlformats-officedocument.spreadsheetml.externalLink+xml">
        <DigestMethod Algorithm="http://www.w3.org/2001/04/xmlenc#sha256"/>
        <DigestValue>peShksDO3/owTt7xR9ZVynev8XfmxTCA7MmOUG1jAH8=</DigestValue>
      </Reference>
      <Reference URI="/xl/externalLinks/externalLink48.xml?ContentType=application/vnd.openxmlformats-officedocument.spreadsheetml.externalLink+xml">
        <DigestMethod Algorithm="http://www.w3.org/2001/04/xmlenc#sha256"/>
        <DigestValue>anz2sFXlz/48G9ifbIaKSRbvZl8gPvihPz33xMWSUeo=</DigestValue>
      </Reference>
      <Reference URI="/xl/externalLinks/externalLink49.xml?ContentType=application/vnd.openxmlformats-officedocument.spreadsheetml.externalLink+xml">
        <DigestMethod Algorithm="http://www.w3.org/2001/04/xmlenc#sha256"/>
        <DigestValue>Xco6OO7pxk0gG3uHDWzIrb9MmfnQGmawSLZUhZ3sO+Q=</DigestValue>
      </Reference>
      <Reference URI="/xl/externalLinks/externalLink5.xml?ContentType=application/vnd.openxmlformats-officedocument.spreadsheetml.externalLink+xml">
        <DigestMethod Algorithm="http://www.w3.org/2001/04/xmlenc#sha256"/>
        <DigestValue>sQ7MOAcds5kp2cu2a4blwIDxKHJjwGwlC088ncVOkDU=</DigestValue>
      </Reference>
      <Reference URI="/xl/externalLinks/externalLink50.xml?ContentType=application/vnd.openxmlformats-officedocument.spreadsheetml.externalLink+xml">
        <DigestMethod Algorithm="http://www.w3.org/2001/04/xmlenc#sha256"/>
        <DigestValue>dp6awELKwmnNSs/qBgrpYUozLDbnKeXKF/nPEbOP8Qk=</DigestValue>
      </Reference>
      <Reference URI="/xl/externalLinks/externalLink51.xml?ContentType=application/vnd.openxmlformats-officedocument.spreadsheetml.externalLink+xml">
        <DigestMethod Algorithm="http://www.w3.org/2001/04/xmlenc#sha256"/>
        <DigestValue>k1SCjGOwEl7IkiNkuyUEVtEn7jNB5vqQfiUnzhR8PC0=</DigestValue>
      </Reference>
      <Reference URI="/xl/externalLinks/externalLink52.xml?ContentType=application/vnd.openxmlformats-officedocument.spreadsheetml.externalLink+xml">
        <DigestMethod Algorithm="http://www.w3.org/2001/04/xmlenc#sha256"/>
        <DigestValue>hnU3aKNustSz7c2KTBQX4W5pO+c5QVFL5I84kmdB4Q0=</DigestValue>
      </Reference>
      <Reference URI="/xl/externalLinks/externalLink53.xml?ContentType=application/vnd.openxmlformats-officedocument.spreadsheetml.externalLink+xml">
        <DigestMethod Algorithm="http://www.w3.org/2001/04/xmlenc#sha256"/>
        <DigestValue>IyMwjvVJFj8wWvVC9pXd6v0rCSUmrihZWTgnVQ4RKM8=</DigestValue>
      </Reference>
      <Reference URI="/xl/externalLinks/externalLink54.xml?ContentType=application/vnd.openxmlformats-officedocument.spreadsheetml.externalLink+xml">
        <DigestMethod Algorithm="http://www.w3.org/2001/04/xmlenc#sha256"/>
        <DigestValue>pLO2sFF/Gg2idmPVpLODPbwyIrtFLrib6VU4OiglaeM=</DigestValue>
      </Reference>
      <Reference URI="/xl/externalLinks/externalLink55.xml?ContentType=application/vnd.openxmlformats-officedocument.spreadsheetml.externalLink+xml">
        <DigestMethod Algorithm="http://www.w3.org/2001/04/xmlenc#sha256"/>
        <DigestValue>Hb8syyrewDwILGzjdUb+Gf00y+sGF4hTjm+S1U828jA=</DigestValue>
      </Reference>
      <Reference URI="/xl/externalLinks/externalLink56.xml?ContentType=application/vnd.openxmlformats-officedocument.spreadsheetml.externalLink+xml">
        <DigestMethod Algorithm="http://www.w3.org/2001/04/xmlenc#sha256"/>
        <DigestValue>uopcva4gBwpNDR+xGt/dpy3WiSTiXkIzNCwlM67fsLk=</DigestValue>
      </Reference>
      <Reference URI="/xl/externalLinks/externalLink57.xml?ContentType=application/vnd.openxmlformats-officedocument.spreadsheetml.externalLink+xml">
        <DigestMethod Algorithm="http://www.w3.org/2001/04/xmlenc#sha256"/>
        <DigestValue>uopcva4gBwpNDR+xGt/dpy3WiSTiXkIzNCwlM67fsLk=</DigestValue>
      </Reference>
      <Reference URI="/xl/externalLinks/externalLink58.xml?ContentType=application/vnd.openxmlformats-officedocument.spreadsheetml.externalLink+xml">
        <DigestMethod Algorithm="http://www.w3.org/2001/04/xmlenc#sha256"/>
        <DigestValue>R3UybdDNOyL+zlvP8WbTGTedyx016Kb0d0Vp3hnw9ks=</DigestValue>
      </Reference>
      <Reference URI="/xl/externalLinks/externalLink59.xml?ContentType=application/vnd.openxmlformats-officedocument.spreadsheetml.externalLink+xml">
        <DigestMethod Algorithm="http://www.w3.org/2001/04/xmlenc#sha256"/>
        <DigestValue>9Gl5jT5K8AXlt4btoL3eGnCN2ZFQRANwrt9P0bPu924=</DigestValue>
      </Reference>
      <Reference URI="/xl/externalLinks/externalLink6.xml?ContentType=application/vnd.openxmlformats-officedocument.spreadsheetml.externalLink+xml">
        <DigestMethod Algorithm="http://www.w3.org/2001/04/xmlenc#sha256"/>
        <DigestValue>iOTUsDVyazRsz2q8gK8bjdz+YVYX+/VNkYSSKb2MMO4=</DigestValue>
      </Reference>
      <Reference URI="/xl/externalLinks/externalLink60.xml?ContentType=application/vnd.openxmlformats-officedocument.spreadsheetml.externalLink+xml">
        <DigestMethod Algorithm="http://www.w3.org/2001/04/xmlenc#sha256"/>
        <DigestValue>T22p2QYtdv8ephVYMFIwnzrSCr9WdybTjxH6ifHO+0s=</DigestValue>
      </Reference>
      <Reference URI="/xl/externalLinks/externalLink61.xml?ContentType=application/vnd.openxmlformats-officedocument.spreadsheetml.externalLink+xml">
        <DigestMethod Algorithm="http://www.w3.org/2001/04/xmlenc#sha256"/>
        <DigestValue>T22p2QYtdv8ephVYMFIwnzrSCr9WdybTjxH6ifHO+0s=</DigestValue>
      </Reference>
      <Reference URI="/xl/externalLinks/externalLink62.xml?ContentType=application/vnd.openxmlformats-officedocument.spreadsheetml.externalLink+xml">
        <DigestMethod Algorithm="http://www.w3.org/2001/04/xmlenc#sha256"/>
        <DigestValue>iChYgtrCUyrpDctPClIWIhA+kLWd/iA4WNpTBrejlwY=</DigestValue>
      </Reference>
      <Reference URI="/xl/externalLinks/externalLink63.xml?ContentType=application/vnd.openxmlformats-officedocument.spreadsheetml.externalLink+xml">
        <DigestMethod Algorithm="http://www.w3.org/2001/04/xmlenc#sha256"/>
        <DigestValue>Rq2gxT2GjFb2M6c9Nm67yCnibGtrVbVQxBzXoLwMY9M=</DigestValue>
      </Reference>
      <Reference URI="/xl/externalLinks/externalLink64.xml?ContentType=application/vnd.openxmlformats-officedocument.spreadsheetml.externalLink+xml">
        <DigestMethod Algorithm="http://www.w3.org/2001/04/xmlenc#sha256"/>
        <DigestValue>yb5E0dEdh44jUecMZvJw+tYvUkTbJp1LYRj2XcWXcIA=</DigestValue>
      </Reference>
      <Reference URI="/xl/externalLinks/externalLink65.xml?ContentType=application/vnd.openxmlformats-officedocument.spreadsheetml.externalLink+xml">
        <DigestMethod Algorithm="http://www.w3.org/2001/04/xmlenc#sha256"/>
        <DigestValue>ynlLsw6ea/Y+2qgUSrarQaeMgYdtvbrA9chQk+o1j+A=</DigestValue>
      </Reference>
      <Reference URI="/xl/externalLinks/externalLink66.xml?ContentType=application/vnd.openxmlformats-officedocument.spreadsheetml.externalLink+xml">
        <DigestMethod Algorithm="http://www.w3.org/2001/04/xmlenc#sha256"/>
        <DigestValue>JjOgke6rntcqOsR//wqUUQLeHFyTBeouFAoC5hXoXoE=</DigestValue>
      </Reference>
      <Reference URI="/xl/externalLinks/externalLink67.xml?ContentType=application/vnd.openxmlformats-officedocument.spreadsheetml.externalLink+xml">
        <DigestMethod Algorithm="http://www.w3.org/2001/04/xmlenc#sha256"/>
        <DigestValue>hp9RaHEPtqPOdwqTm/foK8CxEEdgIs8n5n2NgbJeyIU=</DigestValue>
      </Reference>
      <Reference URI="/xl/externalLinks/externalLink68.xml?ContentType=application/vnd.openxmlformats-officedocument.spreadsheetml.externalLink+xml">
        <DigestMethod Algorithm="http://www.w3.org/2001/04/xmlenc#sha256"/>
        <DigestValue>hp9RaHEPtqPOdwqTm/foK8CxEEdgIs8n5n2NgbJeyIU=</DigestValue>
      </Reference>
      <Reference URI="/xl/externalLinks/externalLink69.xml?ContentType=application/vnd.openxmlformats-officedocument.spreadsheetml.externalLink+xml">
        <DigestMethod Algorithm="http://www.w3.org/2001/04/xmlenc#sha256"/>
        <DigestValue>TPVGlpo+W9YJg5Yz5+zJV0cjmprV2NrnK/7u4vNii6A=</DigestValue>
      </Reference>
      <Reference URI="/xl/externalLinks/externalLink7.xml?ContentType=application/vnd.openxmlformats-officedocument.spreadsheetml.externalLink+xml">
        <DigestMethod Algorithm="http://www.w3.org/2001/04/xmlenc#sha256"/>
        <DigestValue>5BXeXisH0wea48esVVgsC7Er61/Bv2lhO0d1DhSbhyU=</DigestValue>
      </Reference>
      <Reference URI="/xl/externalLinks/externalLink70.xml?ContentType=application/vnd.openxmlformats-officedocument.spreadsheetml.externalLink+xml">
        <DigestMethod Algorithm="http://www.w3.org/2001/04/xmlenc#sha256"/>
        <DigestValue>Vi0zifUthGf860iwzh2pK/pdXwZYIbAtrDcgOCwmFtc=</DigestValue>
      </Reference>
      <Reference URI="/xl/externalLinks/externalLink71.xml?ContentType=application/vnd.openxmlformats-officedocument.spreadsheetml.externalLink+xml">
        <DigestMethod Algorithm="http://www.w3.org/2001/04/xmlenc#sha256"/>
        <DigestValue>ZzmW7HCuLWGNMaTT/i4PHUFys6CoIRt5nq8N/WQfVH0=</DigestValue>
      </Reference>
      <Reference URI="/xl/externalLinks/externalLink72.xml?ContentType=application/vnd.openxmlformats-officedocument.spreadsheetml.externalLink+xml">
        <DigestMethod Algorithm="http://www.w3.org/2001/04/xmlenc#sha256"/>
        <DigestValue>gX7R/8jZxW081fFSIfCfYniGjis91IRwS22ouxgWo2k=</DigestValue>
      </Reference>
      <Reference URI="/xl/externalLinks/externalLink73.xml?ContentType=application/vnd.openxmlformats-officedocument.spreadsheetml.externalLink+xml">
        <DigestMethod Algorithm="http://www.w3.org/2001/04/xmlenc#sha256"/>
        <DigestValue>aP8JRgDRE/GsDg7ntj70NB1cPfvN3gX5xP5P1a11uWM=</DigestValue>
      </Reference>
      <Reference URI="/xl/externalLinks/externalLink74.xml?ContentType=application/vnd.openxmlformats-officedocument.spreadsheetml.externalLink+xml">
        <DigestMethod Algorithm="http://www.w3.org/2001/04/xmlenc#sha256"/>
        <DigestValue>EG1VLmm73tkV6cSQBU0/t3FWbg3UO20aNnfOr1CLzxo=</DigestValue>
      </Reference>
      <Reference URI="/xl/externalLinks/externalLink75.xml?ContentType=application/vnd.openxmlformats-officedocument.spreadsheetml.externalLink+xml">
        <DigestMethod Algorithm="http://www.w3.org/2001/04/xmlenc#sha256"/>
        <DigestValue>u7ydoR6xZXcNOVXBTrMCAGEx3TXlkmC2VqBYVKPp9Ic=</DigestValue>
      </Reference>
      <Reference URI="/xl/externalLinks/externalLink76.xml?ContentType=application/vnd.openxmlformats-officedocument.spreadsheetml.externalLink+xml">
        <DigestMethod Algorithm="http://www.w3.org/2001/04/xmlenc#sha256"/>
        <DigestValue>MGYgR+tO2cQV7qgyg+B0kjAnRV03GQ0wtEIaajoyru8=</DigestValue>
      </Reference>
      <Reference URI="/xl/externalLinks/externalLink77.xml?ContentType=application/vnd.openxmlformats-officedocument.spreadsheetml.externalLink+xml">
        <DigestMethod Algorithm="http://www.w3.org/2001/04/xmlenc#sha256"/>
        <DigestValue>R28VmrolXmXkxHCWYFhP8PvGxPaShkTP3ba/CTx9Bcs=</DigestValue>
      </Reference>
      <Reference URI="/xl/externalLinks/externalLink78.xml?ContentType=application/vnd.openxmlformats-officedocument.spreadsheetml.externalLink+xml">
        <DigestMethod Algorithm="http://www.w3.org/2001/04/xmlenc#sha256"/>
        <DigestValue>R28VmrolXmXkxHCWYFhP8PvGxPaShkTP3ba/CTx9Bcs=</DigestValue>
      </Reference>
      <Reference URI="/xl/externalLinks/externalLink79.xml?ContentType=application/vnd.openxmlformats-officedocument.spreadsheetml.externalLink+xml">
        <DigestMethod Algorithm="http://www.w3.org/2001/04/xmlenc#sha256"/>
        <DigestValue>buBe/qLyy2eblodesUK4GaMj+5od+4xD0E3UzSLmb/w=</DigestValue>
      </Reference>
      <Reference URI="/xl/externalLinks/externalLink8.xml?ContentType=application/vnd.openxmlformats-officedocument.spreadsheetml.externalLink+xml">
        <DigestMethod Algorithm="http://www.w3.org/2001/04/xmlenc#sha256"/>
        <DigestValue>pVeqrVzeji5eXqqyZzE+WefaeKxjcupVWqmwwMYeK1U=</DigestValue>
      </Reference>
      <Reference URI="/xl/externalLinks/externalLink80.xml?ContentType=application/vnd.openxmlformats-officedocument.spreadsheetml.externalLink+xml">
        <DigestMethod Algorithm="http://www.w3.org/2001/04/xmlenc#sha256"/>
        <DigestValue>hHjefW7n9/lAR2m6wDX+BGtkct1ldis3YVgMroIjrHE=</DigestValue>
      </Reference>
      <Reference URI="/xl/externalLinks/externalLink81.xml?ContentType=application/vnd.openxmlformats-officedocument.spreadsheetml.externalLink+xml">
        <DigestMethod Algorithm="http://www.w3.org/2001/04/xmlenc#sha256"/>
        <DigestValue>hHjefW7n9/lAR2m6wDX+BGtkct1ldis3YVgMroIjrHE=</DigestValue>
      </Reference>
      <Reference URI="/xl/externalLinks/externalLink82.xml?ContentType=application/vnd.openxmlformats-officedocument.spreadsheetml.externalLink+xml">
        <DigestMethod Algorithm="http://www.w3.org/2001/04/xmlenc#sha256"/>
        <DigestValue>0PJxqqPadKJvZ97oV/OU7nD6dJJAx8MFgw+DDvWgqoM=</DigestValue>
      </Reference>
      <Reference URI="/xl/externalLinks/externalLink83.xml?ContentType=application/vnd.openxmlformats-officedocument.spreadsheetml.externalLink+xml">
        <DigestMethod Algorithm="http://www.w3.org/2001/04/xmlenc#sha256"/>
        <DigestValue>0PJxqqPadKJvZ97oV/OU7nD6dJJAx8MFgw+DDvWgqoM=</DigestValue>
      </Reference>
      <Reference URI="/xl/externalLinks/externalLink84.xml?ContentType=application/vnd.openxmlformats-officedocument.spreadsheetml.externalLink+xml">
        <DigestMethod Algorithm="http://www.w3.org/2001/04/xmlenc#sha256"/>
        <DigestValue>J3G1hSVCeYZKQ+B7/b/aNfUMl5hE/0ijEXWPxd8BT/s=</DigestValue>
      </Reference>
      <Reference URI="/xl/externalLinks/externalLink85.xml?ContentType=application/vnd.openxmlformats-officedocument.spreadsheetml.externalLink+xml">
        <DigestMethod Algorithm="http://www.w3.org/2001/04/xmlenc#sha256"/>
        <DigestValue>emQ73YyJKDdw0LHGnu8sfaidL634ned4CHi7EcE+kNQ=</DigestValue>
      </Reference>
      <Reference URI="/xl/externalLinks/externalLink86.xml?ContentType=application/vnd.openxmlformats-officedocument.spreadsheetml.externalLink+xml">
        <DigestMethod Algorithm="http://www.w3.org/2001/04/xmlenc#sha256"/>
        <DigestValue>R28VmrolXmXkxHCWYFhP8PvGxPaShkTP3ba/CTx9Bcs=</DigestValue>
      </Reference>
      <Reference URI="/xl/externalLinks/externalLink87.xml?ContentType=application/vnd.openxmlformats-officedocument.spreadsheetml.externalLink+xml">
        <DigestMethod Algorithm="http://www.w3.org/2001/04/xmlenc#sha256"/>
        <DigestValue>BZTfCTqZ7TEE30pOMuHyxKPAL9LemnP3MXE7mWaGN2w=</DigestValue>
      </Reference>
      <Reference URI="/xl/externalLinks/externalLink88.xml?ContentType=application/vnd.openxmlformats-officedocument.spreadsheetml.externalLink+xml">
        <DigestMethod Algorithm="http://www.w3.org/2001/04/xmlenc#sha256"/>
        <DigestValue>U9UcWakaVTvo21iIQNbLtg00k5gtLnBZeYST7L1ARL4=</DigestValue>
      </Reference>
      <Reference URI="/xl/externalLinks/externalLink89.xml?ContentType=application/vnd.openxmlformats-officedocument.spreadsheetml.externalLink+xml">
        <DigestMethod Algorithm="http://www.w3.org/2001/04/xmlenc#sha256"/>
        <DigestValue>yUM3rW8M2eOUuOhKiwb2qfery1iQszt9dL3fs/tgNBM=</DigestValue>
      </Reference>
      <Reference URI="/xl/externalLinks/externalLink9.xml?ContentType=application/vnd.openxmlformats-officedocument.spreadsheetml.externalLink+xml">
        <DigestMethod Algorithm="http://www.w3.org/2001/04/xmlenc#sha256"/>
        <DigestValue>Cs27GoNVeOZVHKrgYj+b1pl+cZ1pqfSh6lgP+V0uQRQ=</DigestValue>
      </Reference>
      <Reference URI="/xl/externalLinks/externalLink90.xml?ContentType=application/vnd.openxmlformats-officedocument.spreadsheetml.externalLink+xml">
        <DigestMethod Algorithm="http://www.w3.org/2001/04/xmlenc#sha256"/>
        <DigestValue>p8fZcbJmnHBKBsOHzuO9sUdz1hChQY+OFtON8rnQBIg=</DigestValue>
      </Reference>
      <Reference URI="/xl/externalLinks/externalLink91.xml?ContentType=application/vnd.openxmlformats-officedocument.spreadsheetml.externalLink+xml">
        <DigestMethod Algorithm="http://www.w3.org/2001/04/xmlenc#sha256"/>
        <DigestValue>pLO2sFF/Gg2idmPVpLODPbwyIrtFLrib6VU4OiglaeM=</DigestValue>
      </Reference>
      <Reference URI="/xl/externalLinks/externalLink92.xml?ContentType=application/vnd.openxmlformats-officedocument.spreadsheetml.externalLink+xml">
        <DigestMethod Algorithm="http://www.w3.org/2001/04/xmlenc#sha256"/>
        <DigestValue>pLO2sFF/Gg2idmPVpLODPbwyIrtFLrib6VU4OiglaeM=</DigestValue>
      </Reference>
      <Reference URI="/xl/externalLinks/externalLink93.xml?ContentType=application/vnd.openxmlformats-officedocument.spreadsheetml.externalLink+xml">
        <DigestMethod Algorithm="http://www.w3.org/2001/04/xmlenc#sha256"/>
        <DigestValue>9GfjJjhqsfgpuV9CEMUV/Uj0OYq9wxfpbtGw1SKBcKE=</DigestValue>
      </Reference>
      <Reference URI="/xl/externalLinks/externalLink94.xml?ContentType=application/vnd.openxmlformats-officedocument.spreadsheetml.externalLink+xml">
        <DigestMethod Algorithm="http://www.w3.org/2001/04/xmlenc#sha256"/>
        <DigestValue>9GfjJjhqsfgpuV9CEMUV/Uj0OYq9wxfpbtGw1SKBcKE=</DigestValue>
      </Reference>
      <Reference URI="/xl/externalLinks/externalLink95.xml?ContentType=application/vnd.openxmlformats-officedocument.spreadsheetml.externalLink+xml">
        <DigestMethod Algorithm="http://www.w3.org/2001/04/xmlenc#sha256"/>
        <DigestValue>FDJRfnWzL2kpQ10QaLZpyFLmBs8AX0BfmduRUdJE8wE=</DigestValue>
      </Reference>
      <Reference URI="/xl/externalLinks/externalLink96.xml?ContentType=application/vnd.openxmlformats-officedocument.spreadsheetml.externalLink+xml">
        <DigestMethod Algorithm="http://www.w3.org/2001/04/xmlenc#sha256"/>
        <DigestValue>TF4G9SRl6gutwVe91nTRJei4w1tztXSlTTuN3rrclig=</DigestValue>
      </Reference>
      <Reference URI="/xl/externalLinks/externalLink97.xml?ContentType=application/vnd.openxmlformats-officedocument.spreadsheetml.externalLink+xml">
        <DigestMethod Algorithm="http://www.w3.org/2001/04/xmlenc#sha256"/>
        <DigestValue>ch6cygLKEyi/M1G9A+QhnOufexumn6T7OYL8MGBBqi0=</DigestValue>
      </Reference>
      <Reference URI="/xl/externalLinks/externalLink98.xml?ContentType=application/vnd.openxmlformats-officedocument.spreadsheetml.externalLink+xml">
        <DigestMethod Algorithm="http://www.w3.org/2001/04/xmlenc#sha256"/>
        <DigestValue>RVJsPYjkZlVqNKXi8xlkpYPEZ/eMvrLVLOX/7jj7cko=</DigestValue>
      </Reference>
      <Reference URI="/xl/externalLinks/externalLink99.xml?ContentType=application/vnd.openxmlformats-officedocument.spreadsheetml.externalLink+xml">
        <DigestMethod Algorithm="http://www.w3.org/2001/04/xmlenc#sha256"/>
        <DigestValue>6v0SzxysRYS07oYARPn3Du0nmLRd+IXfqhfY9ysVYJs=</DigestValue>
      </Reference>
      <Reference URI="/xl/printerSettings/printerSettings1.bin?ContentType=application/vnd.openxmlformats-officedocument.spreadsheetml.printerSettings">
        <DigestMethod Algorithm="http://www.w3.org/2001/04/xmlenc#sha256"/>
        <DigestValue>e/sLXTgfD76b41iVrUV38fsPWA2BUPC+bhHSpg4izcY=</DigestValue>
      </Reference>
      <Reference URI="/xl/printerSettings/printerSettings2.bin?ContentType=application/vnd.openxmlformats-officedocument.spreadsheetml.printerSettings">
        <DigestMethod Algorithm="http://www.w3.org/2001/04/xmlenc#sha256"/>
        <DigestValue>e/sLXTgfD76b41iVrUV38fsPWA2BUPC+bhHSpg4izcY=</DigestValue>
      </Reference>
      <Reference URI="/xl/printerSettings/printerSettings3.bin?ContentType=application/vnd.openxmlformats-officedocument.spreadsheetml.printerSettings">
        <DigestMethod Algorithm="http://www.w3.org/2001/04/xmlenc#sha256"/>
        <DigestValue>e/sLXTgfD76b41iVrUV38fsPWA2BUPC+bhHSpg4izcY=</DigestValue>
      </Reference>
      <Reference URI="/xl/printerSettings/printerSettings4.bin?ContentType=application/vnd.openxmlformats-officedocument.spreadsheetml.printerSettings">
        <DigestMethod Algorithm="http://www.w3.org/2001/04/xmlenc#sha256"/>
        <DigestValue>SxOdMcaV29oPzS1sEbm3h6wzIFf10cvmrWgUOGx0Jpo=</DigestValue>
      </Reference>
      <Reference URI="/xl/printerSettings/printerSettings5.bin?ContentType=application/vnd.openxmlformats-officedocument.spreadsheetml.printerSettings">
        <DigestMethod Algorithm="http://www.w3.org/2001/04/xmlenc#sha256"/>
        <DigestValue>XgqCiRcE+okjG++cQ6YoegXBRE5ojd/WkFztsv35aTg=</DigestValue>
      </Reference>
      <Reference URI="/xl/sharedStrings.xml?ContentType=application/vnd.openxmlformats-officedocument.spreadsheetml.sharedStrings+xml">
        <DigestMethod Algorithm="http://www.w3.org/2001/04/xmlenc#sha256"/>
        <DigestValue>tExX2vSizY1Uep3Zp337GSXNkLQDbjK3C0CiIz+B0sk=</DigestValue>
      </Reference>
      <Reference URI="/xl/styles.xml?ContentType=application/vnd.openxmlformats-officedocument.spreadsheetml.styles+xml">
        <DigestMethod Algorithm="http://www.w3.org/2001/04/xmlenc#sha256"/>
        <DigestValue>Vll3HYEV0P4i8Wenb3DbYH9pFDn4c5ON08cw4zmRl6s=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IY+TgQIiZ9KcqDapXTXCGuKBoolx4HQxLeFx9sONGBI=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f2sVHBsPjzIaq3GYqcVtJclGbGvk+ujjj3/PtxGJsVU=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NakrWjhaGBS7HJUu4DgfSXT0pG3JoqvTGBk6dsLLz5k=</DigestValue>
      </Reference>
      <Reference URI="/xl/worksheets/sheet10.xml?ContentType=application/vnd.openxmlformats-officedocument.spreadsheetml.worksheet+xml">
        <DigestMethod Algorithm="http://www.w3.org/2001/04/xmlenc#sha256"/>
        <DigestValue>adlcsnMgLSY9x+/TCTFBMujQvhE2PTlWWrh6bJyf2n4=</DigestValue>
      </Reference>
      <Reference URI="/xl/worksheets/sheet2.xml?ContentType=application/vnd.openxmlformats-officedocument.spreadsheetml.worksheet+xml">
        <DigestMethod Algorithm="http://www.w3.org/2001/04/xmlenc#sha256"/>
        <DigestValue>ykOIikFTOz+zBbD/ID4DX0Ou03jYN/GAN0oMUdUO4II=</DigestValue>
      </Reference>
      <Reference URI="/xl/worksheets/sheet3.xml?ContentType=application/vnd.openxmlformats-officedocument.spreadsheetml.worksheet+xml">
        <DigestMethod Algorithm="http://www.w3.org/2001/04/xmlenc#sha256"/>
        <DigestValue>OViB6GafaJk/0RNj/+e4QEbBoKju7LlClWX1CCo0NOc=</DigestValue>
      </Reference>
      <Reference URI="/xl/worksheets/sheet4.xml?ContentType=application/vnd.openxmlformats-officedocument.spreadsheetml.worksheet+xml">
        <DigestMethod Algorithm="http://www.w3.org/2001/04/xmlenc#sha256"/>
        <DigestValue>k9Zqmgk9I8+rKmBBWbYiC/nQRMEtp9SMXdEG5Zy0Q6Y=</DigestValue>
      </Reference>
      <Reference URI="/xl/worksheets/sheet5.xml?ContentType=application/vnd.openxmlformats-officedocument.spreadsheetml.worksheet+xml">
        <DigestMethod Algorithm="http://www.w3.org/2001/04/xmlenc#sha256"/>
        <DigestValue>b+fxfVaxVfpKlq3KlxTTn3mwEXYTPfhHdsNPkekOw/A=</DigestValue>
      </Reference>
      <Reference URI="/xl/worksheets/sheet6.xml?ContentType=application/vnd.openxmlformats-officedocument.spreadsheetml.worksheet+xml">
        <DigestMethod Algorithm="http://www.w3.org/2001/04/xmlenc#sha256"/>
        <DigestValue>sNPQtSZkn1l3HjJdUbe3XKYhvOjvzye8k2nrgg7OCgw=</DigestValue>
      </Reference>
      <Reference URI="/xl/worksheets/sheet7.xml?ContentType=application/vnd.openxmlformats-officedocument.spreadsheetml.worksheet+xml">
        <DigestMethod Algorithm="http://www.w3.org/2001/04/xmlenc#sha256"/>
        <DigestValue>RenpA1JIvWJZG/rAxEG4TmoVZhDKI56IVhpBClnXBkA=</DigestValue>
      </Reference>
      <Reference URI="/xl/worksheets/sheet8.xml?ContentType=application/vnd.openxmlformats-officedocument.spreadsheetml.worksheet+xml">
        <DigestMethod Algorithm="http://www.w3.org/2001/04/xmlenc#sha256"/>
        <DigestValue>5YlRJ+Ofpr7nNRwfUpb+pgyBq+crmHQTJZXaotrBcKU=</DigestValue>
      </Reference>
      <Reference URI="/xl/worksheets/sheet9.xml?ContentType=application/vnd.openxmlformats-officedocument.spreadsheetml.worksheet+xml">
        <DigestMethod Algorithm="http://www.w3.org/2001/04/xmlenc#sha256"/>
        <DigestValue>USSmtAZQcgZT9AjHzUBFHjjromZf4RGQCLPe/h5gmX0=</DigestValue>
      </Reference>
    </Manifest>
    <SignatureProperties>
      <SignatureProperty Id="idSignatureTime" Target="#idPackageSignature">
        <mdssi:SignatureTime xmlns:mdssi="http://schemas.openxmlformats.org/package/2006/digital-signature">
          <mdssi:Format>YYYY-MM-DDThh:mm:ssTZD</mdssi:Format>
          <mdssi:Value>2022-05-26T18:15:44Z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16.0.15128/23</OfficeVersion>
          <ApplicationVersion>16.0.15128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2022-05-26T18:15:44Z</xd:SigningTime>
          <xd:SigningCertificate>
            <xd:Cert>
              <xd:CertDigest>
                <DigestMethod Algorithm="http://www.w3.org/2001/04/xmlenc#sha256"/>
                <DigestValue>PfKrgdXeXm9DJp9WMEorwGto0YAK/YqUCs8U9tQwWzM=</DigestValue>
              </xd:CertDigest>
              <xd:IssuerSerial>
                <X509IssuerName>C=PY, O=DOCUMENTA S.A., CN=CA-DOCUMENTA S.A., SERIALNUMBER=RUC 80050172-1</X509IssuerName>
                <X509SerialNumber>4545976061845532853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1kw/kMkewPhJ8PF0dy/cQI51L7CvgB4ShHs7EF9cJH8=</DigestValue>
    </Reference>
    <Reference Type="http://www.w3.org/2000/09/xmldsig#Object" URI="#idOfficeObject">
      <DigestMethod Algorithm="http://www.w3.org/2001/04/xmlenc#sha256"/>
      <DigestValue>5/Y+TqHtJicNiR2k55D6CLgC2kzUGw122UQWaD+T+Z0=</DigestValue>
    </Reference>
    <Reference Type="http://uri.etsi.org/01903#SignedProperties" URI="#idSignedProperties">
      <Transforms>
        <Transform Algorithm="http://www.w3.org/TR/2001/REC-xml-c14n-20010315"/>
      </Transforms>
      <DigestMethod Algorithm="http://www.w3.org/2001/04/xmlenc#sha256"/>
      <DigestValue>V6jPc2BJO3v8L9d4idGKJ/9DWkfa7wixMRFYpdwQ9SU=</DigestValue>
    </Reference>
  </SignedInfo>
  <SignatureValue>1XovyMpNxWPVESD7Vz+vW4xwDOqpOFiXgEn4AseP1ogV4AWoVVkIFkH8GputcVBnNXYRonf/eKDQ
z2khNVKHaVpPovJaCnuPJxKdoDZ1hVckZXLRMZaHz5k77XrVZd8Xr992juiHte0uxg7WTRxkYsVk
GBKcqTk+ihYUoXeQVN0qFUFDRZev/ujURL7r7jfwPNlX2omA8ekH2gSyA3glaNwpyClHeQId6RnK
ljGfVkuRA84xGnOE8aFtZI2XvwF7TkOzYhHNwR3bqyAE06ql4ARujIYfq++V5QskIbcoHF1fYyPW
ADapT5krd8b+9tu0ptQKjJA9sU+Kkus1avEqYQ==</SignatureValue>
  <KeyInfo>
    <X509Data>
      <X509Certificate>MIIH/DCCBeSgAwIBAgIIPXHlrspo0CwwDQYJKoZIhvcNAQELBQAwWzEXMBUGA1UEBRMOUlVDIDgwMDUwMTcyLTExGjAYBgNVBAMTEUNBLURPQ1VNRU5UQSBTLkEuMRcwFQYDVQQKEw5ET0NVTUVOVEEgUy5BLjELMAkGA1UEBhMCUFkwHhcNMjExMDExMTgxNjMwWhcNMjMxMDExMTgyNjMwWjCBoTELMAkGA1UEBhMCUFkxGDAWBgNVBAQMD1RFUlJBIENBU1NBUklOTzESMBAGA1UEBRMJQ0k4MzEzNTM5MRMwEQYDVQQqDApKVUFOIE1BUklBMRcwFQYDVQQKDA5QRVJTT05BIEZJU0lDQTERMA8GA1UECwwIRklSTUEgRjIxIzAhBgNVBAMMGkpVQU4gTUFSSUEgVEVSUkEgQ0FTU0FSSU5PMIIBIjANBgkqhkiG9w0BAQEFAAOCAQ8AMIIBCgKCAQEA9e2DlX0Hxdf8v/EyJ9dWlA+BgYCHyd8Y8o/y7D/1MUJutzPUJQm2ugy4QN+V6tzc0uPUj9JckOB46sOjaLQ28np493mIM1B9uLbxX0Z6iKWSgbHG3cNHjwoPGOpbRE9O3IyGQsBkQd3nnF/2LwMtNDxcGmasiKnkutDqK9JxTyrNvcDH2ES0tMuKTPP1jwwtAqCHvPR2JimTl4cSWQoZnFrf0tTdyP0LfO7fhUqFpEIHB7SEuWhoKfApNvgZr0l7jfrwH/9SU8xXtjMcNqnIjgfuzmkMGT0kLQM9iN/9pHDGqboUty3y74sK4hf+0UjoB+pqoD5+2544lKPKwPsxpQIDAQABo4IDezCCA3cwDAYDVR0TAQH/BAIwADAOBgNVHQ8BAf8EBAMCBeAwKgYDVR0lAQH/BCAwHgYIKwYBBQUHAwEGCCsGAQUFBwMCBggrBgEFBQcDBDAdBgNVHQ4EFgQURsofp4OoO8uZdWtX2DtcS8gQ7Ng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B8GA1UdEQQYMBaBFGp1YW4udGVycmFAZ2x0cHk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ukgjAWh6dHGZbqe3laxjX96x7290/b1w2NW7FRIIIzScL69+FNPAtdOOUTr07FEkL4wyTzyDk4m59USCjwydIQIRI9U4qCYdEuuYRnr1o0I6/tVvQ2rfxBZHmPid1FI9XL0SyyES2jRcbNMgoNjU9K7+UAffYq+LMF3aglnjQHU8PANzft6WcrV1VBr/GnXPbIuTZLVXq2LJ3q5qYnBzZUxXdc1osWUSFmOHGMegGo4oEH5uuWGdilCSURiM+PNJibfhNWJdIupBpF775ffw3Kne0RlfwwxGlXumgRbsdc3dsQub3WdJr0UJrZA1hQ2RXJtb+R9ahCzxi63Oz7DC+nUQ3jQ0M9fXGLrIJFYZHKX/3LR+YzlvBpU/lUDRkUJiFTvhc+BUt/pncTil8MT6HTc4y0fa/ghztKsUY3YIQNgyZPvzrBIPNcMfsaHUhsICq64tRHtihkJFiAYgBzLSHd8LlhrgnOTSVTVOXZBOKRaFg6LThCL5kI0mWoRZDxEGg4w/Yx6xs7nClifQBKXJWSc3jyRC0gnq0HeztTWLi8Wb4PvOuDWI76MTWZwai0jXqvNaAErBLLRgsZyIk5a3KO8RpGvYcCMjhAubVWRKyCFjOYU57U6hcaPYxB6jzWd+1vMKeQ/NVmlyVOM0eAgLKCfqsFWhuxPIz/5III/9P5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44"/>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455"/>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435"/>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446"/>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457"/>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426"/>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437"/>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448"/>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459"/>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428"/>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439"/>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450"/>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87"/>
            <mdssi:RelationshipReference xmlns:mdssi="http://schemas.openxmlformats.org/package/2006/digital-signature" SourceId="rId352"/>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212"/>
            <mdssi:RelationshipReference xmlns:mdssi="http://schemas.openxmlformats.org/package/2006/digital-signature" SourceId="rId254"/>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96"/>
            <mdssi:RelationshipReference xmlns:mdssi="http://schemas.openxmlformats.org/package/2006/digital-signature" SourceId="rId461"/>
            <mdssi:RelationshipReference xmlns:mdssi="http://schemas.openxmlformats.org/package/2006/digital-signature" SourceId="rId60"/>
            <mdssi:RelationshipReference xmlns:mdssi="http://schemas.openxmlformats.org/package/2006/digital-signature" SourceId="rId156"/>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63"/>
            <mdssi:RelationshipReference xmlns:mdssi="http://schemas.openxmlformats.org/package/2006/digital-signature" SourceId="rId419"/>
            <mdssi:RelationshipReference xmlns:mdssi="http://schemas.openxmlformats.org/package/2006/digital-signature" SourceId="rId223"/>
            <mdssi:RelationshipReference xmlns:mdssi="http://schemas.openxmlformats.org/package/2006/digital-signature" SourceId="rId430"/>
            <mdssi:RelationshipReference xmlns:mdssi="http://schemas.openxmlformats.org/package/2006/digital-signature" SourceId="rId18"/>
            <mdssi:RelationshipReference xmlns:mdssi="http://schemas.openxmlformats.org/package/2006/digital-signature" SourceId="rId265"/>
            <mdssi:RelationshipReference xmlns:mdssi="http://schemas.openxmlformats.org/package/2006/digital-signature" SourceId="rId125"/>
            <mdssi:RelationshipReference xmlns:mdssi="http://schemas.openxmlformats.org/package/2006/digital-signature" SourceId="rId167"/>
            <mdssi:RelationshipReference xmlns:mdssi="http://schemas.openxmlformats.org/package/2006/digital-signature" SourceId="rId332"/>
            <mdssi:RelationshipReference xmlns:mdssi="http://schemas.openxmlformats.org/package/2006/digital-signature" SourceId="rId374"/>
            <mdssi:RelationshipReference xmlns:mdssi="http://schemas.openxmlformats.org/package/2006/digital-signature" SourceId="rId71"/>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76"/>
            <mdssi:RelationshipReference xmlns:mdssi="http://schemas.openxmlformats.org/package/2006/digital-signature" SourceId="rId441"/>
            <mdssi:RelationshipReference xmlns:mdssi="http://schemas.openxmlformats.org/package/2006/digital-signature" SourceId="rId40"/>
            <mdssi:RelationshipReference xmlns:mdssi="http://schemas.openxmlformats.org/package/2006/digital-signature" SourceId="rId136"/>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43"/>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431"/>
            <mdssi:RelationshipReference xmlns:mdssi="http://schemas.openxmlformats.org/package/2006/digital-signature" SourceId="rId452"/>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442"/>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432"/>
            <mdssi:RelationshipReference xmlns:mdssi="http://schemas.openxmlformats.org/package/2006/digital-signature" SourceId="rId453"/>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443"/>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454"/>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434"/>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445"/>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456"/>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425"/>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436"/>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447"/>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458"/>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427"/>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438"/>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449"/>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60"/>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166"/>
            <mdssi:RelationshipReference xmlns:mdssi="http://schemas.openxmlformats.org/package/2006/digital-signature" SourceId="rId331"/>
            <mdssi:RelationshipReference xmlns:mdssi="http://schemas.openxmlformats.org/package/2006/digital-signature" SourceId="rId373"/>
            <mdssi:RelationshipReference xmlns:mdssi="http://schemas.openxmlformats.org/package/2006/digital-signature" SourceId="rId429"/>
            <mdssi:RelationshipReference xmlns:mdssi="http://schemas.openxmlformats.org/package/2006/digital-signature" SourceId="rId1"/>
            <mdssi:RelationshipReference xmlns:mdssi="http://schemas.openxmlformats.org/package/2006/digital-signature" SourceId="rId233"/>
            <mdssi:RelationshipReference xmlns:mdssi="http://schemas.openxmlformats.org/package/2006/digital-signature" SourceId="rId440"/>
            <mdssi:RelationshipReference xmlns:mdssi="http://schemas.openxmlformats.org/package/2006/digital-signature" SourceId="rId28"/>
            <mdssi:RelationshipReference xmlns:mdssi="http://schemas.openxmlformats.org/package/2006/digital-signature" SourceId="rId275"/>
            <mdssi:RelationshipReference xmlns:mdssi="http://schemas.openxmlformats.org/package/2006/digital-signature" SourceId="rId30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77"/>
            <mdssi:RelationshipReference xmlns:mdssi="http://schemas.openxmlformats.org/package/2006/digital-signature" SourceId="rId342"/>
            <mdssi:RelationshipReference xmlns:mdssi="http://schemas.openxmlformats.org/package/2006/digital-signature" SourceId="rId384"/>
            <mdssi:RelationshipReference xmlns:mdssi="http://schemas.openxmlformats.org/package/2006/digital-signature" SourceId="rId202"/>
            <mdssi:RelationshipReference xmlns:mdssi="http://schemas.openxmlformats.org/package/2006/digital-signature" SourceId="rId244"/>
            <mdssi:RelationshipReference xmlns:mdssi="http://schemas.openxmlformats.org/package/2006/digital-signature" SourceId="rId39"/>
            <mdssi:RelationshipReference xmlns:mdssi="http://schemas.openxmlformats.org/package/2006/digital-signature" SourceId="rId286"/>
            <mdssi:RelationshipReference xmlns:mdssi="http://schemas.openxmlformats.org/package/2006/digital-signature" SourceId="rId451"/>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46"/>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53"/>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420"/>
            <mdssi:RelationshipReference xmlns:mdssi="http://schemas.openxmlformats.org/package/2006/digital-signature" SourceId="rId255"/>
            <mdssi:RelationshipReference xmlns:mdssi="http://schemas.openxmlformats.org/package/2006/digital-signature" SourceId="rId297"/>
            <mdssi:RelationshipReference xmlns:mdssi="http://schemas.openxmlformats.org/package/2006/digital-signature" SourceId="rId462"/>
            <mdssi:RelationshipReference xmlns:mdssi="http://schemas.openxmlformats.org/package/2006/digital-signature" SourceId="rId115"/>
            <mdssi:RelationshipReference xmlns:mdssi="http://schemas.openxmlformats.org/package/2006/digital-signature" SourceId="rId157"/>
            <mdssi:RelationshipReference xmlns:mdssi="http://schemas.openxmlformats.org/package/2006/digital-signature" SourceId="rId322"/>
            <mdssi:RelationshipReference xmlns:mdssi="http://schemas.openxmlformats.org/package/2006/digital-signature" SourceId="rId36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433"/>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Transform>
          <Transform Algorithm="http://www.w3.org/TR/2001/REC-xml-c14n-20010315"/>
        </Transforms>
        <DigestMethod Algorithm="http://www.w3.org/2001/04/xmlenc#sha256"/>
        <DigestValue>pX5rX9t8J+F2q1qi7TUC0zBTvIClIsKeaK8n0ct4FXI=</DigestValue>
      </Reference>
      <Reference URI="/xl/calcChain.xml?ContentType=application/vnd.openxmlformats-officedocument.spreadsheetml.calcChain+xml">
        <DigestMethod Algorithm="http://www.w3.org/2001/04/xmlenc#sha256"/>
        <DigestValue>2eMq/ux1s0uMijVtZkBVRGbnDBoTIetkzQSQAgLkjuA=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iwFZ6zi1c255eb9IjzwI+3uF5NCdMhASpkpHwVX543I=</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/AsWSCE7asBPLmWU6S/HtHnF+mCGedb7bnDlqFc+IV4=</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BOLXkrxGpt4hkjSRMOLJX/r4aNoORqfUlmq+M0oP3VY=</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BrD3/cHjq47CP2Lc/7gLaJpw1nnT53xCnu46zXzRMs0=</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LUTEnPfu5NmJYQEF8TP7UYLqLBKBOOoke3n/K/gvYKo=</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gajHnLPUTijZGcGo8qa2R5FsbJTEDOwDbMy8XHUA6/g=</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Wm/QAUgWkgDoH+OkM6fcrIEFQGWBH25QZMc+bl6rz0I=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qo9/Uc3AVCW/rPGSDmP0YsCCVrLLoOKL5GFFqgpi4EQ=</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BuXRTOvOVV2jVjLaNUNSYQJ22vLnGy9eGmhGJYA3gw0=</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h5U8P38SWtU7WdLsE5gzWSXoNM73Z4jZGeHG+y/dZt0=</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1gRXLGTY/zd/Wko9lGn7r0sbOD4h6ma/Ur1MQzokqPE=</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CZ2XJ8BhzZY2qNvXNxVfwibHCXK33D5UGqGUMDMQNfA=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hMGgHOC2K22ZmuigvcMt3/NZDdQxnheV0IMu1OPhqbk=</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KDCcaAfSBrAVsd4aaj1QT/EvL4s2aIex7NDAcqHtPHw=</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prQk19xWIV5ttECWfjJRPkP5zwOZ3RJEoEAZFrEmkoU=</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TquVXoMIHQiSllvHuKSet9waLYSoTVm23Q8fp34o8eE=</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i2AiN52nAWrFe7PemMlPfFEbp+G21h/R430d7HcJwzM=</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LRMJjA7dj1AuCNUwbSypmFyunhsljXPehROGYKOaztc=</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vKwbSZeW+mJevCywfmGpXqV1oXQzeZo8Wlwbbg/EJD8=</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lLkWLjpEd49hIP3DvM3yOTqPzkwwfcvWv4KPDt12EPs=</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fPNfLhiW0krCyxbT7jMGKIHak3QpuU5nOPxK/sFKaWo=</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Peyg3i0i+JZQ4Lyw8cRiBDtttNdNNcQ/C0XQwYZxUXs=</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/zZ/kNtpDHBJK71Hes+IhhUgdovjK7PXlK1djygmL24=</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wRFGti8vnd9mCwcAd+Dvk63JflbAQL7kmiR+mXCEHYA=</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htNu35kY5DKtFE7PMg1a4PZd8RNRoO2CZtHsVrcV8S0=</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SZOK+AJgwMxhDJTrSSdT8VUfZulnaaj9JcWvTSLPEM4=</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6na58dFgq25tQYnzvOSzh0EmNlv1MIy0zw/Qsa0RCM0=</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aYEQugAl5v6V71p3yLyUwcvTxwMArB5z/flSKMq1uLw=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KTF+TGzrkcFAADKIozYk3bpShSaXdAek7PPwAfIg0HI=</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WVpNgp9/n/6t7d7oRqGWUKYXeLG56Fzggpkhugqdyfw=</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rsqUrVfza9FLWQFa0KE3cx5BFfm2a3yRS0Muw59xPe0=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16vsIGD1qq6zSSCCSsS42HjUU9H6FMqGmO6mOHctV2Y=</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GMlVWOcSGniUKJSeqDLJOhkYMciLSxb2srn2MpmEMOs=</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WTyP+et/ZjEB8B5lKOGi5kUkvS0UMDod8XKHq9BH5DY=</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OMIQyosoPn8BUwPu9H/7zIBbksRU7E+Iw9GvELfdjcE=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jVB3x7ua1usiVgSSyCN9E9aT0eUmV47KNGRybepoUu0=</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6ET0vUxVuhB9OgYm+RcBrbT/cdVjgUVXdC36cfK/UuM=</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Xpj20a+dfl22tDJ3pF7R6uAC7+vqDGau6aFhtgOTLmI=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UxivnUfkqAbx0DvvnI3P1FTveXwHmsh6MKm84/1Xa/s=</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ORZc7lb+CRtSvCOpoDgNh7/B4dPK2oRYwDIZA4Vd6JM=</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qeGX11gADbZ3Pj7gX4jd/wWTN+pCr3ssGwmXCcFf1GY=</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5W76n5U9CYjKRgiFgrk3vwboAZDiKfgevBX6vgGsKdY=</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HwvalFRyO0FCiajQqigj/EpgNv6QeJM2TVEFYmCLpOM=</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cMkdNygefnUnkBApKsjc4VTpPS5/ttbh0yaydfafQvU=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Nyo+/CrCpzX40jZuFVV2BdCbguIQH19a1YkPBy89D0k=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R2AuojEAPTw/G5Tvlwb/A2VEQizgZkFJBeKbSjXEXn8=</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ww/rpouroWR6T/Rv3JWUEA/bzI8D1eRB4iQm5DGOvwU=</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A7hOeItVEemWayrUIK3nNHF0lM4fSNJD+vt/CK+3QeA=</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AR3x4/XMKXypttxG5tXleUt2FlhgQm7Bmf/nLZzmc5g=</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21bC+BsrLrGq+TIHldximy7ZfGC+6zZpNNgHrMwFq2k=</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b5cGaH7jmcXLDgDGmiFpdyP3HoohBzfJZOOhEiELXLg=</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3pV0hTLhMRY2cMSXb6IoLJQm103Fmm6ZW6i8g4VlK+4=</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QQ6z7/YV4Cpa6dqf9pNsz8s8O7fwS4fmCHD5P9rAlJI=</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cA9Jxq/TU6imTv73qEq8zGn/5EM4gPlFRMuzgQ94BjM=</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0/mlvW46paknvNF509DWP2A88gsZbFz8IU5d/wt43yo=</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Dda8f2Lj6vcR63US4KCjEaItDI1zg0jSByYIyhFCINA=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1oWrdIYE5lGZkNfWnc8zJWGzcOVNCaPr9jQvhx9yx8o=</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RXWn0tbj+uO15Mz5NKbynK4MeNOZQq7X9dgc5f6RAoE=</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1bpolXivHqOk9uaSjy4tbTrzWkE7LjXehrJgg2osPrs=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qYemIzjBc67KZY9giH60Qw1pzjr8SkqoVgBrkG+PnDE=</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W4a75WxQXg3jwndDnqEWnBNyZhgaXQw9jDOdONhyhA0=</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MtkxrHLLW+RDTA6Rv5crNx7fZs4aToEiL5y4QwTsK1U=</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VDm1OlsyAk9gggsAktWL9RPa6ODt9J6VemT19wCaqK8=</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/QOFqLtUoS8BxQdRtZ1qrwtBgah0dUHidPlTYszZFUg=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P836bR1WBqbWzjivUeUtDuRhirDA3CLjv3XtTgFAVaI=</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2JVRj/i7ehSlUEk84T5CnujlQx9TcIo1chGz6/0qtwQ=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vpmd+Aqja0gza9BPqgm1nFQO3THlIWEvA31HuaXvU/E=</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BrhFGrcamcmN5BYdSjaxO1w7kRswom7cnAQyZI0m3YI=</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oQ8WDLTzYcRYSNIykCoanYFBPXlvh37GOl6rO6Bugzg=</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r9i/43d7i0KHRR/cU0OO4yggFyGoBhQ2GyxmFv9keCI=</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UQ9o4eYKmHM8cHN8pZDGBwAohQ05odV6igSFd07UmdE=</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EmuE7hiUHx/QCpFrPUoFGf5tpNkALv+EBptjDkINEgs=</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7/PrNmJoa/mxDGYstAUXyt8Zl6ZSgqcD0aAeyJfBLwI=</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cfYKVdkxSqrX2bDLQftpfF9qISK/ziWvBAAVmiz1z1c=</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jY/UQ1e6P6lpyD4yfTUlOBkykvKcPUupC2qyG7FJuNY=</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NnNNBTmLK1PxLbHHfjfjG7rclU+XBR+NOMihvnxHXgw=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M4KyZDUHKdl2RN1Cu0a1LSBdb4zPX9ogBsdnuyTroMI=</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TJNj/IMKrjbmdGi8qTcV43PWUXXp54lpOu1eya+KNwU=</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e4ALAB3XUzjTCA/Qsq3Dl1I7qO1Moc2919c0tRisnT0=</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Beh20vxlDkRmmOKy+jUeyHHVtF5CreMOJkvDd4nnUek=</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15jW9VLcTgO0+t/YAJohyMkTyjHVtYLU/+PSfT6pIHQ=</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xmQHhWA263RTva3qw6mkvCiIyk9PXP1nFqliUkIAv4I=</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cxe/eoqVtymxX+dl8ihsI1b2xRCloGXQwP4LKmyR+2E=</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/nZNxw7JrxhD7SIiBk0CBD2kDj4FDEEKmaWo6vVBLhM=</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hsYoEsLQB+mjFi8jLlDjKZHENQBoQpxTJZ2wzETby9I=</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xoq+xe8TpSx0wcB00uo+nvreAhZA91j9lj3NUPbRokk=</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RNajRSRS9BDohl0HLm4cGjn1VKxKrIw3beRiJ9nAbOM=</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j2erRUow2qLlnPo8QSgfekczxOodyL3boRB1EHJ+cQc=</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JOH4FVjEphsGQwGW2ed6E3y5Haz86N/rFrzNIyAxW2I=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eGA3oscH9nIJ27EflvDXhLRYyIYpSVujmvJw3Z2mylM=</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iTzuIX+ZfJ9xLOdUfKMslUnRdq6VQbVPXmj4MQ49WSY=</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5zpeAr5zNSFyQ/JTv5Nqoa1V8yvPfW3KHGJqm373P+8=</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RtQ4xdFxHBMbW1UO105ZoZFIHqkYs/+U2I8z8zOoncg=</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Vhc8FLl1/xk2KTBm1HwI+ag9gbZRfPLU+6Xakop7KhI=</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Dr3yGC3k456oQSGPWjqZi8826PMdl9Hc7h9HXTg6aaA=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uV+Ud3V8iKlQ+Ge+u+wLZYP3ujLrVDZhvUS0PbDnV3I=</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vAli+3jXZYNPXnUOBcLQXfPdZdGAN3Jxtbyk6HsjxDE=</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98wcoc15VI+aYI/klTU43XgWpqUvvBZeT4vvXz4XSCI=</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dHcWScLQ6IhYSe2z+rPgf9y/XPEgEUpgxkoR8nr+kiM=</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S4kKBaOvCQLIda1fvJ6XE5ve4e6QL+m5cbd5fPJSIg4=</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1oV5ovQ5TxWqGCzvMoF8kbcFJoytZ45oD1YOKg/xYAQ=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HpC4QxfniNGmDJel+CcVmNu75OPcXHs+FG1Fb1myqvM=</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zK3w19Ut0lRrdXypzH49vUlvphuhBvWU0mRggCp+f8g=</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tQglNEPJmfkiklicX20LG5ljWLWUXb0JhhkCkLr2X60=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ZVf5omHDYKd7BDRFSS69Ij7UO9SaOLTfAmYVA4AzlrI=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y8vDtpfVvdcV8BgSZ2PfCCpq/jOrdAMoTT9gwF38a1w=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B2lo2FBJ3ttesBnmJ234CEjzgOimRHIFKeGcqRxJ338=</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Lu7dZcu6SeGtomIGUTvYWSmkRA5rYqQXCVUkFZV/EeI=</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lqh4swFGEUKKSOs6hg/+BjNO9kqDrbY+gb4+tAxCfLY=</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RtHplf4ganFiw5fZgARnfQftO851O0AgO5C1mUutM2Y=</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wiDejt05twLt2o4GjHoM1yx1KOa390ehmJERIxTzrUM=</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avQMg+L+qxxCvrHXDSy3Bc+e0GSIj8bz7nKBatrs+8U=</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Od2tONKQzbcsx2XOBZlS77jayWElMtGyGIYRdvtismA=</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tJKgkfdyZ3O8i2MIh2tQ+OTQxc9PMOcbGzUAywgdBaE=</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mtdww6/trhOUK1Y03tcdEQCQ1gfny9aC6YZfG1MgP/0=</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r0Myomls+M/GJZl2ZqNOvP5I4Vz6Idheb6/kJ29rbFM=</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wzPnaMRaaeP/W4ACZL5yKTCltNs1dWGE+J4KK0PzCYg=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wCpqvhJeuZufLVDUpbtHqrDJtqn7Tbh6/VHx9bJBpcs=</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io+IXwpy1mKGqcp311uxA/9I1BP+Rh8Vf+CcVxUVjCY=</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PoOWdf8Q1Ob6NMJIOUj8TGvcY54pbqyyjGuzIF7f3gs=</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wEBYKM4zfByeEeN/dLucCi6iIuxexioiCrjefwEiy4M=</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Nt2//P4w/9mbrRMM9RlFMMod0oFaTIHN4CvgAitLJBE=</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nVPvBqJ2k6pCjp9qPEF3rNmXE5I9doVqzC+RNkxrrqo=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ySdM4pIsx65aZ3GafFFznsbIQLY8mqk0ZE6L5OoGf1A=</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j8f7BDWCt1fH1PJ/CuUIAYaRctcz+5WCfPB1UzsKKtE=</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vYDvtBP2Iq3w5PjdkPLF2Jn7n3X23x9gWA1eEhKDu8I=</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q/TXZaRkzBdnIPCW6l5aoPoMJ7hdes3B/LSZzyp5CG0=</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yWxxl9g5OopzHFVlcw4ENy1FTSQF2spUy4Zr36CfCW8=</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xemeU48ocT/Q3yLgKlY8qDN66Xax6d78CBmnBwNuqJk=</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p5rhjKAlYEsOUK5rPcmY2mhu02zADtU5xj8f9bqM4O0=</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G4O6M9RKp17E/tQeYEaQWLaT4bJr33ykyQOChsJhP+0=</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9eJdtk8DIlbDzGMY9rk5yjksZISKWk8xVcaugimMvxY=</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ms7rEpwoHa2TgAwHWFsvky6Pjc00iv+ptsx3Agv1Ba8=</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4XNaONBd1SRlVONuWF697fns3fW6VEWIPfClSsE9mKo=</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IGi4dIhKrbMHYYNLJuB5XzbALIa5Sdk1EKQJUR+uVI8=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aP1mIM3znUEt9tinBU8LX0SZ77cAWa3nLDeJe4Dwj0M=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B60AI9XbmVMUE2D5qLJo1xEnVLBqfluVO9I6MAFVbkM=</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lNgHBsH/89BIOdRgL+9zPTwVUA+tPFVhD6N7A5t4v58=</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jRkMDRh/xhJ2IxdbTMpG7ccNw4kqn387TzjXjlxqppc=</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HfVQMi8OtO3OVTspB7AlrhBEZ+E+312ZMTnDk0WqcDs=</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i3nXuuEqLs8SI2I1JUxLl/0fZts0UeIykvO5j8M2tNc=</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L6ul3cTRaFsvtEXaT7PXAkJnbUUgGKytH6pup+qJ5/U=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ZBM4BGCSYJEb4uuvyvIWTOh7kW9NSGetcjvQK/SZbxQ=</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8S7aBvgvcfrzOYvEMRk0IpPUt/Q3GuFZn+23wHB7Qgs=</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2xwtXoECVa1XQaC8NL3MQKLWsnamSK/adB3PBOaLnxQ=</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HoCXYAc8/P+ec7oh+R0yw3ec9fMkEt5jZDvaonM01No=</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xsAq6S/4GdcDnkf4rinpIltcaVYG5Wf7g4lZGfHnjsE=</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/+RLlTm9fVDIJZy/MQWzjtMVPyC1MqYLZ+7IHbxhlCo=</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ejdy5hhnnFM36tjSOkYnAYLhb/pvrQi2Z/69s+HQUNI=</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Pfjd1q2ElFr16Tl0dV/HZPgnngAHtqj8FvMDl7z4fIA=</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sIxhWksVTTSjA+JNsH7UoyTg8h6vQ681fwNWrH1xWy0=</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vNjFx0mfWMn4Qj+HZ19OPnjT/d/jLTNXW66bfmcju90=</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P9KixmPJ75J2rfM5kejl3mtTsOZOnqFolhbnWuVxUaI=</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MKv7D5zTX5r8I24lpExmj8d82zDHxMvpCbrTVJLSUmA=</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t2ToijtWPMycuK/NJfAjTV/5yp6FM0pc7T87wPZM8Yw=</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gMco3ZdYixDlQlxhPZfnTrcRmBzZu4r0YxcEVyVkXdk=</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qnDjLldpDhbrVyBqJUmUSS70iFitvr4g26gkW+q3bT4=</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PjOfQvZ/vFSnNo4KlcEHkAHhvm406X2v9TAkT+oyYF8=</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jUnl3fIYsFQKAvUYEIE13WG4fyySUxKFzGglf+ZoQyw=</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O5vk2gq/Lbp99bk7gPGxB5RX/4SPe+4GPz9XfJCmBno=</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68+sRh1Ft8snXRosDNWv6dNx4Sg2/c9TF8pFKtkDUpM=</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L9vSdLBNAmX6ypFSsNoglXfEMwhhpQnnORgDEhp0YPE=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gyVN9Dh8dfOi8zlHg54UYYT2b6JYpyexfezLwLJhIs0=</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2/xD8bCpHJuXNqor7ILrqZY0/5yvdJkFKi6RPYkwINI=</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ZUB+g6XCgfYme4OFVu5ZaBRYWfkxLyxkIztYeQWIyCw=</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vxuTIMZXTNXFAMCvXJqcMdoV9KXr8ZieV/OdqZMNaOM=</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XXodzVZfjVIEQQOpXzziPmpK3WIsxUXsrY7LBcXkU3M=</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ikUqCtTUh9RiBKVl8QmoQYO2pCi2gQ4xQFnSe5rOJp4=</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y6XP1i+K3XSr88sNd8T2rsRKd7ngyQ0x8mxHt1oLBCo=</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X2nOEJY+dpbFHuUt+JZj+ioWtx2hX8e7mNzomFodWXA=</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ZFWCsPwO1KjLyiZTO8GFEF3moo6TYpG3qs/GBuOHQFY=</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mpiK9O5z/3syNBeP7MGmYE1y18xKhhb2sc4hVM6CWu8=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SC/JW6Wv10titIiXUZsIdQBSN10d0jkYZtcAJrItBPM=</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Ez+IQrvM9xW4DMK9333NWf+LWmd/b3F41KnUFI1gfxo=</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oNfg/fJ8QboRlj7FQFqgrKmuBWfo782SMkqdh2Zs2mo=</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VxubZ0vJiE9xmYGrk7VGkRJgb2ac4LWPyDDOOfHf/xI=</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PWS6xVvbCOwwS6ZsH2orvG1PYuJqza7XepISHDcnxSo=</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QH7bDOjcNlGL7vmCfAcZecD7Z29S7Bqfk7WIILQjnp0=</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SqltU3Oq20IqEhi0YFnG/CugRIPu9Z5v91ZZFA9W+y4=</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kLDgpWOEZqQfx77/eCbUrNo+YX8Q81fFf9vFcW3YGmc=</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tzfOklNGGMpJHtMwL+6QIJ+OhZoYCI8cTd6kxke+MIA=</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zpTa7t9olperLKH/HVVj6MdNZ5VIZkKjfdj/X+86/2Y=</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4JFe+r4CCKsy8uNMUiyKl6zHKvwOG/UmjrEOmnkGJF0=</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diPFDqKy+rYDfebVuVo21+zAg5hU08CYsiTSP0wAu2M=</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7w0kgnrauN3W5zLJxw3LmSf3CdFp28NoKSFAPTi44wc=</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qRvOTCXyEW87lmkqCgyAlX9thejrpMPuBpI1tSVeAoY=</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Le4CT7HrxXVaTHLikb3VbdQeIKe65yT95n5eQA2+K6M=</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HX63tKSI5hyfpYFPS7z7YlwVFyOuzgZHYaniyAEfdsM=</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ho+oJSUi1g2fzrilTfmsHSlTD5k9RRsBRojj2E1qVyQ=</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ihxOOjrf0uO3lJFvfP4ClOtjKMSUv6e5WTM5U8WYgjE=</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+C89voq4BtXo+8bSe0rTR7LwwwoJi/0Vtav4pIG+BvA=</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QU5lecU2slBjk04uoU4uJUJNkHyT5NuCXh76sAiUDAQ=</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8syzmR1yyzRHh6JvJPnHj82zKeZLE2G/Xr2aA51Ef1Y=</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CCtsCsk8JdNm2N8FyYKZxTArmSBIz2ksMDN4Vp1/0W4=</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Qhkyb26OvWzQnbWrtyDguHF9vXe3rlwdku+9jPWMF0Y=</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yWte4ifU8yzpqNH8sFhK7+SZw/1+jqAWVOq+1y/D2q8=</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jikEvl+pew7m4aYOmlMzuDTQcRVgm8XWWhy9gmr6298=</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eNG1LSTy+0rPAv1Y+Aog5YTzHhCJq7IG74z0An0FdnU=</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LyUXhZhsOyJdBfDLjTl6HKt+0TYJRH+nDSHeUwOGYdI=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lygOOAe3uNPSQMd6M8ME/lBY08qIREX65BEleUqaDLQ=</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v4kbALmSmFjVxK/AuyakmykNBg6Zw7iCY4WYP2s2oaA=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s1HcTKvSKRR5ceaBpv8U4ILj2Kp9YMG5ZW3jQOudr68=</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q4OvGRTu7QS852os7s0Dj/XHJCyHycO3FJc4hxnrFQw=</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w3GG+f66TvT9+h9vEf9Q/S4ZUlE+HSc1b32RGDTsQLg=</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Y3P53RZ2X3nt8CJFkfRIdIVDLD0L3Lxi6B5B0vGsLQM=</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Pa5yIpBUXAeW7C8Iip+dbIE3373V/1Eg3PK859vYuEw=</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vb6cBeb7o8FhU+Dx4E5AzjCag5ghNVC0qY0nEieVMRU=</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6KtiMqyjylEWkO9euZShQRrNDxewfMNM5OrKaFY0jGU=</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s0qsZRvqNYPVnLBHYE1bVx4xXWSD4ZHTfPHfUtJfPTg=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taHCTo0FSwfDlHBAM06W8oNqL+NenHSeybadLElRcaA=</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D2xJGq08CRu+PWkjF9dm1XauylSjfTmLB7XP4Bz9OLQ=</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2Apk6hRHDkvWnpf56QX0VjNskrPzcXx4N9JUOWYPSp0=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TT5YvUkZ/DH5Ba5bjECcK9kOpwci4EuWi7rzvnU3sDA=</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8+520DvWtMeIupBMPC2W73A/uctcOYbTXfxyiq9oIVE=</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KmTl809JvLbkn9xLQ7TG13T8ycwb394eGXYB8+fLHVw=</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rIuKOAW24GqxBVPSDOo7S/FuQR6tePL6JHd9POjuGBo=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ZJUsVgQecbUNReGNxJ6HfQEsuA5WqXu1LQvG++5ZC94=</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qh+EsoJQ4cyw+QYqN5Z4rKyV6Pbq4jcvB955QwbtQzE=</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SLqKTJTGY9cYxMGi9IMYzrBEJbpO2FSQtT91Q8p6an8=</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KhLloWIN3i2thf7oZnUnRNf33Dy0EZaxpxLGHSPh+nw=</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fcSt+aoqSNjlL6zO1AVQDxAoRp4QliYGfwWIM7Nf/5M=</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drZ3jh20yJMER7mhQsFvVRY+hE4M3KAe+6JCcX79ZLo=</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9mxcO75N6jRU563KM/MLvCMWG4xODNXFL+lsYiCgwCc=</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KS6jfhEp1zKU9zQJRkntTtd0Wqtt9nJcJ3aypD/Mh+0=</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cOsHEijpeTxNkSaq+v7XDu5HJj+SFDIuUuL3lRRyGMQ=</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a4U4ixG+h6hyh50a5ar64VcnJjn09CTswKh89hP0Hi0=</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dWjHmACU7R2THtbitvRHjo4GZuBiK3wJQh/MF7H5g7U=</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Z/buw7vdER97Td7i4bxAGdCISRsrdqfCxywXhWhZWh8=</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223761iT/iPXBY3P6Ksq23GKJLxHAzRZSOKiJRqGeWQ=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R2qK51b3xElS3PD6R1n+KEnX/bgRTDis9nZa1qQoxiA=</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TGxMFXG9HIo+4JS6FR79I4h6N18WzCGqwBCS17lzaYE=</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cKl8ioU7WGVl2aB5oZzMVoFleLO0+gS9TxGz1osCGz8=</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IHCMrGDsHrCdDHal0mOc9ZPHnua5yjUlXFaWiS3T4Es=</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9jleGG88toRxCkn0bts2hXY0lIbBMcRvtIkbF+CKtvs=</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/nY6HvTXzMvVnSJrlPQJ1NNsWLbBvUQ2WRlqIwDacgA=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9jSknVfE4yNlXhnP5tMr2kKy3hGtr7uPMW3hZpIYrCo=</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WiNuMgslxnApkCag9+nuacAygy0dxAg6ozNDVfBjJeI=</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R+ZUyNlaNo81IaCDNOeB3HabprLuzko40KAixXHOCOg=</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Fmtvmt5By4RP9OYwfUtrEF9CpvWCRRAMQxUvUxskx50=</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N1w8+2a7ColovoAmMSlyg3oG/5Mvh1icQ6XQvQh75XA=</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enw2L4EVZIclLjGcfeW8PAgqcfuk7fGV9I4ByHbeTOo=</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bvD35Acz3xKqJ8B74VZKJgd4sIlz9lYKrUtk+TqM2kE=</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exgTeZwXWH2OMNRm+vcaaK9lEbQO9y/r6OjP9WkzYVM=</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NXprfezAOSqEazEcVJVqhWfpmzaHr4S/TzdaxN8BpG0=</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Jld1lq6ikparhx/IAjxBaERcUvBVjefRb0dmS7rp0tE=</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AdPxXFYF0bSW+aP7ckFopZbOWU4/SUoKk1hz0a/xK+I=</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YAEhYx9aPk04h6StVtr/ZOGfGzuC0I4S5YGrol0udTE=</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LTVwtcz4xb3RZ7NWPEq+LS6MSd4JfI/TjhFya6JH8pI=</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mSsG1n2JvN/qFDcO4yQPuf+GICNU00Vc62cB/qcNGFA=</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xYaJ79mynETaVAeR3eiD/7ICN3mtQn4CZEwjxtdSK4E=</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2NWORl4IG27a31cxx9mvXFKrXyXNCiAA1zzq1zwLmrQ=</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Kzax8YvyvOpDXX9wYW6H6FW2UfxUkL/m+GefXU+WTYw=</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5CwPPyKkhJpPCs3BHBmI+yX1nuVdRXdX8ZO0krFg2U0=</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QcYsL8APE11NLYvtqGz4M8OqOuTBMs9X91W5nPSUPy8=</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QSE9oLCPTjYvVW44t2IJgI3XHXIIrM3rA/ckWO9Pm3I=</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dEGE5ZKmz8Cl+ATlngpYaMgU7PMsEvjsjRM9gS542kI=</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zcg9URe0pow9wffXGVRm2B/vq+sZWXw3LGce9hMbvIU=</DigestValue>
      </Reference>
      <Reference URI="/xl/externalLinks/_rels/externalLink4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G/nb22AHNFJ0AGFyizuV26DC+cBR31j0uauusMZJR8E=</DigestValue>
      </Reference>
      <Reference URI="/xl/externalLinks/_rels/externalLink4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4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UuiTW02u3uOlATlTHtXeTFH7rvtuoWCzQ7tAubmR4LA=</DigestValue>
      </Reference>
      <Reference URI="/xl/externalLinks/_rels/externalLink4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4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4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EsUlfsMLIiin5Z0sM7FyCO0FVEDmQ7Q8o95m4yCIT5k=</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4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4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q6skNAWmE3/gIuhrgtu1e4lcv/xr8J8jrzC3oY6Zx4w=</DigestValue>
      </Reference>
      <Reference URI="/xl/externalLinks/_rels/externalLink4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KOCxRfh+GKC7DQfzzhi+wCeeJHx/7XIUCmIJyV7BlbM=</DigestValue>
      </Reference>
      <Reference URI="/xl/externalLinks/_rels/externalLink4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WjXhIbeTElr3fwnoV+BCzvJoaUcAnb2UUDaZXtcQKjA=</DigestValue>
      </Reference>
      <Reference URI="/xl/externalLinks/_rels/externalLink4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4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vc4uaprwEFpmVWoPFp498k4J99JBG9o9h0xk5CZkqrE=</DigestValue>
      </Reference>
      <Reference URI="/xl/externalLinks/_rels/externalLink4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H7uTahZapJ9zYPM69M9YhSnVYBOsF4rquftKd6nxzgs=</DigestValue>
      </Reference>
      <Reference URI="/xl/externalLinks/_rels/externalLink4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EDY3uoNksHKchLJjbbt9NX949oN8G5pi7zgdXY7U0Ds=</DigestValue>
      </Reference>
      <Reference URI="/xl/externalLinks/_rels/externalLink4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4s/7ng3PnrJrsHBxT0cKXtBf2fYTDPCUu8HbiTm2w60=</DigestValue>
      </Reference>
      <Reference URI="/xl/externalLinks/_rels/externalLink4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4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4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/e1bwsl/GGsdC2jUg8YmO+h+u808y9KDSYyLT1Q6ZfQ=</DigestValue>
      </Reference>
      <Reference URI="/xl/externalLinks/_rels/externalLink4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I3YogZ53YzgvwNBkyM/Wb/4H0ErdG3YY01nTN7aM0H8=</DigestValue>
      </Reference>
      <Reference URI="/xl/externalLinks/_rels/externalLink4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cg7QYIZEdGD3kh5KV9+e6DaS302LsSb+KVozlAGrNPc=</DigestValue>
      </Reference>
      <Reference URI="/xl/externalLinks/_rels/externalLink4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WVgVPG9i9yS7liewl6ukMMvCBFikW6qKWxUVMQZhLH0=</DigestValue>
      </Reference>
      <Reference URI="/xl/externalLinks/_rels/externalLink4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o/MZWV6OdEjF0zSs6sBBF+rExgji1S3pJ5XybnIGSWU=</DigestValue>
      </Reference>
      <Reference URI="/xl/externalLinks/_rels/externalLink4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GkPg+eEOG1viZLQWYNW30+hAz2h+LJab84jed/EYXVo=</DigestValue>
      </Reference>
      <Reference URI="/xl/externalLinks/_rels/externalLink4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XI6G3KX6Y4aB40eGB1+B54BEt6CY74p2FlT+zr5nnzU=</DigestValue>
      </Reference>
      <Reference URI="/xl/externalLinks/_rels/externalLink4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urWR56h35pueD+hOej/NjFukKqdAZRGyOMGGwQn94I8=</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GFF/nfjn0p7I5yMlOadYmlhBv/NZ2OT8oAy5t1rLfIs=</DigestValue>
      </Reference>
      <Reference URI="/xl/externalLinks/_rels/externalLink4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qciWGofJ/D7TnanYfyMYAmb9MXNFHuQpjZ+HJE0Fztg=</DigestValue>
      </Reference>
      <Reference URI="/xl/externalLinks/_rels/externalLink4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1L7mY91SCJ3VXv1aFUITz55AARbdcLqpCjhTx9IzuF8=</DigestValue>
      </Reference>
      <Reference URI="/xl/externalLinks/_rels/externalLink4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npd8+huhPPZXDvdkdZmhWiP/nF5OiqeKhhhyVbgZdTU=</DigestValue>
      </Reference>
      <Reference URI="/xl/externalLinks/_rels/externalLink4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/ztO6pXvlvupT4euQ6TgVnVHoriE2tAF55dxkeOXWDg=</DigestValue>
      </Reference>
      <Reference URI="/xl/externalLinks/_rels/externalLink4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4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VvGf+pSuEgME87oAPs+b4su3qXlH5qaBRnp1xTw2P2s=</DigestValue>
      </Reference>
      <Reference URI="/xl/externalLinks/_rels/externalLink4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HEAWwIiowjlu093xr1CVSoQNK3il87iWXAiEc8Lkj7o=</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g90bbdzqUWPnARZj+eXc6AVJIUkq+LXCjFVSatdJJWg=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daXvTFELfhFUN7yEswUgwwz6N3BDwe72+BCO5O1opr8=</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oz/srr/c18xWiHaLoegYlYZoG3IwWXi6YixgIqjhWGc=</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PAXTf3IYTzGVgMjxnFoo1Owho1nE2VqbC0yd46Rf2zY=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cOLGpMjLSleTaDa3eAjEJd2zXt01TDdC3I3G7z0HWM8=</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1zzZmbUd2LHidMYDTzmXoT+DpO2hlMGbS0CGBGDBHac=</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GJRVPdLSiPCf5NKbmZIIEz78xLIleqozkB9qlCdnUJU=</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1hxA59odu7LRyeuwJdo7DvY+gflTbbr/+wmtWOzBbcc=</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9FBzE5g99zPNt/wSak/vKrGq0nkaQA9U+VUVyTK7GLw=</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TRizNFzr3YhpaQqE2tZoV/Gfegr1dI4H0/kaH5MEY78=</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M2d/fOtlokZCLmeOXvdeesWHiKw4e53JlbRXdjnpBKM=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kgIy9FpS5VHXD9WVJTRvq8yfctS+ZL7NmYy9RVhxkxA=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9I+vX7mq7fHNKjVzxfaSkQDIhq3bVlPvbDqyN31q1IM=</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n3QF1yIQS31jfrMHR1AN5R+JlU3ccL6geG/8qKccq1U=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hGWc/KdH0Eod5ncjDCu2wFPcBc8C1IjJkLTWPbHTvRY=</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ofldJ1KyHasZP5Y0MAP49Q9Wc3wN4gefSYiR3sLqu2g=</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wq4V51K/HxpSjHFMksc8eUxnuU3mCBufJexyPDeKns8=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2PXtvHuhpL1KJPzDOjc9SldRjr5NOUD40uHSPfrwe18=</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nh0kGko4NtNw7tlmpQvNsWPXx2jYO4E2xxVisDHpASc=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OTgJ0g6qRoWx2waxpesnNL+2y5I1c+22VUEkuo+41vE=</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oqDtLIVVqP8fRkzhx/2EZVw29KRoQEoj2LxjaP36pFc=</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8/5UCDfNVWCsdHjqbXaurpXhd2S8WAyZ+YayBOWg6cA=</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eR1YDvDDMlf4f7CDAS0e+t1tpPXY2uuf8QhcZ9ZpT5I=</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PI4vGiEb2xKAHAupayfNPFy1g+OHFfsn+MOJFT3IDBI=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3wZGWCV4ypphlEco59zvg7umW0asDxF9ZLC+KPrCpcc=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rClitOc/1TqkxrhPyIP5+NW7V8U9C+ZSvJT4BaW7Lbk=</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uLl4nFgg4U/1FLJBqyv1C9l4Cbqe6goMHEnBcBGmj8U=</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/kX8SOr1AOkVoxDpnZfCCV03sU/OPVhleuQLckUfjjQ=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hdynR6VD2Pr5qdrX5VHLsgIiGR7qqOVgfCBZXi73S/E=</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DKIRtW5dw+hgMCiUA79a6EBOIQovxro//GnvfJa3GGE=</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/3tAb601iP4XLQTMBYTpICsMwmTvhZwu021AuKUrq94=</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Hxq/TXUslNcezRQ+sq92/ZVBWwaeW5R1YfDz3OnciG8=</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Pp9tkHBPJz6XIOoQhp4isblXreSmydSF8EWeA5Sbb08=</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l1WwZbRN2jNexHJlP+OrR4TMwOw2qLUwoF0YX5tTVQg=</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5j8rEj0cZ2CYJybqVEwY7ZtFjYVFPHGtChiqxjIHeWQ=</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Lf02+MfgWtvmxbm+ndeY516MpcgKEehLIFLDfIcqBB8=</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+/KmU2Z+4Eyxg0Q/WW9XJDPtDG8rxbzTeaHRlJlKTtc=</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/NcRj9VwAYG4sXlnZtOCok48e9yqwhyQUAbxStyyHcg=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sVG9gSmz+IOYt9+UrIbiWK2KHlkOK/iTPOP1ysmFQ2k=</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EnapQTxpYJuMcMHZU94t8Ink+xJAlFhkYgsgoZP2XNY=</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+6pYYH0RlaC5o9jQUEv3h9SNR9GhkM1Ln9czr7kBL+A=</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Dfzpp5pE/nbUEo0UXGYM1sMh4Iq4NqFSARt0t7Wh0o0=</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S7QS194KF/sM8z2Na7DyndCoLq/ytQV4OzvMt/asGp4=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9b7bXfpQcaBciQ2EQOOWDQIYYLvaIqeIWz4gi/MXjes=</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Cs27GoNVeOZVHKrgYj+b1pl+cZ1pqfSh6lgP+V0uQRQ=</DigestValue>
      </Reference>
      <Reference URI="/xl/externalLinks/externalLink100.xml?ContentType=application/vnd.openxmlformats-officedocument.spreadsheetml.externalLink+xml">
        <DigestMethod Algorithm="http://www.w3.org/2001/04/xmlenc#sha256"/>
        <DigestValue>drT3dKt214R56bPIQdrhdX8puaCuqpk0amCvlLB5cng=</DigestValue>
      </Reference>
      <Reference URI="/xl/externalLinks/externalLink101.xml?ContentType=application/vnd.openxmlformats-officedocument.spreadsheetml.externalLink+xml">
        <DigestMethod Algorithm="http://www.w3.org/2001/04/xmlenc#sha256"/>
        <DigestValue>7o0k9OksaN3bU6OxWsXJ8B3fG7ubEFhseFgQruP7xjE=</DigestValue>
      </Reference>
      <Reference URI="/xl/externalLinks/externalLink102.xml?ContentType=application/vnd.openxmlformats-officedocument.spreadsheetml.externalLink+xml">
        <DigestMethod Algorithm="http://www.w3.org/2001/04/xmlenc#sha256"/>
        <DigestValue>J7KM57ZFpD34E3awIGhPTqY0xOG4U7IZgckz62/OMFY=</DigestValue>
      </Reference>
      <Reference URI="/xl/externalLinks/externalLink103.xml?ContentType=application/vnd.openxmlformats-officedocument.spreadsheetml.externalLink+xml">
        <DigestMethod Algorithm="http://www.w3.org/2001/04/xmlenc#sha256"/>
        <DigestValue>zGXb+OD5CpMFa0XbsevJft1IXMbs0r/DPrJPyCYiqPg=</DigestValue>
      </Reference>
      <Reference URI="/xl/externalLinks/externalLink104.xml?ContentType=application/vnd.openxmlformats-officedocument.spreadsheetml.externalLink+xml">
        <DigestMethod Algorithm="http://www.w3.org/2001/04/xmlenc#sha256"/>
        <DigestValue>SPrFkq/Wrv8wyhzQRC2UUjK5GN55tBGROzSJD7DZ5lM=</DigestValue>
      </Reference>
      <Reference URI="/xl/externalLinks/externalLink105.xml?ContentType=application/vnd.openxmlformats-officedocument.spreadsheetml.externalLink+xml">
        <DigestMethod Algorithm="http://www.w3.org/2001/04/xmlenc#sha256"/>
        <DigestValue>fP7hcuhdLhhzQL4A1KZNnFin1N4u+mbnpsq+txNOecA=</DigestValue>
      </Reference>
      <Reference URI="/xl/externalLinks/externalLink106.xml?ContentType=application/vnd.openxmlformats-officedocument.spreadsheetml.externalLink+xml">
        <DigestMethod Algorithm="http://www.w3.org/2001/04/xmlenc#sha256"/>
        <DigestValue>9e+fyN3yktg82YtQs7PqlPCl/m6QuUkdOFHty3INNmI=</DigestValue>
      </Reference>
      <Reference URI="/xl/externalLinks/externalLink107.xml?ContentType=application/vnd.openxmlformats-officedocument.spreadsheetml.externalLink+xml">
        <DigestMethod Algorithm="http://www.w3.org/2001/04/xmlenc#sha256"/>
        <DigestValue>b4lZGNFzvH36/ojRuHD8NsmCp8y/6A3Hmjkp9kmu3lY=</DigestValue>
      </Reference>
      <Reference URI="/xl/externalLinks/externalLink108.xml?ContentType=application/vnd.openxmlformats-officedocument.spreadsheetml.externalLink+xml">
        <DigestMethod Algorithm="http://www.w3.org/2001/04/xmlenc#sha256"/>
        <DigestValue>9T+U7WlkACfpvrLNnwPNLCA+20K22dfaIdZxFuaaKPo=</DigestValue>
      </Reference>
      <Reference URI="/xl/externalLinks/externalLink109.xml?ContentType=application/vnd.openxmlformats-officedocument.spreadsheetml.externalLink+xml">
        <DigestMethod Algorithm="http://www.w3.org/2001/04/xmlenc#sha256"/>
        <DigestValue>9T+U7WlkACfpvrLNnwPNLCA+20K22dfaIdZxFuaaKPo=</DigestValue>
      </Reference>
      <Reference URI="/xl/externalLinks/externalLink11.xml?ContentType=application/vnd.openxmlformats-officedocument.spreadsheetml.externalLink+xml">
        <DigestMethod Algorithm="http://www.w3.org/2001/04/xmlenc#sha256"/>
        <DigestValue>7OptdRs0nqV2c1AWIKWJyFF/1uUkltVHs0cgyVja6KU=</DigestValue>
      </Reference>
      <Reference URI="/xl/externalLinks/externalLink110.xml?ContentType=application/vnd.openxmlformats-officedocument.spreadsheetml.externalLink+xml">
        <DigestMethod Algorithm="http://www.w3.org/2001/04/xmlenc#sha256"/>
        <DigestValue>REk7Z0/uF7n3a2bpy/RDTRZmqNpASh3iJseJWxs0Zg4=</DigestValue>
      </Reference>
      <Reference URI="/xl/externalLinks/externalLink111.xml?ContentType=application/vnd.openxmlformats-officedocument.spreadsheetml.externalLink+xml">
        <DigestMethod Algorithm="http://www.w3.org/2001/04/xmlenc#sha256"/>
        <DigestValue>REk7Z0/uF7n3a2bpy/RDTRZmqNpASh3iJseJWxs0Zg4=</DigestValue>
      </Reference>
      <Reference URI="/xl/externalLinks/externalLink112.xml?ContentType=application/vnd.openxmlformats-officedocument.spreadsheetml.externalLink+xml">
        <DigestMethod Algorithm="http://www.w3.org/2001/04/xmlenc#sha256"/>
        <DigestValue>nclnPRoqXNHd4OcUiF35lrv0uPvTt/GM9fqEYUUyr+M=</DigestValue>
      </Reference>
      <Reference URI="/xl/externalLinks/externalLink113.xml?ContentType=application/vnd.openxmlformats-officedocument.spreadsheetml.externalLink+xml">
        <DigestMethod Algorithm="http://www.w3.org/2001/04/xmlenc#sha256"/>
        <DigestValue>nclnPRoqXNHd4OcUiF35lrv0uPvTt/GM9fqEYUUyr+M=</DigestValue>
      </Reference>
      <Reference URI="/xl/externalLinks/externalLink114.xml?ContentType=application/vnd.openxmlformats-officedocument.spreadsheetml.externalLink+xml">
        <DigestMethod Algorithm="http://www.w3.org/2001/04/xmlenc#sha256"/>
        <DigestValue>xTgBdzn0dJiK3DQtkh9qeV+RC6oaO+rwS4wMtFG5Gv4=</DigestValue>
      </Reference>
      <Reference URI="/xl/externalLinks/externalLink115.xml?ContentType=application/vnd.openxmlformats-officedocument.spreadsheetml.externalLink+xml">
        <DigestMethod Algorithm="http://www.w3.org/2001/04/xmlenc#sha256"/>
        <DigestValue>xTgBdzn0dJiK3DQtkh9qeV+RC6oaO+rwS4wMtFG5Gv4=</DigestValue>
      </Reference>
      <Reference URI="/xl/externalLinks/externalLink116.xml?ContentType=application/vnd.openxmlformats-officedocument.spreadsheetml.externalLink+xml">
        <DigestMethod Algorithm="http://www.w3.org/2001/04/xmlenc#sha256"/>
        <DigestValue>xTgBdzn0dJiK3DQtkh9qeV+RC6oaO+rwS4wMtFG5Gv4=</DigestValue>
      </Reference>
      <Reference URI="/xl/externalLinks/externalLink117.xml?ContentType=application/vnd.openxmlformats-officedocument.spreadsheetml.externalLink+xml">
        <DigestMethod Algorithm="http://www.w3.org/2001/04/xmlenc#sha256"/>
        <DigestValue>xTgBdzn0dJiK3DQtkh9qeV+RC6oaO+rwS4wMtFG5Gv4=</DigestValue>
      </Reference>
      <Reference URI="/xl/externalLinks/externalLink118.xml?ContentType=application/vnd.openxmlformats-officedocument.spreadsheetml.externalLink+xml">
        <DigestMethod Algorithm="http://www.w3.org/2001/04/xmlenc#sha256"/>
        <DigestValue>lgeEMPsjw2FvKEA1k3vhd264yI4IOXNNy/JEJ1a9bpc=</DigestValue>
      </Reference>
      <Reference URI="/xl/externalLinks/externalLink119.xml?ContentType=application/vnd.openxmlformats-officedocument.spreadsheetml.externalLink+xml">
        <DigestMethod Algorithm="http://www.w3.org/2001/04/xmlenc#sha256"/>
        <DigestValue>o+Wg6vAuRcZyISsvqlNv575a6r0piDxVMl5ItYdlyn4=</DigestValue>
      </Reference>
      <Reference URI="/xl/externalLinks/externalLink12.xml?ContentType=application/vnd.openxmlformats-officedocument.spreadsheetml.externalLink+xml">
        <DigestMethod Algorithm="http://www.w3.org/2001/04/xmlenc#sha256"/>
        <DigestValue>Gx17/ZrqWg2C8s8vx5Efjk92qyJ+BDDuyLC0IGA+474=</DigestValue>
      </Reference>
      <Reference URI="/xl/externalLinks/externalLink120.xml?ContentType=application/vnd.openxmlformats-officedocument.spreadsheetml.externalLink+xml">
        <DigestMethod Algorithm="http://www.w3.org/2001/04/xmlenc#sha256"/>
        <DigestValue>oN8n3FWCRsBYFna5w2HAWdfDwNzFYeYUwpQCKygAH9k=</DigestValue>
      </Reference>
      <Reference URI="/xl/externalLinks/externalLink121.xml?ContentType=application/vnd.openxmlformats-officedocument.spreadsheetml.externalLink+xml">
        <DigestMethod Algorithm="http://www.w3.org/2001/04/xmlenc#sha256"/>
        <DigestValue>5HsK7MvHoG7p4l2IaBYNZ4H0W4bL0c42buGnfD3VWhU=</DigestValue>
      </Reference>
      <Reference URI="/xl/externalLinks/externalLink122.xml?ContentType=application/vnd.openxmlformats-officedocument.spreadsheetml.externalLink+xml">
        <DigestMethod Algorithm="http://www.w3.org/2001/04/xmlenc#sha256"/>
        <DigestValue>gFdpJalt3O2CxUyzEFGvH5dGqCCTNzVPIZNwBibRuNw=</DigestValue>
      </Reference>
      <Reference URI="/xl/externalLinks/externalLink123.xml?ContentType=application/vnd.openxmlformats-officedocument.spreadsheetml.externalLink+xml">
        <DigestMethod Algorithm="http://www.w3.org/2001/04/xmlenc#sha256"/>
        <DigestValue>dl/H1PTsrT7LVvtKZC6Jm+Wcgyep/ksyeoeoiQQEKT8=</DigestValue>
      </Reference>
      <Reference URI="/xl/externalLinks/externalLink124.xml?ContentType=application/vnd.openxmlformats-officedocument.spreadsheetml.externalLink+xml">
        <DigestMethod Algorithm="http://www.w3.org/2001/04/xmlenc#sha256"/>
        <DigestValue>u578HNli+hXljp93UDkxbk0cJ/6ZXFRRPC3Nwc0nfHM=</DigestValue>
      </Reference>
      <Reference URI="/xl/externalLinks/externalLink125.xml?ContentType=application/vnd.openxmlformats-officedocument.spreadsheetml.externalLink+xml">
        <DigestMethod Algorithm="http://www.w3.org/2001/04/xmlenc#sha256"/>
        <DigestValue>jcl3jyICl+sC7Rrx+VFGD04aK9reQuhbZBccVn74tmo=</DigestValue>
      </Reference>
      <Reference URI="/xl/externalLinks/externalLink126.xml?ContentType=application/vnd.openxmlformats-officedocument.spreadsheetml.externalLink+xml">
        <DigestMethod Algorithm="http://www.w3.org/2001/04/xmlenc#sha256"/>
        <DigestValue>/hPybCeYgabLwMb5KNb+n4AnzG8sCZXJGKsAAUyLQFI=</DigestValue>
      </Reference>
      <Reference URI="/xl/externalLinks/externalLink127.xml?ContentType=application/vnd.openxmlformats-officedocument.spreadsheetml.externalLink+xml">
        <DigestMethod Algorithm="http://www.w3.org/2001/04/xmlenc#sha256"/>
        <DigestValue>i9+N5auBiXEcAS0xqHHSRjD7g0ySkMcJ+B7nKerX0RY=</DigestValue>
      </Reference>
      <Reference URI="/xl/externalLinks/externalLink128.xml?ContentType=application/vnd.openxmlformats-officedocument.spreadsheetml.externalLink+xml">
        <DigestMethod Algorithm="http://www.w3.org/2001/04/xmlenc#sha256"/>
        <DigestValue>i9+N5auBiXEcAS0xqHHSRjD7g0ySkMcJ+B7nKerX0RY=</DigestValue>
      </Reference>
      <Reference URI="/xl/externalLinks/externalLink129.xml?ContentType=application/vnd.openxmlformats-officedocument.spreadsheetml.externalLink+xml">
        <DigestMethod Algorithm="http://www.w3.org/2001/04/xmlenc#sha256"/>
        <DigestValue>4QhJiDq9n6SxeLhCOz5WJprmh8m9zPq4OStjUmPg0ow=</DigestValue>
      </Reference>
      <Reference URI="/xl/externalLinks/externalLink13.xml?ContentType=application/vnd.openxmlformats-officedocument.spreadsheetml.externalLink+xml">
        <DigestMethod Algorithm="http://www.w3.org/2001/04/xmlenc#sha256"/>
        <DigestValue>Ts4yobmKWQrhwxiKG90o3BoyyLcVDKCeFb7/QLDQ/Xo=</DigestValue>
      </Reference>
      <Reference URI="/xl/externalLinks/externalLink130.xml?ContentType=application/vnd.openxmlformats-officedocument.spreadsheetml.externalLink+xml">
        <DigestMethod Algorithm="http://www.w3.org/2001/04/xmlenc#sha256"/>
        <DigestValue>4QhJiDq9n6SxeLhCOz5WJprmh8m9zPq4OStjUmPg0ow=</DigestValue>
      </Reference>
      <Reference URI="/xl/externalLinks/externalLink131.xml?ContentType=application/vnd.openxmlformats-officedocument.spreadsheetml.externalLink+xml">
        <DigestMethod Algorithm="http://www.w3.org/2001/04/xmlenc#sha256"/>
        <DigestValue>zQxORU/lnQBDor1ju3h7weEh42uz8tfDE3Ueg5P7qB0=</DigestValue>
      </Reference>
      <Reference URI="/xl/externalLinks/externalLink132.xml?ContentType=application/vnd.openxmlformats-officedocument.spreadsheetml.externalLink+xml">
        <DigestMethod Algorithm="http://www.w3.org/2001/04/xmlenc#sha256"/>
        <DigestValue>zQxORU/lnQBDor1ju3h7weEh42uz8tfDE3Ueg5P7qB0=</DigestValue>
      </Reference>
      <Reference URI="/xl/externalLinks/externalLink133.xml?ContentType=application/vnd.openxmlformats-officedocument.spreadsheetml.externalLink+xml">
        <DigestMethod Algorithm="http://www.w3.org/2001/04/xmlenc#sha256"/>
        <DigestValue>YcQ430uC3pMi4w/kUpydK/y1RPf6OSfvkW4VJn2SGqk=</DigestValue>
      </Reference>
      <Reference URI="/xl/externalLinks/externalLink134.xml?ContentType=application/vnd.openxmlformats-officedocument.spreadsheetml.externalLink+xml">
        <DigestMethod Algorithm="http://www.w3.org/2001/04/xmlenc#sha256"/>
        <DigestValue>6Jxz99RfE9wLUJ1mYybP+H+vxCG/y65aHhicJDwDOBc=</DigestValue>
      </Reference>
      <Reference URI="/xl/externalLinks/externalLink135.xml?ContentType=application/vnd.openxmlformats-officedocument.spreadsheetml.externalLink+xml">
        <DigestMethod Algorithm="http://www.w3.org/2001/04/xmlenc#sha256"/>
        <DigestValue>6Jxz99RfE9wLUJ1mYybP+H+vxCG/y65aHhicJDwDOBc=</DigestValue>
      </Reference>
      <Reference URI="/xl/externalLinks/externalLink136.xml?ContentType=application/vnd.openxmlformats-officedocument.spreadsheetml.externalLink+xml">
        <DigestMethod Algorithm="http://www.w3.org/2001/04/xmlenc#sha256"/>
        <DigestValue>34aY8weJI2/FCHQZ8mGnJjk4q8Jy4qOXBOC9vPojGog=</DigestValue>
      </Reference>
      <Reference URI="/xl/externalLinks/externalLink137.xml?ContentType=application/vnd.openxmlformats-officedocument.spreadsheetml.externalLink+xml">
        <DigestMethod Algorithm="http://www.w3.org/2001/04/xmlenc#sha256"/>
        <DigestValue>FuEDavebl0koEeZaBfaGxhMFEgk8cTgFOPk3sGWKdPw=</DigestValue>
      </Reference>
      <Reference URI="/xl/externalLinks/externalLink138.xml?ContentType=application/vnd.openxmlformats-officedocument.spreadsheetml.externalLink+xml">
        <DigestMethod Algorithm="http://www.w3.org/2001/04/xmlenc#sha256"/>
        <DigestValue>2x21SsLok5+ih/PKf+C/KLrlgLtkEJOIWrYW/yPkSng=</DigestValue>
      </Reference>
      <Reference URI="/xl/externalLinks/externalLink139.xml?ContentType=application/vnd.openxmlformats-officedocument.spreadsheetml.externalLink+xml">
        <DigestMethod Algorithm="http://www.w3.org/2001/04/xmlenc#sha256"/>
        <DigestValue>2x21SsLok5+ih/PKf+C/KLrlgLtkEJOIWrYW/yPkSng=</DigestValue>
      </Reference>
      <Reference URI="/xl/externalLinks/externalLink14.xml?ContentType=application/vnd.openxmlformats-officedocument.spreadsheetml.externalLink+xml">
        <DigestMethod Algorithm="http://www.w3.org/2001/04/xmlenc#sha256"/>
        <DigestValue>p0Z/UCpV1w4UVBj+i9SbRjTAMxIKiLrT6WS68dpGK88=</DigestValue>
      </Reference>
      <Reference URI="/xl/externalLinks/externalLink140.xml?ContentType=application/vnd.openxmlformats-officedocument.spreadsheetml.externalLink+xml">
        <DigestMethod Algorithm="http://www.w3.org/2001/04/xmlenc#sha256"/>
        <DigestValue>eUz5rWH/kn9WQiWbqoHzRLJOazXVN7y5BWWdYIZ/l5E=</DigestValue>
      </Reference>
      <Reference URI="/xl/externalLinks/externalLink141.xml?ContentType=application/vnd.openxmlformats-officedocument.spreadsheetml.externalLink+xml">
        <DigestMethod Algorithm="http://www.w3.org/2001/04/xmlenc#sha256"/>
        <DigestValue>+tnxkFUu1btlqopp0kFWus8vGWdM7Plm8t6Ws6UPjzU=</DigestValue>
      </Reference>
      <Reference URI="/xl/externalLinks/externalLink142.xml?ContentType=application/vnd.openxmlformats-officedocument.spreadsheetml.externalLink+xml">
        <DigestMethod Algorithm="http://www.w3.org/2001/04/xmlenc#sha256"/>
        <DigestValue>50KZ/hivXeyt9IW38Ns0SoKuGlobsDb/gsjYO9YdYMM=</DigestValue>
      </Reference>
      <Reference URI="/xl/externalLinks/externalLink143.xml?ContentType=application/vnd.openxmlformats-officedocument.spreadsheetml.externalLink+xml">
        <DigestMethod Algorithm="http://www.w3.org/2001/04/xmlenc#sha256"/>
        <DigestValue>qqK0dCIfkePuiDXMKb4kq9hgPA6AGd0FL2OBvNVJhp0=</DigestValue>
      </Reference>
      <Reference URI="/xl/externalLinks/externalLink144.xml?ContentType=application/vnd.openxmlformats-officedocument.spreadsheetml.externalLink+xml">
        <DigestMethod Algorithm="http://www.w3.org/2001/04/xmlenc#sha256"/>
        <DigestValue>YE1rZeX9Os/cqwtArWPiCsXt+rUATLeMrgQVX90xK8E=</DigestValue>
      </Reference>
      <Reference URI="/xl/externalLinks/externalLink145.xml?ContentType=application/vnd.openxmlformats-officedocument.spreadsheetml.externalLink+xml">
        <DigestMethod Algorithm="http://www.w3.org/2001/04/xmlenc#sha256"/>
        <DigestValue>kj7v/XrJyQrVVOVxqHvii88GZuVvZh9WJL93U9sNC7U=</DigestValue>
      </Reference>
      <Reference URI="/xl/externalLinks/externalLink146.xml?ContentType=application/vnd.openxmlformats-officedocument.spreadsheetml.externalLink+xml">
        <DigestMethod Algorithm="http://www.w3.org/2001/04/xmlenc#sha256"/>
        <DigestValue>RpYIniynTsPMTArjhHQsKpp/yNU/mc3feCHNhVp0dvE=</DigestValue>
      </Reference>
      <Reference URI="/xl/externalLinks/externalLink147.xml?ContentType=application/vnd.openxmlformats-officedocument.spreadsheetml.externalLink+xml">
        <DigestMethod Algorithm="http://www.w3.org/2001/04/xmlenc#sha256"/>
        <DigestValue>aL+EuoQT9a6Qds4Fjevz3tqUVwDTskLGoQk5eVB3DIg=</DigestValue>
      </Reference>
      <Reference URI="/xl/externalLinks/externalLink148.xml?ContentType=application/vnd.openxmlformats-officedocument.spreadsheetml.externalLink+xml">
        <DigestMethod Algorithm="http://www.w3.org/2001/04/xmlenc#sha256"/>
        <DigestValue>xussBkWHSYmYsMZ96iURkWcABq/YUioA48ds8K4IKFE=</DigestValue>
      </Reference>
      <Reference URI="/xl/externalLinks/externalLink149.xml?ContentType=application/vnd.openxmlformats-officedocument.spreadsheetml.externalLink+xml">
        <DigestMethod Algorithm="http://www.w3.org/2001/04/xmlenc#sha256"/>
        <DigestValue>xussBkWHSYmYsMZ96iURkWcABq/YUioA48ds8K4IKFE=</DigestValue>
      </Reference>
      <Reference URI="/xl/externalLinks/externalLink15.xml?ContentType=application/vnd.openxmlformats-officedocument.spreadsheetml.externalLink+xml">
        <DigestMethod Algorithm="http://www.w3.org/2001/04/xmlenc#sha256"/>
        <DigestValue>OXgeWR1KEx9+EsVHs5/bhEsEluHrvusX3EjLMKUYomI=</DigestValue>
      </Reference>
      <Reference URI="/xl/externalLinks/externalLink150.xml?ContentType=application/vnd.openxmlformats-officedocument.spreadsheetml.externalLink+xml">
        <DigestMethod Algorithm="http://www.w3.org/2001/04/xmlenc#sha256"/>
        <DigestValue>JR54fBa8yqWqfsow4qiw1QWZS8BDWJ70RNedkoTkpFY=</DigestValue>
      </Reference>
      <Reference URI="/xl/externalLinks/externalLink151.xml?ContentType=application/vnd.openxmlformats-officedocument.spreadsheetml.externalLink+xml">
        <DigestMethod Algorithm="http://www.w3.org/2001/04/xmlenc#sha256"/>
        <DigestValue>buvVeHKR8AY2/7WX+LdaH2Z9Iv9dntZfWQ9MKxnPgI8=</DigestValue>
      </Reference>
      <Reference URI="/xl/externalLinks/externalLink152.xml?ContentType=application/vnd.openxmlformats-officedocument.spreadsheetml.externalLink+xml">
        <DigestMethod Algorithm="http://www.w3.org/2001/04/xmlenc#sha256"/>
        <DigestValue>utCYjmqeSdV6IAffAcns0hQrM/gW6Poo3mooXX5S2QM=</DigestValue>
      </Reference>
      <Reference URI="/xl/externalLinks/externalLink153.xml?ContentType=application/vnd.openxmlformats-officedocument.spreadsheetml.externalLink+xml">
        <DigestMethod Algorithm="http://www.w3.org/2001/04/xmlenc#sha256"/>
        <DigestValue>2k6mwDTYSXStuLfOAYzZrzrV54KvfzaG/KqiXaXAPb4=</DigestValue>
      </Reference>
      <Reference URI="/xl/externalLinks/externalLink154.xml?ContentType=application/vnd.openxmlformats-officedocument.spreadsheetml.externalLink+xml">
        <DigestMethod Algorithm="http://www.w3.org/2001/04/xmlenc#sha256"/>
        <DigestValue>aOPOfC4asP8rESJbZdvBTqX84wgLIHy2L6Si+xvoFt8=</DigestValue>
      </Reference>
      <Reference URI="/xl/externalLinks/externalLink155.xml?ContentType=application/vnd.openxmlformats-officedocument.spreadsheetml.externalLink+xml">
        <DigestMethod Algorithm="http://www.w3.org/2001/04/xmlenc#sha256"/>
        <DigestValue>aOPOfC4asP8rESJbZdvBTqX84wgLIHy2L6Si+xvoFt8=</DigestValue>
      </Reference>
      <Reference URI="/xl/externalLinks/externalLink156.xml?ContentType=application/vnd.openxmlformats-officedocument.spreadsheetml.externalLink+xml">
        <DigestMethod Algorithm="http://www.w3.org/2001/04/xmlenc#sha256"/>
        <DigestValue>usUkgtxPVuMDpx4I4wWOg9ydOtfMydgeT6hRh77v1Pk=</DigestValue>
      </Reference>
      <Reference URI="/xl/externalLinks/externalLink157.xml?ContentType=application/vnd.openxmlformats-officedocument.spreadsheetml.externalLink+xml">
        <DigestMethod Algorithm="http://www.w3.org/2001/04/xmlenc#sha256"/>
        <DigestValue>uRzkh00z6D1n+9DI6rdMVDMLIcchqcxQtqhigmaVp8U=</DigestValue>
      </Reference>
      <Reference URI="/xl/externalLinks/externalLink158.xml?ContentType=application/vnd.openxmlformats-officedocument.spreadsheetml.externalLink+xml">
        <DigestMethod Algorithm="http://www.w3.org/2001/04/xmlenc#sha256"/>
        <DigestValue>saPmbTmZm5h8IW2l3xmfJcCgxDfdKo2QxVpwUVTGycU=</DigestValue>
      </Reference>
      <Reference URI="/xl/externalLinks/externalLink159.xml?ContentType=application/vnd.openxmlformats-officedocument.spreadsheetml.externalLink+xml">
        <DigestMethod Algorithm="http://www.w3.org/2001/04/xmlenc#sha256"/>
        <DigestValue>RP7ICEbIcDeM2yjqBSx1QQrlXOzfCvSBTS0gRSN3l20=</DigestValue>
      </Reference>
      <Reference URI="/xl/externalLinks/externalLink16.xml?ContentType=application/vnd.openxmlformats-officedocument.spreadsheetml.externalLink+xml">
        <DigestMethod Algorithm="http://www.w3.org/2001/04/xmlenc#sha256"/>
        <DigestValue>bSI+RlAyW8tI9XrRhJ0l8B1IhpykbUbvW3Dd/mYI7Y4=</DigestValue>
      </Reference>
      <Reference URI="/xl/externalLinks/externalLink160.xml?ContentType=application/vnd.openxmlformats-officedocument.spreadsheetml.externalLink+xml">
        <DigestMethod Algorithm="http://www.w3.org/2001/04/xmlenc#sha256"/>
        <DigestValue>sTQFGnRWe4LzGiMnslrdvOkUZCDodsafU0ZeQHPEIpI=</DigestValue>
      </Reference>
      <Reference URI="/xl/externalLinks/externalLink161.xml?ContentType=application/vnd.openxmlformats-officedocument.spreadsheetml.externalLink+xml">
        <DigestMethod Algorithm="http://www.w3.org/2001/04/xmlenc#sha256"/>
        <DigestValue>sTQFGnRWe4LzGiMnslrdvOkUZCDodsafU0ZeQHPEIpI=</DigestValue>
      </Reference>
      <Reference URI="/xl/externalLinks/externalLink162.xml?ContentType=application/vnd.openxmlformats-officedocument.spreadsheetml.externalLink+xml">
        <DigestMethod Algorithm="http://www.w3.org/2001/04/xmlenc#sha256"/>
        <DigestValue>T/LarCr5hIayJbmlO5NRom9je8Ryd2IDqMEHGDMqcdk=</DigestValue>
      </Reference>
      <Reference URI="/xl/externalLinks/externalLink163.xml?ContentType=application/vnd.openxmlformats-officedocument.spreadsheetml.externalLink+xml">
        <DigestMethod Algorithm="http://www.w3.org/2001/04/xmlenc#sha256"/>
        <DigestValue>fiE9rootEfr6/Ec1XjFMDrVBidcrU/soeXkm8wyOZWg=</DigestValue>
      </Reference>
      <Reference URI="/xl/externalLinks/externalLink164.xml?ContentType=application/vnd.openxmlformats-officedocument.spreadsheetml.externalLink+xml">
        <DigestMethod Algorithm="http://www.w3.org/2001/04/xmlenc#sha256"/>
        <DigestValue>ZZmG/uOcXtW5iYgL2BEL4zhPPGTgtpLfDWcwKk99/2o=</DigestValue>
      </Reference>
      <Reference URI="/xl/externalLinks/externalLink165.xml?ContentType=application/vnd.openxmlformats-officedocument.spreadsheetml.externalLink+xml">
        <DigestMethod Algorithm="http://www.w3.org/2001/04/xmlenc#sha256"/>
        <DigestValue>H/Es+NP13B02RO/Qc56B+BG3icPVjM3MU0vsxe8egV0=</DigestValue>
      </Reference>
      <Reference URI="/xl/externalLinks/externalLink166.xml?ContentType=application/vnd.openxmlformats-officedocument.spreadsheetml.externalLink+xml">
        <DigestMethod Algorithm="http://www.w3.org/2001/04/xmlenc#sha256"/>
        <DigestValue>2lY4FaUjzgnpH9B89ZYUBdmwbURS7eTWN2Kxnje1Df4=</DigestValue>
      </Reference>
      <Reference URI="/xl/externalLinks/externalLink167.xml?ContentType=application/vnd.openxmlformats-officedocument.spreadsheetml.externalLink+xml">
        <DigestMethod Algorithm="http://www.w3.org/2001/04/xmlenc#sha256"/>
        <DigestValue>J4fRhkEhMaZ8im1NT5HMrD8foPCUigm7rGv3brqAOOk=</DigestValue>
      </Reference>
      <Reference URI="/xl/externalLinks/externalLink168.xml?ContentType=application/vnd.openxmlformats-officedocument.spreadsheetml.externalLink+xml">
        <DigestMethod Algorithm="http://www.w3.org/2001/04/xmlenc#sha256"/>
        <DigestValue>EPieGi5P5/JIJtrGsez01m5NUh8YRBmvGYe81CdjZqc=</DigestValue>
      </Reference>
      <Reference URI="/xl/externalLinks/externalLink169.xml?ContentType=application/vnd.openxmlformats-officedocument.spreadsheetml.externalLink+xml">
        <DigestMethod Algorithm="http://www.w3.org/2001/04/xmlenc#sha256"/>
        <DigestValue>iYn2v6V9WHhOQurunAI3Z6X7A2BPeY9AydgGD42VXUA=</DigestValue>
      </Reference>
      <Reference URI="/xl/externalLinks/externalLink17.xml?ContentType=application/vnd.openxmlformats-officedocument.spreadsheetml.externalLink+xml">
        <DigestMethod Algorithm="http://www.w3.org/2001/04/xmlenc#sha256"/>
        <DigestValue>m9hZIg/5WQHGJqEmOZMDof8/ZKDFPwGXlDDRyz3nNrs=</DigestValue>
      </Reference>
      <Reference URI="/xl/externalLinks/externalLink170.xml?ContentType=application/vnd.openxmlformats-officedocument.spreadsheetml.externalLink+xml">
        <DigestMethod Algorithm="http://www.w3.org/2001/04/xmlenc#sha256"/>
        <DigestValue>XMfWg6zCdLirGsx5mtVNQynD3xFqdTqrgLmaTRsU33U=</DigestValue>
      </Reference>
      <Reference URI="/xl/externalLinks/externalLink171.xml?ContentType=application/vnd.openxmlformats-officedocument.spreadsheetml.externalLink+xml">
        <DigestMethod Algorithm="http://www.w3.org/2001/04/xmlenc#sha256"/>
        <DigestValue>6S9rfOIw+6FkgWYR0uLDgYZSEYzTfN4KyloadenCHaw=</DigestValue>
      </Reference>
      <Reference URI="/xl/externalLinks/externalLink172.xml?ContentType=application/vnd.openxmlformats-officedocument.spreadsheetml.externalLink+xml">
        <DigestMethod Algorithm="http://www.w3.org/2001/04/xmlenc#sha256"/>
        <DigestValue>6S9rfOIw+6FkgWYR0uLDgYZSEYzTfN4KyloadenCHaw=</DigestValue>
      </Reference>
      <Reference URI="/xl/externalLinks/externalLink173.xml?ContentType=application/vnd.openxmlformats-officedocument.spreadsheetml.externalLink+xml">
        <DigestMethod Algorithm="http://www.w3.org/2001/04/xmlenc#sha256"/>
        <DigestValue>9Gnm30qInErARBeQ3Mi8e5Qv6PPSo/1Sik1Yo7+iBZs=</DigestValue>
      </Reference>
      <Reference URI="/xl/externalLinks/externalLink174.xml?ContentType=application/vnd.openxmlformats-officedocument.spreadsheetml.externalLink+xml">
        <DigestMethod Algorithm="http://www.w3.org/2001/04/xmlenc#sha256"/>
        <DigestValue>Fps5ZZX29NrT51/IRb+LUxeM1yWO9d6dhkyOGLAXvOw=</DigestValue>
      </Reference>
      <Reference URI="/xl/externalLinks/externalLink175.xml?ContentType=application/vnd.openxmlformats-officedocument.spreadsheetml.externalLink+xml">
        <DigestMethod Algorithm="http://www.w3.org/2001/04/xmlenc#sha256"/>
        <DigestValue>PItOE+NjfJ0dbhODyffo4+ZGyRUx7fjFbM+vxU6KO7E=</DigestValue>
      </Reference>
      <Reference URI="/xl/externalLinks/externalLink176.xml?ContentType=application/vnd.openxmlformats-officedocument.spreadsheetml.externalLink+xml">
        <DigestMethod Algorithm="http://www.w3.org/2001/04/xmlenc#sha256"/>
        <DigestValue>9u1LdOcssw+uV+H6ZwU6PjMBR7U5bAZYLQ0dDE7wVhQ=</DigestValue>
      </Reference>
      <Reference URI="/xl/externalLinks/externalLink177.xml?ContentType=application/vnd.openxmlformats-officedocument.spreadsheetml.externalLink+xml">
        <DigestMethod Algorithm="http://www.w3.org/2001/04/xmlenc#sha256"/>
        <DigestValue>9u1LdOcssw+uV+H6ZwU6PjMBR7U5bAZYLQ0dDE7wVhQ=</DigestValue>
      </Reference>
      <Reference URI="/xl/externalLinks/externalLink178.xml?ContentType=application/vnd.openxmlformats-officedocument.spreadsheetml.externalLink+xml">
        <DigestMethod Algorithm="http://www.w3.org/2001/04/xmlenc#sha256"/>
        <DigestValue>FuEDavebl0koEeZaBfaGxhMFEgk8cTgFOPk3sGWKdPw=</DigestValue>
      </Reference>
      <Reference URI="/xl/externalLinks/externalLink179.xml?ContentType=application/vnd.openxmlformats-officedocument.spreadsheetml.externalLink+xml">
        <DigestMethod Algorithm="http://www.w3.org/2001/04/xmlenc#sha256"/>
        <DigestValue>6uXoS8h08z1ofX2NjFQoH/g57vCWoAEax6JP6lnx1+c=</DigestValue>
      </Reference>
      <Reference URI="/xl/externalLinks/externalLink18.xml?ContentType=application/vnd.openxmlformats-officedocument.spreadsheetml.externalLink+xml">
        <DigestMethod Algorithm="http://www.w3.org/2001/04/xmlenc#sha256"/>
        <DigestValue>8NC12231vFnVDl+s98ndMPW8IwgYXM11yTi50n3FlCg=</DigestValue>
      </Reference>
      <Reference URI="/xl/externalLinks/externalLink180.xml?ContentType=application/vnd.openxmlformats-officedocument.spreadsheetml.externalLink+xml">
        <DigestMethod Algorithm="http://www.w3.org/2001/04/xmlenc#sha256"/>
        <DigestValue>os4z1HvtSLv/8I5It3+gu/Kd9+fGsAX/U16l2i5e2/s=</DigestValue>
      </Reference>
      <Reference URI="/xl/externalLinks/externalLink181.xml?ContentType=application/vnd.openxmlformats-officedocument.spreadsheetml.externalLink+xml">
        <DigestMethod Algorithm="http://www.w3.org/2001/04/xmlenc#sha256"/>
        <DigestValue>IxE/UG+h/udkC7QqARkdfUb3aLibqdqjVsvMx7P5dTI=</DigestValue>
      </Reference>
      <Reference URI="/xl/externalLinks/externalLink182.xml?ContentType=application/vnd.openxmlformats-officedocument.spreadsheetml.externalLink+xml">
        <DigestMethod Algorithm="http://www.w3.org/2001/04/xmlenc#sha256"/>
        <DigestValue>lnZEEEG0DsTWaj6wcKspruCV173I+qDERINCoS75Eb8=</DigestValue>
      </Reference>
      <Reference URI="/xl/externalLinks/externalLink183.xml?ContentType=application/vnd.openxmlformats-officedocument.spreadsheetml.externalLink+xml">
        <DigestMethod Algorithm="http://www.w3.org/2001/04/xmlenc#sha256"/>
        <DigestValue>ybR+E1KI3kj95GblZCdBquYWR07Ih0ez7thNXX6/O0w=</DigestValue>
      </Reference>
      <Reference URI="/xl/externalLinks/externalLink184.xml?ContentType=application/vnd.openxmlformats-officedocument.spreadsheetml.externalLink+xml">
        <DigestMethod Algorithm="http://www.w3.org/2001/04/xmlenc#sha256"/>
        <DigestValue>GOnA4gx8WsYLaYoFtdSPyvbIdvJppaAEYnC4n+x9zKw=</DigestValue>
      </Reference>
      <Reference URI="/xl/externalLinks/externalLink185.xml?ContentType=application/vnd.openxmlformats-officedocument.spreadsheetml.externalLink+xml">
        <DigestMethod Algorithm="http://www.w3.org/2001/04/xmlenc#sha256"/>
        <DigestValue>Fqb1oWlKeC6OqbIwMFQ+105fFfSvsIKTqf8hqqHgTPU=</DigestValue>
      </Reference>
      <Reference URI="/xl/externalLinks/externalLink186.xml?ContentType=application/vnd.openxmlformats-officedocument.spreadsheetml.externalLink+xml">
        <DigestMethod Algorithm="http://www.w3.org/2001/04/xmlenc#sha256"/>
        <DigestValue>3ggxQLEzSNUP/C67AbpNi17nFS7190rjF+/Y6czpVjw=</DigestValue>
      </Reference>
      <Reference URI="/xl/externalLinks/externalLink187.xml?ContentType=application/vnd.openxmlformats-officedocument.spreadsheetml.externalLink+xml">
        <DigestMethod Algorithm="http://www.w3.org/2001/04/xmlenc#sha256"/>
        <DigestValue>3ggxQLEzSNUP/C67AbpNi17nFS7190rjF+/Y6czpVjw=</DigestValue>
      </Reference>
      <Reference URI="/xl/externalLinks/externalLink188.xml?ContentType=application/vnd.openxmlformats-officedocument.spreadsheetml.externalLink+xml">
        <DigestMethod Algorithm="http://www.w3.org/2001/04/xmlenc#sha256"/>
        <DigestValue>xlGiNRgQNBfT+Iv/l3MhF7gD/BJdJ4VExdR+fC71yZY=</DigestValue>
      </Reference>
      <Reference URI="/xl/externalLinks/externalLink189.xml?ContentType=application/vnd.openxmlformats-officedocument.spreadsheetml.externalLink+xml">
        <DigestMethod Algorithm="http://www.w3.org/2001/04/xmlenc#sha256"/>
        <DigestValue>IJPGSTtfCoRT2c+lRNO2WhlPeinv2Iv4KlMnxvvzvGM=</DigestValue>
      </Reference>
      <Reference URI="/xl/externalLinks/externalLink19.xml?ContentType=application/vnd.openxmlformats-officedocument.spreadsheetml.externalLink+xml">
        <DigestMethod Algorithm="http://www.w3.org/2001/04/xmlenc#sha256"/>
        <DigestValue>22M2nNvYWolIf2IA9kEW1LjRdrHbAcouHuLeglQEMtI=</DigestValue>
      </Reference>
      <Reference URI="/xl/externalLinks/externalLink190.xml?ContentType=application/vnd.openxmlformats-officedocument.spreadsheetml.externalLink+xml">
        <DigestMethod Algorithm="http://www.w3.org/2001/04/xmlenc#sha256"/>
        <DigestValue>EeTCBp4+Vw4NpOejJf+ARx2idXy0THEggVwPEnI4cLs=</DigestValue>
      </Reference>
      <Reference URI="/xl/externalLinks/externalLink191.xml?ContentType=application/vnd.openxmlformats-officedocument.spreadsheetml.externalLink+xml">
        <DigestMethod Algorithm="http://www.w3.org/2001/04/xmlenc#sha256"/>
        <DigestValue>JYyueTzL3eJVnbxPoodPsWFMQavFbb+ujl/BqcLJpuA=</DigestValue>
      </Reference>
      <Reference URI="/xl/externalLinks/externalLink192.xml?ContentType=application/vnd.openxmlformats-officedocument.spreadsheetml.externalLink+xml">
        <DigestMethod Algorithm="http://www.w3.org/2001/04/xmlenc#sha256"/>
        <DigestValue>JYyueTzL3eJVnbxPoodPsWFMQavFbb+ujl/BqcLJpuA=</DigestValue>
      </Reference>
      <Reference URI="/xl/externalLinks/externalLink193.xml?ContentType=application/vnd.openxmlformats-officedocument.spreadsheetml.externalLink+xml">
        <DigestMethod Algorithm="http://www.w3.org/2001/04/xmlenc#sha256"/>
        <DigestValue>ft0xWGpUB4kJ+gawAimSCiPWqzDlajapXwks7uiWg50=</DigestValue>
      </Reference>
      <Reference URI="/xl/externalLinks/externalLink194.xml?ContentType=application/vnd.openxmlformats-officedocument.spreadsheetml.externalLink+xml">
        <DigestMethod Algorithm="http://www.w3.org/2001/04/xmlenc#sha256"/>
        <DigestValue>Bf0ghzm2hXbqf9UWzAXAku5SK66igZDvY1yqOkZtAws=</DigestValue>
      </Reference>
      <Reference URI="/xl/externalLinks/externalLink195.xml?ContentType=application/vnd.openxmlformats-officedocument.spreadsheetml.externalLink+xml">
        <DigestMethod Algorithm="http://www.w3.org/2001/04/xmlenc#sha256"/>
        <DigestValue>QHpQCC4CAuEIhlMLrHkCeh+MQLp92DDelYuPravC5zo=</DigestValue>
      </Reference>
      <Reference URI="/xl/externalLinks/externalLink196.xml?ContentType=application/vnd.openxmlformats-officedocument.spreadsheetml.externalLink+xml">
        <DigestMethod Algorithm="http://www.w3.org/2001/04/xmlenc#sha256"/>
        <DigestValue>muW4JdXacnWrwxTzCcawFtEQFIbZgbBZjhIO1F0d3Bk=</DigestValue>
      </Reference>
      <Reference URI="/xl/externalLinks/externalLink197.xml?ContentType=application/vnd.openxmlformats-officedocument.spreadsheetml.externalLink+xml">
        <DigestMethod Algorithm="http://www.w3.org/2001/04/xmlenc#sha256"/>
        <DigestValue>R28VmrolXmXkxHCWYFhP8PvGxPaShkTP3ba/CTx9Bcs=</DigestValue>
      </Reference>
      <Reference URI="/xl/externalLinks/externalLink198.xml?ContentType=application/vnd.openxmlformats-officedocument.spreadsheetml.externalLink+xml">
        <DigestMethod Algorithm="http://www.w3.org/2001/04/xmlenc#sha256"/>
        <DigestValue>R28VmrolXmXkxHCWYFhP8PvGxPaShkTP3ba/CTx9Bcs=</DigestValue>
      </Reference>
      <Reference URI="/xl/externalLinks/externalLink199.xml?ContentType=application/vnd.openxmlformats-officedocument.spreadsheetml.externalLink+xml">
        <DigestMethod Algorithm="http://www.w3.org/2001/04/xmlenc#sha256"/>
        <DigestValue>zbsoKEVaOdf8Frp5qXyYtuN0vU08Gfth2reI3Ekznnw=</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NZzdTChDjXV4TFLPIF2Aht4Wcn6O7BNepCmm3uFS9y8=</DigestValue>
      </Reference>
      <Reference URI="/xl/externalLinks/externalLink200.xml?ContentType=application/vnd.openxmlformats-officedocument.spreadsheetml.externalLink+xml">
        <DigestMethod Algorithm="http://www.w3.org/2001/04/xmlenc#sha256"/>
        <DigestValue>nEgb986IicwbYv8HMe51/Gru4Wh81AuQi7/emS5Ra1E=</DigestValue>
      </Reference>
      <Reference URI="/xl/externalLinks/externalLink201.xml?ContentType=application/vnd.openxmlformats-officedocument.spreadsheetml.externalLink+xml">
        <DigestMethod Algorithm="http://www.w3.org/2001/04/xmlenc#sha256"/>
        <DigestValue>cUL26lwHtdnxEq15keq/YyLm/e74dZlcZttMz1zzhO0=</DigestValue>
      </Reference>
      <Reference URI="/xl/externalLinks/externalLink202.xml?ContentType=application/vnd.openxmlformats-officedocument.spreadsheetml.externalLink+xml">
        <DigestMethod Algorithm="http://www.w3.org/2001/04/xmlenc#sha256"/>
        <DigestValue>bFv64oT/neAJaX/9EmYzYKEcMwlJteGaU7rJo9zNEhM=</DigestValue>
      </Reference>
      <Reference URI="/xl/externalLinks/externalLink203.xml?ContentType=application/vnd.openxmlformats-officedocument.spreadsheetml.externalLink+xml">
        <DigestMethod Algorithm="http://www.w3.org/2001/04/xmlenc#sha256"/>
        <DigestValue>1wlKm36ZS2kFYZYxTixtHgnUL4f32PBncAg3TQJ9m4U=</DigestValue>
      </Reference>
      <Reference URI="/xl/externalLinks/externalLink204.xml?ContentType=application/vnd.openxmlformats-officedocument.spreadsheetml.externalLink+xml">
        <DigestMethod Algorithm="http://www.w3.org/2001/04/xmlenc#sha256"/>
        <DigestValue>SiljjM6MaWux9CP49kagX1ivHx5I0m/6lgMJIsziihs=</DigestValue>
      </Reference>
      <Reference URI="/xl/externalLinks/externalLink205.xml?ContentType=application/vnd.openxmlformats-officedocument.spreadsheetml.externalLink+xml">
        <DigestMethod Algorithm="http://www.w3.org/2001/04/xmlenc#sha256"/>
        <DigestValue>oQkGGSF2Kse0dH7Yz/KMudVbNCc/tZsOrPpbLbcy0Ks=</DigestValue>
      </Reference>
      <Reference URI="/xl/externalLinks/externalLink206.xml?ContentType=application/vnd.openxmlformats-officedocument.spreadsheetml.externalLink+xml">
        <DigestMethod Algorithm="http://www.w3.org/2001/04/xmlenc#sha256"/>
        <DigestValue>oQkGGSF2Kse0dH7Yz/KMudVbNCc/tZsOrPpbLbcy0Ks=</DigestValue>
      </Reference>
      <Reference URI="/xl/externalLinks/externalLink207.xml?ContentType=application/vnd.openxmlformats-officedocument.spreadsheetml.externalLink+xml">
        <DigestMethod Algorithm="http://www.w3.org/2001/04/xmlenc#sha256"/>
        <DigestValue>3eMqWnCR2E6wAHM5DF28OXWJ9UydMnccInObFVRdtx0=</DigestValue>
      </Reference>
      <Reference URI="/xl/externalLinks/externalLink208.xml?ContentType=application/vnd.openxmlformats-officedocument.spreadsheetml.externalLink+xml">
        <DigestMethod Algorithm="http://www.w3.org/2001/04/xmlenc#sha256"/>
        <DigestValue>3eMqWnCR2E6wAHM5DF28OXWJ9UydMnccInObFVRdtx0=</DigestValue>
      </Reference>
      <Reference URI="/xl/externalLinks/externalLink209.xml?ContentType=application/vnd.openxmlformats-officedocument.spreadsheetml.externalLink+xml">
        <DigestMethod Algorithm="http://www.w3.org/2001/04/xmlenc#sha256"/>
        <DigestValue>u6x5jSldB+e1zu9BwI6/s4VkFEEagbJki0pUsCeoQug=</DigestValue>
      </Reference>
      <Reference URI="/xl/externalLinks/externalLink21.xml?ContentType=application/vnd.openxmlformats-officedocument.spreadsheetml.externalLink+xml">
        <DigestMethod Algorithm="http://www.w3.org/2001/04/xmlenc#sha256"/>
        <DigestValue>FJnwRheRAkk/FALo+T89WatxpwzBMhgtKOdlQzxOjTA=</DigestValue>
      </Reference>
      <Reference URI="/xl/externalLinks/externalLink210.xml?ContentType=application/vnd.openxmlformats-officedocument.spreadsheetml.externalLink+xml">
        <DigestMethod Algorithm="http://www.w3.org/2001/04/xmlenc#sha256"/>
        <DigestValue>zadtcP8GnKOTM7psp6zSX23UrHrt6S4+h/f+/ZReKIQ=</DigestValue>
      </Reference>
      <Reference URI="/xl/externalLinks/externalLink211.xml?ContentType=application/vnd.openxmlformats-officedocument.spreadsheetml.externalLink+xml">
        <DigestMethod Algorithm="http://www.w3.org/2001/04/xmlenc#sha256"/>
        <DigestValue>vhl6hGF+jtW3NmFv+gZbHCCIJv3vo/GHJdHJ/ViFxfE=</DigestValue>
      </Reference>
      <Reference URI="/xl/externalLinks/externalLink212.xml?ContentType=application/vnd.openxmlformats-officedocument.spreadsheetml.externalLink+xml">
        <DigestMethod Algorithm="http://www.w3.org/2001/04/xmlenc#sha256"/>
        <DigestValue>/z6x8bAjaMK9nWPmyZN4K4NZC8fiS6WtL1RE0DuzWmM=</DigestValue>
      </Reference>
      <Reference URI="/xl/externalLinks/externalLink213.xml?ContentType=application/vnd.openxmlformats-officedocument.spreadsheetml.externalLink+xml">
        <DigestMethod Algorithm="http://www.w3.org/2001/04/xmlenc#sha256"/>
        <DigestValue>tIYDf/O8y8kbMJ10jEjo+4jbaXK7OngcGvsL7DzT6CM=</DigestValue>
      </Reference>
      <Reference URI="/xl/externalLinks/externalLink214.xml?ContentType=application/vnd.openxmlformats-officedocument.spreadsheetml.externalLink+xml">
        <DigestMethod Algorithm="http://www.w3.org/2001/04/xmlenc#sha256"/>
        <DigestValue>cLRT0alhJPmaABnFgBm3nsUKsapMNBwpP8UCLZvClaQ=</DigestValue>
      </Reference>
      <Reference URI="/xl/externalLinks/externalLink215.xml?ContentType=application/vnd.openxmlformats-officedocument.spreadsheetml.externalLink+xml">
        <DigestMethod Algorithm="http://www.w3.org/2001/04/xmlenc#sha256"/>
        <DigestValue>bGSB+kpZKHgGNtNKwhHUahlK3TVz3UZzChO66G5/T1Q=</DigestValue>
      </Reference>
      <Reference URI="/xl/externalLinks/externalLink216.xml?ContentType=application/vnd.openxmlformats-officedocument.spreadsheetml.externalLink+xml">
        <DigestMethod Algorithm="http://www.w3.org/2001/04/xmlenc#sha256"/>
        <DigestValue>AteA4hKHL1DOowfchYFTrZYNLfYYDeDrQ7U2dTwU9ws=</DigestValue>
      </Reference>
      <Reference URI="/xl/externalLinks/externalLink217.xml?ContentType=application/vnd.openxmlformats-officedocument.spreadsheetml.externalLink+xml">
        <DigestMethod Algorithm="http://www.w3.org/2001/04/xmlenc#sha256"/>
        <DigestValue>7BQoN6Rsf0u5+XbiqrWdeJtBhBOs4z4VoSqO7Kuej/A=</DigestValue>
      </Reference>
      <Reference URI="/xl/externalLinks/externalLink218.xml?ContentType=application/vnd.openxmlformats-officedocument.spreadsheetml.externalLink+xml">
        <DigestMethod Algorithm="http://www.w3.org/2001/04/xmlenc#sha256"/>
        <DigestValue>yqZ80vT5C2juYU3pqFtDJ3jby/IDffGhg+gxFdCo7y0=</DigestValue>
      </Reference>
      <Reference URI="/xl/externalLinks/externalLink219.xml?ContentType=application/vnd.openxmlformats-officedocument.spreadsheetml.externalLink+xml">
        <DigestMethod Algorithm="http://www.w3.org/2001/04/xmlenc#sha256"/>
        <DigestValue>2q1rdW+8Y0jC2s6270ZgI/V9jNTblWqw8GA0BASIo3A=</DigestValue>
      </Reference>
      <Reference URI="/xl/externalLinks/externalLink22.xml?ContentType=application/vnd.openxmlformats-officedocument.spreadsheetml.externalLink+xml">
        <DigestMethod Algorithm="http://www.w3.org/2001/04/xmlenc#sha256"/>
        <DigestValue>q3xFvscPFO2gKhBhq56NW8zN691cuYMT7JyVViG/tpY=</DigestValue>
      </Reference>
      <Reference URI="/xl/externalLinks/externalLink220.xml?ContentType=application/vnd.openxmlformats-officedocument.spreadsheetml.externalLink+xml">
        <DigestMethod Algorithm="http://www.w3.org/2001/04/xmlenc#sha256"/>
        <DigestValue>R28VmrolXmXkxHCWYFhP8PvGxPaShkTP3ba/CTx9Bcs=</DigestValue>
      </Reference>
      <Reference URI="/xl/externalLinks/externalLink221.xml?ContentType=application/vnd.openxmlformats-officedocument.spreadsheetml.externalLink+xml">
        <DigestMethod Algorithm="http://www.w3.org/2001/04/xmlenc#sha256"/>
        <DigestValue>R28VmrolXmXkxHCWYFhP8PvGxPaShkTP3ba/CTx9Bcs=</DigestValue>
      </Reference>
      <Reference URI="/xl/externalLinks/externalLink222.xml?ContentType=application/vnd.openxmlformats-officedocument.spreadsheetml.externalLink+xml">
        <DigestMethod Algorithm="http://www.w3.org/2001/04/xmlenc#sha256"/>
        <DigestValue>8KHxvGLa6+j2FI9rXfTBwSOp+2fjylPIPW2Ok6t7iho=</DigestValue>
      </Reference>
      <Reference URI="/xl/externalLinks/externalLink223.xml?ContentType=application/vnd.openxmlformats-officedocument.spreadsheetml.externalLink+xml">
        <DigestMethod Algorithm="http://www.w3.org/2001/04/xmlenc#sha256"/>
        <DigestValue>qo7Xrk06NES4NVXXqPjNi7/1Szv/ksKZMlcE7Ws3afI=</DigestValue>
      </Reference>
      <Reference URI="/xl/externalLinks/externalLink224.xml?ContentType=application/vnd.openxmlformats-officedocument.spreadsheetml.externalLink+xml">
        <DigestMethod Algorithm="http://www.w3.org/2001/04/xmlenc#sha256"/>
        <DigestValue>qo7Xrk06NES4NVXXqPjNi7/1Szv/ksKZMlcE7Ws3afI=</DigestValue>
      </Reference>
      <Reference URI="/xl/externalLinks/externalLink225.xml?ContentType=application/vnd.openxmlformats-officedocument.spreadsheetml.externalLink+xml">
        <DigestMethod Algorithm="http://www.w3.org/2001/04/xmlenc#sha256"/>
        <DigestValue>phzM1vw0KweRBaCU19xbApmFIHarqstuktcKCEbFtRM=</DigestValue>
      </Reference>
      <Reference URI="/xl/externalLinks/externalLink226.xml?ContentType=application/vnd.openxmlformats-officedocument.spreadsheetml.externalLink+xml">
        <DigestMethod Algorithm="http://www.w3.org/2001/04/xmlenc#sha256"/>
        <DigestValue>phzM1vw0KweRBaCU19xbApmFIHarqstuktcKCEbFtRM=</DigestValue>
      </Reference>
      <Reference URI="/xl/externalLinks/externalLink227.xml?ContentType=application/vnd.openxmlformats-officedocument.spreadsheetml.externalLink+xml">
        <DigestMethod Algorithm="http://www.w3.org/2001/04/xmlenc#sha256"/>
        <DigestValue>so8pl+hYbET0q6tCnFbMBw1EYex9nyfW8kXyPwM9J/c=</DigestValue>
      </Reference>
      <Reference URI="/xl/externalLinks/externalLink228.xml?ContentType=application/vnd.openxmlformats-officedocument.spreadsheetml.externalLink+xml">
        <DigestMethod Algorithm="http://www.w3.org/2001/04/xmlenc#sha256"/>
        <DigestValue>so8pl+hYbET0q6tCnFbMBw1EYex9nyfW8kXyPwM9J/c=</DigestValue>
      </Reference>
      <Reference URI="/xl/externalLinks/externalLink229.xml?ContentType=application/vnd.openxmlformats-officedocument.spreadsheetml.externalLink+xml">
        <DigestMethod Algorithm="http://www.w3.org/2001/04/xmlenc#sha256"/>
        <DigestValue>tmMJWTtD63rYcLx55qvdvfKTySaAv/Ti8eAmo7dJY5U=</DigestValue>
      </Reference>
      <Reference URI="/xl/externalLinks/externalLink23.xml?ContentType=application/vnd.openxmlformats-officedocument.spreadsheetml.externalLink+xml">
        <DigestMethod Algorithm="http://www.w3.org/2001/04/xmlenc#sha256"/>
        <DigestValue>WChZlJcD4AwEoF+4vnD3NlE7Zs+7e8Q8cy9e4Gm2Dsw=</DigestValue>
      </Reference>
      <Reference URI="/xl/externalLinks/externalLink230.xml?ContentType=application/vnd.openxmlformats-officedocument.spreadsheetml.externalLink+xml">
        <DigestMethod Algorithm="http://www.w3.org/2001/04/xmlenc#sha256"/>
        <DigestValue>pLO2sFF/Gg2idmPVpLODPbwyIrtFLrib6VU4OiglaeM=</DigestValue>
      </Reference>
      <Reference URI="/xl/externalLinks/externalLink231.xml?ContentType=application/vnd.openxmlformats-officedocument.spreadsheetml.externalLink+xml">
        <DigestMethod Algorithm="http://www.w3.org/2001/04/xmlenc#sha256"/>
        <DigestValue>pLO2sFF/Gg2idmPVpLODPbwyIrtFLrib6VU4OiglaeM=</DigestValue>
      </Reference>
      <Reference URI="/xl/externalLinks/externalLink232.xml?ContentType=application/vnd.openxmlformats-officedocument.spreadsheetml.externalLink+xml">
        <DigestMethod Algorithm="http://www.w3.org/2001/04/xmlenc#sha256"/>
        <DigestValue>nFr5yGbNdF1FxLkRRSdNH2D7m+bg+H0/JsyBteGvIN8=</DigestValue>
      </Reference>
      <Reference URI="/xl/externalLinks/externalLink233.xml?ContentType=application/vnd.openxmlformats-officedocument.spreadsheetml.externalLink+xml">
        <DigestMethod Algorithm="http://www.w3.org/2001/04/xmlenc#sha256"/>
        <DigestValue>nFr5yGbNdF1FxLkRRSdNH2D7m+bg+H0/JsyBteGvIN8=</DigestValue>
      </Reference>
      <Reference URI="/xl/externalLinks/externalLink234.xml?ContentType=application/vnd.openxmlformats-officedocument.spreadsheetml.externalLink+xml">
        <DigestMethod Algorithm="http://www.w3.org/2001/04/xmlenc#sha256"/>
        <DigestValue>3l3xICAxvkSv8nBhS91+HjHAD0klztwjzUJnFccKhqY=</DigestValue>
      </Reference>
      <Reference URI="/xl/externalLinks/externalLink235.xml?ContentType=application/vnd.openxmlformats-officedocument.spreadsheetml.externalLink+xml">
        <DigestMethod Algorithm="http://www.w3.org/2001/04/xmlenc#sha256"/>
        <DigestValue>q+HtXTl19otXo3SL1GAXqGa6083fi9XbFhAAako784M=</DigestValue>
      </Reference>
      <Reference URI="/xl/externalLinks/externalLink236.xml?ContentType=application/vnd.openxmlformats-officedocument.spreadsheetml.externalLink+xml">
        <DigestMethod Algorithm="http://www.w3.org/2001/04/xmlenc#sha256"/>
        <DigestValue>gWn2aaIyS5Hcz5iu+C2N4sh9c9Y4QDkCm9y2+b7mPYU=</DigestValue>
      </Reference>
      <Reference URI="/xl/externalLinks/externalLink237.xml?ContentType=application/vnd.openxmlformats-officedocument.spreadsheetml.externalLink+xml">
        <DigestMethod Algorithm="http://www.w3.org/2001/04/xmlenc#sha256"/>
        <DigestValue>gWn2aaIyS5Hcz5iu+C2N4sh9c9Y4QDkCm9y2+b7mPYU=</DigestValue>
      </Reference>
      <Reference URI="/xl/externalLinks/externalLink238.xml?ContentType=application/vnd.openxmlformats-officedocument.spreadsheetml.externalLink+xml">
        <DigestMethod Algorithm="http://www.w3.org/2001/04/xmlenc#sha256"/>
        <DigestValue>naJ7PaIFk/XN357d9lMJohuw0qJD4zF7oAX4sFe3PeA=</DigestValue>
      </Reference>
      <Reference URI="/xl/externalLinks/externalLink239.xml?ContentType=application/vnd.openxmlformats-officedocument.spreadsheetml.externalLink+xml">
        <DigestMethod Algorithm="http://www.w3.org/2001/04/xmlenc#sha256"/>
        <DigestValue>RPgEzMq/X7HGiS/KsKcxMAhj8IbEwyd8LxcNnkVbtXw=</DigestValue>
      </Reference>
      <Reference URI="/xl/externalLinks/externalLink24.xml?ContentType=application/vnd.openxmlformats-officedocument.spreadsheetml.externalLink+xml">
        <DigestMethod Algorithm="http://www.w3.org/2001/04/xmlenc#sha256"/>
        <DigestValue>3YnIOj1vqUuRN2M09Z3fHM4ceSJDyhJJR8+kT2FqWk4=</DigestValue>
      </Reference>
      <Reference URI="/xl/externalLinks/externalLink240.xml?ContentType=application/vnd.openxmlformats-officedocument.spreadsheetml.externalLink+xml">
        <DigestMethod Algorithm="http://www.w3.org/2001/04/xmlenc#sha256"/>
        <DigestValue>hNSaypP8+HNgGh3fc7/twug2HhP4co9vopKsjEH2vr0=</DigestValue>
      </Reference>
      <Reference URI="/xl/externalLinks/externalLink241.xml?ContentType=application/vnd.openxmlformats-officedocument.spreadsheetml.externalLink+xml">
        <DigestMethod Algorithm="http://www.w3.org/2001/04/xmlenc#sha256"/>
        <DigestValue>GPHNK7NeuyBt6PCRcioj5n4sXpQixHOnNpVKLIkKVvo=</DigestValue>
      </Reference>
      <Reference URI="/xl/externalLinks/externalLink242.xml?ContentType=application/vnd.openxmlformats-officedocument.spreadsheetml.externalLink+xml">
        <DigestMethod Algorithm="http://www.w3.org/2001/04/xmlenc#sha256"/>
        <DigestValue>L5q22uufOLTXCdhYILY8KjtN1MRP68XaU1bGvG4fhbg=</DigestValue>
      </Reference>
      <Reference URI="/xl/externalLinks/externalLink243.xml?ContentType=application/vnd.openxmlformats-officedocument.spreadsheetml.externalLink+xml">
        <DigestMethod Algorithm="http://www.w3.org/2001/04/xmlenc#sha256"/>
        <DigestValue>SQ3zspj3lk5aREkTdYqLNK/NhPwzgFKYXb036zECfU8=</DigestValue>
      </Reference>
      <Reference URI="/xl/externalLinks/externalLink244.xml?ContentType=application/vnd.openxmlformats-officedocument.spreadsheetml.externalLink+xml">
        <DigestMethod Algorithm="http://www.w3.org/2001/04/xmlenc#sha256"/>
        <DigestValue>fo2w62BDpuX/5rqIcRp11pJawvL36woTl3Q57hEzJsY=</DigestValue>
      </Reference>
      <Reference URI="/xl/externalLinks/externalLink245.xml?ContentType=application/vnd.openxmlformats-officedocument.spreadsheetml.externalLink+xml">
        <DigestMethod Algorithm="http://www.w3.org/2001/04/xmlenc#sha256"/>
        <DigestValue>qGGg1f99gEhC233j8BTeAOjO9wjM4DEKfMtDomrGflA=</DigestValue>
      </Reference>
      <Reference URI="/xl/externalLinks/externalLink246.xml?ContentType=application/vnd.openxmlformats-officedocument.spreadsheetml.externalLink+xml">
        <DigestMethod Algorithm="http://www.w3.org/2001/04/xmlenc#sha256"/>
        <DigestValue>qGGg1f99gEhC233j8BTeAOjO9wjM4DEKfMtDomrGflA=</DigestValue>
      </Reference>
      <Reference URI="/xl/externalLinks/externalLink247.xml?ContentType=application/vnd.openxmlformats-officedocument.spreadsheetml.externalLink+xml">
        <DigestMethod Algorithm="http://www.w3.org/2001/04/xmlenc#sha256"/>
        <DigestValue>Kt5XDpCk3vPctKB/lN3FDrubBQsr6CuaKFz3g/rjGlA=</DigestValue>
      </Reference>
      <Reference URI="/xl/externalLinks/externalLink248.xml?ContentType=application/vnd.openxmlformats-officedocument.spreadsheetml.externalLink+xml">
        <DigestMethod Algorithm="http://www.w3.org/2001/04/xmlenc#sha256"/>
        <DigestValue>DzZ03kO5otIq0zT+7Cf4VzmLmkjoCpaV2cX/9Jv359E=</DigestValue>
      </Reference>
      <Reference URI="/xl/externalLinks/externalLink249.xml?ContentType=application/vnd.openxmlformats-officedocument.spreadsheetml.externalLink+xml">
        <DigestMethod Algorithm="http://www.w3.org/2001/04/xmlenc#sha256"/>
        <DigestValue>R4kSmMwPfZaC/ZDaQ660CwX8V0zj4HMJaDV1YVgFs9o=</DigestValue>
      </Reference>
      <Reference URI="/xl/externalLinks/externalLink25.xml?ContentType=application/vnd.openxmlformats-officedocument.spreadsheetml.externalLink+xml">
        <DigestMethod Algorithm="http://www.w3.org/2001/04/xmlenc#sha256"/>
        <DigestValue>FtqjTmxYa6mAWZAz4Zi6KyGarKe2hDSWsnRa/1hGkFM=</DigestValue>
      </Reference>
      <Reference URI="/xl/externalLinks/externalLink250.xml?ContentType=application/vnd.openxmlformats-officedocument.spreadsheetml.externalLink+xml">
        <DigestMethod Algorithm="http://www.w3.org/2001/04/xmlenc#sha256"/>
        <DigestValue>75aPNtVs8/SMp2n0Ds2xLN2BMLrnI5xp5pnB74Lzfbg=</DigestValue>
      </Reference>
      <Reference URI="/xl/externalLinks/externalLink251.xml?ContentType=application/vnd.openxmlformats-officedocument.spreadsheetml.externalLink+xml">
        <DigestMethod Algorithm="http://www.w3.org/2001/04/xmlenc#sha256"/>
        <DigestValue>75aPNtVs8/SMp2n0Ds2xLN2BMLrnI5xp5pnB74Lzfbg=</DigestValue>
      </Reference>
      <Reference URI="/xl/externalLinks/externalLink252.xml?ContentType=application/vnd.openxmlformats-officedocument.spreadsheetml.externalLink+xml">
        <DigestMethod Algorithm="http://www.w3.org/2001/04/xmlenc#sha256"/>
        <DigestValue>rIn7O+vv+1CDA0pzgo5d23QmM68XyHcn9/zFsy/Kkx0=</DigestValue>
      </Reference>
      <Reference URI="/xl/externalLinks/externalLink253.xml?ContentType=application/vnd.openxmlformats-officedocument.spreadsheetml.externalLink+xml">
        <DigestMethod Algorithm="http://www.w3.org/2001/04/xmlenc#sha256"/>
        <DigestValue>6NB0sYK4QGfAmVYDMJxPkAgH12KLS53w9ND/1n3/XmI=</DigestValue>
      </Reference>
      <Reference URI="/xl/externalLinks/externalLink254.xml?ContentType=application/vnd.openxmlformats-officedocument.spreadsheetml.externalLink+xml">
        <DigestMethod Algorithm="http://www.w3.org/2001/04/xmlenc#sha256"/>
        <DigestValue>vZUK1mpdmttHVZ/hTYGmVCWMsXmXa/MxWTEBh3MKAFo=</DigestValue>
      </Reference>
      <Reference URI="/xl/externalLinks/externalLink255.xml?ContentType=application/vnd.openxmlformats-officedocument.spreadsheetml.externalLink+xml">
        <DigestMethod Algorithm="http://www.w3.org/2001/04/xmlenc#sha256"/>
        <DigestValue>WoTrQxJBtr/6Dyq9MDS3YlsksalXTxRXAPOUvR6QpLU=</DigestValue>
      </Reference>
      <Reference URI="/xl/externalLinks/externalLink256.xml?ContentType=application/vnd.openxmlformats-officedocument.spreadsheetml.externalLink+xml">
        <DigestMethod Algorithm="http://www.w3.org/2001/04/xmlenc#sha256"/>
        <DigestValue>i7PbCtGfLxNZlBN7VqrfFQ/bq8fP5/1G9Cd1CV4YUjE=</DigestValue>
      </Reference>
      <Reference URI="/xl/externalLinks/externalLink257.xml?ContentType=application/vnd.openxmlformats-officedocument.spreadsheetml.externalLink+xml">
        <DigestMethod Algorithm="http://www.w3.org/2001/04/xmlenc#sha256"/>
        <DigestValue>yMxMj5pOdMKmj72RnmOWzAMjvJS9TMHF1RYdMWR+MDY=</DigestValue>
      </Reference>
      <Reference URI="/xl/externalLinks/externalLink258.xml?ContentType=application/vnd.openxmlformats-officedocument.spreadsheetml.externalLink+xml">
        <DigestMethod Algorithm="http://www.w3.org/2001/04/xmlenc#sha256"/>
        <DigestValue>cyu+hJFmnTYK3ys/SfryYbSnvUalfngXtKyrLsF/UAk=</DigestValue>
      </Reference>
      <Reference URI="/xl/externalLinks/externalLink259.xml?ContentType=application/vnd.openxmlformats-officedocument.spreadsheetml.externalLink+xml">
        <DigestMethod Algorithm="http://www.w3.org/2001/04/xmlenc#sha256"/>
        <DigestValue>kMb5eAnyN//JqtAfmayF4KAwAwwGdHP0QdQKITJ5GeA=</DigestValue>
      </Reference>
      <Reference URI="/xl/externalLinks/externalLink26.xml?ContentType=application/vnd.openxmlformats-officedocument.spreadsheetml.externalLink+xml">
        <DigestMethod Algorithm="http://www.w3.org/2001/04/xmlenc#sha256"/>
        <DigestValue>aL+EuoQT9a6Qds4Fjevz3tqUVwDTskLGoQk5eVB3DIg=</DigestValue>
      </Reference>
      <Reference URI="/xl/externalLinks/externalLink260.xml?ContentType=application/vnd.openxmlformats-officedocument.spreadsheetml.externalLink+xml">
        <DigestMethod Algorithm="http://www.w3.org/2001/04/xmlenc#sha256"/>
        <DigestValue>95gd/BDKAxnBx0N7cnS00h+MVXKqH7ygWQbi5XQ9mfI=</DigestValue>
      </Reference>
      <Reference URI="/xl/externalLinks/externalLink261.xml?ContentType=application/vnd.openxmlformats-officedocument.spreadsheetml.externalLink+xml">
        <DigestMethod Algorithm="http://www.w3.org/2001/04/xmlenc#sha256"/>
        <DigestValue>95gd/BDKAxnBx0N7cnS00h+MVXKqH7ygWQbi5XQ9mfI=</DigestValue>
      </Reference>
      <Reference URI="/xl/externalLinks/externalLink262.xml?ContentType=application/vnd.openxmlformats-officedocument.spreadsheetml.externalLink+xml">
        <DigestMethod Algorithm="http://www.w3.org/2001/04/xmlenc#sha256"/>
        <DigestValue>F3munMdx/eSQCps7iEAwqL4aWpi9+Ka4Zw0PA/aeCOE=</DigestValue>
      </Reference>
      <Reference URI="/xl/externalLinks/externalLink263.xml?ContentType=application/vnd.openxmlformats-officedocument.spreadsheetml.externalLink+xml">
        <DigestMethod Algorithm="http://www.w3.org/2001/04/xmlenc#sha256"/>
        <DigestValue>9VkwnnZEMUmtWf61pLSEDkFZNy3VGWQFwKfQzBSuFR0=</DigestValue>
      </Reference>
      <Reference URI="/xl/externalLinks/externalLink264.xml?ContentType=application/vnd.openxmlformats-officedocument.spreadsheetml.externalLink+xml">
        <DigestMethod Algorithm="http://www.w3.org/2001/04/xmlenc#sha256"/>
        <DigestValue>5V655zoX//xiPRQZjAyvYPq5Km5ePDZejYVrWs3d4wo=</DigestValue>
      </Reference>
      <Reference URI="/xl/externalLinks/externalLink265.xml?ContentType=application/vnd.openxmlformats-officedocument.spreadsheetml.externalLink+xml">
        <DigestMethod Algorithm="http://www.w3.org/2001/04/xmlenc#sha256"/>
        <DigestValue>YOzg4Rz+V7OykB416sd0Kpb65VPCE+/jYRzc7+6/dJo=</DigestValue>
      </Reference>
      <Reference URI="/xl/externalLinks/externalLink266.xml?ContentType=application/vnd.openxmlformats-officedocument.spreadsheetml.externalLink+xml">
        <DigestMethod Algorithm="http://www.w3.org/2001/04/xmlenc#sha256"/>
        <DigestValue>aL+EuoQT9a6Qds4Fjevz3tqUVwDTskLGoQk5eVB3DIg=</DigestValue>
      </Reference>
      <Reference URI="/xl/externalLinks/externalLink267.xml?ContentType=application/vnd.openxmlformats-officedocument.spreadsheetml.externalLink+xml">
        <DigestMethod Algorithm="http://www.w3.org/2001/04/xmlenc#sha256"/>
        <DigestValue>YFKdhmeCRfQOrL+hkF3pMRBLL/ZPjUHbu7qe+bUogxo=</DigestValue>
      </Reference>
      <Reference URI="/xl/externalLinks/externalLink268.xml?ContentType=application/vnd.openxmlformats-officedocument.spreadsheetml.externalLink+xml">
        <DigestMethod Algorithm="http://www.w3.org/2001/04/xmlenc#sha256"/>
        <DigestValue>Opzn32E/rZqBSSyPOHeji/l+O994QRmUexUswOjAIdU=</DigestValue>
      </Reference>
      <Reference URI="/xl/externalLinks/externalLink269.xml?ContentType=application/vnd.openxmlformats-officedocument.spreadsheetml.externalLink+xml">
        <DigestMethod Algorithm="http://www.w3.org/2001/04/xmlenc#sha256"/>
        <DigestValue>5V655zoX//xiPRQZjAyvYPq5Km5ePDZejYVrWs3d4wo=</DigestValue>
      </Reference>
      <Reference URI="/xl/externalLinks/externalLink27.xml?ContentType=application/vnd.openxmlformats-officedocument.spreadsheetml.externalLink+xml">
        <DigestMethod Algorithm="http://www.w3.org/2001/04/xmlenc#sha256"/>
        <DigestValue>YFKdhmeCRfQOrL+hkF3pMRBLL/ZPjUHbu7qe+bUogxo=</DigestValue>
      </Reference>
      <Reference URI="/xl/externalLinks/externalLink270.xml?ContentType=application/vnd.openxmlformats-officedocument.spreadsheetml.externalLink+xml">
        <DigestMethod Algorithm="http://www.w3.org/2001/04/xmlenc#sha256"/>
        <DigestValue>rNGyIKC31cMOOwmIXWyLV4uDuOxWK0lLkMimnOmwffU=</DigestValue>
      </Reference>
      <Reference URI="/xl/externalLinks/externalLink271.xml?ContentType=application/vnd.openxmlformats-officedocument.spreadsheetml.externalLink+xml">
        <DigestMethod Algorithm="http://www.w3.org/2001/04/xmlenc#sha256"/>
        <DigestValue>YFKdhmeCRfQOrL+hkF3pMRBLL/ZPjUHbu7qe+bUogxo=</DigestValue>
      </Reference>
      <Reference URI="/xl/externalLinks/externalLink272.xml?ContentType=application/vnd.openxmlformats-officedocument.spreadsheetml.externalLink+xml">
        <DigestMethod Algorithm="http://www.w3.org/2001/04/xmlenc#sha256"/>
        <DigestValue>5V655zoX//xiPRQZjAyvYPq5Km5ePDZejYVrWs3d4wo=</DigestValue>
      </Reference>
      <Reference URI="/xl/externalLinks/externalLink273.xml?ContentType=application/vnd.openxmlformats-officedocument.spreadsheetml.externalLink+xml">
        <DigestMethod Algorithm="http://www.w3.org/2001/04/xmlenc#sha256"/>
        <DigestValue>yxAmqcdWHnVQij93XUkCptJKE4PiJolAZaHKxurCpQk=</DigestValue>
      </Reference>
      <Reference URI="/xl/externalLinks/externalLink274.xml?ContentType=application/vnd.openxmlformats-officedocument.spreadsheetml.externalLink+xml">
        <DigestMethod Algorithm="http://www.w3.org/2001/04/xmlenc#sha256"/>
        <DigestValue>ZtU9Mi7BGTQ7e30L2uneUGb9TzWhL4PUrCoxHvFKw6s=</DigestValue>
      </Reference>
      <Reference URI="/xl/externalLinks/externalLink275.xml?ContentType=application/vnd.openxmlformats-officedocument.spreadsheetml.externalLink+xml">
        <DigestMethod Algorithm="http://www.w3.org/2001/04/xmlenc#sha256"/>
        <DigestValue>y86QF9gOcDGwa6EWWDOC5Az/OaQ6099HBuDsTffNcnw=</DigestValue>
      </Reference>
      <Reference URI="/xl/externalLinks/externalLink276.xml?ContentType=application/vnd.openxmlformats-officedocument.spreadsheetml.externalLink+xml">
        <DigestMethod Algorithm="http://www.w3.org/2001/04/xmlenc#sha256"/>
        <DigestValue>BKdR3tyT26Zns0S1zfY4JxObtw0Has9DZgOBZ1V0ol4=</DigestValue>
      </Reference>
      <Reference URI="/xl/externalLinks/externalLink277.xml?ContentType=application/vnd.openxmlformats-officedocument.spreadsheetml.externalLink+xml">
        <DigestMethod Algorithm="http://www.w3.org/2001/04/xmlenc#sha256"/>
        <DigestValue>Q2QeJF6p5J9AWecntskVm+V/b5ExM1vCm2m8afh+NP4=</DigestValue>
      </Reference>
      <Reference URI="/xl/externalLinks/externalLink278.xml?ContentType=application/vnd.openxmlformats-officedocument.spreadsheetml.externalLink+xml">
        <DigestMethod Algorithm="http://www.w3.org/2001/04/xmlenc#sha256"/>
        <DigestValue>CwoB013tGKeSBkj7UVpX/kE/R55QzptK4fj8F782jJs=</DigestValue>
      </Reference>
      <Reference URI="/xl/externalLinks/externalLink279.xml?ContentType=application/vnd.openxmlformats-officedocument.spreadsheetml.externalLink+xml">
        <DigestMethod Algorithm="http://www.w3.org/2001/04/xmlenc#sha256"/>
        <DigestValue>qnaiSj7bGSULbf0iYRuOGnY2crEipxPjimHiNRu3RxY=</DigestValue>
      </Reference>
      <Reference URI="/xl/externalLinks/externalLink28.xml?ContentType=application/vnd.openxmlformats-officedocument.spreadsheetml.externalLink+xml">
        <DigestMethod Algorithm="http://www.w3.org/2001/04/xmlenc#sha256"/>
        <DigestValue>uzNKk2NUQvgQDq19RQBB1ZbOzJJWKEAUnfi7kqXf+ig=</DigestValue>
      </Reference>
      <Reference URI="/xl/externalLinks/externalLink280.xml?ContentType=application/vnd.openxmlformats-officedocument.spreadsheetml.externalLink+xml">
        <DigestMethod Algorithm="http://www.w3.org/2001/04/xmlenc#sha256"/>
        <DigestValue>0p1AQnjKR+bcyJNNw3NuIvUuaHQ9RhK0et149DwkLKI=</DigestValue>
      </Reference>
      <Reference URI="/xl/externalLinks/externalLink281.xml?ContentType=application/vnd.openxmlformats-officedocument.spreadsheetml.externalLink+xml">
        <DigestMethod Algorithm="http://www.w3.org/2001/04/xmlenc#sha256"/>
        <DigestValue>pUtLkQ9kpIzgHlmdt/uB8pXEGtJbaSdAc8W+Q6nulw8=</DigestValue>
      </Reference>
      <Reference URI="/xl/externalLinks/externalLink282.xml?ContentType=application/vnd.openxmlformats-officedocument.spreadsheetml.externalLink+xml">
        <DigestMethod Algorithm="http://www.w3.org/2001/04/xmlenc#sha256"/>
        <DigestValue>8CdY11qpOnEhuygJqTIurwYbRi20vEsWLNSStQV55Es=</DigestValue>
      </Reference>
      <Reference URI="/xl/externalLinks/externalLink283.xml?ContentType=application/vnd.openxmlformats-officedocument.spreadsheetml.externalLink+xml">
        <DigestMethod Algorithm="http://www.w3.org/2001/04/xmlenc#sha256"/>
        <DigestValue>8CdY11qpOnEhuygJqTIurwYbRi20vEsWLNSStQV55Es=</DigestValue>
      </Reference>
      <Reference URI="/xl/externalLinks/externalLink284.xml?ContentType=application/vnd.openxmlformats-officedocument.spreadsheetml.externalLink+xml">
        <DigestMethod Algorithm="http://www.w3.org/2001/04/xmlenc#sha256"/>
        <DigestValue>RRU2STDlcVJ/DM0EWHy5NVzHqwIeZ23ZID1LwCM5Fjk=</DigestValue>
      </Reference>
      <Reference URI="/xl/externalLinks/externalLink285.xml?ContentType=application/vnd.openxmlformats-officedocument.spreadsheetml.externalLink+xml">
        <DigestMethod Algorithm="http://www.w3.org/2001/04/xmlenc#sha256"/>
        <DigestValue>KOwi9LWpWoC8vyNuxEtdYqIzs2uxyVS6pUmWLSgBGF0=</DigestValue>
      </Reference>
      <Reference URI="/xl/externalLinks/externalLink286.xml?ContentType=application/vnd.openxmlformats-officedocument.spreadsheetml.externalLink+xml">
        <DigestMethod Algorithm="http://www.w3.org/2001/04/xmlenc#sha256"/>
        <DigestValue>Be34oF2Fr4dByYQByil08F5Lgic54H/mRenP1BHrz6U=</DigestValue>
      </Reference>
      <Reference URI="/xl/externalLinks/externalLink287.xml?ContentType=application/vnd.openxmlformats-officedocument.spreadsheetml.externalLink+xml">
        <DigestMethod Algorithm="http://www.w3.org/2001/04/xmlenc#sha256"/>
        <DigestValue>l4H+6MZs7WjIc+nXJ0sSFPmZCA7cbCdr13hW2RVQR80=</DigestValue>
      </Reference>
      <Reference URI="/xl/externalLinks/externalLink288.xml?ContentType=application/vnd.openxmlformats-officedocument.spreadsheetml.externalLink+xml">
        <DigestMethod Algorithm="http://www.w3.org/2001/04/xmlenc#sha256"/>
        <DigestValue>UWw3Pz5oiDLfPb+ax206eiduWLbP6yFmhVYMZfYZDWY=</DigestValue>
      </Reference>
      <Reference URI="/xl/externalLinks/externalLink289.xml?ContentType=application/vnd.openxmlformats-officedocument.spreadsheetml.externalLink+xml">
        <DigestMethod Algorithm="http://www.w3.org/2001/04/xmlenc#sha256"/>
        <DigestValue>HL57N/OlxpnAGJBXO7gNaEtpBjgPV2uKxirMwq8HZws=</DigestValue>
      </Reference>
      <Reference URI="/xl/externalLinks/externalLink29.xml?ContentType=application/vnd.openxmlformats-officedocument.spreadsheetml.externalLink+xml">
        <DigestMethod Algorithm="http://www.w3.org/2001/04/xmlenc#sha256"/>
        <DigestValue>7Zbpl/TcZF9QAfyz+m14XJ0SsvBm8vNQsRnCfMfmHR8=</DigestValue>
      </Reference>
      <Reference URI="/xl/externalLinks/externalLink290.xml?ContentType=application/vnd.openxmlformats-officedocument.spreadsheetml.externalLink+xml">
        <DigestMethod Algorithm="http://www.w3.org/2001/04/xmlenc#sha256"/>
        <DigestValue>6y440kWX+Z4Y6hxryfQ5375csbCJkvmBG5wUersnY78=</DigestValue>
      </Reference>
      <Reference URI="/xl/externalLinks/externalLink291.xml?ContentType=application/vnd.openxmlformats-officedocument.spreadsheetml.externalLink+xml">
        <DigestMethod Algorithm="http://www.w3.org/2001/04/xmlenc#sha256"/>
        <DigestValue>6y440kWX+Z4Y6hxryfQ5375csbCJkvmBG5wUersnY78=</DigestValue>
      </Reference>
      <Reference URI="/xl/externalLinks/externalLink292.xml?ContentType=application/vnd.openxmlformats-officedocument.spreadsheetml.externalLink+xml">
        <DigestMethod Algorithm="http://www.w3.org/2001/04/xmlenc#sha256"/>
        <DigestValue>2SF66QbuwwbjlWVerdVl1Qzflf/LHSWhqtbL/xC+xI0=</DigestValue>
      </Reference>
      <Reference URI="/xl/externalLinks/externalLink293.xml?ContentType=application/vnd.openxmlformats-officedocument.spreadsheetml.externalLink+xml">
        <DigestMethod Algorithm="http://www.w3.org/2001/04/xmlenc#sha256"/>
        <DigestValue>qz4p7+r+4PvVcjI2WLIGfF93HOhP1dG5Ucy4ae3NHk0=</DigestValue>
      </Reference>
      <Reference URI="/xl/externalLinks/externalLink294.xml?ContentType=application/vnd.openxmlformats-officedocument.spreadsheetml.externalLink+xml">
        <DigestMethod Algorithm="http://www.w3.org/2001/04/xmlenc#sha256"/>
        <DigestValue>5NJq6fn6sw9sczyAFqXioRW9G7hPWL8bCtcnV6xwLgA=</DigestValue>
      </Reference>
      <Reference URI="/xl/externalLinks/externalLink295.xml?ContentType=application/vnd.openxmlformats-officedocument.spreadsheetml.externalLink+xml">
        <DigestMethod Algorithm="http://www.w3.org/2001/04/xmlenc#sha256"/>
        <DigestValue>iOjRcbqrd0BXlBkH9Mn4aDAkKcD9t3Jg8OgD1Pi0ev8=</DigestValue>
      </Reference>
      <Reference URI="/xl/externalLinks/externalLink296.xml?ContentType=application/vnd.openxmlformats-officedocument.spreadsheetml.externalLink+xml">
        <DigestMethod Algorithm="http://www.w3.org/2001/04/xmlenc#sha256"/>
        <DigestValue>iOjRcbqrd0BXlBkH9Mn4aDAkKcD9t3Jg8OgD1Pi0ev8=</DigestValue>
      </Reference>
      <Reference URI="/xl/externalLinks/externalLink297.xml?ContentType=application/vnd.openxmlformats-officedocument.spreadsheetml.externalLink+xml">
        <DigestMethod Algorithm="http://www.w3.org/2001/04/xmlenc#sha256"/>
        <DigestValue>Gtk8mHLEd7ATA2tKMlqgbN8Zbzn3ymCOiwVGLwmDDhI=</DigestValue>
      </Reference>
      <Reference URI="/xl/externalLinks/externalLink298.xml?ContentType=application/vnd.openxmlformats-officedocument.spreadsheetml.externalLink+xml">
        <DigestMethod Algorithm="http://www.w3.org/2001/04/xmlenc#sha256"/>
        <DigestValue>7nOpakd0iG4uljcQXubJnQeZwVudVw8q5xGx7mwHU0o=</DigestValue>
      </Reference>
      <Reference URI="/xl/externalLinks/externalLink299.xml?ContentType=application/vnd.openxmlformats-officedocument.spreadsheetml.externalLink+xml">
        <DigestMethod Algorithm="http://www.w3.org/2001/04/xmlenc#sha256"/>
        <DigestValue>/KRbr2MQwbOgLsPO1BiPHntkWMNNQrpffQ2y7nvVxdE=</DigestValue>
      </Reference>
      <Reference URI="/xl/externalLinks/externalLink3.xml?ContentType=application/vnd.openxmlformats-officedocument.spreadsheetml.externalLink+xml">
        <DigestMethod Algorithm="http://www.w3.org/2001/04/xmlenc#sha256"/>
        <DigestValue>0EP+pz7ew5Ex7cYSxkr8dZkQNRV0SybFAnMGAHUr+gA=</DigestValue>
      </Reference>
      <Reference URI="/xl/externalLinks/externalLink30.xml?ContentType=application/vnd.openxmlformats-officedocument.spreadsheetml.externalLink+xml">
        <DigestMethod Algorithm="http://www.w3.org/2001/04/xmlenc#sha256"/>
        <DigestValue>vlvmRH9MqIk5SrZYlDxmEucETSJTJBAmHv8f4DoKJ9o=</DigestValue>
      </Reference>
      <Reference URI="/xl/externalLinks/externalLink300.xml?ContentType=application/vnd.openxmlformats-officedocument.spreadsheetml.externalLink+xml">
        <DigestMethod Algorithm="http://www.w3.org/2001/04/xmlenc#sha256"/>
        <DigestValue>Yp3PolyI6sw67ODIJJk8yFuyEU3lNcXL9qr/vYPR7LU=</DigestValue>
      </Reference>
      <Reference URI="/xl/externalLinks/externalLink301.xml?ContentType=application/vnd.openxmlformats-officedocument.spreadsheetml.externalLink+xml">
        <DigestMethod Algorithm="http://www.w3.org/2001/04/xmlenc#sha256"/>
        <DigestValue>QID4n5BCLpt2zTXrf0rBjI56eI4SjstiBWOz7HNgHEA=</DigestValue>
      </Reference>
      <Reference URI="/xl/externalLinks/externalLink302.xml?ContentType=application/vnd.openxmlformats-officedocument.spreadsheetml.externalLink+xml">
        <DigestMethod Algorithm="http://www.w3.org/2001/04/xmlenc#sha256"/>
        <DigestValue>T5sqYhOIh8m8pSyJZF5I1tDKYmH/bm+FKu4bPtehuqg=</DigestValue>
      </Reference>
      <Reference URI="/xl/externalLinks/externalLink303.xml?ContentType=application/vnd.openxmlformats-officedocument.spreadsheetml.externalLink+xml">
        <DigestMethod Algorithm="http://www.w3.org/2001/04/xmlenc#sha256"/>
        <DigestValue>zy98hl2WF53/lTSNeB8p9AEjJODQMNMHj28FBI6fV/o=</DigestValue>
      </Reference>
      <Reference URI="/xl/externalLinks/externalLink304.xml?ContentType=application/vnd.openxmlformats-officedocument.spreadsheetml.externalLink+xml">
        <DigestMethod Algorithm="http://www.w3.org/2001/04/xmlenc#sha256"/>
        <DigestValue>PfeV6AZe2HZNEjfNi6VgaiJdhMR6/j/bVlk7FG5Cyfg=</DigestValue>
      </Reference>
      <Reference URI="/xl/externalLinks/externalLink305.xml?ContentType=application/vnd.openxmlformats-officedocument.spreadsheetml.externalLink+xml">
        <DigestMethod Algorithm="http://www.w3.org/2001/04/xmlenc#sha256"/>
        <DigestValue>PfeV6AZe2HZNEjfNi6VgaiJdhMR6/j/bVlk7FG5Cyfg=</DigestValue>
      </Reference>
      <Reference URI="/xl/externalLinks/externalLink306.xml?ContentType=application/vnd.openxmlformats-officedocument.spreadsheetml.externalLink+xml">
        <DigestMethod Algorithm="http://www.w3.org/2001/04/xmlenc#sha256"/>
        <DigestValue>6NNUzOfiiI72QbVQ5Kpm1y8horrm5RioAxqILzz45Mw=</DigestValue>
      </Reference>
      <Reference URI="/xl/externalLinks/externalLink307.xml?ContentType=application/vnd.openxmlformats-officedocument.spreadsheetml.externalLink+xml">
        <DigestMethod Algorithm="http://www.w3.org/2001/04/xmlenc#sha256"/>
        <DigestValue>6NNUzOfiiI72QbVQ5Kpm1y8horrm5RioAxqILzz45Mw=</DigestValue>
      </Reference>
      <Reference URI="/xl/externalLinks/externalLink308.xml?ContentType=application/vnd.openxmlformats-officedocument.spreadsheetml.externalLink+xml">
        <DigestMethod Algorithm="http://www.w3.org/2001/04/xmlenc#sha256"/>
        <DigestValue>6z7Aixg4el9I/9jYun3xUyzIX2O4e0lH2URU0Nzxvxo=</DigestValue>
      </Reference>
      <Reference URI="/xl/externalLinks/externalLink309.xml?ContentType=application/vnd.openxmlformats-officedocument.spreadsheetml.externalLink+xml">
        <DigestMethod Algorithm="http://www.w3.org/2001/04/xmlenc#sha256"/>
        <DigestValue>PzbZ/h/RGjLsKi155MzFf6Zv15TWhxtedfqDjRLB2jE=</DigestValue>
      </Reference>
      <Reference URI="/xl/externalLinks/externalLink31.xml?ContentType=application/vnd.openxmlformats-officedocument.spreadsheetml.externalLink+xml">
        <DigestMethod Algorithm="http://www.w3.org/2001/04/xmlenc#sha256"/>
        <DigestValue>pLO2sFF/Gg2idmPVpLODPbwyIrtFLrib6VU4OiglaeM=</DigestValue>
      </Reference>
      <Reference URI="/xl/externalLinks/externalLink310.xml?ContentType=application/vnd.openxmlformats-officedocument.spreadsheetml.externalLink+xml">
        <DigestMethod Algorithm="http://www.w3.org/2001/04/xmlenc#sha256"/>
        <DigestValue>Jm2XFc5iLtB38M1r6RHNjVIk0xdSzUH9RBVYd3ylE3Y=</DigestValue>
      </Reference>
      <Reference URI="/xl/externalLinks/externalLink311.xml?ContentType=application/vnd.openxmlformats-officedocument.spreadsheetml.externalLink+xml">
        <DigestMethod Algorithm="http://www.w3.org/2001/04/xmlenc#sha256"/>
        <DigestValue>+LorSHyLgfATBi5aJqlxhjjqfsJT3LT9vAyIURJGANE=</DigestValue>
      </Reference>
      <Reference URI="/xl/externalLinks/externalLink312.xml?ContentType=application/vnd.openxmlformats-officedocument.spreadsheetml.externalLink+xml">
        <DigestMethod Algorithm="http://www.w3.org/2001/04/xmlenc#sha256"/>
        <DigestValue>t1kKDLZuUp4bM/mOs14sJLfFidfETqvMKyo7PJfX/no=</DigestValue>
      </Reference>
      <Reference URI="/xl/externalLinks/externalLink313.xml?ContentType=application/vnd.openxmlformats-officedocument.spreadsheetml.externalLink+xml">
        <DigestMethod Algorithm="http://www.w3.org/2001/04/xmlenc#sha256"/>
        <DigestValue>t1kKDLZuUp4bM/mOs14sJLfFidfETqvMKyo7PJfX/no=</DigestValue>
      </Reference>
      <Reference URI="/xl/externalLinks/externalLink314.xml?ContentType=application/vnd.openxmlformats-officedocument.spreadsheetml.externalLink+xml">
        <DigestMethod Algorithm="http://www.w3.org/2001/04/xmlenc#sha256"/>
        <DigestValue>dqHm0wkOVQxrqanZYBaUjzxxuIMs/91FYdSLVvUy6tE=</DigestValue>
      </Reference>
      <Reference URI="/xl/externalLinks/externalLink315.xml?ContentType=application/vnd.openxmlformats-officedocument.spreadsheetml.externalLink+xml">
        <DigestMethod Algorithm="http://www.w3.org/2001/04/xmlenc#sha256"/>
        <DigestValue>dqHm0wkOVQxrqanZYBaUjzxxuIMs/91FYdSLVvUy6tE=</DigestValue>
      </Reference>
      <Reference URI="/xl/externalLinks/externalLink316.xml?ContentType=application/vnd.openxmlformats-officedocument.spreadsheetml.externalLink+xml">
        <DigestMethod Algorithm="http://www.w3.org/2001/04/xmlenc#sha256"/>
        <DigestValue>Rfe8xIK3kaU1HwfT3ZHm1NwJRU4xLLuHsPgrvY8edlc=</DigestValue>
      </Reference>
      <Reference URI="/xl/externalLinks/externalLink317.xml?ContentType=application/vnd.openxmlformats-officedocument.spreadsheetml.externalLink+xml">
        <DigestMethod Algorithm="http://www.w3.org/2001/04/xmlenc#sha256"/>
        <DigestValue>wN29mCgtPzt/UoZ/ZIic4Ptvut5njn5TU13CwQZAWBU=</DigestValue>
      </Reference>
      <Reference URI="/xl/externalLinks/externalLink318.xml?ContentType=application/vnd.openxmlformats-officedocument.spreadsheetml.externalLink+xml">
        <DigestMethod Algorithm="http://www.w3.org/2001/04/xmlenc#sha256"/>
        <DigestValue>wN29mCgtPzt/UoZ/ZIic4Ptvut5njn5TU13CwQZAWBU=</DigestValue>
      </Reference>
      <Reference URI="/xl/externalLinks/externalLink319.xml?ContentType=application/vnd.openxmlformats-officedocument.spreadsheetml.externalLink+xml">
        <DigestMethod Algorithm="http://www.w3.org/2001/04/xmlenc#sha256"/>
        <DigestValue>AHrf2Ks0HAgUEJxwsyINlOfEV0DsrzJq2ZDhK7ShIvU=</DigestValue>
      </Reference>
      <Reference URI="/xl/externalLinks/externalLink32.xml?ContentType=application/vnd.openxmlformats-officedocument.spreadsheetml.externalLink+xml">
        <DigestMethod Algorithm="http://www.w3.org/2001/04/xmlenc#sha256"/>
        <DigestValue>Yiemk+rDtBZIzamG+LUGbfTto/CevaSUnEmNJwF2LeU=</DigestValue>
      </Reference>
      <Reference URI="/xl/externalLinks/externalLink320.xml?ContentType=application/vnd.openxmlformats-officedocument.spreadsheetml.externalLink+xml">
        <DigestMethod Algorithm="http://www.w3.org/2001/04/xmlenc#sha256"/>
        <DigestValue>5DL90vISBZrR7YXP9aW9BOUFGswgCdKyrJ9z+TZqXo0=</DigestValue>
      </Reference>
      <Reference URI="/xl/externalLinks/externalLink321.xml?ContentType=application/vnd.openxmlformats-officedocument.spreadsheetml.externalLink+xml">
        <DigestMethod Algorithm="http://www.w3.org/2001/04/xmlenc#sha256"/>
        <DigestValue>V0BEFyiNxwIu7uTRBayIubDd0SHodEpqeL9YTQndcQM=</DigestValue>
      </Reference>
      <Reference URI="/xl/externalLinks/externalLink322.xml?ContentType=application/vnd.openxmlformats-officedocument.spreadsheetml.externalLink+xml">
        <DigestMethod Algorithm="http://www.w3.org/2001/04/xmlenc#sha256"/>
        <DigestValue>V0BEFyiNxwIu7uTRBayIubDd0SHodEpqeL9YTQndcQM=</DigestValue>
      </Reference>
      <Reference URI="/xl/externalLinks/externalLink323.xml?ContentType=application/vnd.openxmlformats-officedocument.spreadsheetml.externalLink+xml">
        <DigestMethod Algorithm="http://www.w3.org/2001/04/xmlenc#sha256"/>
        <DigestValue>B7hPQmF13p79SoTqsqLBH/KDC3G2oK3hXDLvevTuwc8=</DigestValue>
      </Reference>
      <Reference URI="/xl/externalLinks/externalLink324.xml?ContentType=application/vnd.openxmlformats-officedocument.spreadsheetml.externalLink+xml">
        <DigestMethod Algorithm="http://www.w3.org/2001/04/xmlenc#sha256"/>
        <DigestValue>B7hPQmF13p79SoTqsqLBH/KDC3G2oK3hXDLvevTuwc8=</DigestValue>
      </Reference>
      <Reference URI="/xl/externalLinks/externalLink325.xml?ContentType=application/vnd.openxmlformats-officedocument.spreadsheetml.externalLink+xml">
        <DigestMethod Algorithm="http://www.w3.org/2001/04/xmlenc#sha256"/>
        <DigestValue>wH9WVQXdNpzwOoiJQ4ZriDI1ml+237K1DlHLupt5Cw4=</DigestValue>
      </Reference>
      <Reference URI="/xl/externalLinks/externalLink326.xml?ContentType=application/vnd.openxmlformats-officedocument.spreadsheetml.externalLink+xml">
        <DigestMethod Algorithm="http://www.w3.org/2001/04/xmlenc#sha256"/>
        <DigestValue>2QCazj9lT1QYm+rONA9YkZ9F/U1h8wvn+jZLyYzkbp8=</DigestValue>
      </Reference>
      <Reference URI="/xl/externalLinks/externalLink327.xml?ContentType=application/vnd.openxmlformats-officedocument.spreadsheetml.externalLink+xml">
        <DigestMethod Algorithm="http://www.w3.org/2001/04/xmlenc#sha256"/>
        <DigestValue>2QCazj9lT1QYm+rONA9YkZ9F/U1h8wvn+jZLyYzkbp8=</DigestValue>
      </Reference>
      <Reference URI="/xl/externalLinks/externalLink328.xml?ContentType=application/vnd.openxmlformats-officedocument.spreadsheetml.externalLink+xml">
        <DigestMethod Algorithm="http://www.w3.org/2001/04/xmlenc#sha256"/>
        <DigestValue>y00AWWb6ev2LQRZ/O9dyP3Un3DkqRdnvNwg/YPhG7Pg=</DigestValue>
      </Reference>
      <Reference URI="/xl/externalLinks/externalLink329.xml?ContentType=application/vnd.openxmlformats-officedocument.spreadsheetml.externalLink+xml">
        <DigestMethod Algorithm="http://www.w3.org/2001/04/xmlenc#sha256"/>
        <DigestValue>RDK4yfzNbx083c6X1wrC5GoJfmG2UfAewcEvr+NW9uk=</DigestValue>
      </Reference>
      <Reference URI="/xl/externalLinks/externalLink33.xml?ContentType=application/vnd.openxmlformats-officedocument.spreadsheetml.externalLink+xml">
        <DigestMethod Algorithm="http://www.w3.org/2001/04/xmlenc#sha256"/>
        <DigestValue>mnGALA5VPxON07jyZPFsSKrwHUNZixPgGujnc8Qmka4=</DigestValue>
      </Reference>
      <Reference URI="/xl/externalLinks/externalLink330.xml?ContentType=application/vnd.openxmlformats-officedocument.spreadsheetml.externalLink+xml">
        <DigestMethod Algorithm="http://www.w3.org/2001/04/xmlenc#sha256"/>
        <DigestValue>tRvE2+npoWLUPytWK64pa4x3ndZhhf+uR4RDLdxG2G0=</DigestValue>
      </Reference>
      <Reference URI="/xl/externalLinks/externalLink331.xml?ContentType=application/vnd.openxmlformats-officedocument.spreadsheetml.externalLink+xml">
        <DigestMethod Algorithm="http://www.w3.org/2001/04/xmlenc#sha256"/>
        <DigestValue>a8CdPLVjLvNwwMDjRxEcyRtXGTcR7b2tJIQQEO+aNGw=</DigestValue>
      </Reference>
      <Reference URI="/xl/externalLinks/externalLink332.xml?ContentType=application/vnd.openxmlformats-officedocument.spreadsheetml.externalLink+xml">
        <DigestMethod Algorithm="http://www.w3.org/2001/04/xmlenc#sha256"/>
        <DigestValue>UpMLfgpYEMHwlemkVbYClhtm6xUkLa1SaqgxbfX6r5c=</DigestValue>
      </Reference>
      <Reference URI="/xl/externalLinks/externalLink333.xml?ContentType=application/vnd.openxmlformats-officedocument.spreadsheetml.externalLink+xml">
        <DigestMethod Algorithm="http://www.w3.org/2001/04/xmlenc#sha256"/>
        <DigestValue>uZgFztow6gMnh1eSGesjw5DLt6sYZJc65vXm/js70xk=</DigestValue>
      </Reference>
      <Reference URI="/xl/externalLinks/externalLink334.xml?ContentType=application/vnd.openxmlformats-officedocument.spreadsheetml.externalLink+xml">
        <DigestMethod Algorithm="http://www.w3.org/2001/04/xmlenc#sha256"/>
        <DigestValue>uZgFztow6gMnh1eSGesjw5DLt6sYZJc65vXm/js70xk=</DigestValue>
      </Reference>
      <Reference URI="/xl/externalLinks/externalLink335.xml?ContentType=application/vnd.openxmlformats-officedocument.spreadsheetml.externalLink+xml">
        <DigestMethod Algorithm="http://www.w3.org/2001/04/xmlenc#sha256"/>
        <DigestValue>6/ibLR8f1CKC4TzIo9VZn62lxigd+0F34Qy5gwGNQWo=</DigestValue>
      </Reference>
      <Reference URI="/xl/externalLinks/externalLink336.xml?ContentType=application/vnd.openxmlformats-officedocument.spreadsheetml.externalLink+xml">
        <DigestMethod Algorithm="http://www.w3.org/2001/04/xmlenc#sha256"/>
        <DigestValue>6/ibLR8f1CKC4TzIo9VZn62lxigd+0F34Qy5gwGNQWo=</DigestValue>
      </Reference>
      <Reference URI="/xl/externalLinks/externalLink337.xml?ContentType=application/vnd.openxmlformats-officedocument.spreadsheetml.externalLink+xml">
        <DigestMethod Algorithm="http://www.w3.org/2001/04/xmlenc#sha256"/>
        <DigestValue>g37wqChGljBuUC83S09DA+b6BqfF3eNpfM8qYyySgi0=</DigestValue>
      </Reference>
      <Reference URI="/xl/externalLinks/externalLink338.xml?ContentType=application/vnd.openxmlformats-officedocument.spreadsheetml.externalLink+xml">
        <DigestMethod Algorithm="http://www.w3.org/2001/04/xmlenc#sha256"/>
        <DigestValue>i5TH/okCuv3vJ1gV6m7C2zAkvAC4dYmk8SCkQ1usQto=</DigestValue>
      </Reference>
      <Reference URI="/xl/externalLinks/externalLink339.xml?ContentType=application/vnd.openxmlformats-officedocument.spreadsheetml.externalLink+xml">
        <DigestMethod Algorithm="http://www.w3.org/2001/04/xmlenc#sha256"/>
        <DigestValue>UPAfZoDlBYtEgKSX64tyWVq9mqwIMWjmAInxVHZP0j8=</DigestValue>
      </Reference>
      <Reference URI="/xl/externalLinks/externalLink34.xml?ContentType=application/vnd.openxmlformats-officedocument.spreadsheetml.externalLink+xml">
        <DigestMethod Algorithm="http://www.w3.org/2001/04/xmlenc#sha256"/>
        <DigestValue>dp6awELKwmnNSs/qBgrpYUozLDbnKeXKF/nPEbOP8Qk=</DigestValue>
      </Reference>
      <Reference URI="/xl/externalLinks/externalLink340.xml?ContentType=application/vnd.openxmlformats-officedocument.spreadsheetml.externalLink+xml">
        <DigestMethod Algorithm="http://www.w3.org/2001/04/xmlenc#sha256"/>
        <DigestValue>obX+fLrbex4+gs+qqLKURNSZVU3gBdFUTX0RWHYrfaU=</DigestValue>
      </Reference>
      <Reference URI="/xl/externalLinks/externalLink341.xml?ContentType=application/vnd.openxmlformats-officedocument.spreadsheetml.externalLink+xml">
        <DigestMethod Algorithm="http://www.w3.org/2001/04/xmlenc#sha256"/>
        <DigestValue>7wHH5NxYGNtXfrnPgMdbAtoOEJW8wLxM1sreKqDDXcg=</DigestValue>
      </Reference>
      <Reference URI="/xl/externalLinks/externalLink342.xml?ContentType=application/vnd.openxmlformats-officedocument.spreadsheetml.externalLink+xml">
        <DigestMethod Algorithm="http://www.w3.org/2001/04/xmlenc#sha256"/>
        <DigestValue>JZa2rENM2nuB8ssiYz5ziV1SxRwN6nY6PsrbdGhzXyQ=</DigestValue>
      </Reference>
      <Reference URI="/xl/externalLinks/externalLink343.xml?ContentType=application/vnd.openxmlformats-officedocument.spreadsheetml.externalLink+xml">
        <DigestMethod Algorithm="http://www.w3.org/2001/04/xmlenc#sha256"/>
        <DigestValue>8jqmyjKMObvKIL3DEfnQie9nIUjGP0YflyOefzzT8ew=</DigestValue>
      </Reference>
      <Reference URI="/xl/externalLinks/externalLink344.xml?ContentType=application/vnd.openxmlformats-officedocument.spreadsheetml.externalLink+xml">
        <DigestMethod Algorithm="http://www.w3.org/2001/04/xmlenc#sha256"/>
        <DigestValue>zAkwdtgGgeDRTfW7+CHVbYbYNz/9PEWelRwrln5Mpmk=</DigestValue>
      </Reference>
      <Reference URI="/xl/externalLinks/externalLink345.xml?ContentType=application/vnd.openxmlformats-officedocument.spreadsheetml.externalLink+xml">
        <DigestMethod Algorithm="http://www.w3.org/2001/04/xmlenc#sha256"/>
        <DigestValue>SRukaFYSFsi5xfOdC9fsBdkr9F3gUNGO8Y8kJAWON2U=</DigestValue>
      </Reference>
      <Reference URI="/xl/externalLinks/externalLink346.xml?ContentType=application/vnd.openxmlformats-officedocument.spreadsheetml.externalLink+xml">
        <DigestMethod Algorithm="http://www.w3.org/2001/04/xmlenc#sha256"/>
        <DigestValue>Jb1DAxKWrIrwzv/zspo4uGy+twUq7SIvAyXHNphnOHA=</DigestValue>
      </Reference>
      <Reference URI="/xl/externalLinks/externalLink347.xml?ContentType=application/vnd.openxmlformats-officedocument.spreadsheetml.externalLink+xml">
        <DigestMethod Algorithm="http://www.w3.org/2001/04/xmlenc#sha256"/>
        <DigestValue>bU98YMdZ2bei1ii935mJl1dA6oefAgxOm64ml7Cfbuo=</DigestValue>
      </Reference>
      <Reference URI="/xl/externalLinks/externalLink348.xml?ContentType=application/vnd.openxmlformats-officedocument.spreadsheetml.externalLink+xml">
        <DigestMethod Algorithm="http://www.w3.org/2001/04/xmlenc#sha256"/>
        <DigestValue>CVgz+hvpzn3SdXDKHC7M0r9MzQtvmN/y8J1DJkYyAlg=</DigestValue>
      </Reference>
      <Reference URI="/xl/externalLinks/externalLink349.xml?ContentType=application/vnd.openxmlformats-officedocument.spreadsheetml.externalLink+xml">
        <DigestMethod Algorithm="http://www.w3.org/2001/04/xmlenc#sha256"/>
        <DigestValue>1BbfGhDJ2Q2nm3ADkirK17kdY6PpDZEJqTrQBZ67fMw=</DigestValue>
      </Reference>
      <Reference URI="/xl/externalLinks/externalLink35.xml?ContentType=application/vnd.openxmlformats-officedocument.spreadsheetml.externalLink+xml">
        <DigestMethod Algorithm="http://www.w3.org/2001/04/xmlenc#sha256"/>
        <DigestValue>dp6awELKwmnNSs/qBgrpYUozLDbnKeXKF/nPEbOP8Qk=</DigestValue>
      </Reference>
      <Reference URI="/xl/externalLinks/externalLink350.xml?ContentType=application/vnd.openxmlformats-officedocument.spreadsheetml.externalLink+xml">
        <DigestMethod Algorithm="http://www.w3.org/2001/04/xmlenc#sha256"/>
        <DigestValue>gSEt2aoDY93JSKi3NvKU4wV6cHjmFzSFhtz/1BXHSCI=</DigestValue>
      </Reference>
      <Reference URI="/xl/externalLinks/externalLink351.xml?ContentType=application/vnd.openxmlformats-officedocument.spreadsheetml.externalLink+xml">
        <DigestMethod Algorithm="http://www.w3.org/2001/04/xmlenc#sha256"/>
        <DigestValue>690whX1P8F6LXspCW0nOmjxXzbRa8aCpfDDyPXHVkMc=</DigestValue>
      </Reference>
      <Reference URI="/xl/externalLinks/externalLink352.xml?ContentType=application/vnd.openxmlformats-officedocument.spreadsheetml.externalLink+xml">
        <DigestMethod Algorithm="http://www.w3.org/2001/04/xmlenc#sha256"/>
        <DigestValue>APcMLclQKM48hdPhc6fA5fGYfVanJLEhk07k4yoFvao=</DigestValue>
      </Reference>
      <Reference URI="/xl/externalLinks/externalLink353.xml?ContentType=application/vnd.openxmlformats-officedocument.spreadsheetml.externalLink+xml">
        <DigestMethod Algorithm="http://www.w3.org/2001/04/xmlenc#sha256"/>
        <DigestValue>APcMLclQKM48hdPhc6fA5fGYfVanJLEhk07k4yoFvao=</DigestValue>
      </Reference>
      <Reference URI="/xl/externalLinks/externalLink354.xml?ContentType=application/vnd.openxmlformats-officedocument.spreadsheetml.externalLink+xml">
        <DigestMethod Algorithm="http://www.w3.org/2001/04/xmlenc#sha256"/>
        <DigestValue>Ef7ywRj51tInBUyiGRQy2MtEisRep3DTJ2Zug/YubO8=</DigestValue>
      </Reference>
      <Reference URI="/xl/externalLinks/externalLink355.xml?ContentType=application/vnd.openxmlformats-officedocument.spreadsheetml.externalLink+xml">
        <DigestMethod Algorithm="http://www.w3.org/2001/04/xmlenc#sha256"/>
        <DigestValue>Ef7ywRj51tInBUyiGRQy2MtEisRep3DTJ2Zug/YubO8=</DigestValue>
      </Reference>
      <Reference URI="/xl/externalLinks/externalLink356.xml?ContentType=application/vnd.openxmlformats-officedocument.spreadsheetml.externalLink+xml">
        <DigestMethod Algorithm="http://www.w3.org/2001/04/xmlenc#sha256"/>
        <DigestValue>Ef7ywRj51tInBUyiGRQy2MtEisRep3DTJ2Zug/YubO8=</DigestValue>
      </Reference>
      <Reference URI="/xl/externalLinks/externalLink357.xml?ContentType=application/vnd.openxmlformats-officedocument.spreadsheetml.externalLink+xml">
        <DigestMethod Algorithm="http://www.w3.org/2001/04/xmlenc#sha256"/>
        <DigestValue>riOa7WhKI8ondI2uJToj1BZlIfruev457/1Btw9h5no=</DigestValue>
      </Reference>
      <Reference URI="/xl/externalLinks/externalLink358.xml?ContentType=application/vnd.openxmlformats-officedocument.spreadsheetml.externalLink+xml">
        <DigestMethod Algorithm="http://www.w3.org/2001/04/xmlenc#sha256"/>
        <DigestValue>0J5BnFo/rpV5cln7fsEJC0E87Re3MOMoZVbZZT7wvxw=</DigestValue>
      </Reference>
      <Reference URI="/xl/externalLinks/externalLink359.xml?ContentType=application/vnd.openxmlformats-officedocument.spreadsheetml.externalLink+xml">
        <DigestMethod Algorithm="http://www.w3.org/2001/04/xmlenc#sha256"/>
        <DigestValue>sCv2ESQLeiHxQYvsApaPPgC4AEV73TVzyV2Dl+zZ6mk=</DigestValue>
      </Reference>
      <Reference URI="/xl/externalLinks/externalLink36.xml?ContentType=application/vnd.openxmlformats-officedocument.spreadsheetml.externalLink+xml">
        <DigestMethod Algorithm="http://www.w3.org/2001/04/xmlenc#sha256"/>
        <DigestValue>OJohaXIt4jrALZn5TUsSSqQYbvyp7uI3f/tIZY0uHQU=</DigestValue>
      </Reference>
      <Reference URI="/xl/externalLinks/externalLink360.xml?ContentType=application/vnd.openxmlformats-officedocument.spreadsheetml.externalLink+xml">
        <DigestMethod Algorithm="http://www.w3.org/2001/04/xmlenc#sha256"/>
        <DigestValue>ZaAugmvnmBKzhVAw5EoEip3I0tV4C4GnEHZM/SE36FU=</DigestValue>
      </Reference>
      <Reference URI="/xl/externalLinks/externalLink361.xml?ContentType=application/vnd.openxmlformats-officedocument.spreadsheetml.externalLink+xml">
        <DigestMethod Algorithm="http://www.w3.org/2001/04/xmlenc#sha256"/>
        <DigestValue>MoScNwz1etCj3UHeE3Q27hnGGdr7gwRiIAhVEH8M1hg=</DigestValue>
      </Reference>
      <Reference URI="/xl/externalLinks/externalLink362.xml?ContentType=application/vnd.openxmlformats-officedocument.spreadsheetml.externalLink+xml">
        <DigestMethod Algorithm="http://www.w3.org/2001/04/xmlenc#sha256"/>
        <DigestValue>h++aFYtBMhMByZY610c50CyDTRx37RHUf6fqaBDLDJg=</DigestValue>
      </Reference>
      <Reference URI="/xl/externalLinks/externalLink363.xml?ContentType=application/vnd.openxmlformats-officedocument.spreadsheetml.externalLink+xml">
        <DigestMethod Algorithm="http://www.w3.org/2001/04/xmlenc#sha256"/>
        <DigestValue>LYBZCIHKX10QvdbnJxGguO2YQ68TT4z+TkLx4F8BlZs=</DigestValue>
      </Reference>
      <Reference URI="/xl/externalLinks/externalLink364.xml?ContentType=application/vnd.openxmlformats-officedocument.spreadsheetml.externalLink+xml">
        <DigestMethod Algorithm="http://www.w3.org/2001/04/xmlenc#sha256"/>
        <DigestValue>VdfoDxm3ggnRfbGmBzEWFqZsUbD1LuXVcksGidbxV6k=</DigestValue>
      </Reference>
      <Reference URI="/xl/externalLinks/externalLink365.xml?ContentType=application/vnd.openxmlformats-officedocument.spreadsheetml.externalLink+xml">
        <DigestMethod Algorithm="http://www.w3.org/2001/04/xmlenc#sha256"/>
        <DigestValue>VdfoDxm3ggnRfbGmBzEWFqZsUbD1LuXVcksGidbxV6k=</DigestValue>
      </Reference>
      <Reference URI="/xl/externalLinks/externalLink366.xml?ContentType=application/vnd.openxmlformats-officedocument.spreadsheetml.externalLink+xml">
        <DigestMethod Algorithm="http://www.w3.org/2001/04/xmlenc#sha256"/>
        <DigestValue>ql7mKjJJNUlQoofKba490hVYj7g9K+uDKQbmNBbQE18=</DigestValue>
      </Reference>
      <Reference URI="/xl/externalLinks/externalLink367.xml?ContentType=application/vnd.openxmlformats-officedocument.spreadsheetml.externalLink+xml">
        <DigestMethod Algorithm="http://www.w3.org/2001/04/xmlenc#sha256"/>
        <DigestValue>NOtmeBTTMY1FDk70ahD8JNh1DmLMSWKXpg8ilEm3LtA=</DigestValue>
      </Reference>
      <Reference URI="/xl/externalLinks/externalLink368.xml?ContentType=application/vnd.openxmlformats-officedocument.spreadsheetml.externalLink+xml">
        <DigestMethod Algorithm="http://www.w3.org/2001/04/xmlenc#sha256"/>
        <DigestValue>PY/8ho+80PnFnNjErfVGfB/Fgf3hmA4n2K0qLCFCVto=</DigestValue>
      </Reference>
      <Reference URI="/xl/externalLinks/externalLink369.xml?ContentType=application/vnd.openxmlformats-officedocument.spreadsheetml.externalLink+xml">
        <DigestMethod Algorithm="http://www.w3.org/2001/04/xmlenc#sha256"/>
        <DigestValue>5Y/kqWnLnJK0FC9d+t47LNr/Jw+XkrbHFtXo6kZXn44=</DigestValue>
      </Reference>
      <Reference URI="/xl/externalLinks/externalLink37.xml?ContentType=application/vnd.openxmlformats-officedocument.spreadsheetml.externalLink+xml">
        <DigestMethod Algorithm="http://www.w3.org/2001/04/xmlenc#sha256"/>
        <DigestValue>ctd6XKLC6A2whUwM/IJFHkTdm5wb/f3GS1N2NmVUL5s=</DigestValue>
      </Reference>
      <Reference URI="/xl/externalLinks/externalLink370.xml?ContentType=application/vnd.openxmlformats-officedocument.spreadsheetml.externalLink+xml">
        <DigestMethod Algorithm="http://www.w3.org/2001/04/xmlenc#sha256"/>
        <DigestValue>6UfxOuMaTqT94Ag3vmH98oyOLIzHkCopFuvdFAZ7XxU=</DigestValue>
      </Reference>
      <Reference URI="/xl/externalLinks/externalLink371.xml?ContentType=application/vnd.openxmlformats-officedocument.spreadsheetml.externalLink+xml">
        <DigestMethod Algorithm="http://www.w3.org/2001/04/xmlenc#sha256"/>
        <DigestValue>KYwspO/tU+YGuhb5wLWVJEH5F1PLwrRRrDYFVqRWT/A=</DigestValue>
      </Reference>
      <Reference URI="/xl/externalLinks/externalLink372.xml?ContentType=application/vnd.openxmlformats-officedocument.spreadsheetml.externalLink+xml">
        <DigestMethod Algorithm="http://www.w3.org/2001/04/xmlenc#sha256"/>
        <DigestValue>KYwspO/tU+YGuhb5wLWVJEH5F1PLwrRRrDYFVqRWT/A=</DigestValue>
      </Reference>
      <Reference URI="/xl/externalLinks/externalLink373.xml?ContentType=application/vnd.openxmlformats-officedocument.spreadsheetml.externalLink+xml">
        <DigestMethod Algorithm="http://www.w3.org/2001/04/xmlenc#sha256"/>
        <DigestValue>CZY8+2sw1l09gitm2vT+tTbUMkASsZgXoNNpyqwfCFA=</DigestValue>
      </Reference>
      <Reference URI="/xl/externalLinks/externalLink374.xml?ContentType=application/vnd.openxmlformats-officedocument.spreadsheetml.externalLink+xml">
        <DigestMethod Algorithm="http://www.w3.org/2001/04/xmlenc#sha256"/>
        <DigestValue>aEuMzzrCq4lYAK0M9DU/i50I7mg/s3uoQtpihkAOzSA=</DigestValue>
      </Reference>
      <Reference URI="/xl/externalLinks/externalLink375.xml?ContentType=application/vnd.openxmlformats-officedocument.spreadsheetml.externalLink+xml">
        <DigestMethod Algorithm="http://www.w3.org/2001/04/xmlenc#sha256"/>
        <DigestValue>6kVDvN9fEWlehQbAKzs0+/Tcv8niRynWX02HL7ycnUc=</DigestValue>
      </Reference>
      <Reference URI="/xl/externalLinks/externalLink376.xml?ContentType=application/vnd.openxmlformats-officedocument.spreadsheetml.externalLink+xml">
        <DigestMethod Algorithm="http://www.w3.org/2001/04/xmlenc#sha256"/>
        <DigestValue>bcSQfTNL87h5PUsyKhFYYlN65BQSUeBNVPtVokexcJQ=</DigestValue>
      </Reference>
      <Reference URI="/xl/externalLinks/externalLink377.xml?ContentType=application/vnd.openxmlformats-officedocument.spreadsheetml.externalLink+xml">
        <DigestMethod Algorithm="http://www.w3.org/2001/04/xmlenc#sha256"/>
        <DigestValue>zbsoKEVaOdf8Frp5qXyYtuN0vU08Gfth2reI3Ekznnw=</DigestValue>
      </Reference>
      <Reference URI="/xl/externalLinks/externalLink378.xml?ContentType=application/vnd.openxmlformats-officedocument.spreadsheetml.externalLink+xml">
        <DigestMethod Algorithm="http://www.w3.org/2001/04/xmlenc#sha256"/>
        <DigestValue>Yk/PlAZ3+PtJWQ7PlJ8IRkX2IScJAN/urE8ROkFw0+Q=</DigestValue>
      </Reference>
      <Reference URI="/xl/externalLinks/externalLink379.xml?ContentType=application/vnd.openxmlformats-officedocument.spreadsheetml.externalLink+xml">
        <DigestMethod Algorithm="http://www.w3.org/2001/04/xmlenc#sha256"/>
        <DigestValue>Yk/PlAZ3+PtJWQ7PlJ8IRkX2IScJAN/urE8ROkFw0+Q=</DigestValue>
      </Reference>
      <Reference URI="/xl/externalLinks/externalLink38.xml?ContentType=application/vnd.openxmlformats-officedocument.spreadsheetml.externalLink+xml">
        <DigestMethod Algorithm="http://www.w3.org/2001/04/xmlenc#sha256"/>
        <DigestValue>1hNiyCyFEP7w4gfz5qwNLFCp3BoZ/H727+rO2vZHEkY=</DigestValue>
      </Reference>
      <Reference URI="/xl/externalLinks/externalLink380.xml?ContentType=application/vnd.openxmlformats-officedocument.spreadsheetml.externalLink+xml">
        <DigestMethod Algorithm="http://www.w3.org/2001/04/xmlenc#sha256"/>
        <DigestValue>pw+4dimMczCIaCMTkRQc2yy9ue7CWqNY7oCVXU+ZVZc=</DigestValue>
      </Reference>
      <Reference URI="/xl/externalLinks/externalLink381.xml?ContentType=application/vnd.openxmlformats-officedocument.spreadsheetml.externalLink+xml">
        <DigestMethod Algorithm="http://www.w3.org/2001/04/xmlenc#sha256"/>
        <DigestValue>/v0ovAUX6fjuiHqZxeJPzsdND8+xedfbZ4O1myawT8k=</DigestValue>
      </Reference>
      <Reference URI="/xl/externalLinks/externalLink382.xml?ContentType=application/vnd.openxmlformats-officedocument.spreadsheetml.externalLink+xml">
        <DigestMethod Algorithm="http://www.w3.org/2001/04/xmlenc#sha256"/>
        <DigestValue>iH6yEddq8c2qhzwtUx0A75dBVVScOhlOIS53SmNLlyY=</DigestValue>
      </Reference>
      <Reference URI="/xl/externalLinks/externalLink383.xml?ContentType=application/vnd.openxmlformats-officedocument.spreadsheetml.externalLink+xml">
        <DigestMethod Algorithm="http://www.w3.org/2001/04/xmlenc#sha256"/>
        <DigestValue>wCdbyspTNg8POFj7nSVuBjTQV5V5G+zUZMc36NdqKg8=</DigestValue>
      </Reference>
      <Reference URI="/xl/externalLinks/externalLink384.xml?ContentType=application/vnd.openxmlformats-officedocument.spreadsheetml.externalLink+xml">
        <DigestMethod Algorithm="http://www.w3.org/2001/04/xmlenc#sha256"/>
        <DigestValue>eNLgyU5+vt9wHL0hlszaYALPOFDZXLlFdg+AZkzHx6A=</DigestValue>
      </Reference>
      <Reference URI="/xl/externalLinks/externalLink385.xml?ContentType=application/vnd.openxmlformats-officedocument.spreadsheetml.externalLink+xml">
        <DigestMethod Algorithm="http://www.w3.org/2001/04/xmlenc#sha256"/>
        <DigestValue>eNLgyU5+vt9wHL0hlszaYALPOFDZXLlFdg+AZkzHx6A=</DigestValue>
      </Reference>
      <Reference URI="/xl/externalLinks/externalLink386.xml?ContentType=application/vnd.openxmlformats-officedocument.spreadsheetml.externalLink+xml">
        <DigestMethod Algorithm="http://www.w3.org/2001/04/xmlenc#sha256"/>
        <DigestValue>SF2cmM8NSCgIy32aJ1FieZ2nJsGV40j4gsTo3FGVIEg=</DigestValue>
      </Reference>
      <Reference URI="/xl/externalLinks/externalLink387.xml?ContentType=application/vnd.openxmlformats-officedocument.spreadsheetml.externalLink+xml">
        <DigestMethod Algorithm="http://www.w3.org/2001/04/xmlenc#sha256"/>
        <DigestValue>x/gIK778F0401N6dkVTb1sOMvCmxCYw++qhNk4Lx+CI=</DigestValue>
      </Reference>
      <Reference URI="/xl/externalLinks/externalLink388.xml?ContentType=application/vnd.openxmlformats-officedocument.spreadsheetml.externalLink+xml">
        <DigestMethod Algorithm="http://www.w3.org/2001/04/xmlenc#sha256"/>
        <DigestValue>x/gIK778F0401N6dkVTb1sOMvCmxCYw++qhNk4Lx+CI=</DigestValue>
      </Reference>
      <Reference URI="/xl/externalLinks/externalLink389.xml?ContentType=application/vnd.openxmlformats-officedocument.spreadsheetml.externalLink+xml">
        <DigestMethod Algorithm="http://www.w3.org/2001/04/xmlenc#sha256"/>
        <DigestValue>mZLhbWQDeFRc4jvTyQ2adtVjjCdTk8w830bovzZdjJY=</DigestValue>
      </Reference>
      <Reference URI="/xl/externalLinks/externalLink39.xml?ContentType=application/vnd.openxmlformats-officedocument.spreadsheetml.externalLink+xml">
        <DigestMethod Algorithm="http://www.w3.org/2001/04/xmlenc#sha256"/>
        <DigestValue>1hNiyCyFEP7w4gfz5qwNLFCp3BoZ/H727+rO2vZHEkY=</DigestValue>
      </Reference>
      <Reference URI="/xl/externalLinks/externalLink390.xml?ContentType=application/vnd.openxmlformats-officedocument.spreadsheetml.externalLink+xml">
        <DigestMethod Algorithm="http://www.w3.org/2001/04/xmlenc#sha256"/>
        <DigestValue>mZLhbWQDeFRc4jvTyQ2adtVjjCdTk8w830bovzZdjJY=</DigestValue>
      </Reference>
      <Reference URI="/xl/externalLinks/externalLink391.xml?ContentType=application/vnd.openxmlformats-officedocument.spreadsheetml.externalLink+xml">
        <DigestMethod Algorithm="http://www.w3.org/2001/04/xmlenc#sha256"/>
        <DigestValue>S7xkFsglRGcqrRfiPuQs1GIDDnoIg/kTJztqLhOlFD8=</DigestValue>
      </Reference>
      <Reference URI="/xl/externalLinks/externalLink392.xml?ContentType=application/vnd.openxmlformats-officedocument.spreadsheetml.externalLink+xml">
        <DigestMethod Algorithm="http://www.w3.org/2001/04/xmlenc#sha256"/>
        <DigestValue>S7xkFsglRGcqrRfiPuQs1GIDDnoIg/kTJztqLhOlFD8=</DigestValue>
      </Reference>
      <Reference URI="/xl/externalLinks/externalLink393.xml?ContentType=application/vnd.openxmlformats-officedocument.spreadsheetml.externalLink+xml">
        <DigestMethod Algorithm="http://www.w3.org/2001/04/xmlenc#sha256"/>
        <DigestValue>R28VmrolXmXkxHCWYFhP8PvGxPaShkTP3ba/CTx9Bcs=</DigestValue>
      </Reference>
      <Reference URI="/xl/externalLinks/externalLink394.xml?ContentType=application/vnd.openxmlformats-officedocument.spreadsheetml.externalLink+xml">
        <DigestMethod Algorithm="http://www.w3.org/2001/04/xmlenc#sha256"/>
        <DigestValue>R28VmrolXmXkxHCWYFhP8PvGxPaShkTP3ba/CTx9Bcs=</DigestValue>
      </Reference>
      <Reference URI="/xl/externalLinks/externalLink395.xml?ContentType=application/vnd.openxmlformats-officedocument.spreadsheetml.externalLink+xml">
        <DigestMethod Algorithm="http://www.w3.org/2001/04/xmlenc#sha256"/>
        <DigestValue>fibzCsZiV0ax8EuD0igVfMLcP9cRjhglweQbafhtwR8=</DigestValue>
      </Reference>
      <Reference URI="/xl/externalLinks/externalLink396.xml?ContentType=application/vnd.openxmlformats-officedocument.spreadsheetml.externalLink+xml">
        <DigestMethod Algorithm="http://www.w3.org/2001/04/xmlenc#sha256"/>
        <DigestValue>B6Rj9gNavQzfu7VREIPphMk7TCwToIPH5M0OVgryEes=</DigestValue>
      </Reference>
      <Reference URI="/xl/externalLinks/externalLink397.xml?ContentType=application/vnd.openxmlformats-officedocument.spreadsheetml.externalLink+xml">
        <DigestMethod Algorithm="http://www.w3.org/2001/04/xmlenc#sha256"/>
        <DigestValue>JYOfzMFjkZPeReM8hZqjFPQWhf8+Eey/5+WlEW9LaK0=</DigestValue>
      </Reference>
      <Reference URI="/xl/externalLinks/externalLink398.xml?ContentType=application/vnd.openxmlformats-officedocument.spreadsheetml.externalLink+xml">
        <DigestMethod Algorithm="http://www.w3.org/2001/04/xmlenc#sha256"/>
        <DigestValue>CiqG+Kxnr+4g5UFJ8s+m5926i8vN60WCTRIYH92okGk=</DigestValue>
      </Reference>
      <Reference URI="/xl/externalLinks/externalLink399.xml?ContentType=application/vnd.openxmlformats-officedocument.spreadsheetml.externalLink+xml">
        <DigestMethod Algorithm="http://www.w3.org/2001/04/xmlenc#sha256"/>
        <DigestValue>CiqG+Kxnr+4g5UFJ8s+m5926i8vN60WCTRIYH92okGk=</DigestValue>
      </Reference>
      <Reference URI="/xl/externalLinks/externalLink4.xml?ContentType=application/vnd.openxmlformats-officedocument.spreadsheetml.externalLink+xml">
        <DigestMethod Algorithm="http://www.w3.org/2001/04/xmlenc#sha256"/>
        <DigestValue>AUZ6SAk+GPdpmTDOQVh6VyKUdsyDFDSTZ9Ub4q2A/tQ=</DigestValue>
      </Reference>
      <Reference URI="/xl/externalLinks/externalLink40.xml?ContentType=application/vnd.openxmlformats-officedocument.spreadsheetml.externalLink+xml">
        <DigestMethod Algorithm="http://www.w3.org/2001/04/xmlenc#sha256"/>
        <DigestValue>9in5O/yQz5VPULqjQ8cMqF8UujkRuC6m2Zj8fn8lJEk=</DigestValue>
      </Reference>
      <Reference URI="/xl/externalLinks/externalLink400.xml?ContentType=application/vnd.openxmlformats-officedocument.spreadsheetml.externalLink+xml">
        <DigestMethod Algorithm="http://www.w3.org/2001/04/xmlenc#sha256"/>
        <DigestValue>aAYVtRefMSUFv2KxPjvVADUPOr6Xc6OB1ix+4LFPyMk=</DigestValue>
      </Reference>
      <Reference URI="/xl/externalLinks/externalLink401.xml?ContentType=application/vnd.openxmlformats-officedocument.spreadsheetml.externalLink+xml">
        <DigestMethod Algorithm="http://www.w3.org/2001/04/xmlenc#sha256"/>
        <DigestValue>aAYVtRefMSUFv2KxPjvVADUPOr6Xc6OB1ix+4LFPyMk=</DigestValue>
      </Reference>
      <Reference URI="/xl/externalLinks/externalLink402.xml?ContentType=application/vnd.openxmlformats-officedocument.spreadsheetml.externalLink+xml">
        <DigestMethod Algorithm="http://www.w3.org/2001/04/xmlenc#sha256"/>
        <DigestValue>CFx4lpFZtkrdmbyFtVEyvYhytagrVzW5rIKPpTZWHgs=</DigestValue>
      </Reference>
      <Reference URI="/xl/externalLinks/externalLink403.xml?ContentType=application/vnd.openxmlformats-officedocument.spreadsheetml.externalLink+xml">
        <DigestMethod Algorithm="http://www.w3.org/2001/04/xmlenc#sha256"/>
        <DigestValue>CFx4lpFZtkrdmbyFtVEyvYhytagrVzW5rIKPpTZWHgs=</DigestValue>
      </Reference>
      <Reference URI="/xl/externalLinks/externalLink404.xml?ContentType=application/vnd.openxmlformats-officedocument.spreadsheetml.externalLink+xml">
        <DigestMethod Algorithm="http://www.w3.org/2001/04/xmlenc#sha256"/>
        <DigestValue>nvSACQC9ODhJGHVtJRoc2I9rWQJMjezlqjgX8RtNUvc=</DigestValue>
      </Reference>
      <Reference URI="/xl/externalLinks/externalLink405.xml?ContentType=application/vnd.openxmlformats-officedocument.spreadsheetml.externalLink+xml">
        <DigestMethod Algorithm="http://www.w3.org/2001/04/xmlenc#sha256"/>
        <DigestValue>U/Raw46B+kKONumOHi8kjNLSdsF7relvS4vde2dcUa8=</DigestValue>
      </Reference>
      <Reference URI="/xl/externalLinks/externalLink406.xml?ContentType=application/vnd.openxmlformats-officedocument.spreadsheetml.externalLink+xml">
        <DigestMethod Algorithm="http://www.w3.org/2001/04/xmlenc#sha256"/>
        <DigestValue>b2DAcqqJx2wHHHjS8oL1clJl2K6WyWms2CS/dDOMTMs=</DigestValue>
      </Reference>
      <Reference URI="/xl/externalLinks/externalLink407.xml?ContentType=application/vnd.openxmlformats-officedocument.spreadsheetml.externalLink+xml">
        <DigestMethod Algorithm="http://www.w3.org/2001/04/xmlenc#sha256"/>
        <DigestValue>bu5NLT1cRu6a5NkCGyE02wYu62BVcUhA8KhAir+lSN4=</DigestValue>
      </Reference>
      <Reference URI="/xl/externalLinks/externalLink408.xml?ContentType=application/vnd.openxmlformats-officedocument.spreadsheetml.externalLink+xml">
        <DigestMethod Algorithm="http://www.w3.org/2001/04/xmlenc#sha256"/>
        <DigestValue>qb/2XfQhUvL9mF0572VAjkP+hWeLv5t2uJrNsNgmiDM=</DigestValue>
      </Reference>
      <Reference URI="/xl/externalLinks/externalLink409.xml?ContentType=application/vnd.openxmlformats-officedocument.spreadsheetml.externalLink+xml">
        <DigestMethod Algorithm="http://www.w3.org/2001/04/xmlenc#sha256"/>
        <DigestValue>qOtBlOcAo0L1Q8EGSS0Zu5z1J11If/CwA0zfnC63rP4=</DigestValue>
      </Reference>
      <Reference URI="/xl/externalLinks/externalLink41.xml?ContentType=application/vnd.openxmlformats-officedocument.spreadsheetml.externalLink+xml">
        <DigestMethod Algorithm="http://www.w3.org/2001/04/xmlenc#sha256"/>
        <DigestValue>4lh2ul+RJ7nu0LGXT+rvnKbZ15byvaqF4zPhNfL6tew=</DigestValue>
      </Reference>
      <Reference URI="/xl/externalLinks/externalLink410.xml?ContentType=application/vnd.openxmlformats-officedocument.spreadsheetml.externalLink+xml">
        <DigestMethod Algorithm="http://www.w3.org/2001/04/xmlenc#sha256"/>
        <DigestValue>qrnoXDcPvUhmmDEa3D98t3QsUZlOf7U1cka+Z6y6u9o=</DigestValue>
      </Reference>
      <Reference URI="/xl/externalLinks/externalLink411.xml?ContentType=application/vnd.openxmlformats-officedocument.spreadsheetml.externalLink+xml">
        <DigestMethod Algorithm="http://www.w3.org/2001/04/xmlenc#sha256"/>
        <DigestValue>ygZ67JUXcwdaV/hWj0ZXIXbeC/K+7dm+UyTUjYL1kLo=</DigestValue>
      </Reference>
      <Reference URI="/xl/externalLinks/externalLink412.xml?ContentType=application/vnd.openxmlformats-officedocument.spreadsheetml.externalLink+xml">
        <DigestMethod Algorithm="http://www.w3.org/2001/04/xmlenc#sha256"/>
        <DigestValue>9btrTQRY+GpP0mJNFifMkBMBXnX1GFG1AAr7/3pjVno=</DigestValue>
      </Reference>
      <Reference URI="/xl/externalLinks/externalLink413.xml?ContentType=application/vnd.openxmlformats-officedocument.spreadsheetml.externalLink+xml">
        <DigestMethod Algorithm="http://www.w3.org/2001/04/xmlenc#sha256"/>
        <DigestValue>BM/lJEYmQQ64HfaCrRzUaIG1YsD02jC+eac1p8ZnuF0=</DigestValue>
      </Reference>
      <Reference URI="/xl/externalLinks/externalLink414.xml?ContentType=application/vnd.openxmlformats-officedocument.spreadsheetml.externalLink+xml">
        <DigestMethod Algorithm="http://www.w3.org/2001/04/xmlenc#sha256"/>
        <DigestValue>svfqGYI7JOUrZZDRR7IbVlARj+dYDE9YNrdsB25faEw=</DigestValue>
      </Reference>
      <Reference URI="/xl/externalLinks/externalLink415.xml?ContentType=application/vnd.openxmlformats-officedocument.spreadsheetml.externalLink+xml">
        <DigestMethod Algorithm="http://www.w3.org/2001/04/xmlenc#sha256"/>
        <DigestValue>SDU35vQ9FQqFVVQhf0EVhBP4coLkUPdOD/Mcfe8qL3k=</DigestValue>
      </Reference>
      <Reference URI="/xl/externalLinks/externalLink416.xml?ContentType=application/vnd.openxmlformats-officedocument.spreadsheetml.externalLink+xml">
        <DigestMethod Algorithm="http://www.w3.org/2001/04/xmlenc#sha256"/>
        <DigestValue>cV7a+l2UN6OUXcWDyUYdfAvmmzKGw5IVh36I92odIDg=</DigestValue>
      </Reference>
      <Reference URI="/xl/externalLinks/externalLink417.xml?ContentType=application/vnd.openxmlformats-officedocument.spreadsheetml.externalLink+xml">
        <DigestMethod Algorithm="http://www.w3.org/2001/04/xmlenc#sha256"/>
        <DigestValue>PfeV6AZe2HZNEjfNi6VgaiJdhMR6/j/bVlk7FG5Cyfg=</DigestValue>
      </Reference>
      <Reference URI="/xl/externalLinks/externalLink418.xml?ContentType=application/vnd.openxmlformats-officedocument.spreadsheetml.externalLink+xml">
        <DigestMethod Algorithm="http://www.w3.org/2001/04/xmlenc#sha256"/>
        <DigestValue>QW3mMBLGVDeztajbTtX1b4vbh1P4L+3exr33UZM5PrU=</DigestValue>
      </Reference>
      <Reference URI="/xl/externalLinks/externalLink419.xml?ContentType=application/vnd.openxmlformats-officedocument.spreadsheetml.externalLink+xml">
        <DigestMethod Algorithm="http://www.w3.org/2001/04/xmlenc#sha256"/>
        <DigestValue>J0/aqwnFkhf4jKIsLH0wamftN4Hpf2aRKYbSxVgLaks=</DigestValue>
      </Reference>
      <Reference URI="/xl/externalLinks/externalLink42.xml?ContentType=application/vnd.openxmlformats-officedocument.spreadsheetml.externalLink+xml">
        <DigestMethod Algorithm="http://www.w3.org/2001/04/xmlenc#sha256"/>
        <DigestValue>pLO2sFF/Gg2idmPVpLODPbwyIrtFLrib6VU4OiglaeM=</DigestValue>
      </Reference>
      <Reference URI="/xl/externalLinks/externalLink420.xml?ContentType=application/vnd.openxmlformats-officedocument.spreadsheetml.externalLink+xml">
        <DigestMethod Algorithm="http://www.w3.org/2001/04/xmlenc#sha256"/>
        <DigestValue>Xt3aWrxhxt/ytnBRA64X/AOsf79cALvY0QqJuh7BL0A=</DigestValue>
      </Reference>
      <Reference URI="/xl/externalLinks/externalLink421.xml?ContentType=application/vnd.openxmlformats-officedocument.spreadsheetml.externalLink+xml">
        <DigestMethod Algorithm="http://www.w3.org/2001/04/xmlenc#sha256"/>
        <DigestValue>cUL26lwHtdnxEq15keq/YyLm/e74dZlcZttMz1zzhO0=</DigestValue>
      </Reference>
      <Reference URI="/xl/externalLinks/externalLink422.xml?ContentType=application/vnd.openxmlformats-officedocument.spreadsheetml.externalLink+xml">
        <DigestMethod Algorithm="http://www.w3.org/2001/04/xmlenc#sha256"/>
        <DigestValue>fNyRPMg9aR3awP6KPzeOCnmxOKS/3n23lpvASkwp7jk=</DigestValue>
      </Reference>
      <Reference URI="/xl/externalLinks/externalLink423.xml?ContentType=application/vnd.openxmlformats-officedocument.spreadsheetml.externalLink+xml">
        <DigestMethod Algorithm="http://www.w3.org/2001/04/xmlenc#sha256"/>
        <DigestValue>fNyRPMg9aR3awP6KPzeOCnmxOKS/3n23lpvASkwp7jk=</DigestValue>
      </Reference>
      <Reference URI="/xl/externalLinks/externalLink424.xml?ContentType=application/vnd.openxmlformats-officedocument.spreadsheetml.externalLink+xml">
        <DigestMethod Algorithm="http://www.w3.org/2001/04/xmlenc#sha256"/>
        <DigestValue>UWw3Pz5oiDLfPb+ax206eiduWLbP6yFmhVYMZfYZDWY=</DigestValue>
      </Reference>
      <Reference URI="/xl/externalLinks/externalLink425.xml?ContentType=application/vnd.openxmlformats-officedocument.spreadsheetml.externalLink+xml">
        <DigestMethod Algorithm="http://www.w3.org/2001/04/xmlenc#sha256"/>
        <DigestValue>k7h88jPEc9XgvrOfKY0YdkX650D8NF8PwBRRJXZvucw=</DigestValue>
      </Reference>
      <Reference URI="/xl/externalLinks/externalLink426.xml?ContentType=application/vnd.openxmlformats-officedocument.spreadsheetml.externalLink+xml">
        <DigestMethod Algorithm="http://www.w3.org/2001/04/xmlenc#sha256"/>
        <DigestValue>MNJKRqp27mthS6X03WYVmujFIuy7qvr48SwbBWZnkKg=</DigestValue>
      </Reference>
      <Reference URI="/xl/externalLinks/externalLink427.xml?ContentType=application/vnd.openxmlformats-officedocument.spreadsheetml.externalLink+xml">
        <DigestMethod Algorithm="http://www.w3.org/2001/04/xmlenc#sha256"/>
        <DigestValue>MNJKRqp27mthS6X03WYVmujFIuy7qvr48SwbBWZnkKg=</DigestValue>
      </Reference>
      <Reference URI="/xl/externalLinks/externalLink428.xml?ContentType=application/vnd.openxmlformats-officedocument.spreadsheetml.externalLink+xml">
        <DigestMethod Algorithm="http://www.w3.org/2001/04/xmlenc#sha256"/>
        <DigestValue>noD7PimVgC3d5Szpr9RrRFM8YT7yXX6QBnhYe5vC8j4=</DigestValue>
      </Reference>
      <Reference URI="/xl/externalLinks/externalLink429.xml?ContentType=application/vnd.openxmlformats-officedocument.spreadsheetml.externalLink+xml">
        <DigestMethod Algorithm="http://www.w3.org/2001/04/xmlenc#sha256"/>
        <DigestValue>D+cTNnU4UmG5kpf/uDPzxT5ZnR5Nw5GUNSkBWspQU+U=</DigestValue>
      </Reference>
      <Reference URI="/xl/externalLinks/externalLink43.xml?ContentType=application/vnd.openxmlformats-officedocument.spreadsheetml.externalLink+xml">
        <DigestMethod Algorithm="http://www.w3.org/2001/04/xmlenc#sha256"/>
        <DigestValue>Yiemk+rDtBZIzamG+LUGbfTto/CevaSUnEmNJwF2LeU=</DigestValue>
      </Reference>
      <Reference URI="/xl/externalLinks/externalLink430.xml?ContentType=application/vnd.openxmlformats-officedocument.spreadsheetml.externalLink+xml">
        <DigestMethod Algorithm="http://www.w3.org/2001/04/xmlenc#sha256"/>
        <DigestValue>YsabdiQXgewEXf2D61M+gSDoH1UoSSPm/Sd2r/Jxp5Q=</DigestValue>
      </Reference>
      <Reference URI="/xl/externalLinks/externalLink431.xml?ContentType=application/vnd.openxmlformats-officedocument.spreadsheetml.externalLink+xml">
        <DigestMethod Algorithm="http://www.w3.org/2001/04/xmlenc#sha256"/>
        <DigestValue>NyIj6jL/ZcgPtJrw4dItWAQodjjHhIMAGY6mUEShTr8=</DigestValue>
      </Reference>
      <Reference URI="/xl/externalLinks/externalLink432.xml?ContentType=application/vnd.openxmlformats-officedocument.spreadsheetml.externalLink+xml">
        <DigestMethod Algorithm="http://www.w3.org/2001/04/xmlenc#sha256"/>
        <DigestValue>w6QjAvSEplSjHvE4AhRA89j0E5ed6al7I7gtG9Ca9tE=</DigestValue>
      </Reference>
      <Reference URI="/xl/externalLinks/externalLink433.xml?ContentType=application/vnd.openxmlformats-officedocument.spreadsheetml.externalLink+xml">
        <DigestMethod Algorithm="http://www.w3.org/2001/04/xmlenc#sha256"/>
        <DigestValue>7uDWlS3YHWRIwBRFJLYkSajRTUKMwXduk5Ys4FDO4Kg=</DigestValue>
      </Reference>
      <Reference URI="/xl/externalLinks/externalLink434.xml?ContentType=application/vnd.openxmlformats-officedocument.spreadsheetml.externalLink+xml">
        <DigestMethod Algorithm="http://www.w3.org/2001/04/xmlenc#sha256"/>
        <DigestValue>olCMaPGSXTl2oa1AZt7oeaYbMUYTmTUOUZibO1TP5yE=</DigestValue>
      </Reference>
      <Reference URI="/xl/externalLinks/externalLink435.xml?ContentType=application/vnd.openxmlformats-officedocument.spreadsheetml.externalLink+xml">
        <DigestMethod Algorithm="http://www.w3.org/2001/04/xmlenc#sha256"/>
        <DigestValue>5hRrwziLQ7n1zBEfbAJ7aezFE+g1aaC12DeLosSYR+0=</DigestValue>
      </Reference>
      <Reference URI="/xl/externalLinks/externalLink436.xml?ContentType=application/vnd.openxmlformats-officedocument.spreadsheetml.externalLink+xml">
        <DigestMethod Algorithm="http://www.w3.org/2001/04/xmlenc#sha256"/>
        <DigestValue>ZVFkloIiwuI8XQkxoAY61IKJyuJTEPLH9wYbGJrwXIQ=</DigestValue>
      </Reference>
      <Reference URI="/xl/externalLinks/externalLink437.xml?ContentType=application/vnd.openxmlformats-officedocument.spreadsheetml.externalLink+xml">
        <DigestMethod Algorithm="http://www.w3.org/2001/04/xmlenc#sha256"/>
        <DigestValue>tDqQVydt/o2oUsOcI5MnEMZRq6gEl/aILYQYIZ2l3+Y=</DigestValue>
      </Reference>
      <Reference URI="/xl/externalLinks/externalLink438.xml?ContentType=application/vnd.openxmlformats-officedocument.spreadsheetml.externalLink+xml">
        <DigestMethod Algorithm="http://www.w3.org/2001/04/xmlenc#sha256"/>
        <DigestValue>4J4tS7wU7PCDCgtN99CcJ/Yr4wOTXnS7UNvvdbWU94Q=</DigestValue>
      </Reference>
      <Reference URI="/xl/externalLinks/externalLink439.xml?ContentType=application/vnd.openxmlformats-officedocument.spreadsheetml.externalLink+xml">
        <DigestMethod Algorithm="http://www.w3.org/2001/04/xmlenc#sha256"/>
        <DigestValue>3UO6ttFPQMBKMSsw9EVz3gNiZ3e2xzszJw6VyONerTA=</DigestValue>
      </Reference>
      <Reference URI="/xl/externalLinks/externalLink44.xml?ContentType=application/vnd.openxmlformats-officedocument.spreadsheetml.externalLink+xml">
        <DigestMethod Algorithm="http://www.w3.org/2001/04/xmlenc#sha256"/>
        <DigestValue>mnGALA5VPxON07jyZPFsSKrwHUNZixPgGujnc8Qmka4=</DigestValue>
      </Reference>
      <Reference URI="/xl/externalLinks/externalLink440.xml?ContentType=application/vnd.openxmlformats-officedocument.spreadsheetml.externalLink+xml">
        <DigestMethod Algorithm="http://www.w3.org/2001/04/xmlenc#sha256"/>
        <DigestValue>3qwacUr9iN6k8mKRgXuYnp4cigZ5SA7bWHsrN1Q8Bao=</DigestValue>
      </Reference>
      <Reference URI="/xl/externalLinks/externalLink441.xml?ContentType=application/vnd.openxmlformats-officedocument.spreadsheetml.externalLink+xml">
        <DigestMethod Algorithm="http://www.w3.org/2001/04/xmlenc#sha256"/>
        <DigestValue>IOYRHDP2CS5YMe0rrymOJ47ClJcgOrzq3Ru5ZeiFCo4=</DigestValue>
      </Reference>
      <Reference URI="/xl/externalLinks/externalLink442.xml?ContentType=application/vnd.openxmlformats-officedocument.spreadsheetml.externalLink+xml">
        <DigestMethod Algorithm="http://www.w3.org/2001/04/xmlenc#sha256"/>
        <DigestValue>yTPqaXDfjK/HS5GeEMo+Ba3uM94h97cgQPvTJJPOmuM=</DigestValue>
      </Reference>
      <Reference URI="/xl/externalLinks/externalLink443.xml?ContentType=application/vnd.openxmlformats-officedocument.spreadsheetml.externalLink+xml">
        <DigestMethod Algorithm="http://www.w3.org/2001/04/xmlenc#sha256"/>
        <DigestValue>znUfJpdkO7IhVhQFpugTtHTDlZR3Kar94BcoBlLdy0M=</DigestValue>
      </Reference>
      <Reference URI="/xl/externalLinks/externalLink444.xml?ContentType=application/vnd.openxmlformats-officedocument.spreadsheetml.externalLink+xml">
        <DigestMethod Algorithm="http://www.w3.org/2001/04/xmlenc#sha256"/>
        <DigestValue>znUfJpdkO7IhVhQFpugTtHTDlZR3Kar94BcoBlLdy0M=</DigestValue>
      </Reference>
      <Reference URI="/xl/externalLinks/externalLink445.xml?ContentType=application/vnd.openxmlformats-officedocument.spreadsheetml.externalLink+xml">
        <DigestMethod Algorithm="http://www.w3.org/2001/04/xmlenc#sha256"/>
        <DigestValue>aL+EuoQT9a6Qds4Fjevz3tqUVwDTskLGoQk5eVB3DIg=</DigestValue>
      </Reference>
      <Reference URI="/xl/externalLinks/externalLink446.xml?ContentType=application/vnd.openxmlformats-officedocument.spreadsheetml.externalLink+xml">
        <DigestMethod Algorithm="http://www.w3.org/2001/04/xmlenc#sha256"/>
        <DigestValue>nvDilpFVN/MLSTm8QB9XFOL4377ESauR+joE7+pmfRo=</DigestValue>
      </Reference>
      <Reference URI="/xl/externalLinks/externalLink447.xml?ContentType=application/vnd.openxmlformats-officedocument.spreadsheetml.externalLink+xml">
        <DigestMethod Algorithm="http://www.w3.org/2001/04/xmlenc#sha256"/>
        <DigestValue>q3+RJE64E578U080J8/8gluK6eOCLJlZL7Pfh67WYaU=</DigestValue>
      </Reference>
      <Reference URI="/xl/externalLinks/externalLink448.xml?ContentType=application/vnd.openxmlformats-officedocument.spreadsheetml.externalLink+xml">
        <DigestMethod Algorithm="http://www.w3.org/2001/04/xmlenc#sha256"/>
        <DigestValue>ryUfgzIahpsexrhyGY53+0MORQeIZATIYFIAf60577A=</DigestValue>
      </Reference>
      <Reference URI="/xl/externalLinks/externalLink45.xml?ContentType=application/vnd.openxmlformats-officedocument.spreadsheetml.externalLink+xml">
        <DigestMethod Algorithm="http://www.w3.org/2001/04/xmlenc#sha256"/>
        <DigestValue>iZAOxgl40nUef0CSdAT2jLTvPWi8ilJ0d6QIz+xCdqI=</DigestValue>
      </Reference>
      <Reference URI="/xl/externalLinks/externalLink46.xml?ContentType=application/vnd.openxmlformats-officedocument.spreadsheetml.externalLink+xml">
        <DigestMethod Algorithm="http://www.w3.org/2001/04/xmlenc#sha256"/>
        <DigestValue>fzN8WzS2pmrwOLKnVaPpP+6BVZYPX+9TW7DiBAcszhQ=</DigestValue>
      </Reference>
      <Reference URI="/xl/externalLinks/externalLink47.xml?ContentType=application/vnd.openxmlformats-officedocument.spreadsheetml.externalLink+xml">
        <DigestMethod Algorithm="http://www.w3.org/2001/04/xmlenc#sha256"/>
        <DigestValue>peShksDO3/owTt7xR9ZVynev8XfmxTCA7MmOUG1jAH8=</DigestValue>
      </Reference>
      <Reference URI="/xl/externalLinks/externalLink48.xml?ContentType=application/vnd.openxmlformats-officedocument.spreadsheetml.externalLink+xml">
        <DigestMethod Algorithm="http://www.w3.org/2001/04/xmlenc#sha256"/>
        <DigestValue>anz2sFXlz/48G9ifbIaKSRbvZl8gPvihPz33xMWSUeo=</DigestValue>
      </Reference>
      <Reference URI="/xl/externalLinks/externalLink49.xml?ContentType=application/vnd.openxmlformats-officedocument.spreadsheetml.externalLink+xml">
        <DigestMethod Algorithm="http://www.w3.org/2001/04/xmlenc#sha256"/>
        <DigestValue>Xco6OO7pxk0gG3uHDWzIrb9MmfnQGmawSLZUhZ3sO+Q=</DigestValue>
      </Reference>
      <Reference URI="/xl/externalLinks/externalLink5.xml?ContentType=application/vnd.openxmlformats-officedocument.spreadsheetml.externalLink+xml">
        <DigestMethod Algorithm="http://www.w3.org/2001/04/xmlenc#sha256"/>
        <DigestValue>sQ7MOAcds5kp2cu2a4blwIDxKHJjwGwlC088ncVOkDU=</DigestValue>
      </Reference>
      <Reference URI="/xl/externalLinks/externalLink50.xml?ContentType=application/vnd.openxmlformats-officedocument.spreadsheetml.externalLink+xml">
        <DigestMethod Algorithm="http://www.w3.org/2001/04/xmlenc#sha256"/>
        <DigestValue>dp6awELKwmnNSs/qBgrpYUozLDbnKeXKF/nPEbOP8Qk=</DigestValue>
      </Reference>
      <Reference URI="/xl/externalLinks/externalLink51.xml?ContentType=application/vnd.openxmlformats-officedocument.spreadsheetml.externalLink+xml">
        <DigestMethod Algorithm="http://www.w3.org/2001/04/xmlenc#sha256"/>
        <DigestValue>k1SCjGOwEl7IkiNkuyUEVtEn7jNB5vqQfiUnzhR8PC0=</DigestValue>
      </Reference>
      <Reference URI="/xl/externalLinks/externalLink52.xml?ContentType=application/vnd.openxmlformats-officedocument.spreadsheetml.externalLink+xml">
        <DigestMethod Algorithm="http://www.w3.org/2001/04/xmlenc#sha256"/>
        <DigestValue>hnU3aKNustSz7c2KTBQX4W5pO+c5QVFL5I84kmdB4Q0=</DigestValue>
      </Reference>
      <Reference URI="/xl/externalLinks/externalLink53.xml?ContentType=application/vnd.openxmlformats-officedocument.spreadsheetml.externalLink+xml">
        <DigestMethod Algorithm="http://www.w3.org/2001/04/xmlenc#sha256"/>
        <DigestValue>IyMwjvVJFj8wWvVC9pXd6v0rCSUmrihZWTgnVQ4RKM8=</DigestValue>
      </Reference>
      <Reference URI="/xl/externalLinks/externalLink54.xml?ContentType=application/vnd.openxmlformats-officedocument.spreadsheetml.externalLink+xml">
        <DigestMethod Algorithm="http://www.w3.org/2001/04/xmlenc#sha256"/>
        <DigestValue>pLO2sFF/Gg2idmPVpLODPbwyIrtFLrib6VU4OiglaeM=</DigestValue>
      </Reference>
      <Reference URI="/xl/externalLinks/externalLink55.xml?ContentType=application/vnd.openxmlformats-officedocument.spreadsheetml.externalLink+xml">
        <DigestMethod Algorithm="http://www.w3.org/2001/04/xmlenc#sha256"/>
        <DigestValue>Hb8syyrewDwILGzjdUb+Gf00y+sGF4hTjm+S1U828jA=</DigestValue>
      </Reference>
      <Reference URI="/xl/externalLinks/externalLink56.xml?ContentType=application/vnd.openxmlformats-officedocument.spreadsheetml.externalLink+xml">
        <DigestMethod Algorithm="http://www.w3.org/2001/04/xmlenc#sha256"/>
        <DigestValue>uopcva4gBwpNDR+xGt/dpy3WiSTiXkIzNCwlM67fsLk=</DigestValue>
      </Reference>
      <Reference URI="/xl/externalLinks/externalLink57.xml?ContentType=application/vnd.openxmlformats-officedocument.spreadsheetml.externalLink+xml">
        <DigestMethod Algorithm="http://www.w3.org/2001/04/xmlenc#sha256"/>
        <DigestValue>uopcva4gBwpNDR+xGt/dpy3WiSTiXkIzNCwlM67fsLk=</DigestValue>
      </Reference>
      <Reference URI="/xl/externalLinks/externalLink58.xml?ContentType=application/vnd.openxmlformats-officedocument.spreadsheetml.externalLink+xml">
        <DigestMethod Algorithm="http://www.w3.org/2001/04/xmlenc#sha256"/>
        <DigestValue>R3UybdDNOyL+zlvP8WbTGTedyx016Kb0d0Vp3hnw9ks=</DigestValue>
      </Reference>
      <Reference URI="/xl/externalLinks/externalLink59.xml?ContentType=application/vnd.openxmlformats-officedocument.spreadsheetml.externalLink+xml">
        <DigestMethod Algorithm="http://www.w3.org/2001/04/xmlenc#sha256"/>
        <DigestValue>9Gl5jT5K8AXlt4btoL3eGnCN2ZFQRANwrt9P0bPu924=</DigestValue>
      </Reference>
      <Reference URI="/xl/externalLinks/externalLink6.xml?ContentType=application/vnd.openxmlformats-officedocument.spreadsheetml.externalLink+xml">
        <DigestMethod Algorithm="http://www.w3.org/2001/04/xmlenc#sha256"/>
        <DigestValue>iOTUsDVyazRsz2q8gK8bjdz+YVYX+/VNkYSSKb2MMO4=</DigestValue>
      </Reference>
      <Reference URI="/xl/externalLinks/externalLink60.xml?ContentType=application/vnd.openxmlformats-officedocument.spreadsheetml.externalLink+xml">
        <DigestMethod Algorithm="http://www.w3.org/2001/04/xmlenc#sha256"/>
        <DigestValue>T22p2QYtdv8ephVYMFIwnzrSCr9WdybTjxH6ifHO+0s=</DigestValue>
      </Reference>
      <Reference URI="/xl/externalLinks/externalLink61.xml?ContentType=application/vnd.openxmlformats-officedocument.spreadsheetml.externalLink+xml">
        <DigestMethod Algorithm="http://www.w3.org/2001/04/xmlenc#sha256"/>
        <DigestValue>T22p2QYtdv8ephVYMFIwnzrSCr9WdybTjxH6ifHO+0s=</DigestValue>
      </Reference>
      <Reference URI="/xl/externalLinks/externalLink62.xml?ContentType=application/vnd.openxmlformats-officedocument.spreadsheetml.externalLink+xml">
        <DigestMethod Algorithm="http://www.w3.org/2001/04/xmlenc#sha256"/>
        <DigestValue>iChYgtrCUyrpDctPClIWIhA+kLWd/iA4WNpTBrejlwY=</DigestValue>
      </Reference>
      <Reference URI="/xl/externalLinks/externalLink63.xml?ContentType=application/vnd.openxmlformats-officedocument.spreadsheetml.externalLink+xml">
        <DigestMethod Algorithm="http://www.w3.org/2001/04/xmlenc#sha256"/>
        <DigestValue>Rq2gxT2GjFb2M6c9Nm67yCnibGtrVbVQxBzXoLwMY9M=</DigestValue>
      </Reference>
      <Reference URI="/xl/externalLinks/externalLink64.xml?ContentType=application/vnd.openxmlformats-officedocument.spreadsheetml.externalLink+xml">
        <DigestMethod Algorithm="http://www.w3.org/2001/04/xmlenc#sha256"/>
        <DigestValue>yb5E0dEdh44jUecMZvJw+tYvUkTbJp1LYRj2XcWXcIA=</DigestValue>
      </Reference>
      <Reference URI="/xl/externalLinks/externalLink65.xml?ContentType=application/vnd.openxmlformats-officedocument.spreadsheetml.externalLink+xml">
        <DigestMethod Algorithm="http://www.w3.org/2001/04/xmlenc#sha256"/>
        <DigestValue>ynlLsw6ea/Y+2qgUSrarQaeMgYdtvbrA9chQk+o1j+A=</DigestValue>
      </Reference>
      <Reference URI="/xl/externalLinks/externalLink66.xml?ContentType=application/vnd.openxmlformats-officedocument.spreadsheetml.externalLink+xml">
        <DigestMethod Algorithm="http://www.w3.org/2001/04/xmlenc#sha256"/>
        <DigestValue>JjOgke6rntcqOsR//wqUUQLeHFyTBeouFAoC5hXoXoE=</DigestValue>
      </Reference>
      <Reference URI="/xl/externalLinks/externalLink67.xml?ContentType=application/vnd.openxmlformats-officedocument.spreadsheetml.externalLink+xml">
        <DigestMethod Algorithm="http://www.w3.org/2001/04/xmlenc#sha256"/>
        <DigestValue>hp9RaHEPtqPOdwqTm/foK8CxEEdgIs8n5n2NgbJeyIU=</DigestValue>
      </Reference>
      <Reference URI="/xl/externalLinks/externalLink68.xml?ContentType=application/vnd.openxmlformats-officedocument.spreadsheetml.externalLink+xml">
        <DigestMethod Algorithm="http://www.w3.org/2001/04/xmlenc#sha256"/>
        <DigestValue>hp9RaHEPtqPOdwqTm/foK8CxEEdgIs8n5n2NgbJeyIU=</DigestValue>
      </Reference>
      <Reference URI="/xl/externalLinks/externalLink69.xml?ContentType=application/vnd.openxmlformats-officedocument.spreadsheetml.externalLink+xml">
        <DigestMethod Algorithm="http://www.w3.org/2001/04/xmlenc#sha256"/>
        <DigestValue>TPVGlpo+W9YJg5Yz5+zJV0cjmprV2NrnK/7u4vNii6A=</DigestValue>
      </Reference>
      <Reference URI="/xl/externalLinks/externalLink7.xml?ContentType=application/vnd.openxmlformats-officedocument.spreadsheetml.externalLink+xml">
        <DigestMethod Algorithm="http://www.w3.org/2001/04/xmlenc#sha256"/>
        <DigestValue>5BXeXisH0wea48esVVgsC7Er61/Bv2lhO0d1DhSbhyU=</DigestValue>
      </Reference>
      <Reference URI="/xl/externalLinks/externalLink70.xml?ContentType=application/vnd.openxmlformats-officedocument.spreadsheetml.externalLink+xml">
        <DigestMethod Algorithm="http://www.w3.org/2001/04/xmlenc#sha256"/>
        <DigestValue>Vi0zifUthGf860iwzh2pK/pdXwZYIbAtrDcgOCwmFtc=</DigestValue>
      </Reference>
      <Reference URI="/xl/externalLinks/externalLink71.xml?ContentType=application/vnd.openxmlformats-officedocument.spreadsheetml.externalLink+xml">
        <DigestMethod Algorithm="http://www.w3.org/2001/04/xmlenc#sha256"/>
        <DigestValue>ZzmW7HCuLWGNMaTT/i4PHUFys6CoIRt5nq8N/WQfVH0=</DigestValue>
      </Reference>
      <Reference URI="/xl/externalLinks/externalLink72.xml?ContentType=application/vnd.openxmlformats-officedocument.spreadsheetml.externalLink+xml">
        <DigestMethod Algorithm="http://www.w3.org/2001/04/xmlenc#sha256"/>
        <DigestValue>gX7R/8jZxW081fFSIfCfYniGjis91IRwS22ouxgWo2k=</DigestValue>
      </Reference>
      <Reference URI="/xl/externalLinks/externalLink73.xml?ContentType=application/vnd.openxmlformats-officedocument.spreadsheetml.externalLink+xml">
        <DigestMethod Algorithm="http://www.w3.org/2001/04/xmlenc#sha256"/>
        <DigestValue>aP8JRgDRE/GsDg7ntj70NB1cPfvN3gX5xP5P1a11uWM=</DigestValue>
      </Reference>
      <Reference URI="/xl/externalLinks/externalLink74.xml?ContentType=application/vnd.openxmlformats-officedocument.spreadsheetml.externalLink+xml">
        <DigestMethod Algorithm="http://www.w3.org/2001/04/xmlenc#sha256"/>
        <DigestValue>EG1VLmm73tkV6cSQBU0/t3FWbg3UO20aNnfOr1CLzxo=</DigestValue>
      </Reference>
      <Reference URI="/xl/externalLinks/externalLink75.xml?ContentType=application/vnd.openxmlformats-officedocument.spreadsheetml.externalLink+xml">
        <DigestMethod Algorithm="http://www.w3.org/2001/04/xmlenc#sha256"/>
        <DigestValue>u7ydoR6xZXcNOVXBTrMCAGEx3TXlkmC2VqBYVKPp9Ic=</DigestValue>
      </Reference>
      <Reference URI="/xl/externalLinks/externalLink76.xml?ContentType=application/vnd.openxmlformats-officedocument.spreadsheetml.externalLink+xml">
        <DigestMethod Algorithm="http://www.w3.org/2001/04/xmlenc#sha256"/>
        <DigestValue>MGYgR+tO2cQV7qgyg+B0kjAnRV03GQ0wtEIaajoyru8=</DigestValue>
      </Reference>
      <Reference URI="/xl/externalLinks/externalLink77.xml?ContentType=application/vnd.openxmlformats-officedocument.spreadsheetml.externalLink+xml">
        <DigestMethod Algorithm="http://www.w3.org/2001/04/xmlenc#sha256"/>
        <DigestValue>R28VmrolXmXkxHCWYFhP8PvGxPaShkTP3ba/CTx9Bcs=</DigestValue>
      </Reference>
      <Reference URI="/xl/externalLinks/externalLink78.xml?ContentType=application/vnd.openxmlformats-officedocument.spreadsheetml.externalLink+xml">
        <DigestMethod Algorithm="http://www.w3.org/2001/04/xmlenc#sha256"/>
        <DigestValue>R28VmrolXmXkxHCWYFhP8PvGxPaShkTP3ba/CTx9Bcs=</DigestValue>
      </Reference>
      <Reference URI="/xl/externalLinks/externalLink79.xml?ContentType=application/vnd.openxmlformats-officedocument.spreadsheetml.externalLink+xml">
        <DigestMethod Algorithm="http://www.w3.org/2001/04/xmlenc#sha256"/>
        <DigestValue>buBe/qLyy2eblodesUK4GaMj+5od+4xD0E3UzSLmb/w=</DigestValue>
      </Reference>
      <Reference URI="/xl/externalLinks/externalLink8.xml?ContentType=application/vnd.openxmlformats-officedocument.spreadsheetml.externalLink+xml">
        <DigestMethod Algorithm="http://www.w3.org/2001/04/xmlenc#sha256"/>
        <DigestValue>pVeqrVzeji5eXqqyZzE+WefaeKxjcupVWqmwwMYeK1U=</DigestValue>
      </Reference>
      <Reference URI="/xl/externalLinks/externalLink80.xml?ContentType=application/vnd.openxmlformats-officedocument.spreadsheetml.externalLink+xml">
        <DigestMethod Algorithm="http://www.w3.org/2001/04/xmlenc#sha256"/>
        <DigestValue>hHjefW7n9/lAR2m6wDX+BGtkct1ldis3YVgMroIjrHE=</DigestValue>
      </Reference>
      <Reference URI="/xl/externalLinks/externalLink81.xml?ContentType=application/vnd.openxmlformats-officedocument.spreadsheetml.externalLink+xml">
        <DigestMethod Algorithm="http://www.w3.org/2001/04/xmlenc#sha256"/>
        <DigestValue>hHjefW7n9/lAR2m6wDX+BGtkct1ldis3YVgMroIjrHE=</DigestValue>
      </Reference>
      <Reference URI="/xl/externalLinks/externalLink82.xml?ContentType=application/vnd.openxmlformats-officedocument.spreadsheetml.externalLink+xml">
        <DigestMethod Algorithm="http://www.w3.org/2001/04/xmlenc#sha256"/>
        <DigestValue>0PJxqqPadKJvZ97oV/OU7nD6dJJAx8MFgw+DDvWgqoM=</DigestValue>
      </Reference>
      <Reference URI="/xl/externalLinks/externalLink83.xml?ContentType=application/vnd.openxmlformats-officedocument.spreadsheetml.externalLink+xml">
        <DigestMethod Algorithm="http://www.w3.org/2001/04/xmlenc#sha256"/>
        <DigestValue>0PJxqqPadKJvZ97oV/OU7nD6dJJAx8MFgw+DDvWgqoM=</DigestValue>
      </Reference>
      <Reference URI="/xl/externalLinks/externalLink84.xml?ContentType=application/vnd.openxmlformats-officedocument.spreadsheetml.externalLink+xml">
        <DigestMethod Algorithm="http://www.w3.org/2001/04/xmlenc#sha256"/>
        <DigestValue>J3G1hSVCeYZKQ+B7/b/aNfUMl5hE/0ijEXWPxd8BT/s=</DigestValue>
      </Reference>
      <Reference URI="/xl/externalLinks/externalLink85.xml?ContentType=application/vnd.openxmlformats-officedocument.spreadsheetml.externalLink+xml">
        <DigestMethod Algorithm="http://www.w3.org/2001/04/xmlenc#sha256"/>
        <DigestValue>emQ73YyJKDdw0LHGnu8sfaidL634ned4CHi7EcE+kNQ=</DigestValue>
      </Reference>
      <Reference URI="/xl/externalLinks/externalLink86.xml?ContentType=application/vnd.openxmlformats-officedocument.spreadsheetml.externalLink+xml">
        <DigestMethod Algorithm="http://www.w3.org/2001/04/xmlenc#sha256"/>
        <DigestValue>R28VmrolXmXkxHCWYFhP8PvGxPaShkTP3ba/CTx9Bcs=</DigestValue>
      </Reference>
      <Reference URI="/xl/externalLinks/externalLink87.xml?ContentType=application/vnd.openxmlformats-officedocument.spreadsheetml.externalLink+xml">
        <DigestMethod Algorithm="http://www.w3.org/2001/04/xmlenc#sha256"/>
        <DigestValue>BZTfCTqZ7TEE30pOMuHyxKPAL9LemnP3MXE7mWaGN2w=</DigestValue>
      </Reference>
      <Reference URI="/xl/externalLinks/externalLink88.xml?ContentType=application/vnd.openxmlformats-officedocument.spreadsheetml.externalLink+xml">
        <DigestMethod Algorithm="http://www.w3.org/2001/04/xmlenc#sha256"/>
        <DigestValue>U9UcWakaVTvo21iIQNbLtg00k5gtLnBZeYST7L1ARL4=</DigestValue>
      </Reference>
      <Reference URI="/xl/externalLinks/externalLink89.xml?ContentType=application/vnd.openxmlformats-officedocument.spreadsheetml.externalLink+xml">
        <DigestMethod Algorithm="http://www.w3.org/2001/04/xmlenc#sha256"/>
        <DigestValue>yUM3rW8M2eOUuOhKiwb2qfery1iQszt9dL3fs/tgNBM=</DigestValue>
      </Reference>
      <Reference URI="/xl/externalLinks/externalLink9.xml?ContentType=application/vnd.openxmlformats-officedocument.spreadsheetml.externalLink+xml">
        <DigestMethod Algorithm="http://www.w3.org/2001/04/xmlenc#sha256"/>
        <DigestValue>Cs27GoNVeOZVHKrgYj+b1pl+cZ1pqfSh6lgP+V0uQRQ=</DigestValue>
      </Reference>
      <Reference URI="/xl/externalLinks/externalLink90.xml?ContentType=application/vnd.openxmlformats-officedocument.spreadsheetml.externalLink+xml">
        <DigestMethod Algorithm="http://www.w3.org/2001/04/xmlenc#sha256"/>
        <DigestValue>p8fZcbJmnHBKBsOHzuO9sUdz1hChQY+OFtON8rnQBIg=</DigestValue>
      </Reference>
      <Reference URI="/xl/externalLinks/externalLink91.xml?ContentType=application/vnd.openxmlformats-officedocument.spreadsheetml.externalLink+xml">
        <DigestMethod Algorithm="http://www.w3.org/2001/04/xmlenc#sha256"/>
        <DigestValue>pLO2sFF/Gg2idmPVpLODPbwyIrtFLrib6VU4OiglaeM=</DigestValue>
      </Reference>
      <Reference URI="/xl/externalLinks/externalLink92.xml?ContentType=application/vnd.openxmlformats-officedocument.spreadsheetml.externalLink+xml">
        <DigestMethod Algorithm="http://www.w3.org/2001/04/xmlenc#sha256"/>
        <DigestValue>pLO2sFF/Gg2idmPVpLODPbwyIrtFLrib6VU4OiglaeM=</DigestValue>
      </Reference>
      <Reference URI="/xl/externalLinks/externalLink93.xml?ContentType=application/vnd.openxmlformats-officedocument.spreadsheetml.externalLink+xml">
        <DigestMethod Algorithm="http://www.w3.org/2001/04/xmlenc#sha256"/>
        <DigestValue>9GfjJjhqsfgpuV9CEMUV/Uj0OYq9wxfpbtGw1SKBcKE=</DigestValue>
      </Reference>
      <Reference URI="/xl/externalLinks/externalLink94.xml?ContentType=application/vnd.openxmlformats-officedocument.spreadsheetml.externalLink+xml">
        <DigestMethod Algorithm="http://www.w3.org/2001/04/xmlenc#sha256"/>
        <DigestValue>9GfjJjhqsfgpuV9CEMUV/Uj0OYq9wxfpbtGw1SKBcKE=</DigestValue>
      </Reference>
      <Reference URI="/xl/externalLinks/externalLink95.xml?ContentType=application/vnd.openxmlformats-officedocument.spreadsheetml.externalLink+xml">
        <DigestMethod Algorithm="http://www.w3.org/2001/04/xmlenc#sha256"/>
        <DigestValue>FDJRfnWzL2kpQ10QaLZpyFLmBs8AX0BfmduRUdJE8wE=</DigestValue>
      </Reference>
      <Reference URI="/xl/externalLinks/externalLink96.xml?ContentType=application/vnd.openxmlformats-officedocument.spreadsheetml.externalLink+xml">
        <DigestMethod Algorithm="http://www.w3.org/2001/04/xmlenc#sha256"/>
        <DigestValue>TF4G9SRl6gutwVe91nTRJei4w1tztXSlTTuN3rrclig=</DigestValue>
      </Reference>
      <Reference URI="/xl/externalLinks/externalLink97.xml?ContentType=application/vnd.openxmlformats-officedocument.spreadsheetml.externalLink+xml">
        <DigestMethod Algorithm="http://www.w3.org/2001/04/xmlenc#sha256"/>
        <DigestValue>ch6cygLKEyi/M1G9A+QhnOufexumn6T7OYL8MGBBqi0=</DigestValue>
      </Reference>
      <Reference URI="/xl/externalLinks/externalLink98.xml?ContentType=application/vnd.openxmlformats-officedocument.spreadsheetml.externalLink+xml">
        <DigestMethod Algorithm="http://www.w3.org/2001/04/xmlenc#sha256"/>
        <DigestValue>RVJsPYjkZlVqNKXi8xlkpYPEZ/eMvrLVLOX/7jj7cko=</DigestValue>
      </Reference>
      <Reference URI="/xl/externalLinks/externalLink99.xml?ContentType=application/vnd.openxmlformats-officedocument.spreadsheetml.externalLink+xml">
        <DigestMethod Algorithm="http://www.w3.org/2001/04/xmlenc#sha256"/>
        <DigestValue>6v0SzxysRYS07oYARPn3Du0nmLRd+IXfqhfY9ysVYJs=</DigestValue>
      </Reference>
      <Reference URI="/xl/printerSettings/printerSettings1.bin?ContentType=application/vnd.openxmlformats-officedocument.spreadsheetml.printerSettings">
        <DigestMethod Algorithm="http://www.w3.org/2001/04/xmlenc#sha256"/>
        <DigestValue>e/sLXTgfD76b41iVrUV38fsPWA2BUPC+bhHSpg4izcY=</DigestValue>
      </Reference>
      <Reference URI="/xl/printerSettings/printerSettings2.bin?ContentType=application/vnd.openxmlformats-officedocument.spreadsheetml.printerSettings">
        <DigestMethod Algorithm="http://www.w3.org/2001/04/xmlenc#sha256"/>
        <DigestValue>e/sLXTgfD76b41iVrUV38fsPWA2BUPC+bhHSpg4izcY=</DigestValue>
      </Reference>
      <Reference URI="/xl/printerSettings/printerSettings3.bin?ContentType=application/vnd.openxmlformats-officedocument.spreadsheetml.printerSettings">
        <DigestMethod Algorithm="http://www.w3.org/2001/04/xmlenc#sha256"/>
        <DigestValue>e/sLXTgfD76b41iVrUV38fsPWA2BUPC+bhHSpg4izcY=</DigestValue>
      </Reference>
      <Reference URI="/xl/printerSettings/printerSettings4.bin?ContentType=application/vnd.openxmlformats-officedocument.spreadsheetml.printerSettings">
        <DigestMethod Algorithm="http://www.w3.org/2001/04/xmlenc#sha256"/>
        <DigestValue>SxOdMcaV29oPzS1sEbm3h6wzIFf10cvmrWgUOGx0Jpo=</DigestValue>
      </Reference>
      <Reference URI="/xl/printerSettings/printerSettings5.bin?ContentType=application/vnd.openxmlformats-officedocument.spreadsheetml.printerSettings">
        <DigestMethod Algorithm="http://www.w3.org/2001/04/xmlenc#sha256"/>
        <DigestValue>XgqCiRcE+okjG++cQ6YoegXBRE5ojd/WkFztsv35aTg=</DigestValue>
      </Reference>
      <Reference URI="/xl/sharedStrings.xml?ContentType=application/vnd.openxmlformats-officedocument.spreadsheetml.sharedStrings+xml">
        <DigestMethod Algorithm="http://www.w3.org/2001/04/xmlenc#sha256"/>
        <DigestValue>tExX2vSizY1Uep3Zp337GSXNkLQDbjK3C0CiIz+B0sk=</DigestValue>
      </Reference>
      <Reference URI="/xl/styles.xml?ContentType=application/vnd.openxmlformats-officedocument.spreadsheetml.styles+xml">
        <DigestMethod Algorithm="http://www.w3.org/2001/04/xmlenc#sha256"/>
        <DigestValue>Vll3HYEV0P4i8Wenb3DbYH9pFDn4c5ON08cw4zmRl6s=</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IY+TgQIiZ9KcqDapXTXCGuKBoolx4HQxLeFx9sONGBI=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f2sVHBsPjzIaq3GYqcVtJclGbGvk+ujjj3/PtxGJsVU=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sheet1.xml?ContentType=application/vnd.openxmlformats-officedocument.spreadsheetml.worksheet+xml">
        <DigestMethod Algorithm="http://www.w3.org/2001/04/xmlenc#sha256"/>
        <DigestValue>NakrWjhaGBS7HJUu4DgfSXT0pG3JoqvTGBk6dsLLz5k=</DigestValue>
      </Reference>
      <Reference URI="/xl/worksheets/sheet10.xml?ContentType=application/vnd.openxmlformats-officedocument.spreadsheetml.worksheet+xml">
        <DigestMethod Algorithm="http://www.w3.org/2001/04/xmlenc#sha256"/>
        <DigestValue>adlcsnMgLSY9x+/TCTFBMujQvhE2PTlWWrh6bJyf2n4=</DigestValue>
      </Reference>
      <Reference URI="/xl/worksheets/sheet2.xml?ContentType=application/vnd.openxmlformats-officedocument.spreadsheetml.worksheet+xml">
        <DigestMethod Algorithm="http://www.w3.org/2001/04/xmlenc#sha256"/>
        <DigestValue>ykOIikFTOz+zBbD/ID4DX0Ou03jYN/GAN0oMUdUO4II=</DigestValue>
      </Reference>
      <Reference URI="/xl/worksheets/sheet3.xml?ContentType=application/vnd.openxmlformats-officedocument.spreadsheetml.worksheet+xml">
        <DigestMethod Algorithm="http://www.w3.org/2001/04/xmlenc#sha256"/>
        <DigestValue>OViB6GafaJk/0RNj/+e4QEbBoKju7LlClWX1CCo0NOc=</DigestValue>
      </Reference>
      <Reference URI="/xl/worksheets/sheet4.xml?ContentType=application/vnd.openxmlformats-officedocument.spreadsheetml.worksheet+xml">
        <DigestMethod Algorithm="http://www.w3.org/2001/04/xmlenc#sha256"/>
        <DigestValue>k9Zqmgk9I8+rKmBBWbYiC/nQRMEtp9SMXdEG5Zy0Q6Y=</DigestValue>
      </Reference>
      <Reference URI="/xl/worksheets/sheet5.xml?ContentType=application/vnd.openxmlformats-officedocument.spreadsheetml.worksheet+xml">
        <DigestMethod Algorithm="http://www.w3.org/2001/04/xmlenc#sha256"/>
        <DigestValue>b+fxfVaxVfpKlq3KlxTTn3mwEXYTPfhHdsNPkekOw/A=</DigestValue>
      </Reference>
      <Reference URI="/xl/worksheets/sheet6.xml?ContentType=application/vnd.openxmlformats-officedocument.spreadsheetml.worksheet+xml">
        <DigestMethod Algorithm="http://www.w3.org/2001/04/xmlenc#sha256"/>
        <DigestValue>sNPQtSZkn1l3HjJdUbe3XKYhvOjvzye8k2nrgg7OCgw=</DigestValue>
      </Reference>
      <Reference URI="/xl/worksheets/sheet7.xml?ContentType=application/vnd.openxmlformats-officedocument.spreadsheetml.worksheet+xml">
        <DigestMethod Algorithm="http://www.w3.org/2001/04/xmlenc#sha256"/>
        <DigestValue>RenpA1JIvWJZG/rAxEG4TmoVZhDKI56IVhpBClnXBkA=</DigestValue>
      </Reference>
      <Reference URI="/xl/worksheets/sheet8.xml?ContentType=application/vnd.openxmlformats-officedocument.spreadsheetml.worksheet+xml">
        <DigestMethod Algorithm="http://www.w3.org/2001/04/xmlenc#sha256"/>
        <DigestValue>5YlRJ+Ofpr7nNRwfUpb+pgyBq+crmHQTJZXaotrBcKU=</DigestValue>
      </Reference>
      <Reference URI="/xl/worksheets/sheet9.xml?ContentType=application/vnd.openxmlformats-officedocument.spreadsheetml.worksheet+xml">
        <DigestMethod Algorithm="http://www.w3.org/2001/04/xmlenc#sha256"/>
        <DigestValue>USSmtAZQcgZT9AjHzUBFHjjromZf4RGQCLPe/h5gmX0=</DigestValue>
      </Reference>
    </Manifest>
    <SignatureProperties>
      <SignatureProperty Id="idSignatureTime" Target="#idPackageSignature">
        <mdssi:SignatureTime xmlns:mdssi="http://schemas.openxmlformats.org/package/2006/digital-signature">
          <mdssi:Format>YYYY-MM-DDThh:mm:ssTZD</mdssi:Format>
          <mdssi:Value>2022-05-26T20:55:14Z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16.0.15128/23</OfficeVersion>
          <ApplicationVersion>16.0.15128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2022-05-26T20:55:14Z</xd:SigningTime>
          <xd:SigningCertificate>
            <xd:Cert>
              <xd:CertDigest>
                <DigestMethod Algorithm="http://www.w3.org/2001/04/xmlenc#sha256"/>
                <DigestValue>pCNLP1ujt+NkzJmCHxnrjSrg1Z/6j8s0Stqh9SH2G08=</DigestValue>
              </xd:CertDigest>
              <xd:IssuerSerial>
                <X509IssuerName>C=PY, O=DOCUMENTA S.A., CN=CA-DOCUMENTA S.A., SERIALNUMBER=RUC 80050172-1</X509IssuerName>
                <X509SerialNumber>4427572447564845100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50cd21ce-157e-4cef-a9e1-719e8f6c805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13" ma:contentTypeDescription="Crear nuevo documento." ma:contentTypeScope="" ma:versionID="2c85d22f740236986ae24e83867fa4b4">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1a7aa35641a8e42284fadc9e39b672bf"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80E7B9-0238-4AD3-BF68-46A8E9419730}">
  <ds:schemaRefs>
    <ds:schemaRef ds:uri="http://schemas.microsoft.com/sharepoint/v3/contenttype/forms"/>
  </ds:schemaRefs>
</ds:datastoreItem>
</file>

<file path=customXml/itemProps2.xml><?xml version="1.0" encoding="utf-8"?>
<ds:datastoreItem xmlns:ds="http://schemas.openxmlformats.org/officeDocument/2006/customXml" ds:itemID="{B95051EF-F37C-466E-B0EF-3E78F83F91EA}">
  <ds:schemaRefs>
    <ds:schemaRef ds:uri="http://schemas.microsoft.com/office/2006/metadata/properties"/>
    <ds:schemaRef ds:uri="http://schemas.microsoft.com/office/infopath/2007/PartnerControls"/>
    <ds:schemaRef ds:uri="50cd21ce-157e-4cef-a9e1-719e8f6c805e"/>
  </ds:schemaRefs>
</ds:datastoreItem>
</file>

<file path=customXml/itemProps3.xml><?xml version="1.0" encoding="utf-8"?>
<ds:datastoreItem xmlns:ds="http://schemas.openxmlformats.org/officeDocument/2006/customXml" ds:itemID="{AEEF84DC-E788-4F18-959D-12E3EAFF3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Identificación</vt:lpstr>
      <vt:lpstr>BG</vt:lpstr>
      <vt:lpstr>ER</vt:lpstr>
      <vt:lpstr>EFE</vt:lpstr>
      <vt:lpstr>EEPN</vt:lpstr>
      <vt:lpstr>Notas</vt:lpstr>
      <vt:lpstr>ER en moneda origen</vt:lpstr>
      <vt:lpstr>Balance Ajustado</vt:lpstr>
      <vt:lpstr>Resultados Ajustados</vt:lpstr>
      <vt:lpstr>Ajuste de depreciaciones</vt:lpstr>
      <vt:lpstr>BG!Print_Area</vt:lpstr>
      <vt:lpstr>EEPN!Print_Area</vt:lpstr>
      <vt:lpstr>EFE!Print_Area</vt:lpstr>
      <vt:lpstr>ER!Print_Area</vt:lpstr>
      <vt:lpstr>Notas!Print_Area</vt:lpstr>
      <vt:lpstr>ER!Print_Titles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Vallejos</dc:creator>
  <cp:lastModifiedBy>Mariela Vallejos</cp:lastModifiedBy>
  <cp:lastPrinted>2021-03-29T15:36:41Z</cp:lastPrinted>
  <dcterms:created xsi:type="dcterms:W3CDTF">2019-11-22T13:29:41Z</dcterms:created>
  <dcterms:modified xsi:type="dcterms:W3CDTF">2022-05-24T21:06:29Z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0x0101008F96CCBAA34616448FBC297C7A054588</vt:lpwstr>
  </property>
</Properties>
</file>