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U:\Contabilidad\CASA DE BOLSA\BALANCES\ESTADOS FINANCIEROS CNV\Marzo 2023\"/>
    </mc:Choice>
  </mc:AlternateContent>
  <xr:revisionPtr revIDLastSave="0" documentId="13_ncr:201_{3BD4F79C-D19F-41AE-B8AD-BE0F32FA417A}" xr6:coauthVersionLast="47" xr6:coauthVersionMax="47" xr10:uidLastSave="{00000000-0000-0000-0000-000000000000}"/>
  <bookViews>
    <workbookView xWindow="-108" yWindow="-108" windowWidth="23256" windowHeight="12576" tabRatio="737" activeTab="2" xr2:uid="{00000000-000D-0000-FFFF-FFFF00000000}"/>
  </bookViews>
  <sheets>
    <sheet name="Información General" sheetId="18" r:id="rId1"/>
    <sheet name="Beneficiarios Finales" sheetId="17" state="hidden" r:id="rId2"/>
    <sheet name="Balance General" sheetId="1" r:id="rId3"/>
    <sheet name="Estado de Resultados" sheetId="2" r:id="rId4"/>
    <sheet name="Notas" sheetId="7" r:id="rId5"/>
  </sheets>
  <definedNames>
    <definedName name="_xlnm.Print_Area" localSheetId="2">'Balance General'!$B$9:$I$53</definedName>
    <definedName name="_xlnm.Print_Area" localSheetId="3">'Estado de Resultados'!$B$10:$E$52</definedName>
    <definedName name="_xlnm.Print_Area" localSheetId="4">Notas!$A:$I</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4" i="7" l="1"/>
  <c r="G285" i="7"/>
  <c r="G669" i="7"/>
  <c r="G668" i="7"/>
  <c r="G670" i="7"/>
  <c r="G671" i="7"/>
  <c r="G672" i="7"/>
  <c r="G673" i="7"/>
  <c r="G674" i="7"/>
  <c r="G675" i="7"/>
  <c r="G676" i="7"/>
  <c r="E677" i="7"/>
  <c r="G677" i="7"/>
  <c r="G678" i="7"/>
  <c r="H34" i="1"/>
  <c r="H35" i="1"/>
  <c r="D577" i="7"/>
  <c r="D590" i="7"/>
  <c r="D612" i="7"/>
  <c r="H29" i="1"/>
  <c r="H28" i="1"/>
  <c r="D510" i="7"/>
  <c r="H20" i="1"/>
  <c r="D503" i="7"/>
  <c r="H21" i="1"/>
  <c r="H19" i="1"/>
  <c r="H30" i="1"/>
  <c r="H32" i="1"/>
  <c r="H50" i="1"/>
  <c r="F746" i="7"/>
  <c r="E353" i="7"/>
  <c r="F353" i="7"/>
  <c r="D353" i="7"/>
  <c r="D51" i="2"/>
  <c r="D863" i="7"/>
  <c r="D37" i="2"/>
  <c r="D861" i="7"/>
  <c r="D36" i="2"/>
  <c r="D915" i="7"/>
  <c r="D923" i="7"/>
  <c r="D43" i="2"/>
  <c r="D782" i="7"/>
  <c r="D796" i="7"/>
  <c r="D805" i="7"/>
  <c r="D851" i="7"/>
  <c r="D33" i="2"/>
  <c r="D24" i="2"/>
  <c r="D663" i="7"/>
  <c r="D657" i="7"/>
  <c r="D895" i="7"/>
  <c r="D904" i="7"/>
  <c r="D40" i="2"/>
  <c r="D701" i="7"/>
  <c r="D702" i="7"/>
  <c r="D703" i="7"/>
  <c r="D704" i="7"/>
  <c r="D714" i="7"/>
  <c r="D17" i="2"/>
  <c r="D693" i="7"/>
  <c r="D16" i="2"/>
  <c r="E649" i="7"/>
  <c r="D18" i="2"/>
  <c r="D12" i="2"/>
  <c r="D739" i="7"/>
  <c r="D21" i="2"/>
  <c r="D19" i="2"/>
  <c r="D22" i="2"/>
  <c r="D761" i="7"/>
  <c r="D25" i="2"/>
  <c r="D23" i="2"/>
  <c r="D26" i="2"/>
  <c r="D34" i="2"/>
  <c r="D39" i="2"/>
  <c r="D35" i="2"/>
  <c r="D42" i="2"/>
  <c r="D50" i="2"/>
  <c r="D52" i="2"/>
  <c r="E37" i="2"/>
  <c r="E915" i="7"/>
  <c r="E923" i="7"/>
  <c r="E43" i="2"/>
  <c r="E851" i="7"/>
  <c r="E805" i="7"/>
  <c r="E33" i="2"/>
  <c r="E24" i="2"/>
  <c r="E36" i="2"/>
  <c r="E895" i="7"/>
  <c r="E904" i="7"/>
  <c r="E40" i="2"/>
  <c r="E704" i="7"/>
  <c r="E714" i="7"/>
  <c r="E17" i="2"/>
  <c r="E16" i="2"/>
  <c r="E18" i="2"/>
  <c r="E12" i="2"/>
  <c r="E739" i="7"/>
  <c r="E21" i="2"/>
  <c r="E19" i="2"/>
  <c r="E22" i="2"/>
  <c r="E761" i="7"/>
  <c r="E25" i="2"/>
  <c r="E23" i="2"/>
  <c r="E26" i="2"/>
  <c r="E34" i="2"/>
  <c r="E39" i="2"/>
  <c r="E35" i="2"/>
  <c r="E42" i="2"/>
  <c r="E50" i="2"/>
  <c r="E52" i="2"/>
  <c r="H23" i="1"/>
  <c r="D478" i="7"/>
  <c r="D29" i="1"/>
  <c r="D28" i="1"/>
  <c r="E363" i="7"/>
  <c r="D25" i="1"/>
  <c r="E371" i="7"/>
  <c r="D26" i="1"/>
  <c r="D24" i="1"/>
  <c r="G264" i="7"/>
  <c r="D19" i="1"/>
  <c r="G257" i="7"/>
  <c r="D20" i="1"/>
  <c r="G274" i="7"/>
  <c r="D21" i="1"/>
  <c r="D18" i="1"/>
  <c r="F158" i="7"/>
  <c r="F165" i="7"/>
  <c r="D14" i="1"/>
  <c r="F208" i="7"/>
  <c r="F217" i="7"/>
  <c r="F219" i="7"/>
  <c r="F228" i="7"/>
  <c r="F230" i="7"/>
  <c r="D16" i="1"/>
  <c r="D13" i="1"/>
  <c r="D31" i="1"/>
  <c r="F329" i="7"/>
  <c r="D36" i="1"/>
  <c r="D34" i="1"/>
  <c r="I389" i="7"/>
  <c r="I390" i="7"/>
  <c r="I391" i="7"/>
  <c r="I392" i="7"/>
  <c r="I393" i="7"/>
  <c r="D40" i="1"/>
  <c r="I398" i="7"/>
  <c r="I399" i="7"/>
  <c r="I400" i="7"/>
  <c r="I401" i="7"/>
  <c r="I402" i="7"/>
  <c r="D41" i="1"/>
  <c r="D39" i="1"/>
  <c r="G441" i="7"/>
  <c r="G442" i="7"/>
  <c r="D44" i="1"/>
  <c r="G422" i="7"/>
  <c r="G423" i="7"/>
  <c r="D45" i="1"/>
  <c r="D46" i="1"/>
  <c r="D47" i="1"/>
  <c r="D43" i="1"/>
  <c r="D48" i="1"/>
  <c r="D50" i="1"/>
  <c r="F263" i="7"/>
  <c r="F262" i="7"/>
  <c r="F261" i="7"/>
  <c r="F260" i="7"/>
  <c r="D329" i="7"/>
  <c r="E329" i="7"/>
  <c r="E324" i="7"/>
  <c r="F324" i="7"/>
  <c r="G324" i="7"/>
  <c r="D324" i="7"/>
  <c r="F284" i="7"/>
  <c r="G158" i="7"/>
  <c r="G165" i="7"/>
  <c r="E14" i="1"/>
  <c r="XFD714" i="7"/>
  <c r="D637" i="7"/>
  <c r="D562" i="7"/>
  <c r="E45" i="1"/>
  <c r="D321" i="7"/>
  <c r="F274" i="7"/>
  <c r="F264" i="7"/>
  <c r="F257" i="7"/>
  <c r="G217" i="7"/>
  <c r="H116" i="7"/>
  <c r="H117" i="7"/>
  <c r="H118" i="7"/>
  <c r="H120" i="7"/>
  <c r="H121" i="7"/>
  <c r="F116" i="7"/>
  <c r="G116" i="7"/>
  <c r="M153" i="18"/>
  <c r="L153" i="18"/>
  <c r="K153" i="18"/>
  <c r="I153" i="18"/>
  <c r="M107" i="18"/>
  <c r="L107" i="18"/>
  <c r="I102" i="18"/>
  <c r="K66" i="18"/>
  <c r="K107" i="18"/>
  <c r="I66" i="18"/>
  <c r="I107" i="18"/>
  <c r="I29" i="1"/>
  <c r="I28" i="1"/>
  <c r="I21" i="1"/>
  <c r="I20" i="1"/>
  <c r="E44" i="1"/>
  <c r="E36" i="1"/>
  <c r="E34" i="1"/>
  <c r="E26" i="1"/>
  <c r="E25" i="1"/>
  <c r="E129" i="7"/>
  <c r="E685" i="7"/>
  <c r="F685" i="7"/>
  <c r="G685" i="7"/>
  <c r="H685" i="7"/>
  <c r="D685" i="7"/>
  <c r="E18" i="1"/>
  <c r="F623" i="7"/>
  <c r="E321" i="7"/>
  <c r="F321" i="7"/>
  <c r="G321" i="7"/>
  <c r="E47" i="1"/>
  <c r="H13" i="1"/>
  <c r="I35" i="1"/>
  <c r="I23" i="1"/>
  <c r="I13" i="1"/>
  <c r="E752" i="7"/>
  <c r="E46" i="1"/>
  <c r="D752" i="7"/>
  <c r="G228" i="7"/>
  <c r="G230" i="7"/>
  <c r="E228" i="7"/>
  <c r="E230" i="7"/>
  <c r="E138" i="7"/>
  <c r="E137" i="7"/>
  <c r="F128" i="7"/>
  <c r="G128" i="7"/>
  <c r="G129" i="7"/>
  <c r="E863" i="7"/>
  <c r="E861" i="7"/>
  <c r="E724" i="7"/>
  <c r="D724" i="7"/>
  <c r="E693" i="7"/>
  <c r="E678" i="7"/>
  <c r="F678" i="7"/>
  <c r="D678" i="7"/>
  <c r="E478" i="7"/>
  <c r="G208" i="7"/>
  <c r="E217" i="7"/>
  <c r="E208" i="7"/>
  <c r="I122" i="7"/>
  <c r="E122" i="7"/>
  <c r="I89" i="7"/>
  <c r="G82" i="7"/>
  <c r="F67" i="7"/>
  <c r="F68" i="7"/>
  <c r="E89" i="7"/>
  <c r="I19" i="1"/>
  <c r="I30" i="1"/>
  <c r="I32" i="1"/>
  <c r="I50" i="1"/>
  <c r="F278" i="7"/>
  <c r="E29" i="1"/>
  <c r="E28" i="1"/>
  <c r="F117" i="7"/>
  <c r="G117" i="7"/>
  <c r="E219" i="7"/>
  <c r="E221" i="7"/>
  <c r="E24" i="1"/>
  <c r="G219" i="7"/>
  <c r="E16" i="1"/>
  <c r="E43" i="1"/>
  <c r="G278" i="7"/>
  <c r="E39" i="1"/>
  <c r="F69" i="7"/>
  <c r="G68" i="7"/>
  <c r="G67" i="7"/>
  <c r="E48" i="1"/>
  <c r="F221" i="7"/>
  <c r="F118" i="7"/>
  <c r="F120" i="7"/>
  <c r="F121" i="7"/>
  <c r="G221" i="7"/>
  <c r="E13" i="1"/>
  <c r="E31" i="1"/>
  <c r="F70" i="7"/>
  <c r="G69" i="7"/>
  <c r="E50" i="1"/>
  <c r="G118" i="7"/>
  <c r="G122" i="7"/>
  <c r="F71" i="7"/>
  <c r="G70" i="7"/>
  <c r="G71" i="7"/>
  <c r="F72" i="7"/>
  <c r="F73" i="7"/>
  <c r="G72" i="7"/>
  <c r="F74" i="7"/>
  <c r="G73" i="7"/>
  <c r="F75" i="7"/>
  <c r="G74" i="7"/>
  <c r="F76" i="7"/>
  <c r="G75" i="7"/>
  <c r="G76" i="7"/>
  <c r="F77" i="7"/>
  <c r="F78" i="7"/>
  <c r="G77" i="7"/>
  <c r="F79" i="7"/>
  <c r="G78" i="7"/>
  <c r="G79" i="7"/>
  <c r="F81" i="7"/>
  <c r="F84" i="7"/>
  <c r="G81" i="7"/>
  <c r="G84" i="7"/>
  <c r="F85" i="7"/>
  <c r="F87" i="7"/>
  <c r="G85" i="7"/>
  <c r="F88" i="7"/>
  <c r="G88" i="7"/>
  <c r="G87" i="7"/>
  <c r="G89" i="7"/>
</calcChain>
</file>

<file path=xl/sharedStrings.xml><?xml version="1.0" encoding="utf-8"?>
<sst xmlns="http://schemas.openxmlformats.org/spreadsheetml/2006/main" count="1778" uniqueCount="1005">
  <si>
    <t>ACTIVO</t>
  </si>
  <si>
    <t>ACTIVO CORRIENTE</t>
  </si>
  <si>
    <t>Recaudaciones a Depositar</t>
  </si>
  <si>
    <t>TOTAL ACTIVO CORRIENTE</t>
  </si>
  <si>
    <t>ACTIVO NO CORRIENTE</t>
  </si>
  <si>
    <t>TOTAL ACTIVO NO CORRIENTE</t>
  </si>
  <si>
    <t>PASIVO</t>
  </si>
  <si>
    <t>PATRIMONIO NETO</t>
  </si>
  <si>
    <t>GASTOS OPERATIVOS</t>
  </si>
  <si>
    <t>RESULTADO OPERATIVO BRUTO</t>
  </si>
  <si>
    <t>Publicidad</t>
  </si>
  <si>
    <t>Mantenimiento</t>
  </si>
  <si>
    <t>Alquileres</t>
  </si>
  <si>
    <t>Gastos Generales</t>
  </si>
  <si>
    <t xml:space="preserve">Seguros </t>
  </si>
  <si>
    <t>Impuestos, Tasas y Contribuciones</t>
  </si>
  <si>
    <t>RESULTADO OPERATIVO NETO</t>
  </si>
  <si>
    <t>OTROS INGRESOS Y EGRESOS</t>
  </si>
  <si>
    <t>RESULTADOS FINANCIEROS</t>
  </si>
  <si>
    <t>Generados por activos</t>
  </si>
  <si>
    <t>Diferencias de Cambio</t>
  </si>
  <si>
    <t>Generados por pasivos</t>
  </si>
  <si>
    <t>RESULTADO EXTRAORDINARIO</t>
  </si>
  <si>
    <t>AJUSTE DE RESULTADO DE EJERCICIOS ANTERIORES</t>
  </si>
  <si>
    <t>Ingresos</t>
  </si>
  <si>
    <t>Egresos</t>
  </si>
  <si>
    <t>UTILIDAD</t>
  </si>
  <si>
    <t>IMPUESTO A LA RENTA</t>
  </si>
  <si>
    <t>RESULTADO DEL EJERCICIO</t>
  </si>
  <si>
    <t>CAPITAL</t>
  </si>
  <si>
    <t>TOTAL ACTIVO</t>
  </si>
  <si>
    <t>Ingresos Varios</t>
  </si>
  <si>
    <t>TOTAL</t>
  </si>
  <si>
    <t>Intereses Cobrados Extrabursátiles</t>
  </si>
  <si>
    <t>Ganancia en Operación Bursátil</t>
  </si>
  <si>
    <t>Intereses Cobrados Bursátiles</t>
  </si>
  <si>
    <t>Venta de Servicios Bursátiles</t>
  </si>
  <si>
    <t>Ganancia en Operación Extrabursátil</t>
  </si>
  <si>
    <t>TOTALES</t>
  </si>
  <si>
    <t>Otros Ingresos Operativos</t>
  </si>
  <si>
    <t>Dividendos Percibidos</t>
  </si>
  <si>
    <t>Aranceles Pagados a la CNV</t>
  </si>
  <si>
    <t>Comisiones pagadas</t>
  </si>
  <si>
    <t>Gastos no Deducibles</t>
  </si>
  <si>
    <t>Honorarios Profesionales</t>
  </si>
  <si>
    <t>Gastos de Asamblea</t>
  </si>
  <si>
    <t>Aguinaldo</t>
  </si>
  <si>
    <t>Combustibles y Lubricantes</t>
  </si>
  <si>
    <t>Gratificaciones Ley 285</t>
  </si>
  <si>
    <t>Gastos Bancarios</t>
  </si>
  <si>
    <t>Intereses por Sobregiro</t>
  </si>
  <si>
    <t>Sueldos</t>
  </si>
  <si>
    <t>Aporte Patronal</t>
  </si>
  <si>
    <t>CONCEPTO</t>
  </si>
  <si>
    <t>Otros Ingresos</t>
  </si>
  <si>
    <t>Otros Egresos</t>
  </si>
  <si>
    <t>Teléfonos y Comunicaciones</t>
  </si>
  <si>
    <t>Gastos de Escribanía</t>
  </si>
  <si>
    <t>Gastos y Útiles de Informática</t>
  </si>
  <si>
    <t>Energía Eléctrica</t>
  </si>
  <si>
    <t>Papelería y Útiles</t>
  </si>
  <si>
    <t>Capacitación personal</t>
  </si>
  <si>
    <t>Fondo de Garantía</t>
  </si>
  <si>
    <t>Tipo de cambio comprador</t>
  </si>
  <si>
    <t xml:space="preserve">Tipo de cambio vendedor       </t>
  </si>
  <si>
    <t>DETALLE</t>
  </si>
  <si>
    <t>MONEDA EXTRANJERA MONTO</t>
  </si>
  <si>
    <t>ACTIVOS CORRIENTES</t>
  </si>
  <si>
    <t>BANCOS</t>
  </si>
  <si>
    <t>Banco ITAU</t>
  </si>
  <si>
    <t>U$D</t>
  </si>
  <si>
    <t>Banco Regional</t>
  </si>
  <si>
    <t>Banco Sudameris</t>
  </si>
  <si>
    <t>CREDITOS</t>
  </si>
  <si>
    <t>Clientes Moneda Extranjera</t>
  </si>
  <si>
    <t>INVERSIONES TEMPORARIAS</t>
  </si>
  <si>
    <t>OBLIGACIONES COMERCIALES</t>
  </si>
  <si>
    <t>Proveedores Moneda Extranjera</t>
  </si>
  <si>
    <t>TIPO DE MONEDA</t>
  </si>
  <si>
    <t>MONTO USD</t>
  </si>
  <si>
    <t>DISPONIBILIDADES</t>
  </si>
  <si>
    <t>Banco ITAU 700805688</t>
  </si>
  <si>
    <t>Banco Continental 53456309</t>
  </si>
  <si>
    <t>Banco Continental 76696402</t>
  </si>
  <si>
    <t>Banco Regional 7881548</t>
  </si>
  <si>
    <t>Financiera Solar 182965</t>
  </si>
  <si>
    <t>Banco Nacional de Fomento</t>
  </si>
  <si>
    <t>Banco Continental 17608406</t>
  </si>
  <si>
    <t>Banco Regional 7881549</t>
  </si>
  <si>
    <t>TOTAL DISPONIBILIDADES</t>
  </si>
  <si>
    <t>INFORMACIÓN SOBRE EL DOCUMENTO Y EMISOR</t>
  </si>
  <si>
    <t>VALOR NOMINAL UNITARIO</t>
  </si>
  <si>
    <t>RESULTADO</t>
  </si>
  <si>
    <t>EMISOR</t>
  </si>
  <si>
    <t>CDA</t>
  </si>
  <si>
    <t>USD</t>
  </si>
  <si>
    <t>INVERSIONES PERMANENTES</t>
  </si>
  <si>
    <t>PERÍODO ACTUAL G.</t>
  </si>
  <si>
    <t>TOTAL EJERCICIO  ANTERIOR G.</t>
  </si>
  <si>
    <t>ACCIONES</t>
  </si>
  <si>
    <t>CUENTAS</t>
  </si>
  <si>
    <t>VALOR DE COSTO</t>
  </si>
  <si>
    <t>VALOR CONTABLE</t>
  </si>
  <si>
    <t>ACCION DE LA BOLSA DE VALORES</t>
  </si>
  <si>
    <t>CANTIDAD</t>
  </si>
  <si>
    <t>VALOR NOMINAL</t>
  </si>
  <si>
    <t>1 (una)</t>
  </si>
  <si>
    <t>DEUDORES POR INTERMEDIACION</t>
  </si>
  <si>
    <t xml:space="preserve">CONCEPTO </t>
  </si>
  <si>
    <t>DEUDORES VARIOS</t>
  </si>
  <si>
    <t>Equipo de Informatica</t>
  </si>
  <si>
    <t>Mejora en Propiedad de Terceros</t>
  </si>
  <si>
    <t>Rodados</t>
  </si>
  <si>
    <t>DEPRECIACIONES</t>
  </si>
  <si>
    <t xml:space="preserve"> Los cargos diferidos se deben exponer desagregados de acuerdo al siguiente modelo:</t>
  </si>
  <si>
    <t>SALDO</t>
  </si>
  <si>
    <t>AUMENTOS</t>
  </si>
  <si>
    <t>AMORTIZACIONES</t>
  </si>
  <si>
    <t>NETO FINAL</t>
  </si>
  <si>
    <t>Impuesto al Valor Agregado</t>
  </si>
  <si>
    <t>Seguros a Vencer</t>
  </si>
  <si>
    <t>INSTITUCIÓN</t>
  </si>
  <si>
    <t>NOMBRE</t>
  </si>
  <si>
    <t>RELACION</t>
  </si>
  <si>
    <t>TIPO DE OPERACIÓN</t>
  </si>
  <si>
    <t>ANTIGÜEDAD DE LA DEUDA</t>
  </si>
  <si>
    <t>VENCIMIENTO</t>
  </si>
  <si>
    <t>PLAZO DE VENCIMIENTO DEL CONTRATO</t>
  </si>
  <si>
    <t>Operaciones a Liquidar</t>
  </si>
  <si>
    <t xml:space="preserve">NOMBRE </t>
  </si>
  <si>
    <t>SALDOS</t>
  </si>
  <si>
    <t>PERSONA O EMPRESA RELACIONADA</t>
  </si>
  <si>
    <t>TOTAL DE INGRESOS</t>
  </si>
  <si>
    <t>DISMINUCIÓN</t>
  </si>
  <si>
    <t>Capital Integrado</t>
  </si>
  <si>
    <t>Reserva Legal</t>
  </si>
  <si>
    <t>Reserva Facultativa</t>
  </si>
  <si>
    <t>Resultados Acumulados</t>
  </si>
  <si>
    <t>Resultados del Ejercicio</t>
  </si>
  <si>
    <t>DISMINUCION</t>
  </si>
  <si>
    <t>- DEDUCIDAS DEL ACTIVO</t>
  </si>
  <si>
    <t>- INCLUIDAS EN EL PASIVO</t>
  </si>
  <si>
    <t>Garantías</t>
  </si>
  <si>
    <t>Monto Asegurado</t>
  </si>
  <si>
    <t>Forma de Constitución</t>
  </si>
  <si>
    <t>No existen hechos posteriores al cierre del ejercicio que impliquen alteraciones significativas a la estructura patrimonial y resultado del ejercicio.</t>
  </si>
  <si>
    <t>No Aplicable</t>
  </si>
  <si>
    <t xml:space="preserve"> PASIVO CORRIENTE</t>
  </si>
  <si>
    <t xml:space="preserve"> Impuesto a la Renta a Pagar</t>
  </si>
  <si>
    <t xml:space="preserve"> TOTAL PASIVO CORRIENTE</t>
  </si>
  <si>
    <t xml:space="preserve"> TOTAL PASIVO</t>
  </si>
  <si>
    <t xml:space="preserve"> TOTAL PATRIMONIO NETO</t>
  </si>
  <si>
    <t>Dieta de Directorio</t>
  </si>
  <si>
    <t>Anticipo Impuesto a la Renta</t>
  </si>
  <si>
    <t xml:space="preserve"> Aportes y Retenciones a Pagar</t>
  </si>
  <si>
    <t>TOTAL DE EGRESOS</t>
  </si>
  <si>
    <t>Vigencia</t>
  </si>
  <si>
    <t>NO EXISTEN</t>
  </si>
  <si>
    <t>Retencion Impuesto al Valor Agregado</t>
  </si>
  <si>
    <t>Maquinas y Equipos de oficina</t>
  </si>
  <si>
    <t>Refrigerio</t>
  </si>
  <si>
    <t>Auditoria Externa</t>
  </si>
  <si>
    <t>Banco Continental 34068203</t>
  </si>
  <si>
    <t>Banco Continental 71629001</t>
  </si>
  <si>
    <t>₲</t>
  </si>
  <si>
    <t>Sub Total Cuentas Propias</t>
  </si>
  <si>
    <t>Fondo Fijo</t>
  </si>
  <si>
    <t>Total Bancos</t>
  </si>
  <si>
    <t>Citibank 5198720013</t>
  </si>
  <si>
    <t>PASIVOS EN MONEDA EXTRANJERA</t>
  </si>
  <si>
    <t>DOCUMENTOS Y CUENTAS POR COBRAR</t>
  </si>
  <si>
    <t>N/A</t>
  </si>
  <si>
    <t>Anticipo a Proveedores</t>
  </si>
  <si>
    <t>Proveedores Moneda Nacional</t>
  </si>
  <si>
    <t>RELACIÓN</t>
  </si>
  <si>
    <t>CORTO PLAZO ₲</t>
  </si>
  <si>
    <t>LARGO PLAZO ₲</t>
  </si>
  <si>
    <t>Prima de Acciones</t>
  </si>
  <si>
    <t>SALDO AL</t>
  </si>
  <si>
    <t>Servicio de Limpieza</t>
  </si>
  <si>
    <t>Gastos de Representación</t>
  </si>
  <si>
    <t>Seguro Medico del Personal</t>
  </si>
  <si>
    <t>Pérdida en Operaciones</t>
  </si>
  <si>
    <t>Remuneración Personal Superior</t>
  </si>
  <si>
    <t xml:space="preserve">Otras Gratificaciones </t>
  </si>
  <si>
    <t>Pre Aviso</t>
  </si>
  <si>
    <t>Indemnizaciones</t>
  </si>
  <si>
    <t>CRÉDITOS</t>
  </si>
  <si>
    <t>BIENES DE USO</t>
  </si>
  <si>
    <t>OTROS ACTIVOS</t>
  </si>
  <si>
    <t>GASTOS DE ADMINISTRACIÓN</t>
  </si>
  <si>
    <t>GASTOS DE COMERCIALIZACIÓN</t>
  </si>
  <si>
    <t>Previsión, Amortización y Depreciaciones</t>
  </si>
  <si>
    <t>Comisiones por Operaciones Fuera de Rueda</t>
  </si>
  <si>
    <t>Comisiones por Operaciones en Rueda</t>
  </si>
  <si>
    <t>Comisiones por Contratos de Colocación Primaria</t>
  </si>
  <si>
    <t>Aranceles por Negociación Bolsa de Valores</t>
  </si>
  <si>
    <t>TOTAL PASIVO</t>
  </si>
  <si>
    <t>VALOR LIBRO</t>
  </si>
  <si>
    <t>VALOR ÚLTIMO REMATE</t>
  </si>
  <si>
    <t>VALORES DE ORIGEN</t>
  </si>
  <si>
    <t>CORTO PLAZO      ₲</t>
  </si>
  <si>
    <t>LARGO PLAZO      ₲</t>
  </si>
  <si>
    <t>ACTIVOS INTANGIBLES Y CARGOS DIFERIDOS</t>
  </si>
  <si>
    <t>Citibank 5198720021</t>
  </si>
  <si>
    <t>Banco RIO</t>
  </si>
  <si>
    <t>Bancop</t>
  </si>
  <si>
    <t>Citibank Paraguay</t>
  </si>
  <si>
    <t>Bancop 410057495</t>
  </si>
  <si>
    <t>Banco BASA 100021204</t>
  </si>
  <si>
    <t>Banco Familiar 1889576</t>
  </si>
  <si>
    <t>Banco Continental 769245</t>
  </si>
  <si>
    <t>Banco Rio 1874600</t>
  </si>
  <si>
    <t>Bancop 410063533</t>
  </si>
  <si>
    <t>Banco Continental 256426</t>
  </si>
  <si>
    <t>Banco BBVA</t>
  </si>
  <si>
    <t>Banco BBVA Gs</t>
  </si>
  <si>
    <t>Banco RIO 01-00187460-08</t>
  </si>
  <si>
    <t>Banco BBVA 2101047322</t>
  </si>
  <si>
    <t>Operaciones a liquidar</t>
  </si>
  <si>
    <t>No Registra</t>
  </si>
  <si>
    <t>No cuenta con partidas que exponer en este ítem.</t>
  </si>
  <si>
    <t>Los Bienes del Activo Fijo son depreciados por el sistema de línea recta en función a los años de vida útil estimados en las normativas de la Subsecretaria de Estado de Tributación (SET).</t>
  </si>
  <si>
    <t>La previsión por menor valor se realiza considerando el atraso en los pagos de los intereses por parte del Emisor.</t>
  </si>
  <si>
    <t>Licencias Informáticas</t>
  </si>
  <si>
    <t>Total al 31/12/2020</t>
  </si>
  <si>
    <t>FIC S.A. de Finanzas</t>
  </si>
  <si>
    <t>Banco Continental 19008407</t>
  </si>
  <si>
    <t>Banco ITAU 700812608</t>
  </si>
  <si>
    <t>Banco RIO 844460-2</t>
  </si>
  <si>
    <t>Anticipo a Rendir</t>
  </si>
  <si>
    <t xml:space="preserve"> DOCUMENTOS Y CUENTAS POR PAGAR</t>
  </si>
  <si>
    <t xml:space="preserve"> OTROS PASIVOS</t>
  </si>
  <si>
    <t xml:space="preserve"> PROVISIONES</t>
  </si>
  <si>
    <t xml:space="preserve"> Operaciones en Reporto</t>
  </si>
  <si>
    <t xml:space="preserve"> Impuesto a Valor Agregado a Pagar</t>
  </si>
  <si>
    <t>Sueldos y Jornales a Pagar</t>
  </si>
  <si>
    <t>Honorarios Profesionales a Pagar</t>
  </si>
  <si>
    <t>Expensas</t>
  </si>
  <si>
    <t>Suscripciones</t>
  </si>
  <si>
    <t>Obsequios Empresariales</t>
  </si>
  <si>
    <t xml:space="preserve"> </t>
  </si>
  <si>
    <t>www.avalon.com.py</t>
  </si>
  <si>
    <t>info@avalon.com.py</t>
  </si>
  <si>
    <t>(+595) 21 611 308</t>
  </si>
  <si>
    <t>CB 019</t>
  </si>
  <si>
    <t>AVALON CASA DE BOLSA S.A.</t>
  </si>
  <si>
    <t>BENEFICIARIOS FINALES</t>
  </si>
  <si>
    <t>CARLOS RUBEN PARODI BADO</t>
  </si>
  <si>
    <t>EDITH CONCEPCION ESPINOLA ALMADA</t>
  </si>
  <si>
    <t>EDUARDO CESPEDES LAGUARDIA</t>
  </si>
  <si>
    <t>EGERHT ORLANDO LOVERA ESTIGARRIBIA</t>
  </si>
  <si>
    <t>GERMAN DARIO VARGAS DIAZ</t>
  </si>
  <si>
    <t>GUSTAVO DIOSNEL PORTILLO DIAZ</t>
  </si>
  <si>
    <t>HUGO RODOLFO UBEDA SZARAN</t>
  </si>
  <si>
    <t>ENRIQUE RICARDO MAASEN VELAZQUEZ</t>
  </si>
  <si>
    <t>JOSE RICARDO KIKO KUCZER</t>
  </si>
  <si>
    <t>JUAN CARLOS CARRANZA ORTIZ</t>
  </si>
  <si>
    <t>MTA S.A.</t>
  </si>
  <si>
    <t>PABLO PARRA GARCIA</t>
  </si>
  <si>
    <t>REINALDO VICTOR OPORTO LEIVA</t>
  </si>
  <si>
    <t>RIO SALADO S.A.</t>
  </si>
  <si>
    <t>FEDERICO SEBASTIAN OPORTO LEIVA</t>
  </si>
  <si>
    <t>TIBURCIO OJEDA OVIEDO</t>
  </si>
  <si>
    <t>TIERRAS DEL SUR S.A.</t>
  </si>
  <si>
    <t>VICENTE RUBEN DARIO ESPINOLA SOSA</t>
  </si>
  <si>
    <t>VOIRONS S.A.</t>
  </si>
  <si>
    <t>WILSON MANUEL MEDINA LOPETEGUI</t>
  </si>
  <si>
    <t>ZULMA GLADYS ESPINOLA ALMADA</t>
  </si>
  <si>
    <t>TERESA DEJESUS GAONA DE BOBADILLA</t>
  </si>
  <si>
    <t>GABRIEL RICARDO BENITEZ MERELES</t>
  </si>
  <si>
    <t>MIGUEL MAXIMILIANO ANDRES ALTIERI FADUL</t>
  </si>
  <si>
    <t>BEATRIZ MARIA BREUER DE ZACARIAS</t>
  </si>
  <si>
    <t>NEGOCIOS Y SERVICIOS S.A.</t>
  </si>
  <si>
    <t>CARLOS RAUL MORENO FRANCO</t>
  </si>
  <si>
    <t>RENE YURI RUIZ DIAZ ANGERT</t>
  </si>
  <si>
    <t>MARIA SUSANA HEISECKE DE SALDIVAR</t>
  </si>
  <si>
    <t>GUSTAVO JAVIER ARGUELLO LUBIAN</t>
  </si>
  <si>
    <t>ROSANNA CONCEPCION GRACIA PLATE</t>
  </si>
  <si>
    <t>VICTOR MANUEL RAMIREZ MEDINA</t>
  </si>
  <si>
    <t>NOMBRES - DENOMINACION</t>
  </si>
  <si>
    <t>RUC</t>
  </si>
  <si>
    <t>CANTIDAD DE ACCIONES - CUOTAS - PARTICIPACION</t>
  </si>
  <si>
    <t>VALOR DE ACCIONES</t>
  </si>
  <si>
    <t>1008024-4</t>
  </si>
  <si>
    <t>1171001-2</t>
  </si>
  <si>
    <t>997051-7</t>
  </si>
  <si>
    <t>2601810-1</t>
  </si>
  <si>
    <t>800737-3</t>
  </si>
  <si>
    <t>2510963-4</t>
  </si>
  <si>
    <t>822498-6</t>
  </si>
  <si>
    <t>856938-0</t>
  </si>
  <si>
    <t>1416658-5</t>
  </si>
  <si>
    <t>3505102-7</t>
  </si>
  <si>
    <t>80037132-1</t>
  </si>
  <si>
    <t>866793-4</t>
  </si>
  <si>
    <t>7173994-7</t>
  </si>
  <si>
    <t>80078279-8</t>
  </si>
  <si>
    <t>7173993-9</t>
  </si>
  <si>
    <t>410601-6</t>
  </si>
  <si>
    <t>80055072-2</t>
  </si>
  <si>
    <t>2329369-1</t>
  </si>
  <si>
    <t>80013198-3</t>
  </si>
  <si>
    <t>1851154-6</t>
  </si>
  <si>
    <t>436031-1</t>
  </si>
  <si>
    <t>653270-5</t>
  </si>
  <si>
    <t>2876552-4</t>
  </si>
  <si>
    <t>932945-5</t>
  </si>
  <si>
    <t>540709-5</t>
  </si>
  <si>
    <t>80050369-4</t>
  </si>
  <si>
    <t>373006-9</t>
  </si>
  <si>
    <t>735345-6</t>
  </si>
  <si>
    <t>539201-2</t>
  </si>
  <si>
    <t>3257722-2</t>
  </si>
  <si>
    <t>1018694-8</t>
  </si>
  <si>
    <t>2530723-1</t>
  </si>
  <si>
    <t>PORCENTAJE</t>
  </si>
  <si>
    <t>TIPO DE ACCIONES</t>
  </si>
  <si>
    <t>ORDINARIAS</t>
  </si>
  <si>
    <t>CANTIDAD DE VOTOS</t>
  </si>
  <si>
    <t>ITACUA BIENES Y RAICES S.A.</t>
  </si>
  <si>
    <t>CARLOS RAUL ESPINOLA ALMADA</t>
  </si>
  <si>
    <t>MIRIAM CRISTINA HARMS</t>
  </si>
  <si>
    <t>MATIAS ESPINOLA HARMS</t>
  </si>
  <si>
    <t>SOFIA ESPINOLA HARMS</t>
  </si>
  <si>
    <t>828906-9</t>
  </si>
  <si>
    <t>3490086-1</t>
  </si>
  <si>
    <t>3490087-0</t>
  </si>
  <si>
    <t>ACCIONISTA</t>
  </si>
  <si>
    <t>Reporto por Cobrar</t>
  </si>
  <si>
    <t xml:space="preserve">    </t>
  </si>
  <si>
    <t>Banco Rio 08-839941-08</t>
  </si>
  <si>
    <t>Banco Rio 08-142640-07</t>
  </si>
  <si>
    <t>Transformación Digital</t>
  </si>
  <si>
    <t>Servicios Pagados Por Adelantado</t>
  </si>
  <si>
    <t>PERIODO ACTUAL ₲</t>
  </si>
  <si>
    <t>CORRIENTE ₲</t>
  </si>
  <si>
    <t>NO CORRIENTE  ₲</t>
  </si>
  <si>
    <t>PERIODO ANTERIOR ₲</t>
  </si>
  <si>
    <t xml:space="preserve">Banco Continental </t>
  </si>
  <si>
    <t>Pérdidas por valuación de Pasivos monetarios en moneda Extranjera</t>
  </si>
  <si>
    <t>Ganancias por valuación de Activos monetario en moneda extranjera</t>
  </si>
  <si>
    <t>TOTAL CAJA</t>
  </si>
  <si>
    <t>NOTA</t>
  </si>
  <si>
    <t>Licencias y Marcas</t>
  </si>
  <si>
    <t>Depreciación Acumulada</t>
  </si>
  <si>
    <t>Bienes de Uso</t>
  </si>
  <si>
    <t>Otros Activos Corrientes</t>
  </si>
  <si>
    <t>Deudores por Intermediación</t>
  </si>
  <si>
    <t>INVERSIONES TEMPORALES</t>
  </si>
  <si>
    <t>Ingresos Extraordinarios</t>
  </si>
  <si>
    <t>Intereses Pagados</t>
  </si>
  <si>
    <t>Intereses Cobrados</t>
  </si>
  <si>
    <t xml:space="preserve"> Otros Egresos</t>
  </si>
  <si>
    <t xml:space="preserve"> Otros Ingresos</t>
  </si>
  <si>
    <t>Otros Gastos de Administración</t>
  </si>
  <si>
    <t>Otros Gastos de Comercialización</t>
  </si>
  <si>
    <t>Otros Gastos Operativos</t>
  </si>
  <si>
    <t>- Ingresos por Operaciones y Servicios</t>
  </si>
  <si>
    <t>- Ingresos por Intereses y Dividendos de Cartera Propia</t>
  </si>
  <si>
    <t>Descuentos concedidos</t>
  </si>
  <si>
    <t>Banco Sudameris 2896017</t>
  </si>
  <si>
    <t>Banco Atlas Gs.</t>
  </si>
  <si>
    <t>Banco ITAU 750800413</t>
  </si>
  <si>
    <t>Banco RIO 082678760008</t>
  </si>
  <si>
    <t>Banco Atlas USD</t>
  </si>
  <si>
    <t>Banco Atlas</t>
  </si>
  <si>
    <t xml:space="preserve"> PRESTAMOS FINANCIEROS</t>
  </si>
  <si>
    <t>Cuentas Clientes</t>
  </si>
  <si>
    <t>Sub Total Cuentas Clientes</t>
  </si>
  <si>
    <t>Aporte para futura emisión de Acciones</t>
  </si>
  <si>
    <t>- Ingresos por operaciones y servicios a personas relacionadas.</t>
  </si>
  <si>
    <t xml:space="preserve"> Acreedores por Intermediación</t>
  </si>
  <si>
    <t xml:space="preserve"> Acreedores Varios</t>
  </si>
  <si>
    <t xml:space="preserve"> Prestamos en Bancos</t>
  </si>
  <si>
    <t xml:space="preserve"> Sobregiro en Cuenta Corriente</t>
  </si>
  <si>
    <t xml:space="preserve"> Otros Pasivos Corrientes</t>
  </si>
  <si>
    <t xml:space="preserve"> PATRIMONIO NETO</t>
  </si>
  <si>
    <t>Cuentas a cobrar empresas relacionadas</t>
  </si>
  <si>
    <t>Obsequios empresariales en existencia</t>
  </si>
  <si>
    <t>Director</t>
  </si>
  <si>
    <t>Total al 31/12/2021</t>
  </si>
  <si>
    <t>OBLIGACIONES FINANCIERAS</t>
  </si>
  <si>
    <t>Banco Continental</t>
  </si>
  <si>
    <t>Banco Rio</t>
  </si>
  <si>
    <t>Finlatina Gs.</t>
  </si>
  <si>
    <t>Gratificación Especial a Distribuir</t>
  </si>
  <si>
    <t>IVA Gasto Deducible</t>
  </si>
  <si>
    <t>Banco Continental S.A.E.C.A.</t>
  </si>
  <si>
    <t>Banco Rio S.A.E.C.A.</t>
  </si>
  <si>
    <t>Ministerio de Hacienda</t>
  </si>
  <si>
    <t>Visión Banco S.A.E.C.A</t>
  </si>
  <si>
    <t>N°</t>
  </si>
  <si>
    <t>I</t>
  </si>
  <si>
    <t>Ordinaria</t>
  </si>
  <si>
    <t>II</t>
  </si>
  <si>
    <t>III</t>
  </si>
  <si>
    <t>IV</t>
  </si>
  <si>
    <t>V</t>
  </si>
  <si>
    <t>VI</t>
  </si>
  <si>
    <t>VII</t>
  </si>
  <si>
    <t>VIII</t>
  </si>
  <si>
    <t>IX</t>
  </si>
  <si>
    <t>X</t>
  </si>
  <si>
    <t>XI</t>
  </si>
  <si>
    <t>XII</t>
  </si>
  <si>
    <t>XIV</t>
  </si>
  <si>
    <t>XV</t>
  </si>
  <si>
    <t>XVI</t>
  </si>
  <si>
    <t>XVII</t>
  </si>
  <si>
    <t>XVIII</t>
  </si>
  <si>
    <t>XIX</t>
  </si>
  <si>
    <t>XX</t>
  </si>
  <si>
    <t>XXI</t>
  </si>
  <si>
    <t>XIII</t>
  </si>
  <si>
    <t>XXII</t>
  </si>
  <si>
    <t>XXIII</t>
  </si>
  <si>
    <t>XXIV</t>
  </si>
  <si>
    <t>XXV</t>
  </si>
  <si>
    <t>XXVI</t>
  </si>
  <si>
    <t>XXVII</t>
  </si>
  <si>
    <t>XXVIII</t>
  </si>
  <si>
    <t>XXIX</t>
  </si>
  <si>
    <t>XXX</t>
  </si>
  <si>
    <t xml:space="preserve">         </t>
  </si>
  <si>
    <t xml:space="preserve">3.      </t>
  </si>
  <si>
    <t>ADMINISTRACIÓN</t>
  </si>
  <si>
    <t xml:space="preserve">5.      </t>
  </si>
  <si>
    <t>AUDITOR EXTERNO INDEPENDIENTE</t>
  </si>
  <si>
    <t xml:space="preserve">6.      </t>
  </si>
  <si>
    <t>BENEFICIARIOS</t>
  </si>
  <si>
    <t>PERSONAS VINCULADAS</t>
  </si>
  <si>
    <t>Presidente</t>
  </si>
  <si>
    <t>Vicepresidente</t>
  </si>
  <si>
    <t>Gustavo Lorenzo Segovia Vera</t>
  </si>
  <si>
    <t>Sofia Espinola Harms</t>
  </si>
  <si>
    <t>Silvia Nathalia Ochoa Araya</t>
  </si>
  <si>
    <t>Lidia Liz Paola Coronel Carmona</t>
  </si>
  <si>
    <t>René Yuri Ruíz Díaz</t>
  </si>
  <si>
    <t xml:space="preserve">René Yuri Ruíz Díaz </t>
  </si>
  <si>
    <t>Auditora Interna</t>
  </si>
  <si>
    <t>Síndico</t>
  </si>
  <si>
    <t>Gerente General</t>
  </si>
  <si>
    <t>Gerente Financiero</t>
  </si>
  <si>
    <t>Gerente de Operaciones</t>
  </si>
  <si>
    <t>Gerente de Tecnología</t>
  </si>
  <si>
    <t>Gerente de Marketing</t>
  </si>
  <si>
    <t>Sociedad Controlante</t>
  </si>
  <si>
    <t>Domicilio</t>
  </si>
  <si>
    <t>Actividad Principal</t>
  </si>
  <si>
    <t>Participación en capital de la Casa de Bolsa</t>
  </si>
  <si>
    <t>Porcentaje de votos en la Casa de Bolsa</t>
  </si>
  <si>
    <t>Nombre o Razón Social</t>
  </si>
  <si>
    <t>Registro CNV</t>
  </si>
  <si>
    <t>Código Bolsa</t>
  </si>
  <si>
    <t>Dirección oficina principal</t>
  </si>
  <si>
    <t>teléfono</t>
  </si>
  <si>
    <t>E-mail</t>
  </si>
  <si>
    <t>Sitio página Web</t>
  </si>
  <si>
    <t>Domicilio Legal</t>
  </si>
  <si>
    <t>Escritura N° 400</t>
  </si>
  <si>
    <t>Inscripción en el Registro Público</t>
  </si>
  <si>
    <t>Reforma de Estatuto</t>
  </si>
  <si>
    <t>Escritura N° 660</t>
  </si>
  <si>
    <t>Escritura N° 208</t>
  </si>
  <si>
    <t>Escritura N° 173</t>
  </si>
  <si>
    <t>Resolución N° 1145/08</t>
  </si>
  <si>
    <t>Pitiantuta esq. España -  Piso 1</t>
  </si>
  <si>
    <t>Modificación de denominación social - Aumento de capital</t>
  </si>
  <si>
    <t>1.     </t>
  </si>
  <si>
    <t>IDENTIFICACIÓN</t>
  </si>
  <si>
    <t xml:space="preserve">2.      </t>
  </si>
  <si>
    <t>ANTECEDENTES DE CONSTITUCIÓN DE LA SOCIEDAD</t>
  </si>
  <si>
    <t xml:space="preserve">4.      </t>
  </si>
  <si>
    <t>CAPITAL Y PROPIEDAD</t>
  </si>
  <si>
    <t xml:space="preserve">         CUADRO DEL CAPITAL INTEGRADO</t>
  </si>
  <si>
    <t xml:space="preserve">         CUADRO DEL CAPITAL SUSCRIPTO</t>
  </si>
  <si>
    <t>Sociedad Controlada</t>
  </si>
  <si>
    <t>Administración de Fondos</t>
  </si>
  <si>
    <t xml:space="preserve">Auditor Externo Independiente designado </t>
  </si>
  <si>
    <t>Número de Inscripción en el Registro de la CNV</t>
  </si>
  <si>
    <t>Carlos Raúl Espinola Almada</t>
  </si>
  <si>
    <t>Miriam Cristina Harms</t>
  </si>
  <si>
    <t>Matías Espinola Harms</t>
  </si>
  <si>
    <t>Hugo Daniel Rodriguez Ayala</t>
  </si>
  <si>
    <t>INFORMACIÓN GENERAL DE LA ENTIDAD</t>
  </si>
  <si>
    <t>Caja</t>
  </si>
  <si>
    <t>Bancos</t>
  </si>
  <si>
    <t>INGRESOS OPERATIVOS</t>
  </si>
  <si>
    <t xml:space="preserve">1.	 </t>
  </si>
  <si>
    <t xml:space="preserve">2.    </t>
  </si>
  <si>
    <t>INFORMACION BASICA DE LA EMPRESA</t>
  </si>
  <si>
    <t>Naturaleza Jurídica de las Actividades de la Sociedad:</t>
  </si>
  <si>
    <t xml:space="preserve">2.1	</t>
  </si>
  <si>
    <t xml:space="preserve">2.2.	</t>
  </si>
  <si>
    <t>Participación en Otras Empresas:</t>
  </si>
  <si>
    <t xml:space="preserve">3.1.	</t>
  </si>
  <si>
    <t xml:space="preserve">3.	 </t>
  </si>
  <si>
    <t>PRINCIPALES POLITICAS Y PRACTICAS CONTABLES APLICADAS</t>
  </si>
  <si>
    <t xml:space="preserve">3.2.	</t>
  </si>
  <si>
    <t>Criterio de Valuación:</t>
  </si>
  <si>
    <t xml:space="preserve">3.3. </t>
  </si>
  <si>
    <t>Política de Constitución de Previsiones:</t>
  </si>
  <si>
    <t xml:space="preserve">3.4.  </t>
  </si>
  <si>
    <t>Política de Depreciación:</t>
  </si>
  <si>
    <t xml:space="preserve">3.5 </t>
  </si>
  <si>
    <t xml:space="preserve">3.6 </t>
  </si>
  <si>
    <t xml:space="preserve">Flujo de Efectivo  </t>
  </si>
  <si>
    <t xml:space="preserve">3.7 </t>
  </si>
  <si>
    <t>Normas aplicadas para la Consolidación de los Estados Financieros</t>
  </si>
  <si>
    <t xml:space="preserve">3.8  </t>
  </si>
  <si>
    <t>Gastos de Constitución y Organización</t>
  </si>
  <si>
    <t xml:space="preserve">4.  </t>
  </si>
  <si>
    <t>CAMBIO DE POLITICAS Y PROCEDIMIENTOS DE CONTABILIDAD</t>
  </si>
  <si>
    <t>CRITERIOS ESPECIFICOS DE VALUACION</t>
  </si>
  <si>
    <t xml:space="preserve">5. </t>
  </si>
  <si>
    <t>VALUACION EN MONEDA EXTRANJERA</t>
  </si>
  <si>
    <t>POSICION EN MONEDA EXTRANJERA</t>
  </si>
  <si>
    <t>ACTIVOS EN MONEDA EXTRANJERA</t>
  </si>
  <si>
    <t>DIFERENCIA DE CAMBIO EN MONEDA EXTRANJERA</t>
  </si>
  <si>
    <t>DISPONIBILIDADES: El rubro se encuentra compuesto de la siguiente manera:</t>
  </si>
  <si>
    <t>CAJA: Representa las monedas y billetes existentes en la empresa y cuya composición es:</t>
  </si>
  <si>
    <t>7.</t>
  </si>
  <si>
    <t xml:space="preserve">8. </t>
  </si>
  <si>
    <t>9.</t>
  </si>
  <si>
    <t>10.</t>
  </si>
  <si>
    <t>11.</t>
  </si>
  <si>
    <t>6.</t>
  </si>
  <si>
    <t>5.1</t>
  </si>
  <si>
    <t>5.2</t>
  </si>
  <si>
    <t>5.3</t>
  </si>
  <si>
    <t>5.4</t>
  </si>
  <si>
    <t>5.4.1</t>
  </si>
  <si>
    <t>5.4.2</t>
  </si>
  <si>
    <t>5.5</t>
  </si>
  <si>
    <t>5.6</t>
  </si>
  <si>
    <t>5.7</t>
  </si>
  <si>
    <t>5.8</t>
  </si>
  <si>
    <t>5.9</t>
  </si>
  <si>
    <t>5.10</t>
  </si>
  <si>
    <t>5.11</t>
  </si>
  <si>
    <t>5.12</t>
  </si>
  <si>
    <t xml:space="preserve">5.13        </t>
  </si>
  <si>
    <t>5.14</t>
  </si>
  <si>
    <t>5.15</t>
  </si>
  <si>
    <t>5.16</t>
  </si>
  <si>
    <t>5.17</t>
  </si>
  <si>
    <t>5.18</t>
  </si>
  <si>
    <t>5.19</t>
  </si>
  <si>
    <t>5.20</t>
  </si>
  <si>
    <t>5.21</t>
  </si>
  <si>
    <t>5.22</t>
  </si>
  <si>
    <t>5.23</t>
  </si>
  <si>
    <t>INTERESES COBRADOS</t>
  </si>
  <si>
    <t>5.23.1</t>
  </si>
  <si>
    <t>INTERESES PAGADOS</t>
  </si>
  <si>
    <t>5.23.2</t>
  </si>
  <si>
    <t xml:space="preserve">                             </t>
  </si>
  <si>
    <t>EGRESOS EXTRAORDINARIOS</t>
  </si>
  <si>
    <t xml:space="preserve">                               </t>
  </si>
  <si>
    <t>INGRESOS EXTRAORDINARIOS</t>
  </si>
  <si>
    <t>Compromisos Directos:</t>
  </si>
  <si>
    <t>Contingencias Legales:</t>
  </si>
  <si>
    <t>6.1</t>
  </si>
  <si>
    <t>6.2</t>
  </si>
  <si>
    <t>6.3</t>
  </si>
  <si>
    <t>5.2.1</t>
  </si>
  <si>
    <t>5.2.2</t>
  </si>
  <si>
    <t>DEVENTURES</t>
  </si>
  <si>
    <t>Las N° 11 notas que se acompañan forman parte integrante de los Estados Financieros.</t>
  </si>
  <si>
    <t>Títulos Renta Variable</t>
  </si>
  <si>
    <t>MONEDA EXTRANJERA CLASE</t>
  </si>
  <si>
    <t>INVERSIONES</t>
  </si>
  <si>
    <t>Servicios</t>
  </si>
  <si>
    <t>Deudores por Intermediación Moneda Extranjera</t>
  </si>
  <si>
    <t>Deudores por Intermediación Moneda Local</t>
  </si>
  <si>
    <t xml:space="preserve">TIPO </t>
  </si>
  <si>
    <t>SOBREGIROS BANCARIOS</t>
  </si>
  <si>
    <t>DEUDAS FINANCIERAS A CORTO Y LARGO PLAZO</t>
  </si>
  <si>
    <t>Documentos y Cuentas por Cobrar</t>
  </si>
  <si>
    <t>5.13</t>
  </si>
  <si>
    <t>PATRIMONIO</t>
  </si>
  <si>
    <t>RESULTADO CON PERSONAS Y EMPRESAS VINCULADAS</t>
  </si>
  <si>
    <t>PREVISIONES</t>
  </si>
  <si>
    <t>INGRESOS POR INTERESES Y DIVIDENDOS DE CARTERA PROPIA</t>
  </si>
  <si>
    <t>INGRESOS POR OPERACIONES Y SERVICIOS</t>
  </si>
  <si>
    <t>OTROS INGRESOS OPERATIVOS</t>
  </si>
  <si>
    <t>OTROS GASTOS OPERATIVOS</t>
  </si>
  <si>
    <t>OTROS GASTOS OPERATIVOS, DE COMERCIALIZACION  Y DE ADMINISTRACION</t>
  </si>
  <si>
    <t>OTROS GASTOS DE ADMINISTRACION</t>
  </si>
  <si>
    <t>OTROS GASTOS DE COMERCIALIZACION</t>
  </si>
  <si>
    <t>RESULTADOS EXTRAORDINARIOS</t>
  </si>
  <si>
    <t>INFORMACION REFERENTE A CONTINGENCIAS Y COMPROMISOS</t>
  </si>
  <si>
    <t>HECHOS POSTERIORES AL CIERRE DEL EJERCICIO</t>
  </si>
  <si>
    <t>CAMBIOS CONTABLES</t>
  </si>
  <si>
    <t>RESTRICCIONES PARA LA DISTRIBUCION DE UTILIDADES</t>
  </si>
  <si>
    <t>SANCIONES</t>
  </si>
  <si>
    <t>LIMITACION A LA LIBRE DISPONIBILIDAD DE LOS ACTIVOS O DEL PATRIMONIO Y CUALQUIER RESTRICCION AL DERECHO DE PROPIEDAD</t>
  </si>
  <si>
    <t>OTROS PASIVOS CORRIENTES Y NO CORRIENTES</t>
  </si>
  <si>
    <t>SALDOS Y TRANSACCIONES CON PERSONAS Y EMPRESAS RELACIONADAS</t>
  </si>
  <si>
    <t>CARGOS DIFERIDOS</t>
  </si>
  <si>
    <t>INTANGIBLES</t>
  </si>
  <si>
    <t>OTROS ACTIVOS CORRIENTES Y NO CORRIENTES</t>
  </si>
  <si>
    <t>DOCUMENTOS Y CUENTAS POR PAGAR</t>
  </si>
  <si>
    <t>ACREEDORES POR INTERMEDIACION</t>
  </si>
  <si>
    <t>ACREEDORES VARIOS</t>
  </si>
  <si>
    <t>CUENTAS A PAGAR A PERSONAS Y EMPRESAS RELACIONADAS</t>
  </si>
  <si>
    <t>OBLIGACIONES POR CONTRATO DE UNDERWRITING</t>
  </si>
  <si>
    <t>5.24</t>
  </si>
  <si>
    <t>Pitiantuta 485 c/España</t>
  </si>
  <si>
    <t>Asunción - Paraguay</t>
  </si>
  <si>
    <t>CONSIDERACIONES DE LOS ESTADOS FINANCIEROS</t>
  </si>
  <si>
    <t>5.23.3</t>
  </si>
  <si>
    <t>5.25</t>
  </si>
  <si>
    <t>5.26.1</t>
  </si>
  <si>
    <t>5.26.2</t>
  </si>
  <si>
    <t>TOTAL PASIVO Y PATRIMONIO NETO</t>
  </si>
  <si>
    <t>Política de Reconocimiento de Ingresos:</t>
  </si>
  <si>
    <t>Menos: Previsión por menor valor</t>
  </si>
  <si>
    <t>ADMINISTRACION DE CARTERA (CORTO Y LARGO PLAZO)</t>
  </si>
  <si>
    <t>5.24.1</t>
  </si>
  <si>
    <t>5.24.2</t>
  </si>
  <si>
    <t>5.24.3</t>
  </si>
  <si>
    <t>5.26</t>
  </si>
  <si>
    <t xml:space="preserve">5.27      </t>
  </si>
  <si>
    <t>5.27.1</t>
  </si>
  <si>
    <t>5.27.2</t>
  </si>
  <si>
    <t>5.27</t>
  </si>
  <si>
    <r>
      <rPr>
        <b/>
        <sz val="10"/>
        <color theme="1"/>
        <rFont val="Outfit"/>
      </rPr>
      <t>1.1.</t>
    </r>
    <r>
      <rPr>
        <sz val="10"/>
        <color theme="1"/>
        <rFont val="Outfit"/>
      </rPr>
      <t xml:space="preserve">    </t>
    </r>
  </si>
  <si>
    <r>
      <rPr>
        <b/>
        <sz val="10"/>
        <color theme="1"/>
        <rFont val="Outfit"/>
      </rPr>
      <t>1.2.</t>
    </r>
    <r>
      <rPr>
        <sz val="10"/>
        <color theme="1"/>
        <rFont val="Outfit"/>
      </rPr>
      <t xml:space="preserve">    </t>
    </r>
  </si>
  <si>
    <r>
      <rPr>
        <b/>
        <sz val="10"/>
        <color theme="1"/>
        <rFont val="Outfit"/>
      </rPr>
      <t>1.3.</t>
    </r>
    <r>
      <rPr>
        <sz val="10"/>
        <color theme="1"/>
        <rFont val="Outfit"/>
      </rPr>
      <t xml:space="preserve">    </t>
    </r>
  </si>
  <si>
    <r>
      <rPr>
        <b/>
        <sz val="10"/>
        <color theme="1"/>
        <rFont val="Outfit"/>
      </rPr>
      <t>1.4. </t>
    </r>
    <r>
      <rPr>
        <sz val="10"/>
        <color theme="1"/>
        <rFont val="Outfit"/>
      </rPr>
      <t xml:space="preserve">   </t>
    </r>
  </si>
  <si>
    <r>
      <rPr>
        <b/>
        <sz val="10"/>
        <color theme="1"/>
        <rFont val="Outfit"/>
      </rPr>
      <t>1.5.</t>
    </r>
    <r>
      <rPr>
        <sz val="10"/>
        <color theme="1"/>
        <rFont val="Outfit"/>
      </rPr>
      <t xml:space="preserve">    </t>
    </r>
  </si>
  <si>
    <r>
      <rPr>
        <b/>
        <sz val="10"/>
        <color theme="1"/>
        <rFont val="Outfit"/>
      </rPr>
      <t>1.6.</t>
    </r>
    <r>
      <rPr>
        <sz val="10"/>
        <color theme="1"/>
        <rFont val="Outfit"/>
      </rPr>
      <t xml:space="preserve">    </t>
    </r>
  </si>
  <si>
    <r>
      <rPr>
        <b/>
        <sz val="10"/>
        <color theme="1"/>
        <rFont val="Outfit"/>
      </rPr>
      <t>1.7.</t>
    </r>
    <r>
      <rPr>
        <sz val="10"/>
        <color theme="1"/>
        <rFont val="Outfit"/>
      </rPr>
      <t xml:space="preserve">    </t>
    </r>
  </si>
  <si>
    <r>
      <rPr>
        <b/>
        <sz val="10"/>
        <color theme="1"/>
        <rFont val="Outfit"/>
      </rPr>
      <t>1.8.</t>
    </r>
    <r>
      <rPr>
        <sz val="10"/>
        <color theme="1"/>
        <rFont val="Outfit"/>
      </rPr>
      <t xml:space="preserve">    </t>
    </r>
  </si>
  <si>
    <r>
      <rPr>
        <b/>
        <sz val="10"/>
        <color theme="1"/>
        <rFont val="Outfit"/>
      </rPr>
      <t>2.1.</t>
    </r>
    <r>
      <rPr>
        <sz val="10"/>
        <color theme="1"/>
        <rFont val="Outfit"/>
      </rPr>
      <t xml:space="preserve">   </t>
    </r>
  </si>
  <si>
    <r>
      <rPr>
        <b/>
        <sz val="10"/>
        <color theme="1"/>
        <rFont val="Outfit"/>
      </rPr>
      <t>2.2.</t>
    </r>
    <r>
      <rPr>
        <sz val="10"/>
        <color theme="1"/>
        <rFont val="Outfit"/>
      </rPr>
      <t xml:space="preserve">   </t>
    </r>
  </si>
  <si>
    <r>
      <rPr>
        <b/>
        <sz val="10"/>
        <color theme="1"/>
        <rFont val="Outfit"/>
      </rPr>
      <t>2.3. </t>
    </r>
    <r>
      <rPr>
        <sz val="10"/>
        <color theme="1"/>
        <rFont val="Outfit"/>
      </rPr>
      <t xml:space="preserve">  </t>
    </r>
  </si>
  <si>
    <r>
      <rPr>
        <b/>
        <sz val="10"/>
        <color theme="1"/>
        <rFont val="Outfit"/>
      </rPr>
      <t>2.4.</t>
    </r>
    <r>
      <rPr>
        <sz val="10"/>
        <color theme="1"/>
        <rFont val="Outfit"/>
      </rPr>
      <t xml:space="preserve">   </t>
    </r>
  </si>
  <si>
    <r>
      <rPr>
        <b/>
        <sz val="10"/>
        <color theme="1"/>
        <rFont val="Outfit"/>
      </rPr>
      <t>2.5.</t>
    </r>
    <r>
      <rPr>
        <sz val="10"/>
        <color theme="1"/>
        <rFont val="Outfit"/>
      </rPr>
      <t xml:space="preserve">   </t>
    </r>
  </si>
  <si>
    <r>
      <rPr>
        <b/>
        <sz val="10"/>
        <color theme="1"/>
        <rFont val="Outfit"/>
      </rPr>
      <t>4.1.</t>
    </r>
    <r>
      <rPr>
        <sz val="10"/>
        <color theme="1"/>
        <rFont val="Outfit"/>
      </rPr>
      <t xml:space="preserve">   Capital Emitido                             </t>
    </r>
  </si>
  <si>
    <r>
      <rPr>
        <b/>
        <sz val="10"/>
        <color theme="1"/>
        <rFont val="Outfit"/>
      </rPr>
      <t>4.2.</t>
    </r>
    <r>
      <rPr>
        <sz val="10"/>
        <color theme="1"/>
        <rFont val="Outfit"/>
      </rPr>
      <t xml:space="preserve">   Capital Suscripto                          </t>
    </r>
  </si>
  <si>
    <r>
      <rPr>
        <b/>
        <sz val="10"/>
        <color theme="1"/>
        <rFont val="Outfit"/>
      </rPr>
      <t>4.3.</t>
    </r>
    <r>
      <rPr>
        <sz val="10"/>
        <color theme="1"/>
        <rFont val="Outfit"/>
      </rPr>
      <t xml:space="preserve">   Capital Integrado                           </t>
    </r>
  </si>
  <si>
    <r>
      <rPr>
        <b/>
        <sz val="10"/>
        <color theme="1"/>
        <rFont val="Outfit"/>
      </rPr>
      <t>4.4.</t>
    </r>
    <r>
      <rPr>
        <sz val="10"/>
        <color theme="1"/>
        <rFont val="Outfit"/>
      </rPr>
      <t xml:space="preserve">   Valor nominal de las acciones       </t>
    </r>
  </si>
  <si>
    <r>
      <rPr>
        <b/>
        <sz val="10"/>
        <color theme="1"/>
        <rFont val="Outfit"/>
      </rPr>
      <t>5.1.</t>
    </r>
    <r>
      <rPr>
        <sz val="10"/>
        <color theme="1"/>
        <rFont val="Outfit"/>
      </rPr>
      <t xml:space="preserve">                     </t>
    </r>
  </si>
  <si>
    <r>
      <rPr>
        <b/>
        <sz val="10"/>
        <color theme="1"/>
        <rFont val="Outfit"/>
      </rPr>
      <t>5.2.</t>
    </r>
    <r>
      <rPr>
        <sz val="10"/>
        <color theme="1"/>
        <rFont val="Outfit"/>
      </rPr>
      <t xml:space="preserve">            </t>
    </r>
  </si>
  <si>
    <t>CARGO</t>
  </si>
  <si>
    <t>NOMBRE Y APELLIDO</t>
  </si>
  <si>
    <t>REPRESENTANTES LEGALES</t>
  </si>
  <si>
    <t>PLANA EJECUTIVA</t>
  </si>
  <si>
    <t>SERIE</t>
  </si>
  <si>
    <t>DESDE</t>
  </si>
  <si>
    <t>HASTA</t>
  </si>
  <si>
    <t>CANTIDAD DE ACCIONES</t>
  </si>
  <si>
    <t>CLASE</t>
  </si>
  <si>
    <t>VOTO</t>
  </si>
  <si>
    <t>MONTO</t>
  </si>
  <si>
    <t>Gasto para desarrollo Web</t>
  </si>
  <si>
    <t>Recaudaciones a depositar</t>
  </si>
  <si>
    <t>Agencia Financiera de Desarrollo</t>
  </si>
  <si>
    <t>LETRAS</t>
  </si>
  <si>
    <r>
      <rPr>
        <b/>
        <sz val="10"/>
        <color theme="1" tint="4.9989318521683403E-2"/>
        <rFont val="Outfit"/>
      </rPr>
      <t>Menos</t>
    </r>
    <r>
      <rPr>
        <b/>
        <i/>
        <sz val="10"/>
        <color theme="1" tint="4.9989318521683403E-2"/>
        <rFont val="Outfit"/>
      </rPr>
      <t>:</t>
    </r>
    <r>
      <rPr>
        <sz val="10"/>
        <color theme="1" tint="4.9989318521683403E-2"/>
        <rFont val="Outfit"/>
      </rPr>
      <t xml:space="preserve"> Previsión por menor valor</t>
    </r>
  </si>
  <si>
    <t xml:space="preserve">Acción de la Bolsa de Valores         </t>
  </si>
  <si>
    <r>
      <rPr>
        <b/>
        <sz val="10"/>
        <color theme="1" tint="4.9989318521683403E-2"/>
        <rFont val="Outfit"/>
      </rPr>
      <t>Menos:</t>
    </r>
    <r>
      <rPr>
        <sz val="10"/>
        <color theme="1" tint="4.9989318521683403E-2"/>
        <rFont val="Outfit"/>
      </rPr>
      <t xml:space="preserve"> Previsión por menor valor</t>
    </r>
  </si>
  <si>
    <t>Contrato  de Garantía</t>
  </si>
  <si>
    <t>01.01.2022</t>
  </si>
  <si>
    <t>BCA – Benitez Codas &amp; Asociados (Corresponsal en Paraguay de KPMG International Cooperative)</t>
  </si>
  <si>
    <t>AE 015</t>
  </si>
  <si>
    <t>AVALON CASA DE BOLSA S.A., al cierre del periodo considerado cuenta con participación en la Bolsa de Valores de Asunción S.A. (BVA) de acuerdo a lo establecido en la Ley Nº 5.810/2017 “Mercado de Valores”.</t>
  </si>
  <si>
    <t>Perdida por Reporto</t>
  </si>
  <si>
    <t>Totales otros activos corrientes</t>
  </si>
  <si>
    <t>INVERSIONES CORRIENTES</t>
  </si>
  <si>
    <t>INVERSIONES NO CORRIENTES</t>
  </si>
  <si>
    <t>Avalon Administradora de Fondos Patrimoniales de Inversión S.A</t>
  </si>
  <si>
    <t>% DE PARTICIPACIÓN DEL CAPITAL INTEGRADO</t>
  </si>
  <si>
    <t>NÚMERO DE ACCIONES</t>
  </si>
  <si>
    <t>% DE PARTICIPACIÓN DEL CAPITAL SUSCRIPTO</t>
  </si>
  <si>
    <t>% DE PARTICIPACIÓN DE LA SOCIEDAD</t>
  </si>
  <si>
    <t>Títulos de Renta Variable</t>
  </si>
  <si>
    <t>Títulos de Renta Fija</t>
  </si>
  <si>
    <t>Títulos en Reporto</t>
  </si>
  <si>
    <t>Membresía Mercado de Divisas</t>
  </si>
  <si>
    <t>Base de preparación de los Estados Financieros:</t>
  </si>
  <si>
    <t xml:space="preserve">Títulos de Renta Fija CDA </t>
  </si>
  <si>
    <t xml:space="preserve">Títulos de Renta Fija  BONO </t>
  </si>
  <si>
    <t>BANCOS: Representa los fondos disponibles en cta., corriente y ahorros a la vista tanto de propias y de clientes, tanto en dólares como en guaraníes:</t>
  </si>
  <si>
    <t>Visión Banco 900483585</t>
  </si>
  <si>
    <t>TIPO DE VÍNCULO</t>
  </si>
  <si>
    <t>Operaciones de Reporto Extrabursátil Guaraníes</t>
  </si>
  <si>
    <t>ALTAS</t>
  </si>
  <si>
    <t>BAJAS</t>
  </si>
  <si>
    <t>REVALÚO DEL PERIODO</t>
  </si>
  <si>
    <t>ACUMULADO AL CIERRE</t>
  </si>
  <si>
    <t>Muebles y Útiles</t>
  </si>
  <si>
    <t>Membresía Mercado Futuro</t>
  </si>
  <si>
    <t>Garantía Mercado Futuro</t>
  </si>
  <si>
    <t>Retención Impuesto al Valor Agregado</t>
  </si>
  <si>
    <t>Garantía de Alquiler</t>
  </si>
  <si>
    <t>Alquiler Central Telefónica Pagados Por Adelantado</t>
  </si>
  <si>
    <t>PRÉSTAMOS BANCARIOS</t>
  </si>
  <si>
    <t>Reserva de Revaluó</t>
  </si>
  <si>
    <t>Revaluó de acciones al inicio</t>
  </si>
  <si>
    <t>Servicios fibra óptica</t>
  </si>
  <si>
    <t>Servicios De Consultoría</t>
  </si>
  <si>
    <t>Garantías Constituidas:</t>
  </si>
  <si>
    <t>La firma cuenta con la libre disposición de su patrimonio.</t>
  </si>
  <si>
    <t>No Posee sanciones con la Comisión Nacional de Valores u otras entidades fiscalizadoras.</t>
  </si>
  <si>
    <t>Sofía Espinola Harms</t>
  </si>
  <si>
    <t>Darío Anibal Brugiati</t>
  </si>
  <si>
    <t>María Alejandra Achón Giménez</t>
  </si>
  <si>
    <t>Eduardo Apud Martínez</t>
  </si>
  <si>
    <t>VALOR DE COTIZACIÓN</t>
  </si>
  <si>
    <t>SALDO INICIAL</t>
  </si>
  <si>
    <t>TIPO DE RELACIÓN</t>
  </si>
  <si>
    <t>TÍTULOS DE RENTA FIJA</t>
  </si>
  <si>
    <t>TIPO DE TÍTULO</t>
  </si>
  <si>
    <t>CANTIDAD DE TÍTULOS</t>
  </si>
  <si>
    <t>TÍTULOS DE RENTA VARIABLE</t>
  </si>
  <si>
    <t>TÍTULOS EN REPORTO</t>
  </si>
  <si>
    <t>Banco Continental 190084</t>
  </si>
  <si>
    <t>Financiera Ueno</t>
  </si>
  <si>
    <t>Reporto en Moneda Extranjera</t>
  </si>
  <si>
    <t>Financiera Ueno 469796002</t>
  </si>
  <si>
    <t>Retención IDU</t>
  </si>
  <si>
    <t>Retención IRE</t>
  </si>
  <si>
    <t>Intereses Pagados Préstamos</t>
  </si>
  <si>
    <t>XXXl</t>
  </si>
  <si>
    <t>XXXll</t>
  </si>
  <si>
    <t>XXXlll</t>
  </si>
  <si>
    <t>XXXlV</t>
  </si>
  <si>
    <t>XXXI</t>
  </si>
  <si>
    <t>XXXII</t>
  </si>
  <si>
    <t>XXXIII</t>
  </si>
  <si>
    <t>XXXIV</t>
  </si>
  <si>
    <t>Rossana Arias</t>
  </si>
  <si>
    <t>Además, al cierre del periodo posee participación como controlantes de Avalon Administradora de Fondos Patrimoniales S.A. con capital de Gs. 9.002.000.000 que representa el 90,02% del capital social de dicha sociedad.</t>
  </si>
  <si>
    <t>Gasto de Constitución</t>
  </si>
  <si>
    <t>Programa en Desarrollo</t>
  </si>
  <si>
    <t>AVALON CASA DE BOLSA</t>
  </si>
  <si>
    <t>Banco Continental Cta Cte N°01-290327-02</t>
  </si>
  <si>
    <t>Otros Pasivos</t>
  </si>
  <si>
    <t>Banco Continental Cta Cte N°01-311650-06</t>
  </si>
  <si>
    <t>--------------------</t>
  </si>
  <si>
    <t>VALOR DE COTIZACION</t>
  </si>
  <si>
    <t>Certificados de Depósito de Ahorro (CDA) - GS</t>
  </si>
  <si>
    <t xml:space="preserve"> SALDO INICIAL </t>
  </si>
  <si>
    <t xml:space="preserve"> AUMENTOS </t>
  </si>
  <si>
    <t>SALDO NETO FINAL</t>
  </si>
  <si>
    <t>Equipos de Computación</t>
  </si>
  <si>
    <t>VALORES AL INICIO DEL EJERCICIO</t>
  </si>
  <si>
    <t>REVALUO</t>
  </si>
  <si>
    <t>VALORES AL CIERRE DEL PERÍODO</t>
  </si>
  <si>
    <t>ACUMULADAS AL INICIO
DEL
EJERCICIO</t>
  </si>
  <si>
    <t>REVALUO DEL PERIODO</t>
  </si>
  <si>
    <t>ACUMULADAS AL CIERRE</t>
  </si>
  <si>
    <t>NETO RESULTADO</t>
  </si>
  <si>
    <r>
      <rPr>
        <b/>
        <sz val="10"/>
        <color rgb="FFFFFFFF"/>
        <rFont val="Oufit "/>
      </rPr>
      <t>CUENTAS</t>
    </r>
  </si>
  <si>
    <r>
      <rPr>
        <b/>
        <sz val="10"/>
        <color rgb="FFFFFFFF"/>
        <rFont val="Oufit "/>
      </rPr>
      <t>VALORES DE ORIGEN</t>
    </r>
  </si>
  <si>
    <r>
      <rPr>
        <b/>
        <sz val="10"/>
        <color rgb="FFFFFFFF"/>
        <rFont val="Oufit "/>
      </rPr>
      <t>DEPRECIACIONES</t>
    </r>
  </si>
  <si>
    <t>Gastos de Constitución</t>
  </si>
  <si>
    <t>Canon Anual CNV</t>
  </si>
  <si>
    <t>AVALON ADMINISTRADORA DE FONDOS PATRIMONIALES DE INVERSION</t>
  </si>
  <si>
    <t>Licencia USD</t>
  </si>
  <si>
    <t>Gs.</t>
  </si>
  <si>
    <t>Operaciones a Liquidar Gs</t>
  </si>
  <si>
    <t>Proveedores de Bienes y/o Servicios Gs</t>
  </si>
  <si>
    <t>Proveedores de Bienes y/o Servicios U$S</t>
  </si>
  <si>
    <t>Auditoría Externa U$S</t>
  </si>
  <si>
    <t>Dieta a Directores</t>
  </si>
  <si>
    <t>Seguros Privados al Personal</t>
  </si>
  <si>
    <t>Administración Fondo Mutuo GS</t>
  </si>
  <si>
    <t>Devengamiento Interes CDA Gs</t>
  </si>
  <si>
    <t>Devengamiento Dif de Precio - CDA Gs</t>
  </si>
  <si>
    <t>INGRESOS POR SERVICIOS</t>
  </si>
  <si>
    <t>CDA - Gs</t>
  </si>
  <si>
    <t>CDA Gs - VINCULADAS</t>
  </si>
  <si>
    <t>Egresos por Ajuste de Redondeo</t>
  </si>
  <si>
    <t>Comisiones Servicios de Custodia GS</t>
  </si>
  <si>
    <t>Sueldos y Jornales</t>
  </si>
  <si>
    <t>Aguinaldos</t>
  </si>
  <si>
    <t>Aporte Patronal IPS 16,5%</t>
  </si>
  <si>
    <t>Gratificaciones por desempeño</t>
  </si>
  <si>
    <t>Capacitación y Entrenamiento</t>
  </si>
  <si>
    <t>Auditoría Externa</t>
  </si>
  <si>
    <t>Asesoría Legal</t>
  </si>
  <si>
    <t>Serv. de Seguridad Informatica.</t>
  </si>
  <si>
    <t>Honorarios de Escribanía</t>
  </si>
  <si>
    <t>Servicios Contables</t>
  </si>
  <si>
    <t>Otros Honorarios Profesionales</t>
  </si>
  <si>
    <t>Auditoria Externa GND</t>
  </si>
  <si>
    <t>Papelería,Útiles e Impresos</t>
  </si>
  <si>
    <t>Gastos de Cafetería</t>
  </si>
  <si>
    <t>Otros Gastos Administrativos</t>
  </si>
  <si>
    <t>AUMENTO</t>
  </si>
  <si>
    <t>AMORTIZACIÓN</t>
  </si>
  <si>
    <t xml:space="preserve">3.9  </t>
  </si>
  <si>
    <t>NOTA A LOS ESTADOS FINANCIEROS CONSOLIDADOS</t>
  </si>
  <si>
    <t>3.10</t>
  </si>
  <si>
    <t>Criterio de Consolidación</t>
  </si>
  <si>
    <t>La socideda consolida sus Estados Financieros por el método de participación.</t>
  </si>
  <si>
    <t>CUENTAS POR COBRAR</t>
  </si>
  <si>
    <t>Cupones por cobrar Bonos USD</t>
  </si>
  <si>
    <t>Reportos por Cobrar Bonos USD</t>
  </si>
  <si>
    <t>Cupones por cobrar</t>
  </si>
  <si>
    <t>Servicios Personales</t>
  </si>
  <si>
    <t>Otros beneficios al personal</t>
  </si>
  <si>
    <t>Programas Informáticos en Desarrollo  Gs</t>
  </si>
  <si>
    <t>Programas Informáticos en Desarrollo  USD</t>
  </si>
  <si>
    <t>Operaciones a Liquidar GS</t>
  </si>
  <si>
    <t>Gastos Pagados por Adelantado - FIX</t>
  </si>
  <si>
    <t xml:space="preserve">        Proveedores de Bienes y/o Servicios Gs</t>
  </si>
  <si>
    <t xml:space="preserve">        Proveedores de Bienes y/o Servicios U$S</t>
  </si>
  <si>
    <t xml:space="preserve">        Auditoría Externa U$S</t>
  </si>
  <si>
    <t>Administración Fondo Mutuo USD</t>
  </si>
  <si>
    <t>Aranceles pagados CB Gs</t>
  </si>
  <si>
    <t>Honorarios por Servicios de Calificadora</t>
  </si>
  <si>
    <t>Alojamiento - Hospedaje</t>
  </si>
  <si>
    <t>Gastos de viaje</t>
  </si>
  <si>
    <t>Participación en capital de la Administradora de Fondos</t>
  </si>
  <si>
    <t>Porcentaje de votos en la Administradora de Fondos</t>
  </si>
  <si>
    <t xml:space="preserve">"La sociedad ha sido constituida legalmente bajo las leyes de la República del Paraguay, bajo la denominación de AVANTGARDE CASA DE BOLSA S.A. Constitución formalizada ante el Escribano Público Luis Enrique Peroni por medio de la Escritura Pública Nº 400 en fecha 9 de Julio de 2008. Asimismo, se encuentra inscripta en los Registros Públicos de Comercio, bajo el Nº 590 serie E folio 6.395 y siguientes, de la sección contratos de fecha 5 de agosto de 2008; e inscripta en la Comisión Nacional de Valores por medio de la Resolución Nº 1145/2008, bajo el Código CB 019.	
Inscripta en la Bolsa de Valores y Productos de Asunción S.A. por medio de la Resolución Nº 818/2008 de fecha 3 de diciembre de 2008. Posteriormente, en fecha 15 de marzo de 2013 según Acta de Asamblea se decidió el cambio de denominación por AVALON CASA DE BOLSA S.A., la que fuera formalizada ante el Escribano Público Luis Enrique Peroni mediante la Escritura Pública Nº 208 e inscripta en los Registros Públicos de Comercio bajo el Nº 245 Serie H folio 1809 y siguientes de fecha 23 de agosto de 2013 la modificación de los estatutos sociales por medio de la Escritura Pública N° 173 de fecha 15 de octubre de 2015 e inscripta en los Registros Públicos de Comercio bajo Nº 01 Folio 01 y la modificación parcial del estatuto social por medio de la Escritura Pública N° 66 de fecha 19 de setiembre de 2022 e inscripta en los Registros Públicos de Comercio bajo N° 03 Folio 28."							</t>
  </si>
  <si>
    <t>TIPO DE CAMBIO AL 31/12/2022</t>
  </si>
  <si>
    <t>MONTO AJUSTADO  AL 31/12/2022</t>
  </si>
  <si>
    <t>SALDO AL 31/12/2022</t>
  </si>
  <si>
    <t>Banco Rio SAECA</t>
  </si>
  <si>
    <t>Banco Central del Paraguay</t>
  </si>
  <si>
    <t>Retail Paraguay SA</t>
  </si>
  <si>
    <t>BONOS</t>
  </si>
  <si>
    <t>Cementos Concepción SAE</t>
  </si>
  <si>
    <t>Incade SA</t>
  </si>
  <si>
    <t>Tape Ruvicha SAECA</t>
  </si>
  <si>
    <t>Banco Basa SA</t>
  </si>
  <si>
    <t>Banco Regional SAECA</t>
  </si>
  <si>
    <t>Total al 31/12/2022</t>
  </si>
  <si>
    <t>Total títulos permanentes al 31/12/2022</t>
  </si>
  <si>
    <t>Totales al 31/12/2022</t>
  </si>
  <si>
    <t>Referidores Comerciales</t>
  </si>
  <si>
    <t>Tarjeta de Crédito Empresarial</t>
  </si>
  <si>
    <t>Laura Caballero</t>
  </si>
  <si>
    <t>René Ruiz Díaz</t>
  </si>
  <si>
    <t>Directora</t>
  </si>
  <si>
    <t>Gerente</t>
  </si>
  <si>
    <t>SALDO 31/12/2022</t>
  </si>
  <si>
    <t>Bonificación Familiar</t>
  </si>
  <si>
    <t>Donaciones</t>
  </si>
  <si>
    <t>Garantía por la suma total de Gs. 638.000.000 (Guaraníes Seiscientos treinta y ocho millones) con 638 cortes nominales de 1.000.000 (guaraníes un millón), sobre 638 Bonos ISIN PYCEC01F2492 emitido por Instituto de Cementos Concepción S.A.E. (CECON S.A.E.) en fecha 23/11/2021, con fecha de vencimiento el 14/11/2031.</t>
  </si>
  <si>
    <t>SALDOS AL 31/12/2022</t>
  </si>
  <si>
    <t>Bonos- GS</t>
  </si>
  <si>
    <t>Seguro Medico y Reaseguro</t>
  </si>
  <si>
    <t>Recupero de Gasto</t>
  </si>
  <si>
    <t>Referidos comerciales</t>
  </si>
  <si>
    <t>CORRIENTE</t>
  </si>
  <si>
    <t>NO CORRIENTE</t>
  </si>
  <si>
    <t xml:space="preserve">        IVA a Pagar</t>
  </si>
  <si>
    <t>Honorarios Directores</t>
  </si>
  <si>
    <t>Honorarios Síndicos</t>
  </si>
  <si>
    <t>Cargas Sociales</t>
  </si>
  <si>
    <t>IVA a Pagar</t>
  </si>
  <si>
    <t>Recupero de Gastos GS - VINC</t>
  </si>
  <si>
    <t>Recupero de Comisiones Comerciales</t>
  </si>
  <si>
    <t>Serv. Centralizados (SLA) - VINCULADAS</t>
  </si>
  <si>
    <t>Devengamiento Interes Bonos Corporativos GS</t>
  </si>
  <si>
    <t>Honorarios Extraordinarios</t>
  </si>
  <si>
    <t>IVA Crédito Fiscal 10%</t>
  </si>
  <si>
    <t>Escritura N° 66</t>
  </si>
  <si>
    <t>Fideicomiso de Administración Itacua Bienes y Raíces S.A.</t>
  </si>
  <si>
    <t>Mcal. López N° 3233 e/ Gral. Garay</t>
  </si>
  <si>
    <t>Fideicomiso</t>
  </si>
  <si>
    <t>FIDEICOMISO ITACUA BIENES Y RAICES S.A.</t>
  </si>
  <si>
    <t xml:space="preserve">Los Estados Financieros han sido preparados de acuerdo a las normas establecidas por la Comisión Nacional de Valores y la Norma del Consejo de Contadores Públicos del Paraguay.													</t>
  </si>
  <si>
    <t xml:space="preserve">Los bienes de uso adquiridos por la empresa se encuentran valuados al costo de adquisición más todos los gastos efectuados y que fueron necesarios para su incorporación al patrimonio del ente y puesta en funcionamiento.
A partir del año 2020 los bienes de uso son registrados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							</t>
  </si>
  <si>
    <t xml:space="preserve">Los ingresos son reconocidos de conformidad a las normas de la Comisión Nacional de Valores y la Norma del Consejo de Contadores Públicos del Paraguay y que fueron aplicados por la Alta Dirección en forma uniforme de un ejercicio financiero a otro.							</t>
  </si>
  <si>
    <t>El flujo de efectivo fue elaborado por el método directo, criterio contemplado en las normas mencionadas en el 3.1.</t>
  </si>
  <si>
    <t>La Sociedad prepara y presenta por separado los Estados Financieros consolidados al ser controlante de otra Sociedad conforme a los requerimientos de la Comisión Nacional de Valores y la Norma del Consejo de Contadores Públicos del Paraguay.</t>
  </si>
  <si>
    <t>La Alta Administración de la Sociedad ha modificado y unificado su criterio de devengamiento de valores de renta fija desde Enero 2022, además con respecto al balance consolidado, se ha modificado el criterio y el proceso contable para la consolidación aplicando a partir del año 2022 lo establecido en la NIF 9 emitida por el Consejo de Contadores Públicos del Paraguay, en lo que se establece a partir del párrafo 14 hasta el 23.</t>
  </si>
  <si>
    <t>Información al 31 de Marzo de 2023</t>
  </si>
  <si>
    <t>Arnold David Benitez Riveros</t>
  </si>
  <si>
    <t>Al 31 de Marzo de 2023 el Capital Social de la sociedad (de acuerdo al Artículo N° 5 de los estatutos sociales) es de Gs. 100.000.000.000 representado por 1.000.000 de acciones nominativas ordinarias de valor nominal Gs. 100.000 cada una.</t>
  </si>
  <si>
    <t xml:space="preserve">Los Estados Financieros al 31 de marzo fueron aprobados por acta de directorio.				</t>
  </si>
  <si>
    <t>Banco Continental 176084</t>
  </si>
  <si>
    <t>CAMBIO CIERRE PERIODO AL 31/03/2023</t>
  </si>
  <si>
    <t>SALDO PERIODO EN ₲ AL 31/03/2023</t>
  </si>
  <si>
    <t>CAMBIO CIERRE EJERCICIO AL 31/12/2022</t>
  </si>
  <si>
    <t>SALDO AL CIERRE EJERCICIO EN ₲ AL 31/12/2022</t>
  </si>
  <si>
    <t>TIPO DE CAMBIO AL 31/03/2023</t>
  </si>
  <si>
    <t>MONTO AJUSTADO  AL 31/03/2023</t>
  </si>
  <si>
    <t>SALDO AL 31/03/2023</t>
  </si>
  <si>
    <t>Tu Financiera</t>
  </si>
  <si>
    <t>Banco Rio 08-29650-05</t>
  </si>
  <si>
    <t>Banco Continental SAECA</t>
  </si>
  <si>
    <t>Financiera Paraguayo Japonesa SAECA</t>
  </si>
  <si>
    <t>Imperial Compañía Distribuidora de Petróleos y Derivados SAE</t>
  </si>
  <si>
    <t>Tape Pora SAE</t>
  </si>
  <si>
    <t>Telefonía Celular del Paraguay SA</t>
  </si>
  <si>
    <t>Vision Banco SAECA</t>
  </si>
  <si>
    <t>Banco BASA SA</t>
  </si>
  <si>
    <t>Banco Regional  S.A.E.C.A.</t>
  </si>
  <si>
    <t>Bolsa de Valores  de Asunción S.A</t>
  </si>
  <si>
    <t>Total Títulos de Renta Fija al 31/03/2023</t>
  </si>
  <si>
    <t>Total títulos Renta Variable al 31/03/2023</t>
  </si>
  <si>
    <t>Total títulos reportados al 31/03/2023</t>
  </si>
  <si>
    <t>Total al 31/03/2023</t>
  </si>
  <si>
    <t>Total títulos permanentes al 31/03/2023</t>
  </si>
  <si>
    <t>Telefónica Celular del Paraguay S.A.</t>
  </si>
  <si>
    <t>Totales Inversiones corrientes al 31/03/2023</t>
  </si>
  <si>
    <t>Total Inversiones no Corrientes al 31/03/2023</t>
  </si>
  <si>
    <t>Saldo período al 31/03/2023</t>
  </si>
  <si>
    <t>Deudores por Intermediación Moneda Local - Vinculados/Partes</t>
  </si>
  <si>
    <t>Totales al 31/03/2023</t>
  </si>
  <si>
    <t>SALDOS AL  31/03/2023</t>
  </si>
  <si>
    <t>ACUMULADOS AL 31/12/2022</t>
  </si>
  <si>
    <t>SALDOS AL 31/03/2023</t>
  </si>
  <si>
    <t>Crédito Fiscal</t>
  </si>
  <si>
    <t>Inversiones en Otras Empresas</t>
  </si>
  <si>
    <t>Aranceles Bvpasa A Devengar</t>
  </si>
  <si>
    <t>Comisiones pagadas por anticipado</t>
  </si>
  <si>
    <t>Utiles de oficina en existencia</t>
  </si>
  <si>
    <t>Banco Continental 01-534563-09</t>
  </si>
  <si>
    <t>Banco Continental 01-769245-07</t>
  </si>
  <si>
    <t>Banco Continental 01-176084-06</t>
  </si>
  <si>
    <t>Acreedores Varios</t>
  </si>
  <si>
    <t>Aguinaldos a Pagar</t>
  </si>
  <si>
    <t>Ajustes por diferencias</t>
  </si>
  <si>
    <t>Otras Gratificaciones a Pagar</t>
  </si>
  <si>
    <t>Totales al 31/03/2022</t>
  </si>
  <si>
    <t>SALDO 31/03/2023</t>
  </si>
  <si>
    <t>Pérdida por baja de bienes de uso</t>
  </si>
  <si>
    <t>BALANCE GENERAL CONSOLIDADO AL 31/03/2023                                                                                                                                                                                                                                                                                                                                                                                                      PRESENTADO EN FORMA COMPARATIVA CON EL EJERCICIO ANTERIOR CERRADO EL 31/12/2022                                                                                                                                                                                                                                                      (Expresado en Guaraníes)</t>
  </si>
  <si>
    <t>ACTIVOS NO CORRIENTES</t>
  </si>
  <si>
    <t>Total Activo</t>
  </si>
  <si>
    <t>PASIVOS</t>
  </si>
  <si>
    <t>PASIVOS CORRIENTES</t>
  </si>
  <si>
    <t>PASIVOS NO CORRIENTES</t>
  </si>
  <si>
    <t>Total Pasivo</t>
  </si>
  <si>
    <t>MONEDA EXTRANJERA</t>
  </si>
  <si>
    <t>CAMBIO VIGENTE</t>
  </si>
  <si>
    <t>SALDO PERIODO ACTUAL</t>
  </si>
  <si>
    <t>CAMBIO CIERRE EJERCICIO ANTERIOR</t>
  </si>
  <si>
    <t>SALDO AL CIERRE DEL EJERCICIO ANTERIOR</t>
  </si>
  <si>
    <t>(Gs.)</t>
  </si>
  <si>
    <t>Ganancias por valuación de activos monetarios en moneda extranjera</t>
  </si>
  <si>
    <t>Ganancias por valuación de pasivos monetarios en moneda extranjera</t>
  </si>
  <si>
    <t>Pérdidas por valuación de activos monetarios en moneda extranjera</t>
  </si>
  <si>
    <t>Pérdidas por valuación de pasivos monetarios en moneda extranjera</t>
  </si>
  <si>
    <t>Diferencias de cambio netas - pérdida</t>
  </si>
  <si>
    <t>DA7238</t>
  </si>
  <si>
    <t>BANCO CONTINENTAL S.A.E.C.A.</t>
  </si>
  <si>
    <t>DA7239</t>
  </si>
  <si>
    <t>DA7240</t>
  </si>
  <si>
    <t>DA7237</t>
  </si>
  <si>
    <t>PYCEC01F2492</t>
  </si>
  <si>
    <t>CEMENTOS CONCEPCIÓN SOCIEDAD ANÓNIMA EMISORA</t>
  </si>
  <si>
    <t>PYICA03F2738</t>
  </si>
  <si>
    <t>INSTITUTO DE CAPACITACION Y DESARROLLO EMPRESARIAL SA</t>
  </si>
  <si>
    <t xml:space="preserve">                             -</t>
  </si>
  <si>
    <t>Anticipos a Proveedores Gs</t>
  </si>
  <si>
    <t>Comisiones Pagadas por Adelantada</t>
  </si>
  <si>
    <t>Gastos a reembolsar GS - Vinculadas</t>
  </si>
  <si>
    <t>Retribuciones Especiales a pagar</t>
  </si>
  <si>
    <t>Impuesto a la Renta a Pagar</t>
  </si>
  <si>
    <t>Retención IVA a Pagar</t>
  </si>
  <si>
    <t>Retención RENTA a Pagar</t>
  </si>
  <si>
    <t>Provisiones GS</t>
  </si>
  <si>
    <t>Aguinaldos por Pagar</t>
  </si>
  <si>
    <t>Otros gastos a favor del personal</t>
  </si>
  <si>
    <t>Otros Beneficios a favor del personal</t>
  </si>
  <si>
    <t>Dieta a Directores (*)</t>
  </si>
  <si>
    <t>Corretaje GS</t>
  </si>
  <si>
    <t>Corretaje USD</t>
  </si>
  <si>
    <t>Aranceles Pagados BVA GS</t>
  </si>
  <si>
    <t>Aranceles pagados CNV Gs.</t>
  </si>
  <si>
    <t>Vacaciones</t>
  </si>
  <si>
    <t xml:space="preserve"> Indemnización y Preaviso</t>
  </si>
  <si>
    <t>Cumplimiento Corporativo</t>
  </si>
  <si>
    <t>Honorarios por Serv de Informe</t>
  </si>
  <si>
    <t>Asesoria Impositiva</t>
  </si>
  <si>
    <t>Depreciacion Equipos de Computación</t>
  </si>
  <si>
    <t>Amortización de Gastos de Organización</t>
  </si>
  <si>
    <t>Amortización de Activos Intangibles</t>
  </si>
  <si>
    <t>Telefonia - Celular</t>
  </si>
  <si>
    <t>Movildad y Transporte</t>
  </si>
  <si>
    <t>Gastos de refrigerios</t>
  </si>
  <si>
    <t>Recargos y Multas - SET</t>
  </si>
  <si>
    <t>Recargos y Multas - Municipalidad</t>
  </si>
  <si>
    <t>Recargos y Multas - ips</t>
  </si>
  <si>
    <t>Diferencia de cambio cuentas activa</t>
  </si>
  <si>
    <t>Diferencia de cambio cuentas pasiva</t>
  </si>
  <si>
    <t>Ingresos por ajustes y redondeos</t>
  </si>
  <si>
    <t>INFORMACIÓN SOBRE EL EMISOR AL 31/03/2023</t>
  </si>
  <si>
    <t>TIPO DE CAMBIO AL 31/03/2022</t>
  </si>
  <si>
    <t>MONTO AJUSTADO  AL 31/03/2022</t>
  </si>
  <si>
    <t>|</t>
  </si>
  <si>
    <t>Saldo período al 31/12/2022</t>
  </si>
  <si>
    <t>Participación minoritaria Accionista Negocios y Servicios S.A.</t>
  </si>
  <si>
    <t>ESTADO DE RESULTADOS CONSOLIDADOS CORRESPONDIENTE AL 31 DE MARZO DE 2023                                                                                                                                                                                PRESENTADO EN FORMA COMPARATIVA CON EL 31 DE MARZO DE 2022                                                                                                                                (Expresado en Guaraníes)</t>
  </si>
  <si>
    <t>Fondos de Garantia GS</t>
  </si>
  <si>
    <t>Bonos Corporativos - Gs</t>
  </si>
  <si>
    <t>IVA Costo</t>
  </si>
  <si>
    <t>Diferencia de cambio cuentas activas</t>
  </si>
  <si>
    <t>Diferencia de cambio cuentas pasivas</t>
  </si>
  <si>
    <t>Retención Renta</t>
  </si>
  <si>
    <t>RESULTADO CON VINCULADOS</t>
  </si>
  <si>
    <t>TOTAL PRÉSTAMOS FINANCIEROS 31/03/2023</t>
  </si>
  <si>
    <t>TOTAL PRÉSTAMOS FINANCIEROS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</si>
</sst>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8">
    <numFmt numFmtId="6" formatCode="&quot;₲&quot;\ #,##0;[Red]&quot;₲&quot;\ \-#,##0"/>
    <numFmt numFmtId="41" formatCode="_ * #,##0_ ;_ * \-#,##0_ ;_ * &quot;-&quot;_ ;_ @_ "/>
    <numFmt numFmtId="43" formatCode="_ * #,##0.00_ ;_ * \-#,##0.00_ ;_ * &quot;-&quot;??_ ;_ @_ "/>
    <numFmt numFmtId="164" formatCode="_-* #,##0_-;\-* #,##0_-;_-* &quot;-&quot;_-;_-@_-"/>
    <numFmt numFmtId="165" formatCode="_-* #,##0.00\ &quot;€&quot;_-;\-* #,##0.00\ &quot;€&quot;_-;_-* &quot;-&quot;??\ &quot;€&quot;_-;_-@_-"/>
    <numFmt numFmtId="166" formatCode="_-* #,##0.00_-;\-* #,##0.00_-;_-* &quot;-&quot;??_-;_-@_-"/>
    <numFmt numFmtId="167" formatCode="_-* #,##0.00\ _€_-;\-* #,##0.00\ _€_-;_-* &quot;-&quot;??\ _€_-;_-@_-"/>
    <numFmt numFmtId="168" formatCode="_(* #,##0.00_);_(* \(#,##0.00\);_(* &quot;-&quot;??_);_(@_)"/>
    <numFmt numFmtId="169" formatCode="_ * #,##0_ ;_ * \-#,##0_ ;_ * &quot;-&quot;??_ ;_ @_ "/>
    <numFmt numFmtId="170" formatCode="_ &quot;Gs&quot;\ * #,##0_ ;_ &quot;Gs&quot;\ * \-#,##0_ ;_ &quot;Gs&quot;\ * &quot;-&quot;_ ;_ @_ "/>
    <numFmt numFmtId="171" formatCode="_ &quot;Gs&quot;\ * #,##0.00_ ;_ &quot;Gs&quot;\ * \-#,##0.00_ ;_ &quot;Gs&quot;\ * &quot;-&quot;??_ ;_ @_ "/>
    <numFmt numFmtId="172" formatCode="_ * #,##0.00_ ;_ * \-#,##0.00_ ;_ * &quot;-&quot;_ ;_ @_ "/>
    <numFmt numFmtId="173" formatCode="0.0"/>
    <numFmt numFmtId="174" formatCode="#,##0_ ;[Red]\-#,##0\ "/>
    <numFmt numFmtId="175" formatCode="#,##0.00_ ;[Red]\-#,##0.00\ "/>
    <numFmt numFmtId="176" formatCode="_-* #,##0.00_-;\-* #,##0.00_-;_-* \-??_-;_-@_-"/>
    <numFmt numFmtId="177" formatCode="_(* #,##0_);_(* \(#,##0\);_(* &quot;-&quot;??_);_(@_)"/>
    <numFmt numFmtId="178" formatCode="#,##0_ ;\-#,##0\ "/>
    <numFmt numFmtId="179" formatCode="_(* #,##0.00_);_(* \(#,##0.00\);_(* \-??_);_(@_)"/>
    <numFmt numFmtId="180" formatCode="_(* #,##0_);_(* \(#,##0\);_(* \-_);_(@_)"/>
    <numFmt numFmtId="181" formatCode="#,##0&quot; &quot;;&quot;(&quot;#,##0&quot;)&quot;"/>
    <numFmt numFmtId="182" formatCode="#,##0&quot; &quot;;&quot; -&quot;#,##0&quot; &quot;;&quot; - &quot;;@&quot; &quot;"/>
    <numFmt numFmtId="183" formatCode="&quot; &quot;#,##0&quot; &quot;;&quot; -&quot;#,##0&quot; &quot;;&quot; - &quot;;&quot; &quot;@&quot; &quot;"/>
    <numFmt numFmtId="184" formatCode="[$-3C0A]General"/>
    <numFmt numFmtId="185" formatCode="&quot;Gs &quot;#,##0.00&quot; &quot;;&quot;(Gs &quot;#,##0.00&quot;)&quot;"/>
    <numFmt numFmtId="186" formatCode="#,##0.00&quot; &quot;;&quot; -&quot;#,##0.00&quot; &quot;;&quot; -&quot;#&quot; &quot;;@&quot; &quot;"/>
    <numFmt numFmtId="187" formatCode="&quot; &quot;#,##0.00&quot; &quot;;&quot; (&quot;#,##0.00&quot;)&quot;;&quot; -&quot;00&quot; &quot;;&quot; &quot;@&quot; &quot;"/>
    <numFmt numFmtId="188" formatCode="[$G-3C0A]#,##0.00;[Red]&quot;(&quot;[$G-3C0A]#,##0.00&quot;)&quot;"/>
    <numFmt numFmtId="189" formatCode="#,##0.00&quot; &quot;[$€-407];[Red]&quot;-&quot;#,##0.00&quot; &quot;[$€-407]"/>
    <numFmt numFmtId="190" formatCode="_-* #,##0.00\ _P_t_s_-;\-* #,##0.00\ _P_t_s_-;_-* &quot;-&quot;??\ _P_t_s_-;_-@_-"/>
    <numFmt numFmtId="191" formatCode="#,##0.00\ ;&quot; (&quot;#,##0.00\);&quot; -&quot;#\ ;@\ "/>
    <numFmt numFmtId="192" formatCode="_-* #,##0.00\ _P_t_s_-;\-* #,##0.00\ _P_t_s_-;_-* \-??\ _P_t_s_-;_-@_-"/>
    <numFmt numFmtId="193" formatCode="000"/>
    <numFmt numFmtId="194" formatCode="_-* #,##0_-;\-* #,##0_-;_-* &quot;-&quot;??_-;_-@_-"/>
    <numFmt numFmtId="195" formatCode="_(&quot;$&quot;* #,##0.00_);_(&quot;$&quot;* \(#,##0.00\);_(&quot;$&quot;* &quot;-&quot;??_);_(@_)"/>
    <numFmt numFmtId="196" formatCode="[$$-540A]#,##0.00_);\([$$-540A]#,##0.00\)"/>
    <numFmt numFmtId="197" formatCode="_-* #,##0.00\ &quot;Pts&quot;_-;\-* #,##0.00\ &quot;Pts&quot;_-;_-* &quot;-&quot;??\ &quot;Pts&quot;_-;_-@_-"/>
    <numFmt numFmtId="198" formatCode="0.000%"/>
    <numFmt numFmtId="199" formatCode="dd/mm/yyyy;@"/>
    <numFmt numFmtId="200" formatCode="_-* #,##0\ _€_-;\-* #,##0\ _€_-;_-* &quot;-&quot;\ _€_-;_-@_-"/>
    <numFmt numFmtId="201" formatCode="0.0000%"/>
    <numFmt numFmtId="202" formatCode="_-* #,##0\ _€_-;\-* #,##0\ _€_-;_-* &quot;-&quot;??\ _€_-;_-@_-"/>
    <numFmt numFmtId="203" formatCode="#,##0.0000"/>
    <numFmt numFmtId="204" formatCode="_-* #,##0\ &quot;Gs.&quot;_-;\-* #,##0\ &quot;Gs.&quot;_-;_-* &quot;-&quot;\ &quot;Gs.&quot;_-;_-@_-"/>
    <numFmt numFmtId="205" formatCode="_-* #,##0.00\ [$€]_-;\-* #,##0.00\ [$€]_-;_-* &quot;-&quot;??\ [$€]_-;_-@_-"/>
    <numFmt numFmtId="206" formatCode="_-* #,##0.00\ _G_s_._-;\-* #,##0.00\ _G_s_._-;_-* &quot;-&quot;??\ _G_s_._-;_-@_-"/>
    <numFmt numFmtId="207" formatCode="0%_);\(0%\)"/>
    <numFmt numFmtId="208" formatCode="_-* #,##0\ _D_M_-;\-* #,##0\ _D_M_-;_-* &quot;-&quot;\ _D_M_-;_-@_-"/>
    <numFmt numFmtId="209" formatCode="_([$€]* #,##0.00_);_([$€]* \(#,##0.00\);_([$€]* &quot;-&quot;??_);_(@_)"/>
    <numFmt numFmtId="210" formatCode="#,##0\ ;\(#,##0\)"/>
    <numFmt numFmtId="211" formatCode="[$G-3C0A]#,##0.00;[Red]\([$G-3C0A]#,##0.00\)"/>
    <numFmt numFmtId="212" formatCode="#,##0.00\ [$€-407];[Red]\-#,##0.00\ [$€-407]"/>
    <numFmt numFmtId="213" formatCode="#,##0.00\ ;&quot; -&quot;#,##0.00\ ;&quot; -&quot;#\ ;@\ "/>
    <numFmt numFmtId="214" formatCode="#,##0\ ;&quot; -&quot;#,##0\ ;&quot; - &quot;;@\ "/>
    <numFmt numFmtId="215" formatCode="&quot;Gs &quot;#,##0.00_);&quot;(Gs &quot;#,##0.00\)"/>
    <numFmt numFmtId="216" formatCode="#,##0.00&quot;       &quot;;#,##0.00&quot;       &quot;;&quot;-&quot;#&quot;       &quot;;@&quot; &quot;"/>
    <numFmt numFmtId="223" formatCode="_ * #,##0_ ;_ * \-#,##0_ ;_ * &quot;-&quot;_ ;_ @_ "/>
    <numFmt numFmtId="225" formatCode="_ * #,##0.00_ ;_ * \-#,##0.00_ ;_ * &quot;-&quot;??_ ;_ @_ "/>
  </numFmts>
  <fonts count="147">
    <font>
      <sz val="11"/>
      <color theme="1"/>
      <name val="Calibri"/>
      <family val="2"/>
      <scheme val="minor"/>
    </font>
    <font>
      <sz val="11"/>
      <color theme="1"/>
      <name val="Calibri"/>
      <family val="2"/>
      <scheme val="minor"/>
    </font>
    <font>
      <sz val="10"/>
      <name val="Arial"/>
      <family val="2"/>
    </font>
    <font>
      <sz val="12"/>
      <name val="Arial"/>
      <family val="2"/>
    </font>
    <font>
      <u/>
      <sz val="10"/>
      <color indexed="12"/>
      <name val="Arial"/>
      <family val="2"/>
    </font>
    <font>
      <sz val="9"/>
      <color theme="1"/>
      <name val="Calibri"/>
      <family val="2"/>
      <scheme val="minor"/>
    </font>
    <font>
      <b/>
      <sz val="9"/>
      <color theme="1"/>
      <name val="Calibri"/>
      <family val="2"/>
      <scheme val="minor"/>
    </font>
    <font>
      <sz val="11"/>
      <color indexed="8"/>
      <name val="Calibri"/>
      <family val="2"/>
    </font>
    <font>
      <sz val="9"/>
      <name val="Segoe UI"/>
      <family val="2"/>
    </font>
    <font>
      <u/>
      <sz val="11"/>
      <color theme="10"/>
      <name val="Calibri"/>
      <family val="2"/>
      <scheme val="minor"/>
    </font>
    <font>
      <b/>
      <sz val="14"/>
      <color theme="1"/>
      <name val="Calibri"/>
      <family val="2"/>
      <scheme val="minor"/>
    </font>
    <font>
      <sz val="11"/>
      <color rgb="FF000000"/>
      <name val="Arial"/>
      <family val="2"/>
    </font>
    <font>
      <b/>
      <i/>
      <sz val="16"/>
      <color rgb="FF000000"/>
      <name val="Arial"/>
      <family val="2"/>
    </font>
    <font>
      <sz val="12"/>
      <color rgb="FF000000"/>
      <name val="Arial"/>
      <family val="2"/>
    </font>
    <font>
      <sz val="10"/>
      <color rgb="FF000000"/>
      <name val="Arial"/>
      <family val="2"/>
    </font>
    <font>
      <b/>
      <i/>
      <u/>
      <sz val="11"/>
      <color rgb="FF000000"/>
      <name val="Arial"/>
      <family val="2"/>
    </font>
    <font>
      <sz val="11"/>
      <color indexed="8"/>
      <name val="Calibri"/>
      <family val="2"/>
      <charset val="1"/>
    </font>
    <font>
      <sz val="9.5"/>
      <color theme="1"/>
      <name val="Arial"/>
      <family val="2"/>
    </font>
    <font>
      <b/>
      <sz val="9.5"/>
      <color theme="1"/>
      <name val="Arial"/>
      <family val="2"/>
    </font>
    <font>
      <sz val="9.5"/>
      <color rgb="FFFF0000"/>
      <name val="Arial"/>
      <family val="2"/>
    </font>
    <font>
      <b/>
      <u/>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sz val="10"/>
      <name val="Times New Roman"/>
      <family val="1"/>
    </font>
    <font>
      <sz val="11"/>
      <color rgb="FF000000"/>
      <name val="Calibri"/>
      <family val="2"/>
      <scheme val="minor"/>
    </font>
    <font>
      <sz val="11"/>
      <color indexed="8"/>
      <name val="Calibri"/>
      <family val="2"/>
      <scheme val="minor"/>
    </font>
    <font>
      <sz val="12"/>
      <color theme="1"/>
      <name val="Calibri"/>
      <family val="2"/>
      <scheme val="minor"/>
    </font>
    <font>
      <sz val="8"/>
      <name val="Verdana"/>
      <family val="2"/>
    </font>
    <font>
      <sz val="10"/>
      <name val="Verdana"/>
      <family val="2"/>
    </font>
    <font>
      <u/>
      <sz val="10"/>
      <color theme="10"/>
      <name val="Arial"/>
      <family val="2"/>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2"/>
      <name val="Times New Roman"/>
      <family val="1"/>
    </font>
    <font>
      <sz val="10"/>
      <color indexed="8"/>
      <name val="Arial"/>
      <family val="2"/>
    </font>
    <font>
      <u/>
      <sz val="11"/>
      <color theme="10"/>
      <name val="Calibri"/>
      <family val="2"/>
      <charset val="238"/>
      <scheme val="minor"/>
    </font>
    <font>
      <sz val="11"/>
      <color rgb="FF9C6500"/>
      <name val="Calibri"/>
      <family val="2"/>
      <scheme val="minor"/>
    </font>
    <font>
      <b/>
      <sz val="18"/>
      <color theme="3"/>
      <name val="Cambria"/>
      <family val="2"/>
      <scheme val="major"/>
    </font>
    <font>
      <sz val="10"/>
      <name val="Nimbus Sans L"/>
    </font>
    <font>
      <sz val="9.5"/>
      <color theme="1"/>
      <name val="Outfit"/>
    </font>
    <font>
      <b/>
      <sz val="12"/>
      <color theme="1"/>
      <name val="Outfit"/>
    </font>
    <font>
      <sz val="10"/>
      <color theme="1"/>
      <name val="Outfit"/>
    </font>
    <font>
      <b/>
      <sz val="10"/>
      <color theme="1"/>
      <name val="Outfit"/>
    </font>
    <font>
      <b/>
      <u/>
      <sz val="12"/>
      <color theme="1"/>
      <name val="Outfit"/>
    </font>
    <font>
      <b/>
      <sz val="9.5"/>
      <color theme="1"/>
      <name val="Outfit"/>
    </font>
    <font>
      <b/>
      <u/>
      <sz val="10"/>
      <color theme="1"/>
      <name val="Outfit"/>
    </font>
    <font>
      <b/>
      <u/>
      <sz val="9.5"/>
      <color theme="1"/>
      <name val="Outfit"/>
    </font>
    <font>
      <b/>
      <u/>
      <sz val="10"/>
      <color theme="1"/>
      <name val="Arial"/>
      <family val="2"/>
    </font>
    <font>
      <sz val="10"/>
      <color theme="1"/>
      <name val="Arial"/>
      <family val="2"/>
    </font>
    <font>
      <u/>
      <sz val="10"/>
      <color theme="10"/>
      <name val="Outfit"/>
    </font>
    <font>
      <b/>
      <sz val="10"/>
      <color theme="1"/>
      <name val="Arial"/>
      <family val="2"/>
    </font>
    <font>
      <b/>
      <sz val="9"/>
      <color theme="0"/>
      <name val="Outfit"/>
    </font>
    <font>
      <sz val="9.5"/>
      <name val="Outfit"/>
    </font>
    <font>
      <b/>
      <sz val="9.5"/>
      <name val="Outfit"/>
    </font>
    <font>
      <sz val="9.5"/>
      <color rgb="FFFF0000"/>
      <name val="Outfit"/>
    </font>
    <font>
      <u/>
      <sz val="9.5"/>
      <color theme="1"/>
      <name val="Outfit"/>
    </font>
    <font>
      <b/>
      <sz val="10"/>
      <color theme="0"/>
      <name val="Outfit"/>
    </font>
    <font>
      <b/>
      <sz val="10"/>
      <color theme="1" tint="4.9989318521683403E-2"/>
      <name val="Outfit"/>
    </font>
    <font>
      <sz val="10"/>
      <color theme="1" tint="4.9989318521683403E-2"/>
      <name val="Outfit"/>
    </font>
    <font>
      <sz val="9.5"/>
      <color theme="1" tint="4.9989318521683403E-2"/>
      <name val="Arial"/>
      <family val="2"/>
    </font>
    <font>
      <b/>
      <sz val="9.5"/>
      <color theme="1" tint="4.9989318521683403E-2"/>
      <name val="Arial"/>
      <family val="2"/>
    </font>
    <font>
      <b/>
      <i/>
      <sz val="10"/>
      <color theme="1" tint="4.9989318521683403E-2"/>
      <name val="Outfit"/>
    </font>
    <font>
      <b/>
      <u/>
      <sz val="10"/>
      <color theme="1" tint="4.9989318521683403E-2"/>
      <name val="Outfit"/>
    </font>
    <font>
      <b/>
      <strike/>
      <sz val="10"/>
      <color theme="1" tint="4.9989318521683403E-2"/>
      <name val="Outfit"/>
    </font>
    <font>
      <strike/>
      <sz val="10"/>
      <color theme="1" tint="4.9989318521683403E-2"/>
      <name val="Outfit"/>
    </font>
    <font>
      <i/>
      <sz val="10"/>
      <color theme="1" tint="4.9989318521683403E-2"/>
      <name val="Outfit"/>
    </font>
    <font>
      <b/>
      <sz val="9.5"/>
      <color theme="0"/>
      <name val="Outfit"/>
    </font>
    <font>
      <b/>
      <u/>
      <sz val="10"/>
      <color theme="0"/>
      <name val="Outfit"/>
    </font>
    <font>
      <sz val="10"/>
      <color theme="0"/>
      <name val="Outfit"/>
    </font>
    <font>
      <sz val="10"/>
      <color rgb="FF000000"/>
      <name val="Outfit"/>
    </font>
    <font>
      <b/>
      <sz val="10"/>
      <color theme="0"/>
      <name val="Oufit "/>
    </font>
    <font>
      <b/>
      <sz val="10"/>
      <color rgb="FFFFFFFF"/>
      <name val="Oufit "/>
    </font>
    <font>
      <sz val="10"/>
      <name val="Outfit"/>
    </font>
    <font>
      <b/>
      <sz val="10"/>
      <color rgb="FF000000"/>
      <name val="Outfit"/>
    </font>
    <font>
      <b/>
      <sz val="10"/>
      <name val="Outfit"/>
    </font>
    <font>
      <sz val="18"/>
      <color theme="3"/>
      <name val="Cambria"/>
      <family val="2"/>
      <scheme val="major"/>
    </font>
    <font>
      <sz val="11"/>
      <color indexed="9"/>
      <name val="Calibri"/>
      <family val="2"/>
    </font>
    <font>
      <sz val="11"/>
      <color indexed="17"/>
      <name val="Calibri"/>
      <family val="2"/>
    </font>
    <font>
      <b/>
      <sz val="11"/>
      <color indexed="9"/>
      <name val="Calibri"/>
      <family val="2"/>
    </font>
    <font>
      <sz val="11"/>
      <color indexed="52"/>
      <name val="Calibri"/>
      <family val="2"/>
    </font>
    <font>
      <b/>
      <sz val="12"/>
      <color indexed="9"/>
      <name val="Calibri"/>
      <family val="2"/>
    </font>
    <font>
      <b/>
      <sz val="11"/>
      <color indexed="52"/>
      <name val="Calibri"/>
      <family val="2"/>
    </font>
    <font>
      <b/>
      <sz val="11"/>
      <color indexed="62"/>
      <name val="Calibri"/>
      <family val="2"/>
    </font>
    <font>
      <sz val="11"/>
      <color indexed="62"/>
      <name val="Calibri"/>
      <family val="2"/>
    </font>
    <font>
      <sz val="12"/>
      <color indexed="17"/>
      <name val="Calibri"/>
      <family val="2"/>
    </font>
    <font>
      <b/>
      <sz val="15"/>
      <color indexed="56"/>
      <name val="Calibri"/>
      <family val="2"/>
    </font>
    <font>
      <b/>
      <sz val="11"/>
      <color indexed="56"/>
      <name val="Calibri"/>
      <family val="2"/>
    </font>
    <font>
      <sz val="11"/>
      <color indexed="20"/>
      <name val="Calibri"/>
      <family val="2"/>
    </font>
    <font>
      <sz val="12"/>
      <color indexed="62"/>
      <name val="Calibri"/>
      <family val="2"/>
    </font>
    <font>
      <sz val="12"/>
      <color indexed="52"/>
      <name val="Calibri"/>
      <family val="2"/>
    </font>
    <font>
      <sz val="12"/>
      <color indexed="60"/>
      <name val="Calibri"/>
      <family val="2"/>
    </font>
    <font>
      <b/>
      <sz val="11"/>
      <color indexed="63"/>
      <name val="Calibri"/>
      <family val="2"/>
    </font>
    <font>
      <sz val="11"/>
      <color indexed="10"/>
      <name val="Calibri"/>
      <family val="2"/>
    </font>
    <font>
      <i/>
      <sz val="11"/>
      <color indexed="23"/>
      <name val="Calibri"/>
      <family val="2"/>
    </font>
    <font>
      <b/>
      <sz val="12"/>
      <color indexed="8"/>
      <name val="Calibri"/>
      <family val="2"/>
    </font>
    <font>
      <sz val="12"/>
      <color indexed="10"/>
      <name val="Calibri"/>
      <family val="2"/>
    </font>
    <font>
      <b/>
      <sz val="10"/>
      <name val="Arial"/>
      <family val="2"/>
    </font>
    <font>
      <b/>
      <sz val="13"/>
      <color indexed="56"/>
      <name val="Calibri"/>
      <family val="2"/>
    </font>
    <font>
      <sz val="11"/>
      <color indexed="60"/>
      <name val="Calibri"/>
      <family val="2"/>
    </font>
    <font>
      <b/>
      <sz val="10"/>
      <color indexed="10"/>
      <name val="Arial"/>
      <family val="2"/>
    </font>
    <font>
      <b/>
      <sz val="18"/>
      <color indexed="56"/>
      <name val="Cambria"/>
      <family val="2"/>
    </font>
    <font>
      <b/>
      <sz val="11"/>
      <color indexed="8"/>
      <name val="Calibri"/>
      <family val="2"/>
    </font>
    <font>
      <sz val="10"/>
      <color indexed="64"/>
      <name val="Arial"/>
      <family val="2"/>
    </font>
    <font>
      <sz val="10"/>
      <name val="Courier"/>
      <family val="3"/>
    </font>
    <font>
      <sz val="10"/>
      <name val="MS Sans Serif"/>
      <family val="2"/>
    </font>
    <font>
      <sz val="11"/>
      <color theme="1"/>
      <name val="Arial"/>
      <family val="2"/>
    </font>
    <font>
      <b/>
      <sz val="11"/>
      <color theme="0"/>
      <name val="Outfit"/>
    </font>
    <font>
      <b/>
      <sz val="11"/>
      <color rgb="FF000000"/>
      <name val="Outfit"/>
    </font>
    <font>
      <b/>
      <sz val="10"/>
      <color rgb="FFFF0000"/>
      <name val="Outfit"/>
    </font>
    <font>
      <b/>
      <sz val="9.5"/>
      <color rgb="FFFF0000"/>
      <name val="Arial"/>
      <family val="2"/>
    </font>
    <font>
      <sz val="10"/>
      <color rgb="FFFF0000"/>
      <name val="Outfit"/>
    </font>
    <font>
      <b/>
      <sz val="12"/>
      <color theme="0"/>
      <name val="Outfit"/>
    </font>
    <font>
      <sz val="11"/>
      <color indexed="8"/>
      <name val="Arial"/>
      <family val="2"/>
    </font>
    <font>
      <b/>
      <i/>
      <sz val="16"/>
      <color indexed="8"/>
      <name val="Arial"/>
      <family val="2"/>
    </font>
    <font>
      <sz val="12"/>
      <color indexed="8"/>
      <name val="Arial"/>
      <family val="2"/>
    </font>
    <font>
      <b/>
      <i/>
      <u/>
      <sz val="11"/>
      <color indexed="8"/>
      <name val="Arial"/>
      <family val="2"/>
    </font>
    <font>
      <sz val="10"/>
      <color rgb="FF000000"/>
      <name val="Arial1"/>
    </font>
    <font>
      <sz val="11"/>
      <color rgb="FF000000"/>
      <name val="Calibri"/>
      <family val="2"/>
    </font>
    <font>
      <sz val="10"/>
      <color rgb="FF000000"/>
      <name val="Arial11"/>
    </font>
    <font>
      <sz val="12"/>
      <color theme="1"/>
      <name val="Arial"/>
      <family val="2"/>
    </font>
  </fonts>
  <fills count="67">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BAD40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7"/>
        <bgColor indexed="41"/>
      </patternFill>
    </fill>
    <fill>
      <patternFill patternType="solid">
        <fgColor indexed="26"/>
        <b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bgColor indexed="26"/>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27"/>
      </patternFill>
    </fill>
    <fill>
      <patternFill patternType="solid">
        <fgColor indexed="22"/>
      </patternFill>
    </fill>
    <fill>
      <patternFill patternType="solid">
        <fgColor indexed="55"/>
        <bgColor indexed="23"/>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rgb="FFFFFF00"/>
        <bgColor indexed="64"/>
      </patternFill>
    </fill>
    <fill>
      <patternFill patternType="solid">
        <fgColor theme="7"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5305">
    <xf numFmtId="0" fontId="0" fillId="0" borderId="0"/>
    <xf numFmtId="168" fontId="1"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9" fontId="2" fillId="0" borderId="0" applyFont="0" applyFill="0" applyBorder="0" applyAlignment="0" applyProtection="0"/>
    <xf numFmtId="171" fontId="2"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0" fontId="2" fillId="0" borderId="0"/>
    <xf numFmtId="41" fontId="1" fillId="0" borderId="0" applyFont="0" applyFill="0" applyBorder="0" applyAlignment="0" applyProtection="0"/>
    <xf numFmtId="0" fontId="7" fillId="0" borderId="0"/>
    <xf numFmtId="176" fontId="7" fillId="0" borderId="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0" fontId="8" fillId="0" borderId="0"/>
    <xf numFmtId="167" fontId="8" fillId="0" borderId="0" applyFont="0" applyFill="0" applyBorder="0" applyAlignment="0" applyProtection="0"/>
    <xf numFmtId="41"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80" fontId="2" fillId="0" borderId="0" applyFill="0" applyBorder="0" applyAlignment="0" applyProtection="0"/>
    <xf numFmtId="0" fontId="3" fillId="0" borderId="0"/>
    <xf numFmtId="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1" fillId="0" borderId="0"/>
    <xf numFmtId="183" fontId="11" fillId="0" borderId="0" applyFont="0" applyFill="0" applyBorder="0" applyAlignment="0" applyProtection="0"/>
    <xf numFmtId="181" fontId="11" fillId="0" borderId="0" applyFont="0" applyBorder="0" applyProtection="0"/>
    <xf numFmtId="185" fontId="11" fillId="0" borderId="0" applyFont="0" applyBorder="0" applyProtection="0"/>
    <xf numFmtId="182" fontId="11" fillId="0" borderId="0" applyFont="0" applyBorder="0" applyProtection="0"/>
    <xf numFmtId="0" fontId="12" fillId="0" borderId="0" applyNumberFormat="0" applyBorder="0" applyProtection="0">
      <alignment horizontal="center"/>
    </xf>
    <xf numFmtId="0" fontId="12" fillId="0" borderId="0" applyNumberFormat="0" applyBorder="0" applyProtection="0">
      <alignment horizontal="center"/>
    </xf>
    <xf numFmtId="0" fontId="12" fillId="0" borderId="0" applyNumberFormat="0" applyBorder="0" applyProtection="0">
      <alignment horizontal="center" textRotation="90"/>
    </xf>
    <xf numFmtId="184" fontId="12" fillId="0" borderId="0" applyBorder="0" applyProtection="0">
      <alignment horizontal="center" textRotation="90"/>
    </xf>
    <xf numFmtId="0" fontId="12" fillId="0" borderId="0" applyNumberFormat="0" applyBorder="0" applyProtection="0">
      <alignment horizontal="center" textRotation="90"/>
    </xf>
    <xf numFmtId="183" fontId="11" fillId="0" borderId="0" applyFont="0" applyBorder="0" applyProtection="0"/>
    <xf numFmtId="187" fontId="11" fillId="0" borderId="0" applyFont="0" applyBorder="0" applyProtection="0"/>
    <xf numFmtId="0" fontId="13" fillId="0" borderId="0" applyNumberFormat="0" applyBorder="0" applyProtection="0"/>
    <xf numFmtId="184" fontId="11" fillId="0" borderId="0" applyFont="0" applyBorder="0" applyProtection="0"/>
    <xf numFmtId="184" fontId="14" fillId="0" borderId="0" applyBorder="0" applyProtection="0"/>
    <xf numFmtId="0" fontId="15" fillId="0" borderId="0" applyNumberFormat="0" applyBorder="0" applyProtection="0"/>
    <xf numFmtId="184" fontId="15" fillId="0" borderId="0" applyBorder="0" applyProtection="0"/>
    <xf numFmtId="0" fontId="15" fillId="0" borderId="0" applyNumberFormat="0" applyBorder="0" applyProtection="0"/>
    <xf numFmtId="188" fontId="15" fillId="0" borderId="0" applyBorder="0" applyProtection="0"/>
    <xf numFmtId="189" fontId="15" fillId="0" borderId="0" applyBorder="0" applyProtection="0"/>
    <xf numFmtId="188" fontId="15" fillId="0" borderId="0" applyBorder="0" applyProtection="0"/>
    <xf numFmtId="190" fontId="2" fillId="0" borderId="0" applyFont="0" applyFill="0" applyBorder="0" applyAlignment="0" applyProtection="0"/>
    <xf numFmtId="43" fontId="1" fillId="0" borderId="0" applyFont="0" applyFill="0" applyBorder="0" applyAlignment="0" applyProtection="0"/>
    <xf numFmtId="190" fontId="2" fillId="0" borderId="0" applyFont="0" applyFill="0" applyBorder="0" applyAlignment="0" applyProtection="0"/>
    <xf numFmtId="0" fontId="1" fillId="0" borderId="0"/>
    <xf numFmtId="0" fontId="1" fillId="0" borderId="0"/>
    <xf numFmtId="0" fontId="1" fillId="0" borderId="0"/>
    <xf numFmtId="41" fontId="2" fillId="0" borderId="0" applyFont="0" applyFill="0" applyBorder="0" applyAlignment="0" applyProtection="0"/>
    <xf numFmtId="9" fontId="2" fillId="0" borderId="0" applyFill="0" applyBorder="0" applyAlignment="0" applyProtection="0"/>
    <xf numFmtId="19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2" fillId="0" borderId="0" applyFill="0" applyBorder="0" applyAlignment="0" applyProtection="0"/>
    <xf numFmtId="193" fontId="2" fillId="0" borderId="0" applyFill="0" applyBorder="0" applyAlignment="0" applyProtection="0"/>
    <xf numFmtId="0" fontId="16" fillId="0" borderId="0"/>
    <xf numFmtId="0" fontId="4" fillId="0" borderId="0" applyNumberFormat="0" applyFill="0" applyBorder="0" applyAlignment="0" applyProtection="0"/>
    <xf numFmtId="0" fontId="4" fillId="0" borderId="0" applyNumberFormat="0" applyFill="0" applyBorder="0" applyAlignment="0" applyProtection="0"/>
    <xf numFmtId="192" fontId="2" fillId="0" borderId="0" applyFill="0" applyBorder="0" applyAlignment="0" applyProtection="0"/>
    <xf numFmtId="192"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0" borderId="16" applyNumberFormat="0" applyFill="0" applyAlignment="0" applyProtection="0"/>
    <xf numFmtId="0" fontId="22" fillId="0" borderId="17" applyNumberFormat="0" applyFill="0" applyAlignment="0" applyProtection="0"/>
    <xf numFmtId="0" fontId="23" fillId="0" borderId="18"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8" borderId="19" applyNumberFormat="0" applyAlignment="0" applyProtection="0"/>
    <xf numFmtId="0" fontId="27" fillId="9" borderId="20" applyNumberFormat="0" applyAlignment="0" applyProtection="0"/>
    <xf numFmtId="0" fontId="28" fillId="9" borderId="19" applyNumberFormat="0" applyAlignment="0" applyProtection="0"/>
    <xf numFmtId="0" fontId="29" fillId="0" borderId="21" applyNumberFormat="0" applyFill="0" applyAlignment="0" applyProtection="0"/>
    <xf numFmtId="0" fontId="30" fillId="10" borderId="22" applyNumberFormat="0" applyAlignment="0" applyProtection="0"/>
    <xf numFmtId="0" fontId="31" fillId="0" borderId="0" applyNumberFormat="0" applyFill="0" applyBorder="0" applyAlignment="0" applyProtection="0"/>
    <xf numFmtId="0" fontId="1" fillId="2" borderId="5" applyNumberFormat="0" applyFont="0" applyAlignment="0" applyProtection="0"/>
    <xf numFmtId="0" fontId="32" fillId="0" borderId="0" applyNumberFormat="0" applyFill="0" applyBorder="0" applyAlignment="0" applyProtection="0"/>
    <xf numFmtId="0" fontId="33" fillId="0" borderId="23" applyNumberFormat="0" applyFill="0" applyAlignment="0" applyProtection="0"/>
    <xf numFmtId="0" fontId="3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6" fillId="0" borderId="17"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0" fontId="43" fillId="0" borderId="0"/>
    <xf numFmtId="0" fontId="48" fillId="5" borderId="0" applyNumberFormat="0" applyBorder="0" applyAlignment="0" applyProtection="0"/>
    <xf numFmtId="41" fontId="2" fillId="0" borderId="0" applyFont="0" applyFill="0" applyBorder="0" applyAlignment="0" applyProtection="0"/>
    <xf numFmtId="0" fontId="47" fillId="0" borderId="18" applyNumberFormat="0" applyFill="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2" fillId="0" borderId="0"/>
    <xf numFmtId="0" fontId="2" fillId="0" borderId="0"/>
    <xf numFmtId="0" fontId="1" fillId="0" borderId="0"/>
    <xf numFmtId="43" fontId="7" fillId="0" borderId="0" applyFont="0" applyFill="0" applyBorder="0" applyAlignment="0" applyProtection="0"/>
    <xf numFmtId="0" fontId="2" fillId="0" borderId="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applyNumberFormat="0" applyFill="0" applyBorder="0" applyAlignment="0" applyProtection="0"/>
    <xf numFmtId="0" fontId="1" fillId="0" borderId="0"/>
    <xf numFmtId="0" fontId="2" fillId="0" borderId="0"/>
    <xf numFmtId="43" fontId="2" fillId="0" borderId="0" applyFont="0" applyFill="0" applyBorder="0" applyAlignment="0" applyProtection="0"/>
    <xf numFmtId="166" fontId="1" fillId="0" borderId="0" applyFont="0" applyFill="0" applyBorder="0" applyAlignment="0" applyProtection="0"/>
    <xf numFmtId="0" fontId="37" fillId="0" borderId="0"/>
    <xf numFmtId="164" fontId="2" fillId="0" borderId="0" applyFont="0" applyFill="0" applyBorder="0" applyAlignment="0" applyProtection="0"/>
    <xf numFmtId="43" fontId="1" fillId="0" borderId="0" applyFont="0" applyFill="0" applyBorder="0" applyAlignment="0" applyProtection="0"/>
    <xf numFmtId="0" fontId="37" fillId="0" borderId="0"/>
    <xf numFmtId="0" fontId="2" fillId="0" borderId="0"/>
    <xf numFmtId="43" fontId="7"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45" fillId="0" borderId="16"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0" fontId="39" fillId="0" borderId="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5" fontId="40" fillId="0" borderId="0" applyFont="0" applyFill="0" applyBorder="0" applyAlignment="0" applyProtection="0"/>
    <xf numFmtId="0" fontId="2" fillId="0" borderId="0"/>
    <xf numFmtId="0" fontId="1" fillId="0" borderId="0"/>
    <xf numFmtId="0" fontId="41" fillId="0" borderId="0"/>
    <xf numFmtId="9" fontId="2"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0" fontId="2" fillId="0" borderId="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9" fontId="39" fillId="0" borderId="0" applyFont="0" applyFill="0" applyBorder="0" applyAlignment="0" applyProtection="0"/>
    <xf numFmtId="0" fontId="44" fillId="0" borderId="0" applyNumberForma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0" fontId="1" fillId="0" borderId="0"/>
    <xf numFmtId="41"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42" fillId="0" borderId="0" applyNumberFormat="0" applyFill="0" applyBorder="0" applyAlignment="0" applyProtection="0"/>
    <xf numFmtId="0" fontId="49" fillId="6" borderId="0" applyNumberFormat="0" applyBorder="0" applyAlignment="0" applyProtection="0"/>
    <xf numFmtId="41" fontId="1" fillId="0" borderId="0" applyFont="0" applyFill="0" applyBorder="0" applyAlignment="0" applyProtection="0"/>
    <xf numFmtId="0" fontId="50" fillId="7" borderId="0" applyNumberFormat="0" applyBorder="0" applyAlignment="0" applyProtection="0"/>
    <xf numFmtId="0" fontId="51" fillId="8" borderId="19" applyNumberFormat="0" applyAlignment="0" applyProtection="0"/>
    <xf numFmtId="0" fontId="52" fillId="9" borderId="20" applyNumberFormat="0" applyAlignment="0" applyProtection="0"/>
    <xf numFmtId="0" fontId="53" fillId="9" borderId="19" applyNumberFormat="0" applyAlignment="0" applyProtection="0"/>
    <xf numFmtId="0" fontId="54" fillId="0" borderId="21" applyNumberFormat="0" applyFill="0" applyAlignment="0" applyProtection="0"/>
    <xf numFmtId="0" fontId="55" fillId="10" borderId="22" applyNumberFormat="0" applyAlignment="0" applyProtection="0"/>
    <xf numFmtId="0" fontId="56" fillId="0" borderId="0" applyNumberFormat="0" applyFill="0" applyBorder="0" applyAlignment="0" applyProtection="0"/>
    <xf numFmtId="0" fontId="43" fillId="2" borderId="5" applyNumberFormat="0" applyFont="0" applyAlignment="0" applyProtection="0"/>
    <xf numFmtId="0" fontId="57" fillId="0" borderId="0" applyNumberFormat="0" applyFill="0" applyBorder="0" applyAlignment="0" applyProtection="0"/>
    <xf numFmtId="0" fontId="58" fillId="0" borderId="23" applyNumberFormat="0" applyFill="0" applyAlignment="0" applyProtection="0"/>
    <xf numFmtId="0" fontId="59"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59" fillId="34" borderId="0" applyNumberFormat="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9" fontId="43" fillId="0" borderId="0" applyFont="0" applyFill="0" applyBorder="0" applyAlignment="0" applyProtection="0"/>
    <xf numFmtId="196"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0" fontId="60" fillId="0" borderId="0">
      <alignment vertical="top"/>
    </xf>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0" fontId="2" fillId="0" borderId="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96" fontId="1" fillId="0" borderId="0"/>
    <xf numFmtId="0" fontId="1" fillId="0" borderId="0"/>
    <xf numFmtId="43" fontId="1" fillId="0" borderId="0" applyFont="0" applyFill="0" applyBorder="0" applyAlignment="0" applyProtection="0"/>
    <xf numFmtId="0" fontId="1" fillId="0" borderId="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1" fontId="4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61" fillId="0" borderId="0">
      <alignment vertical="top"/>
    </xf>
    <xf numFmtId="194"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196" fontId="1" fillId="0" borderId="0"/>
    <xf numFmtId="0" fontId="1" fillId="0" borderId="0"/>
    <xf numFmtId="0" fontId="43"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1" fillId="0" borderId="0"/>
    <xf numFmtId="0" fontId="1" fillId="0" borderId="0"/>
    <xf numFmtId="167" fontId="2" fillId="0" borderId="0" applyFont="0" applyFill="0" applyBorder="0" applyAlignment="0" applyProtection="0"/>
    <xf numFmtId="0" fontId="63" fillId="7" borderId="0" applyNumberFormat="0" applyBorder="0" applyAlignment="0" applyProtection="0"/>
    <xf numFmtId="43" fontId="7"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197" fontId="2" fillId="0" borderId="0" applyFont="0" applyFill="0" applyBorder="0" applyAlignment="0" applyProtection="0"/>
    <xf numFmtId="166" fontId="38" fillId="0" borderId="0" applyFont="0" applyFill="0" applyBorder="0" applyAlignment="0" applyProtection="0"/>
    <xf numFmtId="0" fontId="65" fillId="0" borderId="0"/>
    <xf numFmtId="41" fontId="1" fillId="0" borderId="0" applyFont="0" applyFill="0" applyBorder="0" applyAlignment="0" applyProtection="0"/>
    <xf numFmtId="0" fontId="37" fillId="0" borderId="0"/>
    <xf numFmtId="0" fontId="64" fillId="0" borderId="0" applyNumberFormat="0" applyFill="0" applyBorder="0" applyAlignment="0" applyProtection="0"/>
    <xf numFmtId="0" fontId="34" fillId="34" borderId="0" applyNumberFormat="0" applyBorder="0" applyAlignment="0" applyProtection="0"/>
    <xf numFmtId="9" fontId="38"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0" fontId="34" fillId="30" borderId="0" applyNumberFormat="0" applyBorder="0" applyAlignment="0" applyProtection="0"/>
    <xf numFmtId="0" fontId="34" fillId="26" borderId="0" applyNumberFormat="0" applyBorder="0" applyAlignment="0" applyProtection="0"/>
    <xf numFmtId="0" fontId="34" fillId="22" borderId="0" applyNumberFormat="0" applyBorder="0" applyAlignment="0" applyProtection="0"/>
    <xf numFmtId="43" fontId="1" fillId="0" borderId="0" applyFont="0" applyFill="0" applyBorder="0" applyAlignment="0" applyProtection="0"/>
    <xf numFmtId="198" fontId="2" fillId="0" borderId="0" applyFont="0" applyFill="0" applyBorder="0" applyAlignment="0" applyProtection="0"/>
    <xf numFmtId="0" fontId="34" fillId="18" borderId="0" applyNumberFormat="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34" fillId="14" borderId="0" applyNumberFormat="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1" fillId="0" borderId="0"/>
    <xf numFmtId="41" fontId="43" fillId="0" borderId="0" applyFont="0" applyFill="0" applyBorder="0" applyAlignment="0" applyProtection="0"/>
    <xf numFmtId="196"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0" fontId="1" fillId="0" borderId="0"/>
    <xf numFmtId="43" fontId="1"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0" fontId="1" fillId="0" borderId="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38" fillId="0" borderId="0"/>
    <xf numFmtId="0" fontId="37" fillId="35" borderId="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8" fillId="0" borderId="0" applyFont="0" applyFill="0" applyBorder="0" applyAlignment="0" applyProtection="0"/>
    <xf numFmtId="0" fontId="7" fillId="0" borderId="0"/>
    <xf numFmtId="176" fontId="7" fillId="0" borderId="0" applyFill="0" applyBorder="0" applyAlignment="0" applyProtection="0"/>
    <xf numFmtId="41" fontId="2" fillId="0" borderId="0" applyFill="0" applyBorder="0" applyAlignment="0" applyProtection="0"/>
    <xf numFmtId="0" fontId="2" fillId="0" borderId="0"/>
    <xf numFmtId="0" fontId="2" fillId="0" borderId="0"/>
    <xf numFmtId="167" fontId="2" fillId="0" borderId="0" applyFill="0" applyBorder="0" applyAlignment="0" applyProtection="0"/>
    <xf numFmtId="200" fontId="2" fillId="0" borderId="0" applyFill="0" applyBorder="0" applyAlignment="0" applyProtection="0"/>
    <xf numFmtId="167" fontId="2" fillId="0" borderId="0" applyFill="0" applyBorder="0" applyAlignment="0" applyProtection="0"/>
    <xf numFmtId="0" fontId="2" fillId="0" borderId="0"/>
    <xf numFmtId="167" fontId="2" fillId="0" borderId="0" applyFill="0" applyBorder="0" applyAlignment="0" applyProtection="0"/>
    <xf numFmtId="0" fontId="2" fillId="0" borderId="0"/>
    <xf numFmtId="167"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167" fontId="2" fillId="0" borderId="0" applyFill="0" applyBorder="0" applyAlignment="0" applyProtection="0"/>
    <xf numFmtId="200" fontId="2" fillId="0" borderId="0" applyFill="0" applyBorder="0" applyAlignment="0" applyProtection="0"/>
    <xf numFmtId="167"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8"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8"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0" fontId="102" fillId="0" borderId="0" applyNumberForma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0" fontId="2" fillId="0" borderId="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40" borderId="0" applyNumberFormat="0" applyBorder="0" applyAlignment="0" applyProtection="0"/>
    <xf numFmtId="0" fontId="7" fillId="45" borderId="0" applyNumberFormat="0" applyBorder="0" applyAlignment="0" applyProtection="0"/>
    <xf numFmtId="0" fontId="7" fillId="48" borderId="0" applyNumberFormat="0" applyBorder="0" applyAlignment="0" applyProtection="0"/>
    <xf numFmtId="0" fontId="103" fillId="50" borderId="0" applyNumberFormat="0" applyBorder="0" applyAlignment="0" applyProtection="0"/>
    <xf numFmtId="0" fontId="103" fillId="46" borderId="0" applyNumberFormat="0" applyBorder="0" applyAlignment="0" applyProtection="0"/>
    <xf numFmtId="0" fontId="103" fillId="47" borderId="0" applyNumberFormat="0" applyBorder="0" applyAlignment="0" applyProtection="0"/>
    <xf numFmtId="0" fontId="103" fillId="51" borderId="0" applyNumberFormat="0" applyBorder="0" applyAlignment="0" applyProtection="0"/>
    <xf numFmtId="0" fontId="103" fillId="52" borderId="0" applyNumberFormat="0" applyBorder="0" applyAlignment="0" applyProtection="0"/>
    <xf numFmtId="0" fontId="103" fillId="53" borderId="0" applyNumberFormat="0" applyBorder="0" applyAlignment="0" applyProtection="0"/>
    <xf numFmtId="0" fontId="103" fillId="54" borderId="0" applyNumberFormat="0" applyBorder="0" applyAlignment="0" applyProtection="0"/>
    <xf numFmtId="0" fontId="103" fillId="55" borderId="0" applyNumberFormat="0" applyBorder="0" applyAlignment="0" applyProtection="0"/>
    <xf numFmtId="0" fontId="103" fillId="56" borderId="0" applyNumberFormat="0" applyBorder="0" applyAlignment="0" applyProtection="0"/>
    <xf numFmtId="0" fontId="103" fillId="51" borderId="0" applyNumberFormat="0" applyBorder="0" applyAlignment="0" applyProtection="0"/>
    <xf numFmtId="0" fontId="103" fillId="52" borderId="0" applyNumberFormat="0" applyBorder="0" applyAlignment="0" applyProtection="0"/>
    <xf numFmtId="0" fontId="103" fillId="57" borderId="0" applyNumberFormat="0" applyBorder="0" applyAlignment="0" applyProtection="0"/>
    <xf numFmtId="0" fontId="114" fillId="38" borderId="0" applyNumberFormat="0" applyBorder="0" applyAlignment="0" applyProtection="0"/>
    <xf numFmtId="0" fontId="104" fillId="58" borderId="0" applyNumberFormat="0" applyBorder="0" applyAlignment="0" applyProtection="0"/>
    <xf numFmtId="0" fontId="108" fillId="59" borderId="28" applyNumberFormat="0" applyAlignment="0" applyProtection="0"/>
    <xf numFmtId="0" fontId="105" fillId="60" borderId="29" applyNumberFormat="0" applyAlignment="0" applyProtection="0"/>
    <xf numFmtId="0" fontId="106" fillId="0" borderId="30" applyNumberFormat="0" applyFill="0" applyAlignment="0" applyProtection="0"/>
    <xf numFmtId="0" fontId="107" fillId="60" borderId="29" applyNumberFormat="0" applyAlignment="0" applyProtection="0"/>
    <xf numFmtId="0" fontId="107" fillId="60" borderId="2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204" fontId="2" fillId="0" borderId="0" applyFill="0" applyBorder="0" applyAlignment="0" applyProtection="0"/>
    <xf numFmtId="204" fontId="2" fillId="0" borderId="0" applyFill="0" applyBorder="0" applyAlignment="0" applyProtection="0"/>
    <xf numFmtId="0" fontId="109" fillId="0" borderId="0" applyNumberFormat="0" applyFill="0" applyBorder="0" applyAlignment="0" applyProtection="0"/>
    <xf numFmtId="0" fontId="110" fillId="43" borderId="28" applyNumberFormat="0" applyAlignment="0" applyProtection="0"/>
    <xf numFmtId="205" fontId="2" fillId="0" borderId="0" applyFont="0" applyFill="0" applyBorder="0" applyAlignment="0" applyProtection="0"/>
    <xf numFmtId="0" fontId="120" fillId="0" borderId="0" applyNumberFormat="0" applyFill="0" applyBorder="0" applyAlignment="0" applyProtection="0"/>
    <xf numFmtId="0" fontId="111" fillId="58" borderId="0" applyNumberFormat="0" applyBorder="0" applyAlignment="0" applyProtection="0"/>
    <xf numFmtId="0" fontId="111" fillId="58" borderId="0" applyNumberFormat="0" applyBorder="0" applyAlignment="0" applyProtection="0"/>
    <xf numFmtId="14" fontId="123" fillId="61" borderId="31">
      <alignment horizontal="center" vertical="center" wrapText="1"/>
    </xf>
    <xf numFmtId="0" fontId="112" fillId="0" borderId="32" applyNumberFormat="0" applyFill="0" applyAlignment="0" applyProtection="0"/>
    <xf numFmtId="0" fontId="124" fillId="0" borderId="33" applyNumberFormat="0" applyFill="0" applyAlignment="0" applyProtection="0"/>
    <xf numFmtId="0" fontId="113" fillId="0" borderId="34"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5" fillId="43" borderId="28" applyNumberFormat="0" applyAlignment="0" applyProtection="0"/>
    <xf numFmtId="0" fontId="115" fillId="43" borderId="28" applyNumberFormat="0" applyAlignment="0" applyProtection="0"/>
    <xf numFmtId="0" fontId="116" fillId="0" borderId="30" applyNumberFormat="0" applyFill="0" applyAlignment="0" applyProtection="0"/>
    <xf numFmtId="0" fontId="116" fillId="0" borderId="30" applyNumberFormat="0" applyFill="0" applyAlignment="0" applyProtection="0"/>
    <xf numFmtId="179" fontId="2" fillId="0" borderId="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206" fontId="2" fillId="0" borderId="0" applyFont="0" applyFill="0" applyBorder="0" applyAlignment="0" applyProtection="0"/>
    <xf numFmtId="179" fontId="2" fillId="0" borderId="0" applyFill="0" applyBorder="0" applyAlignment="0" applyProtection="0"/>
    <xf numFmtId="0" fontId="117" fillId="49" borderId="0" applyNumberFormat="0" applyBorder="0" applyAlignment="0" applyProtection="0"/>
    <xf numFmtId="0" fontId="63" fillId="7" borderId="0" applyNumberFormat="0" applyBorder="0" applyAlignment="0" applyProtection="0"/>
    <xf numFmtId="0" fontId="125" fillId="62" borderId="0" applyNumberFormat="0" applyBorder="0" applyAlignment="0" applyProtection="0"/>
    <xf numFmtId="0" fontId="117" fillId="49" borderId="0" applyNumberFormat="0" applyBorder="0" applyAlignment="0" applyProtection="0"/>
    <xf numFmtId="0" fontId="7" fillId="0" borderId="0"/>
    <xf numFmtId="0" fontId="2" fillId="0" borderId="0"/>
    <xf numFmtId="192" fontId="2" fillId="0" borderId="0" applyFill="0" applyBorder="0" applyAlignment="0" applyProtection="0"/>
    <xf numFmtId="37" fontId="2" fillId="0" borderId="0"/>
    <xf numFmtId="192" fontId="2" fillId="0" borderId="0" applyFill="0" applyBorder="0" applyAlignment="0" applyProtection="0"/>
    <xf numFmtId="0" fontId="2" fillId="0" borderId="0"/>
    <xf numFmtId="167" fontId="2" fillId="0" borderId="0" applyFont="0" applyFill="0" applyBorder="0" applyAlignment="0" applyProtection="0"/>
    <xf numFmtId="0" fontId="60" fillId="0" borderId="0"/>
    <xf numFmtId="208" fontId="2" fillId="0" borderId="0" applyFont="0" applyFill="0" applyBorder="0" applyAlignment="0" applyProtection="0"/>
    <xf numFmtId="0" fontId="60" fillId="0" borderId="0"/>
    <xf numFmtId="0" fontId="60" fillId="0" borderId="0"/>
    <xf numFmtId="0" fontId="1" fillId="2" borderId="5" applyNumberFormat="0" applyFont="0" applyAlignment="0" applyProtection="0"/>
    <xf numFmtId="0" fontId="2" fillId="44" borderId="35" applyNumberFormat="0" applyAlignment="0" applyProtection="0"/>
    <xf numFmtId="0" fontId="2" fillId="44" borderId="35" applyNumberFormat="0" applyAlignment="0" applyProtection="0"/>
    <xf numFmtId="0" fontId="2" fillId="63" borderId="35" applyNumberFormat="0" applyFont="0" applyAlignment="0" applyProtection="0"/>
    <xf numFmtId="0" fontId="2" fillId="44" borderId="35" applyNumberFormat="0" applyAlignment="0" applyProtection="0"/>
    <xf numFmtId="0" fontId="118" fillId="59" borderId="36" applyNumberFormat="0" applyAlignment="0" applyProtection="0"/>
    <xf numFmtId="207" fontId="2" fillId="0" borderId="0" applyFont="0" applyFill="0" applyBorder="0" applyAlignment="0" applyProtection="0"/>
    <xf numFmtId="207" fontId="2" fillId="0" borderId="0" applyFont="0" applyFill="0" applyBorder="0" applyAlignment="0" applyProtection="0"/>
    <xf numFmtId="9" fontId="2" fillId="0" borderId="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119" fillId="0" borderId="0" applyNumberFormat="0" applyFill="0" applyBorder="0" applyAlignment="0" applyProtection="0"/>
    <xf numFmtId="0" fontId="126" fillId="0" borderId="0" applyFill="0" applyBorder="0" applyProtection="0">
      <alignment horizontal="left" vertical="top"/>
    </xf>
    <xf numFmtId="0" fontId="127" fillId="0" borderId="0" applyNumberFormat="0" applyFill="0" applyBorder="0" applyAlignment="0" applyProtection="0"/>
    <xf numFmtId="0" fontId="121" fillId="0" borderId="37" applyNumberFormat="0" applyFill="0" applyAlignment="0" applyProtection="0"/>
    <xf numFmtId="0" fontId="33" fillId="0" borderId="23" applyNumberFormat="0" applyFill="0" applyAlignment="0" applyProtection="0"/>
    <xf numFmtId="0" fontId="128" fillId="0" borderId="37" applyNumberFormat="0" applyFill="0" applyAlignment="0" applyProtection="0"/>
    <xf numFmtId="0" fontId="121" fillId="0" borderId="37" applyNumberFormat="0" applyFill="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2" fillId="0" borderId="0"/>
    <xf numFmtId="179"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04" fontId="2" fillId="0" borderId="0" applyFill="0" applyBorder="0" applyAlignment="0" applyProtection="0"/>
    <xf numFmtId="204" fontId="2" fillId="0" borderId="0" applyFill="0" applyBorder="0" applyAlignment="0" applyProtection="0"/>
    <xf numFmtId="205" fontId="2" fillId="0" borderId="0" applyFont="0" applyFill="0" applyBorder="0" applyAlignment="0" applyProtection="0"/>
    <xf numFmtId="179"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206" fontId="2" fillId="0" borderId="0" applyFont="0" applyFill="0" applyBorder="0" applyAlignment="0" applyProtection="0"/>
    <xf numFmtId="179" fontId="2" fillId="0" borderId="0" applyFill="0" applyBorder="0" applyAlignment="0" applyProtection="0"/>
    <xf numFmtId="0" fontId="2" fillId="0" borderId="0"/>
    <xf numFmtId="0" fontId="2" fillId="0" borderId="0"/>
    <xf numFmtId="0" fontId="2" fillId="0" borderId="0"/>
    <xf numFmtId="37" fontId="2" fillId="0" borderId="0"/>
    <xf numFmtId="0" fontId="2" fillId="0" borderId="0"/>
    <xf numFmtId="0" fontId="2" fillId="0" borderId="0"/>
    <xf numFmtId="0" fontId="2" fillId="0" borderId="0"/>
    <xf numFmtId="192" fontId="2" fillId="0" borderId="0" applyFill="0" applyBorder="0" applyAlignment="0" applyProtection="0"/>
    <xf numFmtId="0" fontId="1" fillId="2" borderId="5" applyNumberFormat="0" applyFont="0" applyAlignment="0" applyProtection="0"/>
    <xf numFmtId="0" fontId="2" fillId="44" borderId="35" applyNumberFormat="0" applyAlignment="0" applyProtection="0"/>
    <xf numFmtId="0" fontId="2" fillId="44" borderId="35" applyNumberFormat="0" applyAlignment="0" applyProtection="0"/>
    <xf numFmtId="0" fontId="2" fillId="63" borderId="35" applyNumberFormat="0" applyFont="0" applyAlignment="0" applyProtection="0"/>
    <xf numFmtId="0" fontId="2" fillId="44" borderId="35" applyNumberFormat="0" applyAlignment="0" applyProtection="0"/>
    <xf numFmtId="207" fontId="2" fillId="0" borderId="0" applyFont="0" applyFill="0" applyBorder="0" applyAlignment="0" applyProtection="0"/>
    <xf numFmtId="207"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0" fontId="1" fillId="2" borderId="5" applyNumberFormat="0" applyFont="0" applyAlignment="0" applyProtection="0"/>
    <xf numFmtId="166" fontId="2" fillId="0" borderId="0" applyFont="0" applyFill="0" applyBorder="0" applyAlignment="0" applyProtection="0"/>
    <xf numFmtId="166" fontId="2" fillId="0" borderId="0" applyFont="0" applyFill="0" applyBorder="0" applyAlignment="0" applyProtection="0"/>
    <xf numFmtId="164" fontId="2" fillId="0" borderId="0" applyFill="0" applyBorder="0" applyAlignment="0" applyProtection="0"/>
    <xf numFmtId="164" fontId="2" fillId="0" borderId="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0" fontId="1" fillId="2" borderId="5" applyNumberFormat="0" applyFont="0" applyAlignment="0" applyProtection="0"/>
    <xf numFmtId="179" fontId="2" fillId="0" borderId="0" applyFill="0" applyBorder="0" applyAlignment="0" applyProtection="0"/>
    <xf numFmtId="179" fontId="2" fillId="0" borderId="0" applyFill="0" applyBorder="0" applyAlignment="0" applyProtection="0"/>
    <xf numFmtId="0" fontId="1" fillId="2" borderId="5" applyNumberFormat="0" applyFont="0" applyAlignment="0" applyProtection="0"/>
    <xf numFmtId="166" fontId="2" fillId="0" borderId="0" applyFont="0" applyFill="0" applyBorder="0" applyAlignment="0" applyProtection="0"/>
    <xf numFmtId="166" fontId="2" fillId="0" borderId="0" applyFont="0" applyFill="0" applyBorder="0" applyAlignment="0" applyProtection="0"/>
    <xf numFmtId="164" fontId="2" fillId="0" borderId="0" applyFill="0" applyBorder="0" applyAlignment="0" applyProtection="0"/>
    <xf numFmtId="164" fontId="2" fillId="0" borderId="0" applyFill="0" applyBorder="0" applyAlignment="0" applyProtection="0"/>
    <xf numFmtId="179" fontId="2" fillId="0" borderId="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0" fontId="1" fillId="2" borderId="5" applyNumberFormat="0" applyFont="0" applyAlignment="0" applyProtection="0"/>
    <xf numFmtId="0" fontId="2" fillId="0" borderId="0"/>
    <xf numFmtId="0" fontId="2" fillId="0" borderId="0"/>
    <xf numFmtId="167" fontId="2" fillId="0" borderId="0" applyFont="0" applyFill="0" applyBorder="0" applyAlignment="0" applyProtection="0"/>
    <xf numFmtId="0" fontId="132" fillId="0" borderId="0"/>
    <xf numFmtId="0" fontId="75" fillId="0" borderId="0"/>
    <xf numFmtId="167" fontId="2" fillId="0" borderId="0" applyFont="0" applyFill="0" applyBorder="0" applyAlignment="0" applyProtection="0"/>
    <xf numFmtId="0" fontId="75" fillId="0" borderId="0"/>
    <xf numFmtId="0" fontId="2" fillId="0" borderId="0"/>
    <xf numFmtId="43" fontId="2" fillId="0" borderId="0" applyFont="0" applyFill="0" applyBorder="0" applyAlignment="0" applyProtection="0"/>
    <xf numFmtId="0" fontId="75" fillId="0" borderId="0"/>
    <xf numFmtId="0" fontId="75" fillId="0" borderId="0"/>
    <xf numFmtId="0" fontId="75" fillId="0" borderId="0"/>
    <xf numFmtId="0" fontId="132" fillId="0" borderId="0"/>
    <xf numFmtId="0" fontId="132" fillId="0" borderId="0"/>
    <xf numFmtId="0" fontId="132" fillId="0" borderId="0"/>
    <xf numFmtId="0" fontId="75" fillId="0" borderId="0"/>
    <xf numFmtId="167" fontId="2" fillId="0" borderId="0" applyFont="0" applyFill="0" applyBorder="0" applyAlignment="0" applyProtection="0"/>
    <xf numFmtId="0" fontId="7" fillId="2" borderId="5" applyNumberFormat="0" applyFont="0" applyAlignment="0" applyProtection="0"/>
    <xf numFmtId="167" fontId="2" fillId="0" borderId="0" applyFont="0" applyFill="0" applyBorder="0" applyAlignment="0" applyProtection="0"/>
    <xf numFmtId="0" fontId="7" fillId="0" borderId="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5" fillId="0" borderId="0"/>
    <xf numFmtId="167" fontId="7" fillId="0" borderId="0" applyFont="0" applyFill="0" applyBorder="0" applyAlignment="0" applyProtection="0"/>
    <xf numFmtId="165" fontId="7" fillId="0" borderId="0" applyFont="0" applyFill="0" applyBorder="0" applyAlignment="0" applyProtection="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 fillId="0" borderId="0"/>
    <xf numFmtId="0" fontId="75" fillId="0" borderId="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7" fontId="2"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7" fontId="2" fillId="0" borderId="0" applyFont="0" applyFill="0" applyBorder="0" applyAlignment="0" applyProtection="0"/>
    <xf numFmtId="20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7" fontId="7" fillId="0" borderId="0" applyFont="0" applyFill="0" applyBorder="0" applyAlignment="0" applyProtection="0"/>
    <xf numFmtId="165" fontId="7" fillId="0" borderId="0" applyFont="0" applyFill="0" applyBorder="0" applyAlignment="0" applyProtection="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02" fillId="0" borderId="0" applyNumberFormat="0" applyFill="0" applyBorder="0" applyAlignment="0" applyProtection="0"/>
    <xf numFmtId="37" fontId="130" fillId="0" borderId="0"/>
    <xf numFmtId="167" fontId="1" fillId="0" borderId="0" applyFont="0" applyFill="0" applyBorder="0" applyAlignment="0" applyProtection="0"/>
    <xf numFmtId="0" fontId="129" fillId="0" borderId="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7" fontId="2"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 fillId="0" borderId="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 fillId="64" borderId="0" applyNumberFormat="0" applyBorder="0" applyAlignment="0" applyProtection="0"/>
    <xf numFmtId="0" fontId="129" fillId="0" borderId="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75" fillId="0" borderId="0"/>
    <xf numFmtId="0" fontId="1" fillId="0" borderId="0"/>
    <xf numFmtId="0" fontId="7" fillId="0" borderId="0"/>
    <xf numFmtId="0" fontId="75" fillId="0" borderId="0"/>
    <xf numFmtId="0" fontId="75" fillId="0" borderId="0"/>
    <xf numFmtId="167" fontId="1" fillId="0" borderId="0" applyFont="0" applyFill="0" applyBorder="0" applyAlignment="0" applyProtection="0"/>
    <xf numFmtId="0" fontId="75" fillId="0" borderId="0"/>
    <xf numFmtId="167" fontId="1" fillId="0" borderId="0" applyFont="0" applyFill="0" applyBorder="0" applyAlignment="0" applyProtection="0"/>
    <xf numFmtId="0" fontId="131" fillId="0" borderId="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75" fillId="0" borderId="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0" fontId="132" fillId="0" borderId="0"/>
    <xf numFmtId="167" fontId="1" fillId="0" borderId="0" applyFont="0" applyFill="0" applyBorder="0" applyAlignment="0" applyProtection="0"/>
    <xf numFmtId="0" fontId="7"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7" fontId="7" fillId="0" borderId="0" applyFont="0" applyFill="0" applyBorder="0" applyAlignment="0" applyProtection="0"/>
    <xf numFmtId="165" fontId="7" fillId="0" borderId="0" applyFont="0" applyFill="0" applyBorder="0" applyAlignment="0" applyProtection="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7" fontId="1" fillId="0" borderId="0" applyFont="0" applyFill="0" applyBorder="0" applyAlignment="0" applyProtection="0"/>
    <xf numFmtId="165"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7" fontId="1" fillId="0" borderId="0" applyFont="0" applyFill="0" applyBorder="0" applyAlignment="0" applyProtection="0"/>
    <xf numFmtId="167" fontId="5" fillId="0" borderId="0" applyFont="0" applyFill="0" applyBorder="0" applyAlignment="0" applyProtection="0"/>
    <xf numFmtId="0" fontId="1" fillId="0" borderId="0"/>
    <xf numFmtId="167" fontId="1" fillId="0" borderId="0" applyFont="0" applyFill="0" applyBorder="0" applyAlignment="0" applyProtection="0"/>
    <xf numFmtId="164" fontId="1" fillId="0" borderId="0" applyFont="0" applyFill="0" applyBorder="0" applyAlignment="0" applyProtection="0"/>
    <xf numFmtId="209" fontId="2" fillId="0" borderId="0" applyFont="0" applyFill="0" applyBorder="0" applyAlignment="0" applyProtection="0"/>
    <xf numFmtId="41" fontId="2" fillId="0" borderId="0" applyFont="0" applyFill="0" applyBorder="0" applyAlignment="0" applyProtection="0"/>
    <xf numFmtId="208" fontId="2"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0" fontId="2" fillId="0" borderId="0"/>
    <xf numFmtId="0" fontId="7" fillId="0" borderId="0"/>
    <xf numFmtId="0" fontId="1" fillId="0" borderId="0"/>
    <xf numFmtId="0" fontId="75" fillId="0" borderId="0"/>
    <xf numFmtId="0" fontId="75" fillId="0" borderId="0"/>
    <xf numFmtId="0" fontId="2" fillId="0" borderId="0"/>
    <xf numFmtId="0" fontId="75" fillId="0" borderId="0"/>
    <xf numFmtId="0" fontId="75" fillId="0" borderId="0"/>
    <xf numFmtId="43" fontId="2" fillId="0" borderId="0" applyFont="0" applyFill="0" applyBorder="0" applyAlignment="0" applyProtection="0"/>
    <xf numFmtId="0" fontId="2" fillId="0" borderId="0"/>
    <xf numFmtId="0" fontId="132" fillId="0" borderId="0"/>
    <xf numFmtId="0" fontId="75" fillId="0" borderId="0"/>
    <xf numFmtId="43" fontId="2" fillId="0" borderId="0" applyFont="0" applyFill="0" applyBorder="0" applyAlignment="0" applyProtection="0"/>
    <xf numFmtId="0" fontId="2" fillId="0" borderId="0"/>
    <xf numFmtId="0" fontId="75" fillId="0" borderId="0"/>
    <xf numFmtId="0" fontId="75" fillId="0" borderId="0"/>
    <xf numFmtId="0" fontId="132" fillId="0" borderId="0"/>
    <xf numFmtId="0" fontId="75" fillId="0" borderId="0"/>
    <xf numFmtId="0" fontId="75" fillId="0" borderId="0"/>
    <xf numFmtId="0" fontId="75" fillId="0" borderId="0"/>
    <xf numFmtId="0" fontId="75" fillId="0" borderId="0"/>
    <xf numFmtId="0" fontId="1" fillId="0" borderId="0"/>
    <xf numFmtId="0" fontId="75" fillId="0" borderId="0"/>
    <xf numFmtId="0" fontId="13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32" fillId="0" borderId="0"/>
    <xf numFmtId="0" fontId="75" fillId="0" borderId="0"/>
    <xf numFmtId="0" fontId="132" fillId="0" borderId="0"/>
    <xf numFmtId="0" fontId="75" fillId="0" borderId="0"/>
    <xf numFmtId="0" fontId="132" fillId="0" borderId="0"/>
    <xf numFmtId="0" fontId="75" fillId="0" borderId="0"/>
    <xf numFmtId="0" fontId="75" fillId="0" borderId="0"/>
    <xf numFmtId="0" fontId="75" fillId="0" borderId="0"/>
    <xf numFmtId="0" fontId="132" fillId="0" borderId="0"/>
    <xf numFmtId="0" fontId="75" fillId="0" borderId="0"/>
    <xf numFmtId="0" fontId="75" fillId="0" borderId="0"/>
    <xf numFmtId="0" fontId="75" fillId="0" borderId="0"/>
    <xf numFmtId="0" fontId="75" fillId="0" borderId="0"/>
    <xf numFmtId="0" fontId="75" fillId="0" borderId="0"/>
    <xf numFmtId="0" fontId="132" fillId="0" borderId="0"/>
    <xf numFmtId="0" fontId="75" fillId="0" borderId="0"/>
    <xf numFmtId="0" fontId="75" fillId="0" borderId="0"/>
    <xf numFmtId="0" fontId="75" fillId="0" borderId="0"/>
    <xf numFmtId="0" fontId="75" fillId="0" borderId="0"/>
    <xf numFmtId="0" fontId="132" fillId="0" borderId="0"/>
    <xf numFmtId="0" fontId="75" fillId="0" borderId="0"/>
    <xf numFmtId="0" fontId="75" fillId="0" borderId="0"/>
    <xf numFmtId="0" fontId="132" fillId="0" borderId="0"/>
    <xf numFmtId="0" fontId="132" fillId="0" borderId="0"/>
    <xf numFmtId="0" fontId="75" fillId="0" borderId="0"/>
    <xf numFmtId="0" fontId="75" fillId="0" borderId="0"/>
    <xf numFmtId="0" fontId="75" fillId="0" borderId="0"/>
    <xf numFmtId="0" fontId="75" fillId="0" borderId="0"/>
    <xf numFmtId="0" fontId="75" fillId="0" borderId="0"/>
    <xf numFmtId="0" fontId="75" fillId="0" borderId="0"/>
    <xf numFmtId="0" fontId="132" fillId="0" borderId="0"/>
    <xf numFmtId="0" fontId="132" fillId="0" borderId="0"/>
    <xf numFmtId="0" fontId="75" fillId="0" borderId="0"/>
    <xf numFmtId="0" fontId="75" fillId="0" borderId="0"/>
    <xf numFmtId="0" fontId="132" fillId="0" borderId="0"/>
    <xf numFmtId="0" fontId="2" fillId="0" borderId="0"/>
    <xf numFmtId="0" fontId="75" fillId="0" borderId="0"/>
    <xf numFmtId="0" fontId="75" fillId="0" borderId="0"/>
    <xf numFmtId="0" fontId="75" fillId="0" borderId="0"/>
    <xf numFmtId="0" fontId="132" fillId="0" borderId="0"/>
    <xf numFmtId="0" fontId="75" fillId="0" borderId="0"/>
    <xf numFmtId="0" fontId="2" fillId="0" borderId="0"/>
    <xf numFmtId="0" fontId="132" fillId="0" borderId="0"/>
    <xf numFmtId="0" fontId="75" fillId="0" borderId="0"/>
    <xf numFmtId="0" fontId="75" fillId="0" borderId="0"/>
    <xf numFmtId="0" fontId="75" fillId="0" borderId="0"/>
    <xf numFmtId="0" fontId="75" fillId="0" borderId="0"/>
    <xf numFmtId="0" fontId="75" fillId="0" borderId="0"/>
    <xf numFmtId="0" fontId="75"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200" fontId="2" fillId="0" borderId="0" applyFill="0" applyBorder="0" applyAlignment="0" applyProtection="0"/>
    <xf numFmtId="0" fontId="2" fillId="0" borderId="0"/>
    <xf numFmtId="0" fontId="42" fillId="0" borderId="0" applyNumberFormat="0" applyFill="0" applyBorder="0" applyAlignment="0" applyProtection="0">
      <alignment vertical="top"/>
      <protection locked="0"/>
    </xf>
    <xf numFmtId="167" fontId="2" fillId="0" borderId="0" applyFill="0" applyBorder="0" applyAlignment="0" applyProtection="0"/>
    <xf numFmtId="0" fontId="2" fillId="0" borderId="0" applyNumberFormat="0" applyFont="0" applyFill="0" applyBorder="0" applyAlignment="0" applyProtection="0">
      <alignment vertical="top"/>
    </xf>
    <xf numFmtId="167" fontId="2" fillId="0" borderId="0" applyFill="0" applyBorder="0" applyAlignment="0" applyProtection="0"/>
    <xf numFmtId="0" fontId="2" fillId="0" borderId="0"/>
    <xf numFmtId="0" fontId="1"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44" borderId="43" applyNumberFormat="0" applyAlignment="0" applyProtection="0"/>
    <xf numFmtId="0" fontId="115" fillId="43" borderId="42" applyNumberFormat="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121" fillId="0" borderId="45" applyNumberFormat="0" applyFill="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0" fontId="108" fillId="59" borderId="38"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110" fillId="43" borderId="38" applyNumberFormat="0" applyAlignment="0" applyProtection="0"/>
    <xf numFmtId="0" fontId="115" fillId="43" borderId="38" applyNumberFormat="0" applyAlignment="0" applyProtection="0"/>
    <xf numFmtId="0" fontId="115" fillId="43" borderId="38" applyNumberFormat="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2" fillId="44" borderId="39" applyNumberFormat="0" applyAlignment="0" applyProtection="0"/>
    <xf numFmtId="0" fontId="2" fillId="44" borderId="39" applyNumberFormat="0" applyAlignment="0" applyProtection="0"/>
    <xf numFmtId="0" fontId="2" fillId="63" borderId="39" applyNumberFormat="0" applyFont="0" applyAlignment="0" applyProtection="0"/>
    <xf numFmtId="0" fontId="2" fillId="44" borderId="39" applyNumberFormat="0" applyAlignment="0" applyProtection="0"/>
    <xf numFmtId="0" fontId="118" fillId="59" borderId="40" applyNumberFormat="0" applyAlignment="0" applyProtection="0"/>
    <xf numFmtId="0" fontId="121" fillId="0" borderId="41" applyNumberFormat="0" applyFill="0" applyAlignment="0" applyProtection="0"/>
    <xf numFmtId="43" fontId="1" fillId="0" borderId="0" applyFont="0" applyFill="0" applyBorder="0" applyAlignment="0" applyProtection="0"/>
    <xf numFmtId="0" fontId="128" fillId="0" borderId="41" applyNumberFormat="0" applyFill="0" applyAlignment="0" applyProtection="0"/>
    <xf numFmtId="0" fontId="121" fillId="0" borderId="41" applyNumberFormat="0" applyFill="0" applyAlignment="0" applyProtection="0"/>
    <xf numFmtId="0" fontId="2" fillId="44" borderId="39" applyNumberFormat="0" applyAlignment="0" applyProtection="0"/>
    <xf numFmtId="0" fontId="2" fillId="44" borderId="39" applyNumberFormat="0" applyAlignment="0" applyProtection="0"/>
    <xf numFmtId="0" fontId="2" fillId="63" borderId="39" applyNumberFormat="0" applyFont="0" applyAlignment="0" applyProtection="0"/>
    <xf numFmtId="0" fontId="2" fillId="44" borderId="39" applyNumberFormat="0" applyAlignment="0" applyProtection="0"/>
    <xf numFmtId="43" fontId="2" fillId="0" borderId="0" applyFont="0" applyFill="0" applyBorder="0" applyAlignment="0" applyProtection="0"/>
    <xf numFmtId="0" fontId="110" fillId="43" borderId="42" applyNumberFormat="0" applyAlignment="0" applyProtection="0"/>
    <xf numFmtId="0" fontId="118" fillId="59" borderId="44" applyNumberFormat="0" applyAlignment="0" applyProtection="0"/>
    <xf numFmtId="0" fontId="2" fillId="63" borderId="43" applyNumberFormat="0" applyFont="0" applyAlignment="0" applyProtection="0"/>
    <xf numFmtId="0" fontId="2" fillId="44" borderId="43" applyNumberFormat="0" applyAlignment="0" applyProtection="0"/>
    <xf numFmtId="0" fontId="108" fillId="59" borderId="42" applyNumberFormat="0" applyAlignment="0" applyProtection="0"/>
    <xf numFmtId="0" fontId="2" fillId="44" borderId="43" applyNumberFormat="0" applyAlignment="0" applyProtection="0"/>
    <xf numFmtId="0" fontId="2" fillId="44" borderId="43" applyNumberFormat="0" applyAlignment="0" applyProtection="0"/>
    <xf numFmtId="0" fontId="2" fillId="63" borderId="43" applyNumberFormat="0" applyFont="0" applyAlignment="0" applyProtection="0"/>
    <xf numFmtId="0" fontId="115" fillId="43" borderId="42" applyNumberFormat="0" applyAlignment="0" applyProtection="0"/>
    <xf numFmtId="0" fontId="2" fillId="44" borderId="43" applyNumberFormat="0" applyAlignment="0" applyProtection="0"/>
    <xf numFmtId="0" fontId="121" fillId="0" borderId="45" applyNumberFormat="0" applyFill="0" applyAlignment="0" applyProtection="0"/>
    <xf numFmtId="0" fontId="128" fillId="0" borderId="45" applyNumberFormat="0" applyFill="0" applyAlignment="0" applyProtection="0"/>
    <xf numFmtId="0" fontId="2" fillId="44" borderId="43" applyNumberFormat="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8"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8"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39" fillId="0" borderId="0"/>
    <xf numFmtId="210" fontId="139" fillId="0" borderId="0" applyFill="0" applyBorder="0" applyAlignment="0" applyProtection="0"/>
    <xf numFmtId="214" fontId="139" fillId="0" borderId="0" applyBorder="0" applyProtection="0"/>
    <xf numFmtId="182" fontId="11" fillId="0" borderId="0" applyFont="0" applyBorder="0" applyProtection="0"/>
    <xf numFmtId="186" fontId="143" fillId="0" borderId="0" applyBorder="0" applyProtection="0"/>
    <xf numFmtId="213" fontId="139" fillId="0" borderId="0" applyBorder="0" applyProtection="0"/>
    <xf numFmtId="184" fontId="144" fillId="0" borderId="0" applyBorder="0" applyProtection="0"/>
    <xf numFmtId="0" fontId="143" fillId="0" borderId="0" applyNumberFormat="0" applyBorder="0" applyProtection="0"/>
    <xf numFmtId="0" fontId="145" fillId="0" borderId="0" applyNumberFormat="0" applyBorder="0" applyProtection="0"/>
    <xf numFmtId="216" fontId="14" fillId="0" borderId="0" applyBorder="0" applyProtection="0"/>
    <xf numFmtId="0" fontId="140" fillId="0" borderId="0" applyNumberFormat="0" applyBorder="0" applyProtection="0">
      <alignment horizontal="center"/>
    </xf>
    <xf numFmtId="0" fontId="140" fillId="0" borderId="0" applyNumberFormat="0" applyBorder="0" applyProtection="0">
      <alignment horizontal="center" textRotation="90"/>
    </xf>
    <xf numFmtId="0" fontId="140" fillId="0" borderId="0" applyBorder="0" applyProtection="0">
      <alignment horizontal="center" textRotation="90"/>
    </xf>
    <xf numFmtId="215" fontId="139" fillId="0" borderId="0" applyBorder="0" applyProtection="0"/>
    <xf numFmtId="164" fontId="39" fillId="0" borderId="0" applyFont="0" applyFill="0" applyBorder="0" applyAlignment="0" applyProtection="0"/>
    <xf numFmtId="186" fontId="11" fillId="0" borderId="0" applyFont="0" applyBorder="0" applyProtection="0"/>
    <xf numFmtId="0" fontId="141" fillId="0" borderId="0" applyNumberFormat="0" applyBorder="0" applyProtection="0"/>
    <xf numFmtId="0" fontId="139" fillId="0" borderId="0"/>
    <xf numFmtId="0" fontId="61" fillId="0" borderId="0" applyBorder="0" applyProtection="0"/>
    <xf numFmtId="0" fontId="146" fillId="0" borderId="0"/>
    <xf numFmtId="0" fontId="11" fillId="0" borderId="0"/>
    <xf numFmtId="0" fontId="142" fillId="0" borderId="0" applyNumberFormat="0" applyBorder="0" applyProtection="0"/>
    <xf numFmtId="0" fontId="142" fillId="0" borderId="0" applyBorder="0" applyProtection="0"/>
    <xf numFmtId="211" fontId="142" fillId="0" borderId="0" applyBorder="0" applyProtection="0"/>
    <xf numFmtId="212" fontId="142" fillId="0" borderId="0" applyBorder="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18" fillId="59" borderId="62" applyNumberFormat="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8"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8"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0" fontId="108" fillId="59" borderId="5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110" fillId="43" borderId="51" applyNumberFormat="0" applyAlignment="0" applyProtection="0"/>
    <xf numFmtId="0" fontId="115" fillId="43" borderId="51" applyNumberFormat="0" applyAlignment="0" applyProtection="0"/>
    <xf numFmtId="0" fontId="115" fillId="43" borderId="51" applyNumberFormat="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2" fillId="44" borderId="52" applyNumberFormat="0" applyAlignment="0" applyProtection="0"/>
    <xf numFmtId="0" fontId="2" fillId="44" borderId="52" applyNumberFormat="0" applyAlignment="0" applyProtection="0"/>
    <xf numFmtId="0" fontId="2" fillId="63" borderId="52" applyNumberFormat="0" applyFont="0" applyAlignment="0" applyProtection="0"/>
    <xf numFmtId="0" fontId="2" fillId="44" borderId="52" applyNumberFormat="0" applyAlignment="0" applyProtection="0"/>
    <xf numFmtId="0" fontId="118" fillId="59" borderId="53" applyNumberFormat="0" applyAlignment="0" applyProtection="0"/>
    <xf numFmtId="0" fontId="121" fillId="0" borderId="54" applyNumberFormat="0" applyFill="0" applyAlignment="0" applyProtection="0"/>
    <xf numFmtId="0" fontId="128" fillId="0" borderId="54" applyNumberFormat="0" applyFill="0" applyAlignment="0" applyProtection="0"/>
    <xf numFmtId="0" fontId="121" fillId="0" borderId="54" applyNumberFormat="0" applyFill="0" applyAlignment="0" applyProtection="0"/>
    <xf numFmtId="0" fontId="2" fillId="44" borderId="52" applyNumberFormat="0" applyAlignment="0" applyProtection="0"/>
    <xf numFmtId="0" fontId="2" fillId="44" borderId="52" applyNumberFormat="0" applyAlignment="0" applyProtection="0"/>
    <xf numFmtId="0" fontId="2" fillId="63" borderId="52" applyNumberFormat="0" applyFont="0" applyAlignment="0" applyProtection="0"/>
    <xf numFmtId="0" fontId="2" fillId="44" borderId="52" applyNumberFormat="0" applyAlignment="0" applyProtection="0"/>
    <xf numFmtId="43" fontId="1" fillId="0" borderId="0" applyFont="0" applyFill="0" applyBorder="0" applyAlignment="0" applyProtection="0"/>
    <xf numFmtId="43" fontId="2" fillId="0" borderId="0" applyFont="0" applyFill="0" applyBorder="0" applyAlignment="0" applyProtection="0"/>
    <xf numFmtId="0" fontId="2" fillId="44" borderId="61" applyNumberFormat="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44" borderId="52" applyNumberFormat="0" applyAlignment="0" applyProtection="0"/>
    <xf numFmtId="0" fontId="115" fillId="43" borderId="51" applyNumberFormat="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121" fillId="0" borderId="54" applyNumberFormat="0" applyFill="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0" fontId="108" fillId="59" borderId="5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110" fillId="43" borderId="51" applyNumberFormat="0" applyAlignment="0" applyProtection="0"/>
    <xf numFmtId="0" fontId="115" fillId="43" borderId="51" applyNumberFormat="0" applyAlignment="0" applyProtection="0"/>
    <xf numFmtId="0" fontId="115" fillId="43" borderId="51" applyNumberFormat="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2" fillId="44" borderId="52" applyNumberFormat="0" applyAlignment="0" applyProtection="0"/>
    <xf numFmtId="0" fontId="2" fillId="44" borderId="52" applyNumberFormat="0" applyAlignment="0" applyProtection="0"/>
    <xf numFmtId="0" fontId="2" fillId="63" borderId="52" applyNumberFormat="0" applyFont="0" applyAlignment="0" applyProtection="0"/>
    <xf numFmtId="0" fontId="2" fillId="44" borderId="52" applyNumberFormat="0" applyAlignment="0" applyProtection="0"/>
    <xf numFmtId="0" fontId="118" fillId="59" borderId="53" applyNumberFormat="0" applyAlignment="0" applyProtection="0"/>
    <xf numFmtId="0" fontId="121" fillId="0" borderId="54" applyNumberFormat="0" applyFill="0" applyAlignment="0" applyProtection="0"/>
    <xf numFmtId="43" fontId="1" fillId="0" borderId="0" applyFont="0" applyFill="0" applyBorder="0" applyAlignment="0" applyProtection="0"/>
    <xf numFmtId="0" fontId="128" fillId="0" borderId="54" applyNumberFormat="0" applyFill="0" applyAlignment="0" applyProtection="0"/>
    <xf numFmtId="0" fontId="121" fillId="0" borderId="54" applyNumberFormat="0" applyFill="0" applyAlignment="0" applyProtection="0"/>
    <xf numFmtId="0" fontId="2" fillId="44" borderId="52" applyNumberFormat="0" applyAlignment="0" applyProtection="0"/>
    <xf numFmtId="0" fontId="2" fillId="44" borderId="52" applyNumberFormat="0" applyAlignment="0" applyProtection="0"/>
    <xf numFmtId="0" fontId="2" fillId="63" borderId="52" applyNumberFormat="0" applyFont="0" applyAlignment="0" applyProtection="0"/>
    <xf numFmtId="0" fontId="2" fillId="44" borderId="52" applyNumberFormat="0" applyAlignment="0" applyProtection="0"/>
    <xf numFmtId="43" fontId="2" fillId="0" borderId="0" applyFont="0" applyFill="0" applyBorder="0" applyAlignment="0" applyProtection="0"/>
    <xf numFmtId="0" fontId="110" fillId="43" borderId="51" applyNumberFormat="0" applyAlignment="0" applyProtection="0"/>
    <xf numFmtId="0" fontId="118" fillId="59" borderId="53" applyNumberFormat="0" applyAlignment="0" applyProtection="0"/>
    <xf numFmtId="0" fontId="2" fillId="63" borderId="52" applyNumberFormat="0" applyFont="0" applyAlignment="0" applyProtection="0"/>
    <xf numFmtId="0" fontId="2" fillId="44" borderId="52" applyNumberFormat="0" applyAlignment="0" applyProtection="0"/>
    <xf numFmtId="0" fontId="108" fillId="59" borderId="51" applyNumberFormat="0" applyAlignment="0" applyProtection="0"/>
    <xf numFmtId="0" fontId="2" fillId="44" borderId="52" applyNumberFormat="0" applyAlignment="0" applyProtection="0"/>
    <xf numFmtId="0" fontId="2" fillId="44" borderId="52" applyNumberFormat="0" applyAlignment="0" applyProtection="0"/>
    <xf numFmtId="0" fontId="2" fillId="63" borderId="52" applyNumberFormat="0" applyFont="0" applyAlignment="0" applyProtection="0"/>
    <xf numFmtId="0" fontId="115" fillId="43" borderId="51" applyNumberFormat="0" applyAlignment="0" applyProtection="0"/>
    <xf numFmtId="0" fontId="2" fillId="44" borderId="52" applyNumberFormat="0" applyAlignment="0" applyProtection="0"/>
    <xf numFmtId="0" fontId="121" fillId="0" borderId="54" applyNumberFormat="0" applyFill="0" applyAlignment="0" applyProtection="0"/>
    <xf numFmtId="0" fontId="128" fillId="0" borderId="54" applyNumberFormat="0" applyFill="0" applyAlignment="0" applyProtection="0"/>
    <xf numFmtId="0" fontId="2" fillId="44" borderId="52" applyNumberFormat="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8"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8"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63" borderId="61" applyNumberFormat="0" applyFont="0" applyAlignment="0" applyProtection="0"/>
    <xf numFmtId="0" fontId="115" fillId="43" borderId="60" applyNumberFormat="0" applyAlignment="0" applyProtection="0"/>
    <xf numFmtId="0" fontId="110" fillId="43" borderId="60" applyNumberFormat="0" applyAlignment="0" applyProtection="0"/>
    <xf numFmtId="0" fontId="2" fillId="44" borderId="61" applyNumberFormat="0" applyAlignment="0" applyProtection="0"/>
    <xf numFmtId="0" fontId="115" fillId="43" borderId="60" applyNumberFormat="0" applyAlignment="0" applyProtection="0"/>
    <xf numFmtId="0" fontId="2" fillId="44" borderId="61" applyNumberFormat="0" applyAlignment="0" applyProtection="0"/>
    <xf numFmtId="0" fontId="121" fillId="0" borderId="63" applyNumberFormat="0" applyFill="0" applyAlignment="0" applyProtection="0"/>
    <xf numFmtId="0" fontId="2" fillId="44" borderId="61" applyNumberFormat="0" applyAlignment="0" applyProtection="0"/>
    <xf numFmtId="0" fontId="2" fillId="44" borderId="61" applyNumberFormat="0" applyAlignment="0" applyProtection="0"/>
    <xf numFmtId="0" fontId="2" fillId="63" borderId="61" applyNumberFormat="0" applyFont="0" applyAlignment="0" applyProtection="0"/>
    <xf numFmtId="0" fontId="128" fillId="0" borderId="63" applyNumberFormat="0" applyFill="0" applyAlignment="0" applyProtection="0"/>
    <xf numFmtId="0" fontId="2" fillId="44" borderId="61" applyNumberFormat="0" applyAlignment="0" applyProtection="0"/>
    <xf numFmtId="0" fontId="118" fillId="59" borderId="62" applyNumberFormat="0" applyAlignment="0" applyProtection="0"/>
    <xf numFmtId="0" fontId="108" fillId="59" borderId="60" applyNumberFormat="0" applyAlignment="0" applyProtection="0"/>
    <xf numFmtId="0" fontId="121" fillId="0" borderId="63" applyNumberFormat="0" applyFill="0" applyAlignment="0" applyProtection="0"/>
    <xf numFmtId="0" fontId="2" fillId="44" borderId="61" applyNumberFormat="0" applyAlignment="0" applyProtection="0"/>
    <xf numFmtId="0" fontId="121" fillId="0" borderId="63" applyNumberFormat="0" applyFill="0" applyAlignment="0" applyProtection="0"/>
    <xf numFmtId="0" fontId="108" fillId="59" borderId="56" applyNumberFormat="0" applyAlignment="0" applyProtection="0"/>
    <xf numFmtId="0" fontId="110" fillId="43" borderId="56" applyNumberFormat="0" applyAlignment="0" applyProtection="0"/>
    <xf numFmtId="0" fontId="115" fillId="43" borderId="56" applyNumberFormat="0" applyAlignment="0" applyProtection="0"/>
    <xf numFmtId="0" fontId="115" fillId="43" borderId="56" applyNumberFormat="0" applyAlignment="0" applyProtection="0"/>
    <xf numFmtId="0" fontId="2" fillId="44" borderId="57" applyNumberFormat="0" applyAlignment="0" applyProtection="0"/>
    <xf numFmtId="0" fontId="2" fillId="44" borderId="57" applyNumberFormat="0" applyAlignment="0" applyProtection="0"/>
    <xf numFmtId="0" fontId="2" fillId="63" borderId="57" applyNumberFormat="0" applyFont="0" applyAlignment="0" applyProtection="0"/>
    <xf numFmtId="0" fontId="2" fillId="44" borderId="57" applyNumberFormat="0" applyAlignment="0" applyProtection="0"/>
    <xf numFmtId="0" fontId="118" fillId="59" borderId="58" applyNumberFormat="0" applyAlignment="0" applyProtection="0"/>
    <xf numFmtId="0" fontId="121" fillId="0" borderId="59" applyNumberFormat="0" applyFill="0" applyAlignment="0" applyProtection="0"/>
    <xf numFmtId="0" fontId="128" fillId="0" borderId="59" applyNumberFormat="0" applyFill="0" applyAlignment="0" applyProtection="0"/>
    <xf numFmtId="0" fontId="121" fillId="0" borderId="59" applyNumberFormat="0" applyFill="0" applyAlignment="0" applyProtection="0"/>
    <xf numFmtId="0" fontId="2" fillId="44" borderId="57" applyNumberFormat="0" applyAlignment="0" applyProtection="0"/>
    <xf numFmtId="0" fontId="2" fillId="44" borderId="57" applyNumberFormat="0" applyAlignment="0" applyProtection="0"/>
    <xf numFmtId="0" fontId="2" fillId="63" borderId="57" applyNumberFormat="0" applyFont="0" applyAlignment="0" applyProtection="0"/>
    <xf numFmtId="0" fontId="2" fillId="44" borderId="57" applyNumberFormat="0" applyAlignment="0" applyProtection="0"/>
    <xf numFmtId="0" fontId="2" fillId="44" borderId="61" applyNumberFormat="0" applyAlignment="0" applyProtection="0"/>
    <xf numFmtId="0" fontId="2" fillId="44" borderId="61" applyNumberFormat="0" applyAlignment="0" applyProtection="0"/>
    <xf numFmtId="0" fontId="128" fillId="0" borderId="63" applyNumberFormat="0" applyFill="0" applyAlignment="0" applyProtection="0"/>
    <xf numFmtId="0" fontId="2" fillId="44" borderId="61" applyNumberFormat="0" applyAlignment="0" applyProtection="0"/>
    <xf numFmtId="0" fontId="115" fillId="43" borderId="60" applyNumberFormat="0" applyAlignment="0" applyProtection="0"/>
    <xf numFmtId="0" fontId="115" fillId="43" borderId="60" applyNumberFormat="0" applyAlignment="0" applyProtection="0"/>
    <xf numFmtId="0" fontId="2" fillId="44" borderId="61" applyNumberFormat="0" applyAlignment="0" applyProtection="0"/>
    <xf numFmtId="0" fontId="110" fillId="43" borderId="60" applyNumberFormat="0" applyAlignment="0" applyProtection="0"/>
    <xf numFmtId="0" fontId="121" fillId="0" borderId="63" applyNumberFormat="0" applyFill="0" applyAlignment="0" applyProtection="0"/>
    <xf numFmtId="0" fontId="2" fillId="63" borderId="61" applyNumberFormat="0" applyFont="0" applyAlignment="0" applyProtection="0"/>
    <xf numFmtId="0" fontId="2" fillId="44" borderId="61" applyNumberFormat="0" applyAlignment="0" applyProtection="0"/>
    <xf numFmtId="0" fontId="2" fillId="44" borderId="61" applyNumberFormat="0" applyAlignment="0" applyProtection="0"/>
    <xf numFmtId="0" fontId="115" fillId="43" borderId="60" applyNumberFormat="0" applyAlignment="0" applyProtection="0"/>
    <xf numFmtId="0" fontId="2" fillId="44" borderId="61" applyNumberFormat="0" applyAlignment="0" applyProtection="0"/>
    <xf numFmtId="0" fontId="2" fillId="63" borderId="61" applyNumberFormat="0" applyFont="0" applyAlignment="0" applyProtection="0"/>
    <xf numFmtId="0" fontId="108" fillId="59" borderId="60" applyNumberFormat="0" applyAlignment="0" applyProtection="0"/>
    <xf numFmtId="0" fontId="118" fillId="59" borderId="62" applyNumberFormat="0" applyAlignment="0" applyProtection="0"/>
    <xf numFmtId="0" fontId="110" fillId="43" borderId="60" applyNumberFormat="0" applyAlignment="0" applyProtection="0"/>
    <xf numFmtId="0" fontId="2" fillId="63" borderId="61" applyNumberFormat="0" applyFont="0" applyAlignment="0" applyProtection="0"/>
    <xf numFmtId="0" fontId="2" fillId="44" borderId="61" applyNumberFormat="0" applyAlignment="0" applyProtection="0"/>
    <xf numFmtId="0" fontId="2" fillId="44" borderId="61" applyNumberFormat="0" applyAlignment="0" applyProtection="0"/>
    <xf numFmtId="0" fontId="121" fillId="0" borderId="63" applyNumberFormat="0" applyFill="0" applyAlignment="0" applyProtection="0"/>
    <xf numFmtId="0" fontId="128" fillId="0" borderId="63" applyNumberFormat="0" applyFill="0" applyAlignment="0" applyProtection="0"/>
    <xf numFmtId="0" fontId="2" fillId="44" borderId="61" applyNumberFormat="0" applyAlignment="0" applyProtection="0"/>
    <xf numFmtId="0" fontId="121" fillId="0" borderId="63" applyNumberFormat="0" applyFill="0" applyAlignment="0" applyProtection="0"/>
    <xf numFmtId="0" fontId="2" fillId="63" borderId="61" applyNumberFormat="0" applyFont="0" applyAlignment="0" applyProtection="0"/>
    <xf numFmtId="0" fontId="2" fillId="44" borderId="61" applyNumberFormat="0" applyAlignment="0" applyProtection="0"/>
    <xf numFmtId="0" fontId="115" fillId="43" borderId="60" applyNumberFormat="0" applyAlignment="0" applyProtection="0"/>
    <xf numFmtId="0" fontId="108" fillId="59" borderId="60" applyNumberFormat="0" applyAlignment="0" applyProtection="0"/>
    <xf numFmtId="0" fontId="2" fillId="44" borderId="57" applyNumberFormat="0" applyAlignment="0" applyProtection="0"/>
    <xf numFmtId="0" fontId="115" fillId="43" borderId="56" applyNumberFormat="0" applyAlignment="0" applyProtection="0"/>
    <xf numFmtId="0" fontId="121" fillId="0" borderId="59" applyNumberFormat="0" applyFill="0" applyAlignment="0" applyProtection="0"/>
    <xf numFmtId="0" fontId="108" fillId="59" borderId="56" applyNumberFormat="0" applyAlignment="0" applyProtection="0"/>
    <xf numFmtId="0" fontId="110" fillId="43" borderId="56" applyNumberFormat="0" applyAlignment="0" applyProtection="0"/>
    <xf numFmtId="0" fontId="115" fillId="43" borderId="56" applyNumberFormat="0" applyAlignment="0" applyProtection="0"/>
    <xf numFmtId="0" fontId="115" fillId="43" borderId="56" applyNumberFormat="0" applyAlignment="0" applyProtection="0"/>
    <xf numFmtId="0" fontId="2" fillId="44" borderId="57" applyNumberFormat="0" applyAlignment="0" applyProtection="0"/>
    <xf numFmtId="0" fontId="2" fillId="44" borderId="57" applyNumberFormat="0" applyAlignment="0" applyProtection="0"/>
    <xf numFmtId="0" fontId="2" fillId="63" borderId="57" applyNumberFormat="0" applyFont="0" applyAlignment="0" applyProtection="0"/>
    <xf numFmtId="0" fontId="2" fillId="44" borderId="57" applyNumberFormat="0" applyAlignment="0" applyProtection="0"/>
    <xf numFmtId="0" fontId="118" fillId="59" borderId="58" applyNumberFormat="0" applyAlignment="0" applyProtection="0"/>
    <xf numFmtId="0" fontId="121" fillId="0" borderId="59" applyNumberFormat="0" applyFill="0" applyAlignment="0" applyProtection="0"/>
    <xf numFmtId="0" fontId="128" fillId="0" borderId="59" applyNumberFormat="0" applyFill="0" applyAlignment="0" applyProtection="0"/>
    <xf numFmtId="0" fontId="121" fillId="0" borderId="59" applyNumberFormat="0" applyFill="0" applyAlignment="0" applyProtection="0"/>
    <xf numFmtId="0" fontId="2" fillId="44" borderId="57" applyNumberFormat="0" applyAlignment="0" applyProtection="0"/>
    <xf numFmtId="0" fontId="2" fillId="44" borderId="57" applyNumberFormat="0" applyAlignment="0" applyProtection="0"/>
    <xf numFmtId="0" fontId="2" fillId="63" borderId="57" applyNumberFormat="0" applyFont="0" applyAlignment="0" applyProtection="0"/>
    <xf numFmtId="0" fontId="2" fillId="44" borderId="57" applyNumberFormat="0" applyAlignment="0" applyProtection="0"/>
    <xf numFmtId="0" fontId="110" fillId="43" borderId="56" applyNumberFormat="0" applyAlignment="0" applyProtection="0"/>
    <xf numFmtId="0" fontId="118" fillId="59" borderId="58" applyNumberFormat="0" applyAlignment="0" applyProtection="0"/>
    <xf numFmtId="0" fontId="2" fillId="63" borderId="57" applyNumberFormat="0" applyFont="0" applyAlignment="0" applyProtection="0"/>
    <xf numFmtId="0" fontId="2" fillId="44" borderId="57" applyNumberFormat="0" applyAlignment="0" applyProtection="0"/>
    <xf numFmtId="0" fontId="108" fillId="59" borderId="56" applyNumberFormat="0" applyAlignment="0" applyProtection="0"/>
    <xf numFmtId="0" fontId="2" fillId="44" borderId="57" applyNumberFormat="0" applyAlignment="0" applyProtection="0"/>
    <xf numFmtId="0" fontId="2" fillId="44" borderId="57" applyNumberFormat="0" applyAlignment="0" applyProtection="0"/>
    <xf numFmtId="0" fontId="2" fillId="63" borderId="57" applyNumberFormat="0" applyFont="0" applyAlignment="0" applyProtection="0"/>
    <xf numFmtId="0" fontId="115" fillId="43" borderId="56" applyNumberFormat="0" applyAlignment="0" applyProtection="0"/>
    <xf numFmtId="0" fontId="2" fillId="44" borderId="57" applyNumberFormat="0" applyAlignment="0" applyProtection="0"/>
    <xf numFmtId="0" fontId="121" fillId="0" borderId="59" applyNumberFormat="0" applyFill="0" applyAlignment="0" applyProtection="0"/>
    <xf numFmtId="0" fontId="128" fillId="0" borderId="59" applyNumberFormat="0" applyFill="0" applyAlignment="0" applyProtection="0"/>
    <xf numFmtId="0" fontId="2" fillId="44" borderId="5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3"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3"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3"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3"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3" fontId="2"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3"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3"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3"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3"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3"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3"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3" fontId="2"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3"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3"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3" fontId="1" fillId="0" borderId="0" applyFont="0" applyFill="0" applyBorder="0" applyAlignment="0" applyProtection="0"/>
    <xf numFmtId="223" fontId="2"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5" fontId="7" fillId="0" borderId="0" applyFont="0" applyFill="0" applyBorder="0" applyAlignment="0" applyProtection="0"/>
    <xf numFmtId="223" fontId="1"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5" fontId="7"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3" fontId="1" fillId="0" borderId="0" applyFont="0" applyFill="0" applyBorder="0" applyAlignment="0" applyProtection="0"/>
    <xf numFmtId="225" fontId="2" fillId="0" borderId="0" applyFont="0" applyFill="0" applyBorder="0" applyAlignment="0" applyProtection="0"/>
    <xf numFmtId="223" fontId="39" fillId="0" borderId="0" applyFont="0" applyFill="0" applyBorder="0" applyAlignment="0" applyProtection="0"/>
    <xf numFmtId="223" fontId="1" fillId="0" borderId="0" applyFont="0" applyFill="0" applyBorder="0" applyAlignment="0" applyProtection="0"/>
    <xf numFmtId="223" fontId="2" fillId="0" borderId="0" applyFont="0" applyFill="0" applyBorder="0" applyAlignment="0" applyProtection="0"/>
    <xf numFmtId="223" fontId="1" fillId="0" borderId="0" applyFont="0" applyFill="0" applyBorder="0" applyAlignment="0" applyProtection="0"/>
    <xf numFmtId="223" fontId="2" fillId="0" borderId="0" applyFont="0" applyFill="0" applyBorder="0" applyAlignment="0" applyProtection="0"/>
    <xf numFmtId="223"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5" fontId="7" fillId="0" borderId="0" applyFont="0" applyFill="0" applyBorder="0" applyAlignment="0" applyProtection="0"/>
    <xf numFmtId="223" fontId="2"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5" fontId="43" fillId="0" borderId="0" applyFont="0" applyFill="0" applyBorder="0" applyAlignment="0" applyProtection="0"/>
    <xf numFmtId="223" fontId="2" fillId="0" borderId="0" applyFill="0" applyBorder="0" applyAlignment="0" applyProtection="0"/>
    <xf numFmtId="223" fontId="2" fillId="0" borderId="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60"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36" fillId="0" borderId="0" applyFont="0" applyFill="0" applyBorder="0" applyAlignment="0" applyProtection="0"/>
    <xf numFmtId="225" fontId="2"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3" fontId="43" fillId="0" borderId="0" applyFont="0" applyFill="0" applyBorder="0" applyAlignment="0" applyProtection="0"/>
    <xf numFmtId="225" fontId="1" fillId="0" borderId="0" applyFont="0" applyFill="0" applyBorder="0" applyAlignment="0" applyProtection="0"/>
    <xf numFmtId="225" fontId="43" fillId="0" borderId="0" applyFont="0" applyFill="0" applyBorder="0" applyAlignment="0" applyProtection="0"/>
    <xf numFmtId="223" fontId="2" fillId="0" borderId="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60"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36"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3" fontId="43"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3" fontId="43" fillId="0" borderId="0" applyFont="0" applyFill="0" applyBorder="0" applyAlignment="0" applyProtection="0"/>
    <xf numFmtId="225" fontId="7"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5" fontId="7" fillId="0" borderId="0" applyFont="0" applyFill="0" applyBorder="0" applyAlignment="0" applyProtection="0"/>
    <xf numFmtId="223" fontId="1"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3" fontId="38"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5" fontId="7" fillId="0" borderId="0" applyFont="0" applyFill="0" applyBorder="0" applyAlignment="0" applyProtection="0"/>
    <xf numFmtId="225" fontId="2" fillId="0" borderId="0" applyFont="0" applyFill="0" applyBorder="0" applyAlignment="0" applyProtection="0"/>
    <xf numFmtId="225" fontId="7" fillId="0" borderId="0" applyFont="0" applyFill="0" applyBorder="0" applyAlignment="0" applyProtection="0"/>
    <xf numFmtId="223" fontId="43"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7"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 fillId="0" borderId="0" applyFont="0" applyFill="0" applyBorder="0" applyAlignment="0" applyProtection="0"/>
    <xf numFmtId="225" fontId="7" fillId="0" borderId="0" applyFont="0" applyFill="0" applyBorder="0" applyAlignment="0" applyProtection="0"/>
    <xf numFmtId="225" fontId="2" fillId="0" borderId="0" applyFont="0" applyFill="0" applyBorder="0" applyAlignment="0" applyProtection="0"/>
    <xf numFmtId="225" fontId="36" fillId="0" borderId="0" applyFont="0" applyFill="0" applyBorder="0" applyAlignment="0" applyProtection="0"/>
    <xf numFmtId="225" fontId="1" fillId="0" borderId="0" applyFont="0" applyFill="0" applyBorder="0" applyAlignment="0" applyProtection="0"/>
    <xf numFmtId="225" fontId="43"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3" fontId="2" fillId="0" borderId="0" applyFill="0" applyBorder="0" applyAlignment="0" applyProtection="0"/>
    <xf numFmtId="0" fontId="108" fillId="59" borderId="64" applyNumberFormat="0" applyAlignment="0" applyProtection="0"/>
    <xf numFmtId="225" fontId="2" fillId="0" borderId="0" applyFont="0" applyFill="0" applyBorder="0" applyAlignment="0" applyProtection="0"/>
    <xf numFmtId="225" fontId="2" fillId="0" borderId="0" applyFont="0" applyFill="0" applyBorder="0" applyAlignment="0" applyProtection="0"/>
    <xf numFmtId="0" fontId="110" fillId="43" borderId="64" applyNumberFormat="0" applyAlignment="0" applyProtection="0"/>
    <xf numFmtId="0" fontId="115" fillId="43" borderId="64" applyNumberFormat="0" applyAlignment="0" applyProtection="0"/>
    <xf numFmtId="0" fontId="115" fillId="43" borderId="64" applyNumberFormat="0" applyAlignment="0" applyProtection="0"/>
    <xf numFmtId="225" fontId="60" fillId="0" borderId="0" applyFont="0" applyFill="0" applyBorder="0" applyAlignment="0" applyProtection="0"/>
    <xf numFmtId="225" fontId="60" fillId="0" borderId="0" applyFont="0" applyFill="0" applyBorder="0" applyAlignment="0" applyProtection="0"/>
    <xf numFmtId="225" fontId="60" fillId="0" borderId="0" applyFont="0" applyFill="0" applyBorder="0" applyAlignment="0" applyProtection="0"/>
    <xf numFmtId="0" fontId="2" fillId="44" borderId="65" applyNumberFormat="0" applyAlignment="0" applyProtection="0"/>
    <xf numFmtId="0" fontId="2" fillId="44" borderId="65" applyNumberFormat="0" applyAlignment="0" applyProtection="0"/>
    <xf numFmtId="0" fontId="2" fillId="63" borderId="65" applyNumberFormat="0" applyFont="0" applyAlignment="0" applyProtection="0"/>
    <xf numFmtId="0" fontId="2" fillId="44" borderId="65" applyNumberFormat="0" applyAlignment="0" applyProtection="0"/>
    <xf numFmtId="0" fontId="118" fillId="59" borderId="66" applyNumberFormat="0" applyAlignment="0" applyProtection="0"/>
    <xf numFmtId="0" fontId="121" fillId="0" borderId="67" applyNumberFormat="0" applyFill="0" applyAlignment="0" applyProtection="0"/>
    <xf numFmtId="0" fontId="128" fillId="0" borderId="67" applyNumberFormat="0" applyFill="0" applyAlignment="0" applyProtection="0"/>
    <xf numFmtId="0" fontId="121" fillId="0" borderId="67" applyNumberFormat="0" applyFill="0" applyAlignment="0" applyProtection="0"/>
    <xf numFmtId="0" fontId="2" fillId="44" borderId="65" applyNumberFormat="0" applyAlignment="0" applyProtection="0"/>
    <xf numFmtId="0" fontId="2" fillId="44" borderId="65" applyNumberFormat="0" applyAlignment="0" applyProtection="0"/>
    <xf numFmtId="0" fontId="2" fillId="63" borderId="65" applyNumberFormat="0" applyFont="0" applyAlignment="0" applyProtection="0"/>
    <xf numFmtId="0" fontId="2" fillId="44" borderId="65" applyNumberFormat="0" applyAlignment="0" applyProtection="0"/>
    <xf numFmtId="225" fontId="2" fillId="0" borderId="0" applyFont="0" applyFill="0" applyBorder="0" applyAlignment="0" applyProtection="0"/>
    <xf numFmtId="223"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3" fontId="1" fillId="0" borderId="0" applyFont="0" applyFill="0" applyBorder="0" applyAlignment="0" applyProtection="0"/>
    <xf numFmtId="223" fontId="38"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3" fontId="1" fillId="0" borderId="0" applyFont="0" applyFill="0" applyBorder="0" applyAlignment="0" applyProtection="0"/>
    <xf numFmtId="223" fontId="38"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5" fontId="1" fillId="0" borderId="0" applyFont="0" applyFill="0" applyBorder="0" applyAlignment="0" applyProtection="0"/>
    <xf numFmtId="223" fontId="1" fillId="0" borderId="0" applyFont="0" applyFill="0" applyBorder="0" applyAlignment="0" applyProtection="0"/>
  </cellStyleXfs>
  <cellXfs count="596">
    <xf numFmtId="0" fontId="0" fillId="0" borderId="0" xfId="0"/>
    <xf numFmtId="0" fontId="0" fillId="0" borderId="0" xfId="0" applyAlignment="1">
      <alignment horizontal="center"/>
    </xf>
    <xf numFmtId="3" fontId="0" fillId="0" borderId="0" xfId="0" applyNumberFormat="1" applyAlignment="1">
      <alignment horizontal="center"/>
    </xf>
    <xf numFmtId="0" fontId="6" fillId="3" borderId="8" xfId="0" applyFont="1" applyFill="1" applyBorder="1" applyAlignment="1">
      <alignment horizontal="center" vertical="center" wrapText="1"/>
    </xf>
    <xf numFmtId="3" fontId="6" fillId="3" borderId="8" xfId="0" applyNumberFormat="1" applyFont="1" applyFill="1" applyBorder="1" applyAlignment="1">
      <alignment horizontal="center" vertical="center" wrapText="1"/>
    </xf>
    <xf numFmtId="0" fontId="5" fillId="0" borderId="8" xfId="0" applyFont="1" applyBorder="1"/>
    <xf numFmtId="0" fontId="5" fillId="0" borderId="8" xfId="0" applyFont="1" applyBorder="1" applyAlignment="1">
      <alignment horizontal="center"/>
    </xf>
    <xf numFmtId="3" fontId="5" fillId="0" borderId="8" xfId="0" applyNumberFormat="1" applyFont="1" applyBorder="1" applyAlignment="1">
      <alignment horizontal="center"/>
    </xf>
    <xf numFmtId="10" fontId="5" fillId="0" borderId="8" xfId="0" applyNumberFormat="1" applyFont="1" applyBorder="1" applyAlignment="1">
      <alignment horizontal="center"/>
    </xf>
    <xf numFmtId="0" fontId="17" fillId="0" borderId="0" xfId="0" applyFont="1"/>
    <xf numFmtId="41" fontId="17" fillId="0" borderId="0" xfId="67" applyFont="1"/>
    <xf numFmtId="0" fontId="20" fillId="0" borderId="0" xfId="0" applyFont="1"/>
    <xf numFmtId="0" fontId="35" fillId="0" borderId="0" xfId="0" applyFont="1" applyAlignment="1">
      <alignment horizontal="center"/>
    </xf>
    <xf numFmtId="0" fontId="68" fillId="0" borderId="0" xfId="0" applyFont="1" applyAlignment="1">
      <alignment horizontal="left"/>
    </xf>
    <xf numFmtId="0" fontId="69" fillId="0" borderId="0" xfId="0" applyFont="1" applyAlignment="1">
      <alignment horizontal="center"/>
    </xf>
    <xf numFmtId="0" fontId="69" fillId="0" borderId="0" xfId="0" applyFont="1"/>
    <xf numFmtId="0" fontId="72" fillId="0" borderId="0" xfId="0" applyFont="1"/>
    <xf numFmtId="0" fontId="74" fillId="0" borderId="0" xfId="0" applyFont="1"/>
    <xf numFmtId="0" fontId="68" fillId="0" borderId="0" xfId="0" applyFont="1"/>
    <xf numFmtId="0" fontId="75" fillId="0" borderId="0" xfId="0" applyFont="1"/>
    <xf numFmtId="0" fontId="76" fillId="0" borderId="0" xfId="75" applyFont="1"/>
    <xf numFmtId="14" fontId="68" fillId="0" borderId="0" xfId="0" applyNumberFormat="1" applyFont="1" applyAlignment="1">
      <alignment horizontal="left"/>
    </xf>
    <xf numFmtId="0" fontId="77" fillId="0" borderId="0" xfId="0" applyFont="1"/>
    <xf numFmtId="6" fontId="68" fillId="0" borderId="0" xfId="0" applyNumberFormat="1" applyFont="1"/>
    <xf numFmtId="6" fontId="68" fillId="0" borderId="0" xfId="0" applyNumberFormat="1" applyFont="1" applyAlignment="1">
      <alignment horizontal="right"/>
    </xf>
    <xf numFmtId="0" fontId="68" fillId="0" borderId="0" xfId="0" applyFont="1" applyAlignment="1">
      <alignment horizontal="center"/>
    </xf>
    <xf numFmtId="0" fontId="68" fillId="0" borderId="8" xfId="0" applyFont="1" applyBorder="1" applyAlignment="1">
      <alignment horizontal="center"/>
    </xf>
    <xf numFmtId="3" fontId="68" fillId="0" borderId="8" xfId="0" applyNumberFormat="1" applyFont="1" applyBorder="1" applyAlignment="1">
      <alignment horizontal="center"/>
    </xf>
    <xf numFmtId="3" fontId="68" fillId="0" borderId="8" xfId="0" applyNumberFormat="1" applyFont="1" applyBorder="1" applyAlignment="1">
      <alignment horizontal="right"/>
    </xf>
    <xf numFmtId="3" fontId="69" fillId="0" borderId="8" xfId="0" applyNumberFormat="1" applyFont="1" applyBorder="1"/>
    <xf numFmtId="0" fontId="69" fillId="0" borderId="8" xfId="0" applyFont="1" applyBorder="1"/>
    <xf numFmtId="3" fontId="69" fillId="0" borderId="8" xfId="0" applyNumberFormat="1" applyFont="1" applyBorder="1" applyAlignment="1">
      <alignment horizontal="right"/>
    </xf>
    <xf numFmtId="10" fontId="69" fillId="0" borderId="8" xfId="0" applyNumberFormat="1" applyFont="1" applyBorder="1" applyAlignment="1">
      <alignment horizontal="center"/>
    </xf>
    <xf numFmtId="3" fontId="68" fillId="0" borderId="0" xfId="0" applyNumberFormat="1" applyFont="1" applyAlignment="1">
      <alignment horizontal="center"/>
    </xf>
    <xf numFmtId="3" fontId="68" fillId="0" borderId="0" xfId="0" applyNumberFormat="1" applyFont="1" applyAlignment="1">
      <alignment horizontal="right"/>
    </xf>
    <xf numFmtId="0" fontId="72" fillId="0" borderId="0" xfId="0" applyFont="1" applyAlignment="1">
      <alignment horizontal="center"/>
    </xf>
    <xf numFmtId="10" fontId="68" fillId="0" borderId="0" xfId="0" applyNumberFormat="1" applyFont="1"/>
    <xf numFmtId="0" fontId="77" fillId="0" borderId="0" xfId="0" applyFont="1" applyAlignment="1">
      <alignment horizontal="center"/>
    </xf>
    <xf numFmtId="0" fontId="42" fillId="0" borderId="0" xfId="75" applyFont="1"/>
    <xf numFmtId="0" fontId="75" fillId="0" borderId="0" xfId="0" applyFont="1" applyAlignment="1">
      <alignment horizontal="left"/>
    </xf>
    <xf numFmtId="0" fontId="78" fillId="36" borderId="8" xfId="0" applyFont="1" applyFill="1" applyBorder="1" applyAlignment="1">
      <alignment horizontal="center" vertical="center" wrapText="1"/>
    </xf>
    <xf numFmtId="0" fontId="66" fillId="0" borderId="3" xfId="0" applyFont="1" applyBorder="1"/>
    <xf numFmtId="0" fontId="71" fillId="0" borderId="3" xfId="0" applyFont="1" applyBorder="1" applyAlignment="1">
      <alignment horizontal="center"/>
    </xf>
    <xf numFmtId="3" fontId="69" fillId="0" borderId="1" xfId="0" applyNumberFormat="1" applyFont="1" applyBorder="1"/>
    <xf numFmtId="0" fontId="69" fillId="0" borderId="1" xfId="0" applyFont="1" applyBorder="1" applyAlignment="1">
      <alignment horizontal="center"/>
    </xf>
    <xf numFmtId="0" fontId="71" fillId="0" borderId="3" xfId="0" applyFont="1" applyBorder="1"/>
    <xf numFmtId="0" fontId="66" fillId="0" borderId="3" xfId="0" applyFont="1" applyBorder="1" applyAlignment="1">
      <alignment horizontal="left" vertical="center" wrapText="1"/>
    </xf>
    <xf numFmtId="0" fontId="71" fillId="0" borderId="3" xfId="0" applyFont="1" applyBorder="1" applyAlignment="1">
      <alignment horizontal="center" vertical="center" wrapText="1"/>
    </xf>
    <xf numFmtId="0" fontId="71" fillId="0" borderId="15" xfId="0" applyFont="1" applyBorder="1"/>
    <xf numFmtId="0" fontId="71" fillId="0" borderId="15" xfId="0" applyFont="1" applyBorder="1" applyAlignment="1">
      <alignment horizontal="center"/>
    </xf>
    <xf numFmtId="0" fontId="83" fillId="36" borderId="8" xfId="0" applyFont="1" applyFill="1" applyBorder="1" applyAlignment="1">
      <alignment horizontal="center" vertical="center" wrapText="1"/>
    </xf>
    <xf numFmtId="0" fontId="66" fillId="0" borderId="3" xfId="0" quotePrefix="1" applyFont="1" applyBorder="1"/>
    <xf numFmtId="174" fontId="84" fillId="0" borderId="8" xfId="0" applyNumberFormat="1" applyFont="1" applyBorder="1" applyAlignment="1">
      <alignment horizontal="right" vertical="top" wrapText="1"/>
    </xf>
    <xf numFmtId="174" fontId="85" fillId="0" borderId="8" xfId="0" applyNumberFormat="1" applyFont="1" applyBorder="1" applyAlignment="1">
      <alignment horizontal="right" vertical="top" wrapText="1"/>
    </xf>
    <xf numFmtId="178" fontId="85" fillId="0" borderId="8" xfId="0" applyNumberFormat="1" applyFont="1" applyBorder="1" applyAlignment="1">
      <alignment horizontal="right" vertical="top" wrapText="1"/>
    </xf>
    <xf numFmtId="174" fontId="84" fillId="0" borderId="8" xfId="3" applyNumberFormat="1" applyFont="1" applyFill="1" applyBorder="1" applyAlignment="1">
      <alignment horizontal="right" vertical="top" wrapText="1"/>
    </xf>
    <xf numFmtId="3" fontId="84" fillId="0" borderId="8" xfId="0" applyNumberFormat="1" applyFont="1" applyBorder="1" applyAlignment="1">
      <alignment horizontal="right"/>
    </xf>
    <xf numFmtId="3" fontId="85" fillId="0" borderId="8" xfId="0" applyNumberFormat="1" applyFont="1" applyBorder="1" applyAlignment="1">
      <alignment horizontal="right"/>
    </xf>
    <xf numFmtId="3" fontId="85" fillId="0" borderId="13" xfId="0" applyNumberFormat="1" applyFont="1" applyBorder="1" applyAlignment="1">
      <alignment horizontal="right" vertical="top" wrapText="1"/>
    </xf>
    <xf numFmtId="3" fontId="84" fillId="0" borderId="1" xfId="0" applyNumberFormat="1" applyFont="1" applyBorder="1" applyAlignment="1">
      <alignment horizontal="right" vertical="top" wrapText="1"/>
    </xf>
    <xf numFmtId="3" fontId="85" fillId="0" borderId="8" xfId="0" applyNumberFormat="1" applyFont="1" applyBorder="1" applyAlignment="1">
      <alignment horizontal="right" vertical="center" wrapText="1"/>
    </xf>
    <xf numFmtId="174" fontId="85" fillId="0" borderId="8" xfId="3" applyNumberFormat="1" applyFont="1" applyFill="1" applyBorder="1" applyAlignment="1">
      <alignment horizontal="right" vertical="center" wrapText="1"/>
    </xf>
    <xf numFmtId="169" fontId="85" fillId="0" borderId="8" xfId="3" applyNumberFormat="1" applyFont="1" applyFill="1" applyBorder="1" applyAlignment="1">
      <alignment horizontal="center" vertical="center" wrapText="1"/>
    </xf>
    <xf numFmtId="174" fontId="85" fillId="0" borderId="8" xfId="0" applyNumberFormat="1" applyFont="1" applyBorder="1" applyAlignment="1">
      <alignment horizontal="right"/>
    </xf>
    <xf numFmtId="3" fontId="84" fillId="0" borderId="8" xfId="0" applyNumberFormat="1" applyFont="1" applyBorder="1" applyAlignment="1">
      <alignment horizontal="right" vertical="top" wrapText="1"/>
    </xf>
    <xf numFmtId="169" fontId="84" fillId="0" borderId="8" xfId="3" applyNumberFormat="1" applyFont="1" applyFill="1" applyBorder="1" applyAlignment="1">
      <alignment horizontal="center" vertical="top" wrapText="1"/>
    </xf>
    <xf numFmtId="0" fontId="85" fillId="0" borderId="0" xfId="0" applyFont="1"/>
    <xf numFmtId="174" fontId="85" fillId="0" borderId="8" xfId="0" applyNumberFormat="1" applyFont="1" applyBorder="1" applyAlignment="1">
      <alignment horizontal="right" vertical="center" wrapText="1"/>
    </xf>
    <xf numFmtId="0" fontId="85" fillId="0" borderId="0" xfId="0" applyFont="1" applyAlignment="1">
      <alignment horizontal="left"/>
    </xf>
    <xf numFmtId="0" fontId="84" fillId="0" borderId="0" xfId="0" applyFont="1" applyAlignment="1">
      <alignment horizontal="center"/>
    </xf>
    <xf numFmtId="0" fontId="85" fillId="0" borderId="0" xfId="0" applyFont="1" applyAlignment="1">
      <alignment vertical="center"/>
    </xf>
    <xf numFmtId="0" fontId="84" fillId="0" borderId="0" xfId="0" applyFont="1"/>
    <xf numFmtId="0" fontId="84" fillId="0" borderId="0" xfId="0" applyFont="1" applyAlignment="1">
      <alignment vertical="center" wrapText="1"/>
    </xf>
    <xf numFmtId="0" fontId="84" fillId="0" borderId="0" xfId="0" applyFont="1" applyAlignment="1">
      <alignment wrapText="1"/>
    </xf>
    <xf numFmtId="0" fontId="84" fillId="0" borderId="0" xfId="0" applyFont="1" applyAlignment="1">
      <alignment vertical="center"/>
    </xf>
    <xf numFmtId="174" fontId="84" fillId="0" borderId="0" xfId="0" applyNumberFormat="1" applyFont="1" applyAlignment="1">
      <alignment vertical="center"/>
    </xf>
    <xf numFmtId="174" fontId="85" fillId="0" borderId="0" xfId="0" applyNumberFormat="1" applyFont="1"/>
    <xf numFmtId="174" fontId="85" fillId="0" borderId="0" xfId="0" applyNumberFormat="1" applyFont="1" applyAlignment="1">
      <alignment horizontal="left"/>
    </xf>
    <xf numFmtId="4" fontId="85" fillId="0" borderId="8" xfId="0" applyNumberFormat="1" applyFont="1" applyBorder="1" applyAlignment="1">
      <alignment horizontal="center" vertical="center" wrapText="1"/>
    </xf>
    <xf numFmtId="0" fontId="84" fillId="0" borderId="0" xfId="0" applyFont="1" applyAlignment="1">
      <alignment horizontal="left" vertical="center"/>
    </xf>
    <xf numFmtId="0" fontId="84" fillId="0" borderId="8" xfId="0" applyFont="1" applyBorder="1" applyAlignment="1">
      <alignment vertical="top" wrapText="1"/>
    </xf>
    <xf numFmtId="174" fontId="84" fillId="0" borderId="8" xfId="0" applyNumberFormat="1" applyFont="1" applyBorder="1" applyAlignment="1">
      <alignment vertical="top" wrapText="1"/>
    </xf>
    <xf numFmtId="0" fontId="85" fillId="0" borderId="8" xfId="0" applyFont="1" applyBorder="1" applyAlignment="1">
      <alignment horizontal="center" vertical="top" wrapText="1"/>
    </xf>
    <xf numFmtId="4" fontId="85" fillId="0" borderId="8" xfId="1" applyNumberFormat="1" applyFont="1" applyFill="1" applyBorder="1" applyAlignment="1">
      <alignment horizontal="right" vertical="top" wrapText="1"/>
    </xf>
    <xf numFmtId="175" fontId="85" fillId="0" borderId="8" xfId="0" applyNumberFormat="1" applyFont="1" applyBorder="1" applyAlignment="1">
      <alignment horizontal="right" vertical="top" wrapText="1"/>
    </xf>
    <xf numFmtId="174" fontId="85" fillId="0" borderId="8" xfId="1" applyNumberFormat="1" applyFont="1" applyFill="1" applyBorder="1" applyAlignment="1">
      <alignment vertical="top" wrapText="1"/>
    </xf>
    <xf numFmtId="4" fontId="85" fillId="0" borderId="8" xfId="0" applyNumberFormat="1" applyFont="1" applyBorder="1" applyAlignment="1">
      <alignment horizontal="right" vertical="top" wrapText="1"/>
    </xf>
    <xf numFmtId="4" fontId="85" fillId="0" borderId="0" xfId="0" applyNumberFormat="1" applyFont="1"/>
    <xf numFmtId="3" fontId="85" fillId="0" borderId="0" xfId="0" applyNumberFormat="1" applyFont="1"/>
    <xf numFmtId="174" fontId="85" fillId="0" borderId="8" xfId="0" applyNumberFormat="1" applyFont="1" applyBorder="1" applyAlignment="1">
      <alignment vertical="top" wrapText="1"/>
    </xf>
    <xf numFmtId="0" fontId="85" fillId="0" borderId="8" xfId="0" applyFont="1" applyBorder="1" applyAlignment="1">
      <alignment horizontal="center" vertical="center" wrapText="1"/>
    </xf>
    <xf numFmtId="175" fontId="85" fillId="0" borderId="8" xfId="0" applyNumberFormat="1" applyFont="1" applyBorder="1" applyAlignment="1">
      <alignment vertical="top" wrapText="1"/>
    </xf>
    <xf numFmtId="0" fontId="84" fillId="0" borderId="0" xfId="0" applyFont="1" applyAlignment="1">
      <alignment vertical="top" wrapText="1"/>
    </xf>
    <xf numFmtId="0" fontId="85" fillId="0" borderId="8" xfId="0" applyFont="1" applyBorder="1" applyAlignment="1">
      <alignment horizontal="left" vertical="top" wrapText="1"/>
    </xf>
    <xf numFmtId="175" fontId="84" fillId="0" borderId="8" xfId="0" applyNumberFormat="1" applyFont="1" applyBorder="1" applyAlignment="1">
      <alignment vertical="top" wrapText="1"/>
    </xf>
    <xf numFmtId="172" fontId="85" fillId="0" borderId="0" xfId="67" applyNumberFormat="1" applyFont="1" applyFill="1"/>
    <xf numFmtId="0" fontId="84" fillId="0" borderId="8" xfId="0" applyFont="1" applyBorder="1" applyAlignment="1">
      <alignment horizontal="center" vertical="top" wrapText="1"/>
    </xf>
    <xf numFmtId="4" fontId="84" fillId="0" borderId="8" xfId="0" applyNumberFormat="1" applyFont="1" applyBorder="1" applyAlignment="1">
      <alignment horizontal="right" vertical="top" wrapText="1"/>
    </xf>
    <xf numFmtId="175" fontId="84" fillId="0" borderId="8" xfId="0" applyNumberFormat="1" applyFont="1" applyBorder="1" applyAlignment="1">
      <alignment horizontal="right" vertical="top" wrapText="1"/>
    </xf>
    <xf numFmtId="43" fontId="85" fillId="0" borderId="0" xfId="0" applyNumberFormat="1" applyFont="1"/>
    <xf numFmtId="0" fontId="88" fillId="0" borderId="0" xfId="0" applyFont="1" applyAlignment="1">
      <alignment horizontal="justify" vertical="top" wrapText="1"/>
    </xf>
    <xf numFmtId="0" fontId="88" fillId="0" borderId="0" xfId="0" applyFont="1" applyAlignment="1">
      <alignment horizontal="center" vertical="top" wrapText="1"/>
    </xf>
    <xf numFmtId="4" fontId="88" fillId="0" borderId="0" xfId="0" applyNumberFormat="1" applyFont="1" applyAlignment="1">
      <alignment horizontal="right" vertical="top" wrapText="1"/>
    </xf>
    <xf numFmtId="174" fontId="88" fillId="0" borderId="0" xfId="0" applyNumberFormat="1" applyFont="1" applyAlignment="1">
      <alignment horizontal="right" vertical="top" wrapText="1"/>
    </xf>
    <xf numFmtId="174" fontId="88" fillId="0" borderId="0" xfId="0" applyNumberFormat="1" applyFont="1" applyAlignment="1">
      <alignment vertical="top" wrapText="1"/>
    </xf>
    <xf numFmtId="3" fontId="88" fillId="0" borderId="0" xfId="0" applyNumberFormat="1" applyFont="1" applyAlignment="1">
      <alignment vertical="top" wrapText="1"/>
    </xf>
    <xf numFmtId="174" fontId="85" fillId="0" borderId="0" xfId="0" applyNumberFormat="1" applyFont="1" applyAlignment="1">
      <alignment horizontal="right" vertical="top" wrapText="1"/>
    </xf>
    <xf numFmtId="174" fontId="85" fillId="0" borderId="0" xfId="0" applyNumberFormat="1" applyFont="1" applyAlignment="1">
      <alignment vertical="top" wrapText="1"/>
    </xf>
    <xf numFmtId="3" fontId="85" fillId="0" borderId="0" xfId="0" applyNumberFormat="1" applyFont="1" applyAlignment="1">
      <alignment horizontal="right" vertical="top" wrapText="1"/>
    </xf>
    <xf numFmtId="3" fontId="85" fillId="0" borderId="0" xfId="0" applyNumberFormat="1" applyFont="1" applyAlignment="1">
      <alignment vertical="top" wrapText="1"/>
    </xf>
    <xf numFmtId="0" fontId="85" fillId="0" borderId="8" xfId="0" applyFont="1" applyBorder="1" applyAlignment="1">
      <alignment horizontal="right" vertical="top" wrapText="1"/>
    </xf>
    <xf numFmtId="177" fontId="85" fillId="0" borderId="8" xfId="1" applyNumberFormat="1" applyFont="1" applyFill="1" applyBorder="1" applyAlignment="1">
      <alignment horizontal="right" vertical="top" wrapText="1"/>
    </xf>
    <xf numFmtId="174" fontId="85" fillId="0" borderId="8" xfId="1" applyNumberFormat="1" applyFont="1" applyFill="1" applyBorder="1" applyAlignment="1">
      <alignment horizontal="right" vertical="top" wrapText="1"/>
    </xf>
    <xf numFmtId="0" fontId="84" fillId="0" borderId="0" xfId="0" applyFont="1" applyAlignment="1">
      <alignment horizontal="left"/>
    </xf>
    <xf numFmtId="175" fontId="85" fillId="0" borderId="8" xfId="0" applyNumberFormat="1" applyFont="1" applyBorder="1" applyAlignment="1">
      <alignment horizontal="right" vertical="center" wrapText="1"/>
    </xf>
    <xf numFmtId="174" fontId="85" fillId="0" borderId="0" xfId="0" applyNumberFormat="1" applyFont="1" applyAlignment="1">
      <alignment vertical="center"/>
    </xf>
    <xf numFmtId="3" fontId="85" fillId="0" borderId="8" xfId="0" applyNumberFormat="1" applyFont="1" applyBorder="1" applyAlignment="1">
      <alignment horizontal="center" vertical="top" wrapText="1"/>
    </xf>
    <xf numFmtId="3" fontId="84" fillId="0" borderId="8" xfId="0" applyNumberFormat="1" applyFont="1" applyBorder="1" applyAlignment="1">
      <alignment horizontal="center" vertical="top" wrapText="1"/>
    </xf>
    <xf numFmtId="0" fontId="85" fillId="0" borderId="0" xfId="0" applyFont="1" applyAlignment="1">
      <alignment horizontal="left" vertical="top" wrapText="1"/>
    </xf>
    <xf numFmtId="3" fontId="85" fillId="0" borderId="0" xfId="0" applyNumberFormat="1" applyFont="1" applyAlignment="1">
      <alignment horizontal="center" vertical="top" wrapText="1"/>
    </xf>
    <xf numFmtId="175" fontId="85" fillId="0" borderId="0" xfId="0" applyNumberFormat="1" applyFont="1" applyAlignment="1">
      <alignment horizontal="right" vertical="top" wrapText="1"/>
    </xf>
    <xf numFmtId="0" fontId="85" fillId="0" borderId="0" xfId="0" applyFont="1" applyAlignment="1">
      <alignment horizontal="left" vertical="center"/>
    </xf>
    <xf numFmtId="175" fontId="85" fillId="0" borderId="8" xfId="1" applyNumberFormat="1" applyFont="1" applyFill="1" applyBorder="1" applyAlignment="1">
      <alignment horizontal="right" vertical="top" wrapText="1"/>
    </xf>
    <xf numFmtId="0" fontId="85" fillId="0" borderId="0" xfId="0" applyFont="1" applyAlignment="1">
      <alignment horizontal="justify" vertical="top" wrapText="1"/>
    </xf>
    <xf numFmtId="4" fontId="85" fillId="0" borderId="0" xfId="1" applyNumberFormat="1" applyFont="1" applyFill="1" applyBorder="1" applyAlignment="1">
      <alignment horizontal="right" vertical="top" wrapText="1"/>
    </xf>
    <xf numFmtId="0" fontId="84" fillId="0" borderId="8" xfId="2" applyFont="1" applyBorder="1" applyAlignment="1">
      <alignment horizontal="center" vertical="top" wrapText="1"/>
    </xf>
    <xf numFmtId="174" fontId="85" fillId="0" borderId="8" xfId="2" applyNumberFormat="1" applyFont="1" applyBorder="1" applyAlignment="1">
      <alignment horizontal="center" vertical="top" wrapText="1"/>
    </xf>
    <xf numFmtId="174" fontId="85" fillId="0" borderId="8" xfId="3" applyNumberFormat="1" applyFont="1" applyFill="1" applyBorder="1" applyAlignment="1">
      <alignment horizontal="right" vertical="top" wrapText="1"/>
    </xf>
    <xf numFmtId="3" fontId="85" fillId="0" borderId="8" xfId="2" quotePrefix="1" applyNumberFormat="1" applyFont="1" applyBorder="1" applyAlignment="1">
      <alignment horizontal="center" vertical="top" wrapText="1"/>
    </xf>
    <xf numFmtId="0" fontId="84" fillId="0" borderId="11" xfId="2" applyFont="1" applyBorder="1" applyAlignment="1">
      <alignment horizontal="left" vertical="top" wrapText="1"/>
    </xf>
    <xf numFmtId="174" fontId="84" fillId="0" borderId="11" xfId="3" applyNumberFormat="1" applyFont="1" applyFill="1" applyBorder="1" applyAlignment="1">
      <alignment horizontal="right" vertical="top" wrapText="1"/>
    </xf>
    <xf numFmtId="3" fontId="85" fillId="0" borderId="11" xfId="2" quotePrefix="1" applyNumberFormat="1" applyFont="1" applyBorder="1" applyAlignment="1">
      <alignment horizontal="center" vertical="top" wrapText="1"/>
    </xf>
    <xf numFmtId="174" fontId="84" fillId="0" borderId="8" xfId="3" applyNumberFormat="1" applyFont="1" applyFill="1" applyBorder="1" applyAlignment="1">
      <alignment vertical="top" wrapText="1"/>
    </xf>
    <xf numFmtId="0" fontId="84" fillId="0" borderId="8" xfId="2" applyFont="1" applyBorder="1" applyAlignment="1">
      <alignment vertical="top" wrapText="1"/>
    </xf>
    <xf numFmtId="3" fontId="84" fillId="0" borderId="8" xfId="3" applyNumberFormat="1" applyFont="1" applyFill="1" applyBorder="1" applyAlignment="1">
      <alignment vertical="top" wrapText="1"/>
    </xf>
    <xf numFmtId="174" fontId="84" fillId="0" borderId="11" xfId="3" applyNumberFormat="1" applyFont="1" applyFill="1" applyBorder="1" applyAlignment="1">
      <alignment vertical="top" wrapText="1"/>
    </xf>
    <xf numFmtId="3" fontId="84" fillId="0" borderId="11" xfId="3" applyNumberFormat="1" applyFont="1" applyFill="1" applyBorder="1" applyAlignment="1">
      <alignment vertical="top" wrapText="1"/>
    </xf>
    <xf numFmtId="0" fontId="84" fillId="0" borderId="11" xfId="2" applyFont="1" applyBorder="1" applyAlignment="1">
      <alignment vertical="top" wrapText="1"/>
    </xf>
    <xf numFmtId="178" fontId="84" fillId="0" borderId="8" xfId="77" applyNumberFormat="1" applyFont="1" applyFill="1" applyBorder="1" applyAlignment="1">
      <alignment vertical="top" wrapText="1"/>
    </xf>
    <xf numFmtId="0" fontId="85" fillId="0" borderId="11" xfId="0" applyFont="1" applyBorder="1" applyAlignment="1">
      <alignment horizontal="left" vertical="center" wrapText="1"/>
    </xf>
    <xf numFmtId="0" fontId="84" fillId="0" borderId="11" xfId="2" applyFont="1" applyBorder="1" applyAlignment="1">
      <alignment horizontal="center" vertical="center" wrapText="1"/>
    </xf>
    <xf numFmtId="174" fontId="85" fillId="0" borderId="11" xfId="2" applyNumberFormat="1" applyFont="1" applyBorder="1" applyAlignment="1">
      <alignment horizontal="center" vertical="center" wrapText="1"/>
    </xf>
    <xf numFmtId="174" fontId="85" fillId="0" borderId="11" xfId="3" applyNumberFormat="1" applyFont="1" applyFill="1" applyBorder="1" applyAlignment="1">
      <alignment horizontal="right" vertical="center" wrapText="1"/>
    </xf>
    <xf numFmtId="169" fontId="85" fillId="0" borderId="11" xfId="3" applyNumberFormat="1" applyFont="1" applyFill="1" applyBorder="1" applyAlignment="1">
      <alignment horizontal="center" vertical="center" wrapText="1"/>
    </xf>
    <xf numFmtId="3" fontId="85" fillId="0" borderId="8" xfId="0" applyNumberFormat="1" applyFont="1" applyBorder="1" applyAlignment="1">
      <alignment vertical="top" wrapText="1"/>
    </xf>
    <xf numFmtId="0" fontId="85" fillId="0" borderId="8" xfId="0" applyFont="1" applyBorder="1"/>
    <xf numFmtId="0" fontId="84" fillId="0" borderId="27" xfId="2" applyFont="1" applyBorder="1" applyAlignment="1">
      <alignment horizontal="left" vertical="top" wrapText="1"/>
    </xf>
    <xf numFmtId="174" fontId="84" fillId="0" borderId="27" xfId="3" applyNumberFormat="1" applyFont="1" applyFill="1" applyBorder="1" applyAlignment="1">
      <alignment vertical="top" wrapText="1"/>
    </xf>
    <xf numFmtId="3" fontId="84" fillId="0" borderId="27" xfId="3" applyNumberFormat="1" applyFont="1" applyFill="1" applyBorder="1" applyAlignment="1">
      <alignment vertical="top" wrapText="1"/>
    </xf>
    <xf numFmtId="3" fontId="85" fillId="0" borderId="27" xfId="0" applyNumberFormat="1" applyFont="1" applyBorder="1" applyAlignment="1">
      <alignment vertical="top" wrapText="1"/>
    </xf>
    <xf numFmtId="0" fontId="84" fillId="0" borderId="7" xfId="2" applyFont="1" applyBorder="1" applyAlignment="1">
      <alignment horizontal="left" vertical="top" wrapText="1"/>
    </xf>
    <xf numFmtId="174" fontId="84" fillId="0" borderId="7" xfId="3" applyNumberFormat="1" applyFont="1" applyFill="1" applyBorder="1" applyAlignment="1">
      <alignment vertical="top" wrapText="1"/>
    </xf>
    <xf numFmtId="3" fontId="84" fillId="0" borderId="0" xfId="3" applyNumberFormat="1" applyFont="1" applyFill="1" applyBorder="1" applyAlignment="1">
      <alignment vertical="top" wrapText="1"/>
    </xf>
    <xf numFmtId="0" fontId="90" fillId="0" borderId="8" xfId="0" applyFont="1" applyBorder="1" applyAlignment="1">
      <alignment horizontal="left" vertical="top" wrapText="1"/>
    </xf>
    <xf numFmtId="174" fontId="91" fillId="0" borderId="8" xfId="3" applyNumberFormat="1" applyFont="1" applyFill="1" applyBorder="1" applyAlignment="1">
      <alignment vertical="top" wrapText="1"/>
    </xf>
    <xf numFmtId="169" fontId="91" fillId="0" borderId="8" xfId="3" applyNumberFormat="1" applyFont="1" applyFill="1" applyBorder="1" applyAlignment="1">
      <alignment vertical="top" wrapText="1"/>
    </xf>
    <xf numFmtId="3" fontId="91" fillId="0" borderId="10" xfId="3" applyNumberFormat="1" applyFont="1" applyFill="1" applyBorder="1" applyAlignment="1">
      <alignment vertical="top" wrapText="1"/>
    </xf>
    <xf numFmtId="3" fontId="91" fillId="0" borderId="8" xfId="3" applyNumberFormat="1" applyFont="1" applyFill="1" applyBorder="1" applyAlignment="1">
      <alignment vertical="top" wrapText="1"/>
    </xf>
    <xf numFmtId="0" fontId="91" fillId="0" borderId="0" xfId="0" applyFont="1"/>
    <xf numFmtId="0" fontId="91" fillId="0" borderId="8" xfId="0" applyFont="1" applyBorder="1" applyAlignment="1">
      <alignment horizontal="left" vertical="top" wrapText="1"/>
    </xf>
    <xf numFmtId="174" fontId="91" fillId="0" borderId="8" xfId="0" applyNumberFormat="1" applyFont="1" applyBorder="1" applyAlignment="1">
      <alignment horizontal="center" vertical="top" wrapText="1"/>
    </xf>
    <xf numFmtId="0" fontId="91" fillId="0" borderId="8" xfId="0" applyFont="1" applyBorder="1" applyAlignment="1">
      <alignment horizontal="center" vertical="top" wrapText="1"/>
    </xf>
    <xf numFmtId="3" fontId="91" fillId="0" borderId="10" xfId="3" applyNumberFormat="1" applyFont="1" applyFill="1" applyBorder="1" applyAlignment="1">
      <alignment horizontal="center" vertical="top" wrapText="1"/>
    </xf>
    <xf numFmtId="3" fontId="91" fillId="0" borderId="8" xfId="3" applyNumberFormat="1" applyFont="1" applyFill="1" applyBorder="1" applyAlignment="1">
      <alignment horizontal="center" vertical="top" wrapText="1"/>
    </xf>
    <xf numFmtId="0" fontId="91" fillId="0" borderId="10" xfId="0" applyFont="1" applyBorder="1" applyAlignment="1">
      <alignment horizontal="center" vertical="top" wrapText="1"/>
    </xf>
    <xf numFmtId="169" fontId="84" fillId="0" borderId="8" xfId="3" applyNumberFormat="1" applyFont="1" applyFill="1" applyBorder="1" applyAlignment="1">
      <alignment horizontal="center" vertical="center" wrapText="1"/>
    </xf>
    <xf numFmtId="174" fontId="92" fillId="0" borderId="0" xfId="0" applyNumberFormat="1" applyFont="1"/>
    <xf numFmtId="0" fontId="84" fillId="0" borderId="0" xfId="0" applyFont="1" applyAlignment="1">
      <alignment horizontal="justify"/>
    </xf>
    <xf numFmtId="2" fontId="84" fillId="0" borderId="8" xfId="0" applyNumberFormat="1" applyFont="1" applyBorder="1" applyAlignment="1">
      <alignment horizontal="center" vertical="center" wrapText="1"/>
    </xf>
    <xf numFmtId="3" fontId="84" fillId="0" borderId="0" xfId="0" applyNumberFormat="1" applyFont="1" applyAlignment="1">
      <alignment horizontal="right" vertical="top" wrapText="1"/>
    </xf>
    <xf numFmtId="0" fontId="89" fillId="0" borderId="0" xfId="0" applyFont="1"/>
    <xf numFmtId="174" fontId="84" fillId="0" borderId="0" xfId="0" applyNumberFormat="1" applyFont="1" applyAlignment="1">
      <alignment horizontal="center"/>
    </xf>
    <xf numFmtId="3" fontId="84" fillId="0" borderId="0" xfId="0" applyNumberFormat="1" applyFont="1" applyAlignment="1">
      <alignment horizontal="center"/>
    </xf>
    <xf numFmtId="2" fontId="84" fillId="0" borderId="1" xfId="0" applyNumberFormat="1" applyFont="1" applyBorder="1" applyAlignment="1">
      <alignment horizontal="center" vertical="center" wrapText="1"/>
    </xf>
    <xf numFmtId="174" fontId="84" fillId="0" borderId="0" xfId="0" applyNumberFormat="1" applyFont="1" applyAlignment="1">
      <alignment horizontal="left"/>
    </xf>
    <xf numFmtId="3" fontId="84" fillId="0" borderId="0" xfId="0" applyNumberFormat="1" applyFont="1" applyAlignment="1">
      <alignment horizontal="left"/>
    </xf>
    <xf numFmtId="0" fontId="85" fillId="0" borderId="0" xfId="0" applyFont="1" applyAlignment="1">
      <alignment horizontal="center"/>
    </xf>
    <xf numFmtId="174" fontId="84" fillId="0" borderId="8" xfId="0" applyNumberFormat="1" applyFont="1" applyBorder="1" applyAlignment="1">
      <alignment horizontal="right"/>
    </xf>
    <xf numFmtId="173" fontId="85" fillId="0" borderId="0" xfId="0" applyNumberFormat="1" applyFont="1"/>
    <xf numFmtId="41" fontId="85" fillId="0" borderId="0" xfId="67" applyFont="1" applyFill="1"/>
    <xf numFmtId="3" fontId="85" fillId="0" borderId="0" xfId="0" applyNumberFormat="1" applyFont="1" applyAlignment="1">
      <alignment horizontal="left"/>
    </xf>
    <xf numFmtId="3" fontId="84" fillId="0" borderId="8" xfId="0" applyNumberFormat="1" applyFont="1" applyBorder="1" applyAlignment="1">
      <alignment horizontal="right" vertical="center" wrapText="1"/>
    </xf>
    <xf numFmtId="3" fontId="85" fillId="0" borderId="0" xfId="0" applyNumberFormat="1" applyFont="1" applyAlignment="1">
      <alignment horizontal="right"/>
    </xf>
    <xf numFmtId="41" fontId="85" fillId="0" borderId="0" xfId="67" applyFont="1" applyFill="1" applyBorder="1"/>
    <xf numFmtId="3" fontId="84" fillId="0" borderId="0" xfId="0" applyNumberFormat="1" applyFont="1" applyAlignment="1">
      <alignment horizontal="right"/>
    </xf>
    <xf numFmtId="174" fontId="85" fillId="0" borderId="0" xfId="3" applyNumberFormat="1" applyFont="1" applyFill="1" applyBorder="1" applyAlignment="1">
      <alignment horizontal="justify" vertical="top" wrapText="1"/>
    </xf>
    <xf numFmtId="174" fontId="84" fillId="0" borderId="0" xfId="3" applyNumberFormat="1" applyFont="1" applyFill="1" applyBorder="1" applyAlignment="1">
      <alignment horizontal="right" vertical="top" wrapText="1"/>
    </xf>
    <xf numFmtId="0" fontId="84" fillId="0" borderId="0" xfId="0" applyFont="1" applyAlignment="1">
      <alignment horizontal="left" vertical="top" wrapText="1"/>
    </xf>
    <xf numFmtId="3" fontId="85" fillId="0" borderId="8" xfId="0" applyNumberFormat="1" applyFont="1" applyBorder="1" applyAlignment="1">
      <alignment horizontal="right" vertical="top" wrapText="1"/>
    </xf>
    <xf numFmtId="0" fontId="84" fillId="0" borderId="0" xfId="0" applyFont="1" applyAlignment="1">
      <alignment horizontal="justify" vertical="top" wrapText="1"/>
    </xf>
    <xf numFmtId="169" fontId="85" fillId="0" borderId="0" xfId="0" applyNumberFormat="1" applyFont="1" applyAlignment="1">
      <alignment horizontal="justify" vertical="top" wrapText="1"/>
    </xf>
    <xf numFmtId="0" fontId="85" fillId="0" borderId="0" xfId="0" applyFont="1" applyAlignment="1">
      <alignment horizontal="justify"/>
    </xf>
    <xf numFmtId="174" fontId="85" fillId="0" borderId="8" xfId="0" applyNumberFormat="1" applyFont="1" applyBorder="1" applyAlignment="1">
      <alignment horizontal="center" vertical="top" wrapText="1"/>
    </xf>
    <xf numFmtId="3" fontId="85" fillId="0" borderId="8" xfId="3" applyNumberFormat="1" applyFont="1" applyFill="1" applyBorder="1" applyAlignment="1">
      <alignment vertical="top" wrapText="1"/>
    </xf>
    <xf numFmtId="0" fontId="85" fillId="0" borderId="1" xfId="0" applyFont="1" applyBorder="1" applyAlignment="1">
      <alignment horizontal="center" vertical="top" wrapText="1"/>
    </xf>
    <xf numFmtId="174" fontId="85" fillId="0" borderId="1" xfId="0" applyNumberFormat="1" applyFont="1" applyBorder="1" applyAlignment="1">
      <alignment horizontal="right" vertical="top" wrapText="1"/>
    </xf>
    <xf numFmtId="174" fontId="85" fillId="0" borderId="0" xfId="0" applyNumberFormat="1" applyFont="1" applyAlignment="1">
      <alignment horizontal="justify" vertical="top" wrapText="1"/>
    </xf>
    <xf numFmtId="0" fontId="84" fillId="0" borderId="1" xfId="0" applyFont="1" applyBorder="1" applyAlignment="1">
      <alignment horizontal="justify" vertical="top" wrapText="1"/>
    </xf>
    <xf numFmtId="174" fontId="84" fillId="0" borderId="1" xfId="3" applyNumberFormat="1" applyFont="1" applyFill="1" applyBorder="1" applyAlignment="1">
      <alignment horizontal="right" vertical="top" wrapText="1"/>
    </xf>
    <xf numFmtId="174" fontId="84" fillId="0" borderId="0" xfId="0" applyNumberFormat="1" applyFont="1" applyAlignment="1">
      <alignment horizontal="right" vertical="top" wrapText="1"/>
    </xf>
    <xf numFmtId="169" fontId="85" fillId="0" borderId="13" xfId="3" applyNumberFormat="1" applyFont="1" applyFill="1" applyBorder="1" applyAlignment="1">
      <alignment horizontal="center" vertical="center" wrapText="1"/>
    </xf>
    <xf numFmtId="174" fontId="85" fillId="0" borderId="13" xfId="0" applyNumberFormat="1" applyFont="1" applyBorder="1"/>
    <xf numFmtId="3" fontId="84" fillId="0" borderId="8" xfId="0" applyNumberFormat="1" applyFont="1" applyBorder="1" applyAlignment="1">
      <alignment vertical="center" wrapText="1"/>
    </xf>
    <xf numFmtId="3" fontId="85" fillId="0" borderId="0" xfId="0" applyNumberFormat="1" applyFont="1" applyAlignment="1">
      <alignment horizontal="justify" vertical="top" wrapText="1"/>
    </xf>
    <xf numFmtId="3" fontId="85" fillId="0" borderId="8" xfId="0" applyNumberFormat="1" applyFont="1" applyBorder="1"/>
    <xf numFmtId="3" fontId="84" fillId="0" borderId="1" xfId="0" applyNumberFormat="1" applyFont="1" applyBorder="1" applyAlignment="1">
      <alignment horizontal="right"/>
    </xf>
    <xf numFmtId="3" fontId="85" fillId="0" borderId="0" xfId="0" applyNumberFormat="1" applyFont="1" applyAlignment="1">
      <alignment horizontal="center"/>
    </xf>
    <xf numFmtId="174" fontId="85" fillId="0" borderId="0" xfId="0" quotePrefix="1" applyNumberFormat="1" applyFont="1"/>
    <xf numFmtId="0" fontId="84" fillId="0" borderId="0" xfId="0" applyFont="1" applyAlignment="1">
      <alignment horizontal="center" vertical="top" wrapText="1"/>
    </xf>
    <xf numFmtId="3" fontId="84" fillId="0" borderId="0" xfId="0" applyNumberFormat="1" applyFont="1" applyAlignment="1">
      <alignment horizontal="center" vertical="top" wrapText="1"/>
    </xf>
    <xf numFmtId="3" fontId="85" fillId="0" borderId="0" xfId="0" applyNumberFormat="1" applyFont="1" applyAlignment="1">
      <alignment vertical="center"/>
    </xf>
    <xf numFmtId="3" fontId="75" fillId="0" borderId="0" xfId="0" applyNumberFormat="1" applyFont="1" applyAlignment="1">
      <alignment horizontal="right"/>
    </xf>
    <xf numFmtId="3" fontId="77" fillId="0" borderId="0" xfId="0" applyNumberFormat="1" applyFont="1"/>
    <xf numFmtId="0" fontId="66" fillId="0" borderId="0" xfId="0" applyFont="1"/>
    <xf numFmtId="0" fontId="71" fillId="0" borderId="0" xfId="0" applyFont="1" applyAlignment="1">
      <alignment horizontal="center"/>
    </xf>
    <xf numFmtId="0" fontId="81" fillId="0" borderId="0" xfId="0" applyFont="1"/>
    <xf numFmtId="0" fontId="67" fillId="0" borderId="0" xfId="0" applyFont="1" applyAlignment="1">
      <alignment horizontal="center"/>
    </xf>
    <xf numFmtId="0" fontId="66" fillId="0" borderId="0" xfId="0" applyFont="1" applyAlignment="1">
      <alignment horizontal="left"/>
    </xf>
    <xf numFmtId="0" fontId="71" fillId="0" borderId="13" xfId="0" applyFont="1" applyBorder="1"/>
    <xf numFmtId="0" fontId="71" fillId="0" borderId="13" xfId="0" applyFont="1" applyBorder="1" applyAlignment="1">
      <alignment horizontal="center"/>
    </xf>
    <xf numFmtId="0" fontId="82" fillId="0" borderId="3" xfId="0" applyFont="1" applyBorder="1"/>
    <xf numFmtId="0" fontId="73" fillId="0" borderId="3" xfId="0" applyFont="1" applyBorder="1" applyAlignment="1">
      <alignment horizontal="center"/>
    </xf>
    <xf numFmtId="0" fontId="71" fillId="0" borderId="3" xfId="0" quotePrefix="1" applyFont="1" applyBorder="1" applyAlignment="1">
      <alignment horizontal="center"/>
    </xf>
    <xf numFmtId="3" fontId="66" fillId="0" borderId="0" xfId="0" applyNumberFormat="1" applyFont="1"/>
    <xf numFmtId="3" fontId="17" fillId="0" borderId="0" xfId="0" applyNumberFormat="1" applyFont="1"/>
    <xf numFmtId="3" fontId="81" fillId="0" borderId="0" xfId="0" applyNumberFormat="1" applyFont="1"/>
    <xf numFmtId="0" fontId="18" fillId="0" borderId="0" xfId="0" applyFont="1" applyAlignment="1">
      <alignment horizontal="center"/>
    </xf>
    <xf numFmtId="3" fontId="19" fillId="0" borderId="0" xfId="0" applyNumberFormat="1" applyFont="1"/>
    <xf numFmtId="0" fontId="17" fillId="0" borderId="0" xfId="0" applyFont="1" applyAlignment="1">
      <alignment horizontal="right"/>
    </xf>
    <xf numFmtId="174" fontId="19" fillId="0" borderId="0" xfId="0" applyNumberFormat="1" applyFont="1"/>
    <xf numFmtId="0" fontId="19" fillId="0" borderId="0" xfId="0" applyFont="1"/>
    <xf numFmtId="0" fontId="93" fillId="36" borderId="1" xfId="0" applyFont="1" applyFill="1" applyBorder="1" applyAlignment="1">
      <alignment horizontal="center" vertical="center" wrapText="1"/>
    </xf>
    <xf numFmtId="0" fontId="93" fillId="36" borderId="8" xfId="0" applyFont="1" applyFill="1" applyBorder="1" applyAlignment="1">
      <alignment horizontal="center" vertical="center" wrapText="1"/>
    </xf>
    <xf numFmtId="174" fontId="83" fillId="36" borderId="8" xfId="0" applyNumberFormat="1" applyFont="1" applyFill="1" applyBorder="1" applyAlignment="1">
      <alignment horizontal="center" vertical="center" wrapText="1"/>
    </xf>
    <xf numFmtId="0" fontId="95" fillId="36" borderId="11" xfId="0" applyFont="1" applyFill="1" applyBorder="1"/>
    <xf numFmtId="0" fontId="95" fillId="36" borderId="12" xfId="0" applyFont="1" applyFill="1" applyBorder="1"/>
    <xf numFmtId="0" fontId="95" fillId="36" borderId="11" xfId="0" applyFont="1" applyFill="1" applyBorder="1" applyAlignment="1">
      <alignment horizontal="center"/>
    </xf>
    <xf numFmtId="0" fontId="95" fillId="36" borderId="12" xfId="0" applyFont="1" applyFill="1" applyBorder="1" applyAlignment="1">
      <alignment horizontal="center"/>
    </xf>
    <xf numFmtId="0" fontId="83" fillId="36" borderId="10" xfId="0" applyFont="1" applyFill="1" applyBorder="1" applyAlignment="1">
      <alignment horizontal="center" vertical="center" wrapText="1"/>
    </xf>
    <xf numFmtId="2" fontId="83" fillId="36" borderId="8" xfId="0" applyNumberFormat="1" applyFont="1" applyFill="1" applyBorder="1" applyAlignment="1">
      <alignment horizontal="center" vertical="center" wrapText="1"/>
    </xf>
    <xf numFmtId="49" fontId="83" fillId="36" borderId="8" xfId="0" applyNumberFormat="1" applyFont="1" applyFill="1" applyBorder="1" applyAlignment="1">
      <alignment horizontal="center" vertical="center" wrapText="1"/>
    </xf>
    <xf numFmtId="2" fontId="83" fillId="36" borderId="1" xfId="0" applyNumberFormat="1" applyFont="1" applyFill="1" applyBorder="1" applyAlignment="1">
      <alignment horizontal="center" vertical="center" wrapText="1"/>
    </xf>
    <xf numFmtId="174" fontId="83" fillId="36" borderId="1" xfId="0" applyNumberFormat="1" applyFont="1" applyFill="1" applyBorder="1" applyAlignment="1">
      <alignment horizontal="center" vertical="center" wrapText="1"/>
    </xf>
    <xf numFmtId="0" fontId="84" fillId="0" borderId="0" xfId="2" applyFont="1" applyAlignment="1">
      <alignment horizontal="left" vertical="top" wrapText="1"/>
    </xf>
    <xf numFmtId="174" fontId="84" fillId="0" borderId="0" xfId="3" applyNumberFormat="1" applyFont="1" applyFill="1" applyBorder="1" applyAlignment="1">
      <alignment vertical="top" wrapText="1"/>
    </xf>
    <xf numFmtId="174" fontId="85" fillId="0" borderId="8" xfId="2" applyNumberFormat="1" applyFont="1" applyBorder="1" applyAlignment="1">
      <alignment horizontal="right" vertical="top" wrapText="1"/>
    </xf>
    <xf numFmtId="14" fontId="85" fillId="0" borderId="0" xfId="0" applyNumberFormat="1" applyFont="1"/>
    <xf numFmtId="174" fontId="84" fillId="0" borderId="8" xfId="3" applyNumberFormat="1" applyFont="1" applyFill="1" applyBorder="1" applyAlignment="1">
      <alignment horizontal="right" vertical="center" wrapText="1"/>
    </xf>
    <xf numFmtId="174" fontId="85" fillId="0" borderId="10" xfId="3" applyNumberFormat="1" applyFont="1" applyFill="1" applyBorder="1" applyAlignment="1">
      <alignment vertical="center" wrapText="1"/>
    </xf>
    <xf numFmtId="174" fontId="85" fillId="0" borderId="11" xfId="3" applyNumberFormat="1" applyFont="1" applyFill="1" applyBorder="1" applyAlignment="1">
      <alignment vertical="center" wrapText="1"/>
    </xf>
    <xf numFmtId="174" fontId="85" fillId="0" borderId="12" xfId="3" applyNumberFormat="1" applyFont="1" applyFill="1" applyBorder="1" applyAlignment="1">
      <alignment vertical="center" wrapText="1"/>
    </xf>
    <xf numFmtId="177" fontId="85" fillId="0" borderId="0" xfId="0" applyNumberFormat="1" applyFont="1"/>
    <xf numFmtId="41" fontId="68" fillId="0" borderId="0" xfId="67" applyFont="1"/>
    <xf numFmtId="41" fontId="68" fillId="0" borderId="0" xfId="0" applyNumberFormat="1" applyFont="1"/>
    <xf numFmtId="0" fontId="89" fillId="0" borderId="0" xfId="0" applyFont="1" applyAlignment="1">
      <alignment vertical="center"/>
    </xf>
    <xf numFmtId="4" fontId="85" fillId="0" borderId="8" xfId="2734" applyNumberFormat="1" applyFont="1" applyFill="1" applyBorder="1" applyAlignment="1">
      <alignment horizontal="right" vertical="top" wrapText="1"/>
    </xf>
    <xf numFmtId="177" fontId="85" fillId="0" borderId="8" xfId="2734" applyNumberFormat="1" applyFont="1" applyFill="1" applyBorder="1" applyAlignment="1">
      <alignment horizontal="right" vertical="top" wrapText="1"/>
    </xf>
    <xf numFmtId="174" fontId="85" fillId="0" borderId="8" xfId="2734" applyNumberFormat="1" applyFont="1" applyFill="1" applyBorder="1" applyAlignment="1">
      <alignment horizontal="right" vertical="top" wrapText="1"/>
    </xf>
    <xf numFmtId="177" fontId="84" fillId="0" borderId="8" xfId="2734" applyNumberFormat="1" applyFont="1" applyFill="1" applyBorder="1" applyAlignment="1">
      <alignment horizontal="right" vertical="top" wrapText="1"/>
    </xf>
    <xf numFmtId="4" fontId="85" fillId="0" borderId="0" xfId="4655" applyNumberFormat="1" applyFont="1" applyFill="1" applyBorder="1" applyAlignment="1">
      <alignment horizontal="right" vertical="top" wrapText="1"/>
    </xf>
    <xf numFmtId="4" fontId="84" fillId="0" borderId="0" xfId="0" applyNumberFormat="1" applyFont="1" applyAlignment="1">
      <alignment horizontal="right" vertical="top" wrapText="1"/>
    </xf>
    <xf numFmtId="174" fontId="84" fillId="0" borderId="0" xfId="0" applyNumberFormat="1" applyFont="1" applyAlignment="1">
      <alignment horizontal="right" vertical="center" wrapText="1"/>
    </xf>
    <xf numFmtId="0" fontId="97" fillId="36" borderId="8" xfId="0" applyFont="1" applyFill="1" applyBorder="1" applyAlignment="1">
      <alignment horizontal="center" vertical="center" wrapText="1"/>
    </xf>
    <xf numFmtId="3" fontId="84" fillId="0" borderId="0" xfId="0" applyNumberFormat="1" applyFont="1" applyAlignment="1">
      <alignment horizontal="right" vertical="center" wrapText="1"/>
    </xf>
    <xf numFmtId="202" fontId="69" fillId="0" borderId="8" xfId="5028" applyNumberFormat="1" applyFont="1" applyFill="1" applyBorder="1" applyAlignment="1">
      <alignment horizontal="center" vertical="center"/>
    </xf>
    <xf numFmtId="0" fontId="100" fillId="0" borderId="8" xfId="0" applyFont="1" applyBorder="1" applyAlignment="1">
      <alignment vertical="center"/>
    </xf>
    <xf numFmtId="0" fontId="68" fillId="0" borderId="8" xfId="0" applyFont="1" applyBorder="1" applyAlignment="1">
      <alignment horizontal="right" vertical="center"/>
    </xf>
    <xf numFmtId="0" fontId="68" fillId="0" borderId="8" xfId="0" applyFont="1" applyBorder="1" applyAlignment="1">
      <alignment horizontal="center" vertical="center"/>
    </xf>
    <xf numFmtId="202" fontId="68" fillId="0" borderId="8" xfId="5028" applyNumberFormat="1" applyFont="1" applyFill="1" applyBorder="1" applyAlignment="1">
      <alignment horizontal="center" vertical="center"/>
    </xf>
    <xf numFmtId="167" fontId="69" fillId="0" borderId="8" xfId="5028" applyFont="1" applyFill="1" applyBorder="1" applyAlignment="1">
      <alignment horizontal="right" vertical="center"/>
    </xf>
    <xf numFmtId="202" fontId="85" fillId="0" borderId="6" xfId="0" applyNumberFormat="1" applyFont="1" applyBorder="1"/>
    <xf numFmtId="3" fontId="68" fillId="0" borderId="8" xfId="0" applyNumberFormat="1" applyFont="1" applyBorder="1" applyAlignment="1">
      <alignment horizontal="right" vertical="center"/>
    </xf>
    <xf numFmtId="41" fontId="101" fillId="0" borderId="8" xfId="8842" applyFont="1" applyFill="1" applyBorder="1"/>
    <xf numFmtId="0" fontId="69" fillId="0" borderId="8" xfId="0" applyFont="1" applyBorder="1" applyAlignment="1">
      <alignment vertical="center"/>
    </xf>
    <xf numFmtId="202" fontId="68" fillId="0" borderId="8" xfId="5028" applyNumberFormat="1" applyFont="1" applyFill="1" applyBorder="1" applyAlignment="1">
      <alignment horizontal="right" vertical="center"/>
    </xf>
    <xf numFmtId="167" fontId="100" fillId="0" borderId="8" xfId="5028" applyFont="1" applyFill="1" applyBorder="1" applyAlignment="1">
      <alignment horizontal="right" vertical="center"/>
    </xf>
    <xf numFmtId="41" fontId="101" fillId="0" borderId="8" xfId="158" applyFont="1" applyFill="1" applyBorder="1"/>
    <xf numFmtId="41" fontId="99" fillId="0" borderId="8" xfId="8842" applyFont="1" applyFill="1" applyBorder="1"/>
    <xf numFmtId="0" fontId="96" fillId="0" borderId="8" xfId="0" applyFont="1" applyBorder="1" applyAlignment="1">
      <alignment vertical="center" wrapText="1"/>
    </xf>
    <xf numFmtId="0" fontId="89" fillId="0" borderId="0" xfId="0" applyFont="1" applyAlignment="1">
      <alignment horizontal="justify"/>
    </xf>
    <xf numFmtId="41" fontId="99" fillId="0" borderId="8" xfId="158" applyFont="1" applyFill="1" applyBorder="1"/>
    <xf numFmtId="202" fontId="85" fillId="0" borderId="0" xfId="0" applyNumberFormat="1" applyFont="1"/>
    <xf numFmtId="14" fontId="96" fillId="0" borderId="8" xfId="0" applyNumberFormat="1" applyFont="1" applyBorder="1" applyAlignment="1">
      <alignment horizontal="right" vertical="center"/>
    </xf>
    <xf numFmtId="202" fontId="69" fillId="0" borderId="8" xfId="0" applyNumberFormat="1" applyFont="1" applyBorder="1" applyAlignment="1">
      <alignment horizontal="center" vertical="center"/>
    </xf>
    <xf numFmtId="0" fontId="96" fillId="0" borderId="8" xfId="0" applyFont="1" applyBorder="1" applyAlignment="1">
      <alignment vertical="center"/>
    </xf>
    <xf numFmtId="0" fontId="89" fillId="0" borderId="0" xfId="0" applyFont="1" applyAlignment="1">
      <alignment horizontal="left"/>
    </xf>
    <xf numFmtId="3" fontId="85" fillId="0" borderId="14" xfId="0" applyNumberFormat="1" applyFont="1" applyBorder="1"/>
    <xf numFmtId="201" fontId="68" fillId="0" borderId="8" xfId="4659" applyNumberFormat="1" applyFont="1" applyFill="1" applyBorder="1" applyAlignment="1">
      <alignment horizontal="right" vertical="center"/>
    </xf>
    <xf numFmtId="203" fontId="85" fillId="0" borderId="0" xfId="0" applyNumberFormat="1" applyFont="1"/>
    <xf numFmtId="0" fontId="84" fillId="0" borderId="0" xfId="0" applyFont="1" applyAlignment="1">
      <alignment horizontal="left" vertical="center" wrapText="1"/>
    </xf>
    <xf numFmtId="3" fontId="84" fillId="0" borderId="0" xfId="0" applyNumberFormat="1" applyFont="1" applyAlignment="1">
      <alignment vertical="center" wrapText="1"/>
    </xf>
    <xf numFmtId="174" fontId="84" fillId="0" borderId="0" xfId="0" applyNumberFormat="1" applyFont="1" applyAlignment="1">
      <alignment vertical="center" wrapText="1"/>
    </xf>
    <xf numFmtId="202" fontId="17" fillId="0" borderId="0" xfId="0" applyNumberFormat="1" applyFont="1"/>
    <xf numFmtId="0" fontId="18" fillId="0" borderId="3" xfId="0" applyFont="1" applyBorder="1" applyAlignment="1">
      <alignment horizontal="center"/>
    </xf>
    <xf numFmtId="0" fontId="17" fillId="0" borderId="3" xfId="0" applyFont="1" applyBorder="1"/>
    <xf numFmtId="41" fontId="69" fillId="0" borderId="8" xfId="8842" applyFont="1" applyFill="1" applyBorder="1"/>
    <xf numFmtId="3" fontId="99" fillId="0" borderId="3" xfId="0" applyNumberFormat="1" applyFont="1" applyBorder="1"/>
    <xf numFmtId="2" fontId="18" fillId="0" borderId="0" xfId="0" applyNumberFormat="1" applyFont="1" applyAlignment="1">
      <alignment vertical="center" wrapText="1"/>
    </xf>
    <xf numFmtId="3" fontId="17" fillId="4" borderId="0" xfId="0" applyNumberFormat="1" applyFont="1" applyFill="1"/>
    <xf numFmtId="0" fontId="17" fillId="4" borderId="0" xfId="0" applyFont="1" applyFill="1"/>
    <xf numFmtId="174" fontId="17" fillId="0" borderId="0" xfId="0" applyNumberFormat="1" applyFont="1"/>
    <xf numFmtId="174" fontId="18" fillId="0" borderId="0" xfId="0" applyNumberFormat="1" applyFont="1" applyAlignment="1">
      <alignment horizontal="center"/>
    </xf>
    <xf numFmtId="174" fontId="17" fillId="0" borderId="0" xfId="0" applyNumberFormat="1" applyFont="1" applyAlignment="1">
      <alignment horizontal="center"/>
    </xf>
    <xf numFmtId="0" fontId="18" fillId="0" borderId="0" xfId="4" applyFont="1" applyAlignment="1">
      <alignment horizontal="center" vertical="top" wrapText="1"/>
    </xf>
    <xf numFmtId="0" fontId="17" fillId="0" borderId="0" xfId="4" applyFont="1" applyAlignment="1">
      <alignment horizontal="center" vertical="top" wrapText="1"/>
    </xf>
    <xf numFmtId="0" fontId="35" fillId="0" borderId="0" xfId="0" applyFont="1" applyAlignment="1">
      <alignment horizontal="left"/>
    </xf>
    <xf numFmtId="3" fontId="80" fillId="0" borderId="3" xfId="0" applyNumberFormat="1" applyFont="1" applyBorder="1"/>
    <xf numFmtId="3" fontId="71" fillId="0" borderId="3" xfId="0" applyNumberFormat="1" applyFont="1" applyBorder="1"/>
    <xf numFmtId="3" fontId="79" fillId="0" borderId="3" xfId="0" applyNumberFormat="1" applyFont="1" applyBorder="1"/>
    <xf numFmtId="0" fontId="69" fillId="0" borderId="10" xfId="0" applyFont="1" applyBorder="1" applyAlignment="1">
      <alignment horizontal="center"/>
    </xf>
    <xf numFmtId="0" fontId="69" fillId="0" borderId="8" xfId="0" applyFont="1" applyBorder="1" applyAlignment="1">
      <alignment horizontal="center"/>
    </xf>
    <xf numFmtId="174" fontId="68" fillId="0" borderId="0" xfId="0" applyNumberFormat="1" applyFont="1"/>
    <xf numFmtId="3" fontId="68" fillId="0" borderId="0" xfId="0" applyNumberFormat="1" applyFont="1"/>
    <xf numFmtId="3" fontId="81" fillId="0" borderId="3" xfId="0" applyNumberFormat="1" applyFont="1" applyBorder="1"/>
    <xf numFmtId="3" fontId="66" fillId="0" borderId="3" xfId="0" applyNumberFormat="1" applyFont="1" applyBorder="1"/>
    <xf numFmtId="3" fontId="80" fillId="0" borderId="15" xfId="0" applyNumberFormat="1" applyFont="1" applyBorder="1"/>
    <xf numFmtId="199" fontId="83" fillId="36" borderId="8" xfId="0" applyNumberFormat="1" applyFont="1" applyFill="1" applyBorder="1" applyAlignment="1">
      <alignment horizontal="center" vertical="center" wrapText="1"/>
    </xf>
    <xf numFmtId="3" fontId="85" fillId="0" borderId="3" xfId="0" applyNumberFormat="1" applyFont="1" applyBorder="1"/>
    <xf numFmtId="3" fontId="84" fillId="0" borderId="3" xfId="0" applyNumberFormat="1" applyFont="1" applyBorder="1"/>
    <xf numFmtId="0" fontId="84" fillId="0" borderId="6" xfId="0" applyFont="1" applyBorder="1"/>
    <xf numFmtId="0" fontId="84" fillId="0" borderId="3" xfId="0" applyFont="1" applyBorder="1" applyAlignment="1">
      <alignment horizontal="center"/>
    </xf>
    <xf numFmtId="0" fontId="85" fillId="0" borderId="3" xfId="0" applyFont="1" applyBorder="1"/>
    <xf numFmtId="0" fontId="84" fillId="0" borderId="13" xfId="0" applyFont="1" applyBorder="1" applyAlignment="1">
      <alignment horizontal="center"/>
    </xf>
    <xf numFmtId="0" fontId="85" fillId="0" borderId="6" xfId="0" applyFont="1" applyBorder="1"/>
    <xf numFmtId="0" fontId="85" fillId="0" borderId="6" xfId="0" applyFont="1" applyBorder="1" applyAlignment="1">
      <alignment horizontal="left" vertical="center" wrapText="1"/>
    </xf>
    <xf numFmtId="0" fontId="84" fillId="0" borderId="3" xfId="0" applyFont="1" applyBorder="1" applyAlignment="1">
      <alignment horizontal="center" vertical="top"/>
    </xf>
    <xf numFmtId="3" fontId="85" fillId="0" borderId="3" xfId="0" applyNumberFormat="1" applyFont="1" applyBorder="1" applyAlignment="1">
      <alignment vertical="top" wrapText="1"/>
    </xf>
    <xf numFmtId="0" fontId="86" fillId="0" borderId="3" xfId="0" applyFont="1" applyBorder="1"/>
    <xf numFmtId="0" fontId="87" fillId="0" borderId="3" xfId="0" applyFont="1" applyBorder="1" applyAlignment="1">
      <alignment horizontal="center"/>
    </xf>
    <xf numFmtId="0" fontId="84" fillId="0" borderId="3" xfId="0" applyFont="1" applyBorder="1" applyAlignment="1">
      <alignment horizontal="center" vertical="center" wrapText="1"/>
    </xf>
    <xf numFmtId="0" fontId="84" fillId="0" borderId="15" xfId="0" applyFont="1" applyBorder="1" applyAlignment="1">
      <alignment horizontal="center"/>
    </xf>
    <xf numFmtId="3" fontId="71" fillId="0" borderId="13" xfId="0" applyNumberFormat="1" applyFont="1" applyBorder="1"/>
    <xf numFmtId="0" fontId="85" fillId="0" borderId="3" xfId="0" applyFont="1" applyBorder="1" applyAlignment="1">
      <alignment vertical="top"/>
    </xf>
    <xf numFmtId="3" fontId="85" fillId="0" borderId="14" xfId="0" applyNumberFormat="1" applyFont="1" applyBorder="1" applyAlignment="1">
      <alignment horizontal="right" vertical="top" wrapText="1"/>
    </xf>
    <xf numFmtId="3" fontId="85" fillId="0" borderId="8" xfId="2" applyNumberFormat="1" applyFont="1" applyBorder="1" applyAlignment="1">
      <alignment horizontal="right" vertical="top" wrapText="1"/>
    </xf>
    <xf numFmtId="174" fontId="84" fillId="0" borderId="8" xfId="0" applyNumberFormat="1" applyFont="1" applyBorder="1" applyAlignment="1">
      <alignment horizontal="right" vertical="center" wrapText="1"/>
    </xf>
    <xf numFmtId="3" fontId="85" fillId="0" borderId="8" xfId="0" applyNumberFormat="1" applyFont="1" applyBorder="1" applyAlignment="1">
      <alignment vertical="center" wrapText="1"/>
    </xf>
    <xf numFmtId="174" fontId="85" fillId="0" borderId="8" xfId="0" applyNumberFormat="1" applyFont="1" applyBorder="1" applyAlignment="1">
      <alignment vertical="center" wrapText="1"/>
    </xf>
    <xf numFmtId="3" fontId="85" fillId="0" borderId="13" xfId="0" applyNumberFormat="1" applyFont="1" applyBorder="1"/>
    <xf numFmtId="3" fontId="84" fillId="0" borderId="8" xfId="0" applyNumberFormat="1" applyFont="1" applyBorder="1"/>
    <xf numFmtId="14" fontId="83" fillId="36" borderId="8" xfId="0" applyNumberFormat="1" applyFont="1" applyFill="1" applyBorder="1" applyAlignment="1">
      <alignment horizontal="center" vertical="center" wrapText="1"/>
    </xf>
    <xf numFmtId="0" fontId="85" fillId="0" borderId="10" xfId="0" applyFont="1" applyBorder="1" applyAlignment="1">
      <alignment horizontal="left"/>
    </xf>
    <xf numFmtId="0" fontId="85" fillId="0" borderId="12" xfId="0" applyFont="1" applyBorder="1" applyAlignment="1">
      <alignment horizontal="left"/>
    </xf>
    <xf numFmtId="0" fontId="85" fillId="0" borderId="11" xfId="0" applyFont="1" applyBorder="1" applyAlignment="1">
      <alignment horizontal="left"/>
    </xf>
    <xf numFmtId="174" fontId="85" fillId="0" borderId="14" xfId="3" applyNumberFormat="1" applyFont="1" applyFill="1" applyBorder="1" applyAlignment="1">
      <alignment vertical="top" wrapText="1"/>
    </xf>
    <xf numFmtId="169" fontId="85" fillId="0" borderId="24" xfId="3" applyNumberFormat="1" applyFont="1" applyFill="1" applyBorder="1" applyAlignment="1">
      <alignment horizontal="center" vertical="center" wrapText="1"/>
    </xf>
    <xf numFmtId="3" fontId="68" fillId="0" borderId="8" xfId="0" applyNumberFormat="1" applyFont="1" applyBorder="1" applyAlignment="1">
      <alignment horizontal="right" vertical="center" wrapText="1"/>
    </xf>
    <xf numFmtId="0" fontId="133" fillId="36" borderId="8" xfId="0" applyFont="1" applyFill="1" applyBorder="1" applyAlignment="1">
      <alignment horizontal="center" vertical="center" wrapText="1"/>
    </xf>
    <xf numFmtId="41" fontId="134" fillId="0" borderId="0" xfId="67" applyFont="1" applyFill="1" applyBorder="1" applyAlignment="1">
      <alignment horizontal="right" vertical="center"/>
    </xf>
    <xf numFmtId="41" fontId="101" fillId="0" borderId="8" xfId="67" applyFont="1" applyFill="1" applyBorder="1"/>
    <xf numFmtId="41" fontId="99" fillId="0" borderId="8" xfId="67" applyFont="1" applyFill="1" applyBorder="1"/>
    <xf numFmtId="41" fontId="68" fillId="0" borderId="8" xfId="67" applyFont="1" applyFill="1" applyBorder="1" applyAlignment="1">
      <alignment horizontal="right" vertical="center"/>
    </xf>
    <xf numFmtId="174" fontId="84" fillId="0" borderId="8" xfId="0" applyNumberFormat="1" applyFont="1" applyBorder="1"/>
    <xf numFmtId="199" fontId="93" fillId="36" borderId="1" xfId="0" applyNumberFormat="1" applyFont="1" applyFill="1" applyBorder="1" applyAlignment="1">
      <alignment horizontal="center" vertical="center" wrapText="1"/>
    </xf>
    <xf numFmtId="41" fontId="17" fillId="0" borderId="0" xfId="0" applyNumberFormat="1" applyFont="1"/>
    <xf numFmtId="41" fontId="17" fillId="0" borderId="0" xfId="67" applyFont="1" applyFill="1"/>
    <xf numFmtId="14" fontId="83" fillId="0" borderId="0" xfId="0" applyNumberFormat="1" applyFont="1" applyAlignment="1">
      <alignment horizontal="center" vertical="center" wrapText="1"/>
    </xf>
    <xf numFmtId="41" fontId="101" fillId="0" borderId="0" xfId="67" applyFont="1" applyFill="1" applyBorder="1"/>
    <xf numFmtId="41" fontId="99" fillId="0" borderId="0" xfId="67" applyFont="1" applyFill="1" applyBorder="1"/>
    <xf numFmtId="174" fontId="135" fillId="0" borderId="0" xfId="0" applyNumberFormat="1" applyFont="1"/>
    <xf numFmtId="41" fontId="18" fillId="0" borderId="0" xfId="67" applyFont="1" applyFill="1"/>
    <xf numFmtId="41" fontId="85" fillId="0" borderId="0" xfId="67" applyFont="1"/>
    <xf numFmtId="41" fontId="69" fillId="0" borderId="15" xfId="67" applyFont="1" applyFill="1" applyBorder="1" applyAlignment="1">
      <alignment horizontal="right" vertical="center"/>
    </xf>
    <xf numFmtId="41" fontId="100" fillId="0" borderId="8" xfId="67" applyFont="1" applyFill="1" applyBorder="1" applyAlignment="1">
      <alignment horizontal="right" vertical="center"/>
    </xf>
    <xf numFmtId="41" fontId="85" fillId="0" borderId="0" xfId="0" applyNumberFormat="1" applyFont="1"/>
    <xf numFmtId="177" fontId="17" fillId="0" borderId="0" xfId="1" applyNumberFormat="1" applyFont="1"/>
    <xf numFmtId="3" fontId="84" fillId="0" borderId="0" xfId="0" applyNumberFormat="1" applyFont="1"/>
    <xf numFmtId="3" fontId="68" fillId="0" borderId="3" xfId="0" applyNumberFormat="1" applyFont="1" applyBorder="1"/>
    <xf numFmtId="41" fontId="18" fillId="0" borderId="0" xfId="67" applyFont="1" applyAlignment="1">
      <alignment vertical="center" wrapText="1"/>
    </xf>
    <xf numFmtId="41" fontId="17" fillId="4" borderId="0" xfId="67" applyFont="1" applyFill="1"/>
    <xf numFmtId="43" fontId="135" fillId="0" borderId="0" xfId="0" applyNumberFormat="1" applyFont="1"/>
    <xf numFmtId="41" fontId="136" fillId="0" borderId="0" xfId="0" applyNumberFormat="1" applyFont="1"/>
    <xf numFmtId="0" fontId="85" fillId="0" borderId="10" xfId="2" applyFont="1" applyBorder="1" applyAlignment="1">
      <alignment horizontal="left" vertical="top" wrapText="1"/>
    </xf>
    <xf numFmtId="0" fontId="85" fillId="0" borderId="12" xfId="2" applyFont="1" applyBorder="1" applyAlignment="1">
      <alignment horizontal="left" vertical="top" wrapText="1"/>
    </xf>
    <xf numFmtId="174" fontId="137" fillId="0" borderId="8" xfId="2" applyNumberFormat="1" applyFont="1" applyBorder="1" applyAlignment="1">
      <alignment horizontal="center" vertical="top" wrapText="1"/>
    </xf>
    <xf numFmtId="174" fontId="137" fillId="0" borderId="8" xfId="3" applyNumberFormat="1" applyFont="1" applyFill="1" applyBorder="1" applyAlignment="1">
      <alignment horizontal="right" vertical="top" wrapText="1"/>
    </xf>
    <xf numFmtId="3" fontId="137" fillId="0" borderId="8" xfId="2" applyNumberFormat="1" applyFont="1" applyBorder="1" applyAlignment="1">
      <alignment horizontal="right" vertical="top" wrapText="1"/>
    </xf>
    <xf numFmtId="3" fontId="137" fillId="0" borderId="8" xfId="2" quotePrefix="1" applyNumberFormat="1" applyFont="1" applyBorder="1" applyAlignment="1">
      <alignment horizontal="center" vertical="top" wrapText="1"/>
    </xf>
    <xf numFmtId="0" fontId="95" fillId="0" borderId="0" xfId="0" applyFont="1"/>
    <xf numFmtId="174" fontId="95" fillId="0" borderId="0" xfId="0" applyNumberFormat="1" applyFont="1"/>
    <xf numFmtId="169" fontId="85" fillId="0" borderId="14" xfId="3" applyNumberFormat="1" applyFont="1" applyFill="1" applyBorder="1" applyAlignment="1">
      <alignment horizontal="center" vertical="center" wrapText="1"/>
    </xf>
    <xf numFmtId="174" fontId="85" fillId="0" borderId="14" xfId="3" applyNumberFormat="1" applyFont="1" applyFill="1" applyBorder="1" applyAlignment="1">
      <alignment horizontal="right" vertical="top" wrapText="1"/>
    </xf>
    <xf numFmtId="4" fontId="84" fillId="0" borderId="8" xfId="1" applyNumberFormat="1" applyFont="1" applyFill="1" applyBorder="1" applyAlignment="1">
      <alignment horizontal="right" vertical="top" wrapText="1"/>
    </xf>
    <xf numFmtId="174" fontId="84" fillId="0" borderId="8" xfId="1" applyNumberFormat="1" applyFont="1" applyFill="1" applyBorder="1" applyAlignment="1">
      <alignment vertical="top" wrapText="1"/>
    </xf>
    <xf numFmtId="3" fontId="99" fillId="0" borderId="8" xfId="0" applyNumberFormat="1" applyFont="1" applyBorder="1" applyAlignment="1">
      <alignment horizontal="right" vertical="center" wrapText="1"/>
    </xf>
    <xf numFmtId="4" fontId="84" fillId="0" borderId="8" xfId="0" applyNumberFormat="1" applyFont="1" applyBorder="1" applyAlignment="1">
      <alignment horizontal="center" vertical="center" wrapText="1"/>
    </xf>
    <xf numFmtId="175" fontId="84" fillId="0" borderId="8" xfId="0" applyNumberFormat="1" applyFont="1" applyBorder="1" applyAlignment="1">
      <alignment horizontal="right" vertical="center" wrapText="1"/>
    </xf>
    <xf numFmtId="3" fontId="101" fillId="0" borderId="8" xfId="0" applyNumberFormat="1" applyFont="1" applyBorder="1" applyAlignment="1">
      <alignment horizontal="right" vertical="center" wrapText="1"/>
    </xf>
    <xf numFmtId="4" fontId="85" fillId="0" borderId="15" xfId="0" applyNumberFormat="1" applyFont="1" applyBorder="1" applyAlignment="1">
      <alignment horizontal="center" vertical="center" wrapText="1"/>
    </xf>
    <xf numFmtId="168" fontId="85" fillId="0" borderId="8" xfId="1" applyFont="1" applyBorder="1" applyAlignment="1">
      <alignment horizontal="right" vertical="top" wrapText="1"/>
    </xf>
    <xf numFmtId="175" fontId="85" fillId="0" borderId="0" xfId="0" applyNumberFormat="1" applyFont="1"/>
    <xf numFmtId="41" fontId="99" fillId="0" borderId="8" xfId="5368" applyFont="1" applyBorder="1" applyAlignment="1">
      <alignment horizontal="right" vertical="center"/>
    </xf>
    <xf numFmtId="174" fontId="99" fillId="0" borderId="8" xfId="3" applyNumberFormat="1" applyFont="1" applyFill="1" applyBorder="1" applyAlignment="1">
      <alignment horizontal="right" vertical="center" wrapText="1"/>
    </xf>
    <xf numFmtId="41" fontId="99" fillId="0" borderId="8" xfId="5368" applyFont="1" applyFill="1" applyBorder="1" applyAlignment="1">
      <alignment horizontal="right" vertical="center"/>
    </xf>
    <xf numFmtId="41" fontId="101" fillId="0" borderId="8" xfId="5368" applyFont="1" applyFill="1" applyBorder="1" applyAlignment="1">
      <alignment horizontal="right" vertical="center"/>
    </xf>
    <xf numFmtId="174" fontId="101" fillId="0" borderId="8" xfId="3" applyNumberFormat="1" applyFont="1" applyFill="1" applyBorder="1" applyAlignment="1">
      <alignment horizontal="right" vertical="center" wrapText="1"/>
    </xf>
    <xf numFmtId="3" fontId="101" fillId="0" borderId="8" xfId="3" applyNumberFormat="1" applyFont="1" applyFill="1" applyBorder="1" applyAlignment="1">
      <alignment horizontal="right" vertical="center" wrapText="1"/>
    </xf>
    <xf numFmtId="174" fontId="84" fillId="0" borderId="13" xfId="0" applyNumberFormat="1" applyFont="1" applyBorder="1"/>
    <xf numFmtId="41" fontId="99" fillId="0" borderId="13" xfId="67" applyFont="1" applyFill="1" applyBorder="1"/>
    <xf numFmtId="0" fontId="83" fillId="36" borderId="46" xfId="0" applyFont="1" applyFill="1" applyBorder="1" applyAlignment="1">
      <alignment horizontal="center" vertical="center" wrapText="1"/>
    </xf>
    <xf numFmtId="14" fontId="83" fillId="36" borderId="15" xfId="0" applyNumberFormat="1" applyFont="1" applyFill="1" applyBorder="1" applyAlignment="1">
      <alignment horizontal="center" vertical="center" wrapText="1"/>
    </xf>
    <xf numFmtId="0" fontId="85" fillId="0" borderId="15" xfId="0" applyFont="1" applyBorder="1" applyAlignment="1">
      <alignment horizontal="center" vertical="top" wrapText="1"/>
    </xf>
    <xf numFmtId="174" fontId="85" fillId="0" borderId="48" xfId="3" applyNumberFormat="1" applyFont="1" applyFill="1" applyBorder="1" applyAlignment="1">
      <alignment horizontal="right" vertical="top" wrapText="1"/>
    </xf>
    <xf numFmtId="3" fontId="66" fillId="65" borderId="3" xfId="0" applyNumberFormat="1" applyFont="1" applyFill="1" applyBorder="1"/>
    <xf numFmtId="3" fontId="79" fillId="65" borderId="3" xfId="0" applyNumberFormat="1" applyFont="1" applyFill="1" applyBorder="1"/>
    <xf numFmtId="43" fontId="68" fillId="0" borderId="50" xfId="6127" applyFont="1" applyFill="1" applyBorder="1" applyAlignment="1">
      <alignment horizontal="left"/>
    </xf>
    <xf numFmtId="3" fontId="66" fillId="66" borderId="3" xfId="0" applyNumberFormat="1" applyFont="1" applyFill="1" applyBorder="1"/>
    <xf numFmtId="174" fontId="137" fillId="0" borderId="14" xfId="0" applyNumberFormat="1" applyFont="1" applyBorder="1"/>
    <xf numFmtId="43" fontId="68" fillId="0" borderId="49" xfId="6127" applyFont="1" applyFill="1" applyBorder="1" applyAlignment="1">
      <alignment horizontal="left"/>
    </xf>
    <xf numFmtId="3" fontId="85" fillId="0" borderId="8" xfId="2" quotePrefix="1" applyNumberFormat="1" applyFont="1" applyBorder="1" applyAlignment="1">
      <alignment vertical="top" wrapText="1"/>
    </xf>
    <xf numFmtId="3" fontId="85" fillId="0" borderId="8" xfId="2" applyNumberFormat="1" applyFont="1" applyBorder="1" applyAlignment="1">
      <alignment vertical="top" wrapText="1"/>
    </xf>
    <xf numFmtId="174" fontId="85" fillId="0" borderId="48" xfId="2" applyNumberFormat="1" applyFont="1" applyBorder="1" applyAlignment="1">
      <alignment horizontal="center" vertical="top" wrapText="1"/>
    </xf>
    <xf numFmtId="169" fontId="85" fillId="0" borderId="55" xfId="21251" applyNumberFormat="1" applyFont="1" applyFill="1" applyBorder="1" applyAlignment="1">
      <alignment horizontal="center" vertical="top" wrapText="1"/>
    </xf>
    <xf numFmtId="174" fontId="85" fillId="0" borderId="55" xfId="21251" applyNumberFormat="1" applyFont="1" applyFill="1" applyBorder="1" applyAlignment="1">
      <alignment horizontal="right" vertical="top" wrapText="1"/>
    </xf>
    <xf numFmtId="3" fontId="85" fillId="0" borderId="48" xfId="0" applyNumberFormat="1" applyFont="1" applyBorder="1" applyAlignment="1">
      <alignment vertical="center" wrapText="1"/>
    </xf>
    <xf numFmtId="3" fontId="68" fillId="0" borderId="3" xfId="0" applyNumberFormat="1" applyFont="1" applyBorder="1" applyAlignment="1">
      <alignment vertical="top" wrapText="1"/>
    </xf>
    <xf numFmtId="174" fontId="85" fillId="0" borderId="55" xfId="0" applyNumberFormat="1" applyFont="1" applyBorder="1"/>
    <xf numFmtId="3" fontId="85" fillId="0" borderId="55" xfId="0" applyNumberFormat="1" applyFont="1" applyBorder="1"/>
    <xf numFmtId="3" fontId="84" fillId="0" borderId="48" xfId="0" applyNumberFormat="1" applyFont="1" applyBorder="1"/>
    <xf numFmtId="3" fontId="68" fillId="0" borderId="3" xfId="0" applyNumberFormat="1" applyFont="1" applyBorder="1" applyAlignment="1">
      <alignment vertical="center"/>
    </xf>
    <xf numFmtId="0" fontId="96" fillId="0" borderId="48" xfId="0" applyFont="1" applyBorder="1" applyAlignment="1">
      <alignment vertical="center" wrapText="1"/>
    </xf>
    <xf numFmtId="0" fontId="75" fillId="0" borderId="0" xfId="0" applyFont="1" applyAlignment="1">
      <alignment horizontal="left"/>
    </xf>
    <xf numFmtId="0" fontId="68" fillId="0" borderId="8" xfId="0" applyFont="1" applyBorder="1" applyAlignment="1">
      <alignment horizontal="center"/>
    </xf>
    <xf numFmtId="0" fontId="69" fillId="0" borderId="0" xfId="0" applyFont="1" applyAlignment="1">
      <alignment horizontal="left"/>
    </xf>
    <xf numFmtId="0" fontId="70" fillId="0" borderId="0" xfId="0" applyFont="1" applyAlignment="1">
      <alignment horizontal="center"/>
    </xf>
    <xf numFmtId="0" fontId="69" fillId="0" borderId="0" xfId="0" applyFont="1" applyAlignment="1">
      <alignment horizontal="center"/>
    </xf>
    <xf numFmtId="0" fontId="78" fillId="36" borderId="10" xfId="0" applyFont="1" applyFill="1" applyBorder="1" applyAlignment="1">
      <alignment horizontal="center" vertical="center"/>
    </xf>
    <xf numFmtId="0" fontId="78" fillId="36" borderId="11" xfId="0" applyFont="1" applyFill="1" applyBorder="1" applyAlignment="1">
      <alignment horizontal="center" vertical="center"/>
    </xf>
    <xf numFmtId="0" fontId="78" fillId="36" borderId="12" xfId="0" applyFont="1" applyFill="1" applyBorder="1" applyAlignment="1">
      <alignment horizontal="center" vertical="center"/>
    </xf>
    <xf numFmtId="0" fontId="68" fillId="0" borderId="0" xfId="0" applyFont="1" applyAlignment="1">
      <alignment horizontal="left" vertical="top" wrapText="1"/>
    </xf>
    <xf numFmtId="6" fontId="68" fillId="0" borderId="0" xfId="0" applyNumberFormat="1" applyFont="1" applyAlignment="1">
      <alignment horizontal="right"/>
    </xf>
    <xf numFmtId="0" fontId="68" fillId="0" borderId="10" xfId="0" applyFont="1" applyBorder="1" applyAlignment="1">
      <alignment horizontal="center"/>
    </xf>
    <xf numFmtId="0" fontId="68" fillId="0" borderId="11" xfId="0" applyFont="1" applyBorder="1" applyAlignment="1">
      <alignment horizontal="center"/>
    </xf>
    <xf numFmtId="0" fontId="68" fillId="0" borderId="12" xfId="0" applyFont="1" applyBorder="1" applyAlignment="1">
      <alignment horizontal="center"/>
    </xf>
    <xf numFmtId="0" fontId="68" fillId="0" borderId="8" xfId="0" applyFont="1" applyBorder="1" applyAlignment="1">
      <alignment horizontal="center" vertical="center" wrapText="1"/>
    </xf>
    <xf numFmtId="3" fontId="68" fillId="0" borderId="13" xfId="0" applyNumberFormat="1" applyFont="1" applyBorder="1" applyAlignment="1">
      <alignment horizontal="right" vertical="center" wrapText="1"/>
    </xf>
    <xf numFmtId="3" fontId="68" fillId="0" borderId="3" xfId="0" applyNumberFormat="1" applyFont="1" applyBorder="1" applyAlignment="1">
      <alignment horizontal="right" vertical="center" wrapText="1"/>
    </xf>
    <xf numFmtId="10" fontId="68" fillId="0" borderId="13" xfId="0" applyNumberFormat="1" applyFont="1" applyBorder="1" applyAlignment="1">
      <alignment horizontal="center" vertical="center"/>
    </xf>
    <xf numFmtId="10" fontId="68" fillId="0" borderId="3" xfId="0" applyNumberFormat="1" applyFont="1" applyBorder="1" applyAlignment="1">
      <alignment horizontal="center" vertical="center"/>
    </xf>
    <xf numFmtId="3" fontId="68" fillId="0" borderId="15" xfId="0" applyNumberFormat="1" applyFont="1" applyBorder="1" applyAlignment="1">
      <alignment horizontal="right" vertical="center" wrapText="1"/>
    </xf>
    <xf numFmtId="10" fontId="68" fillId="0" borderId="15" xfId="0" applyNumberFormat="1" applyFont="1" applyBorder="1" applyAlignment="1">
      <alignment horizontal="center" vertical="center"/>
    </xf>
    <xf numFmtId="10" fontId="68" fillId="0" borderId="13" xfId="0" applyNumberFormat="1" applyFont="1" applyBorder="1" applyAlignment="1">
      <alignment horizontal="center" vertical="center" wrapText="1"/>
    </xf>
    <xf numFmtId="10" fontId="68" fillId="0" borderId="3" xfId="0" applyNumberFormat="1" applyFont="1" applyBorder="1" applyAlignment="1">
      <alignment horizontal="center" vertical="center" wrapText="1"/>
    </xf>
    <xf numFmtId="10" fontId="68" fillId="0" borderId="15" xfId="0" applyNumberFormat="1" applyFont="1" applyBorder="1" applyAlignment="1">
      <alignment horizontal="center" vertical="center" wrapText="1"/>
    </xf>
    <xf numFmtId="0" fontId="69" fillId="0" borderId="8" xfId="0" applyFont="1" applyBorder="1" applyAlignment="1">
      <alignment horizontal="center"/>
    </xf>
    <xf numFmtId="0" fontId="68" fillId="0" borderId="0" xfId="0" applyFont="1" applyAlignment="1">
      <alignment horizontal="center"/>
    </xf>
    <xf numFmtId="0" fontId="78" fillId="36" borderId="10" xfId="0" applyFont="1" applyFill="1" applyBorder="1" applyAlignment="1">
      <alignment horizontal="center" vertical="center" wrapText="1"/>
    </xf>
    <xf numFmtId="0" fontId="78" fillId="36" borderId="11" xfId="0" applyFont="1" applyFill="1" applyBorder="1" applyAlignment="1">
      <alignment horizontal="center" vertical="center" wrapText="1"/>
    </xf>
    <xf numFmtId="0" fontId="78" fillId="36" borderId="12" xfId="0" applyFont="1" applyFill="1" applyBorder="1" applyAlignment="1">
      <alignment horizontal="center" vertical="center" wrapText="1"/>
    </xf>
    <xf numFmtId="0" fontId="78" fillId="36" borderId="8" xfId="0" applyFont="1" applyFill="1" applyBorder="1" applyAlignment="1">
      <alignment horizontal="center" vertical="center" wrapText="1"/>
    </xf>
    <xf numFmtId="0" fontId="17" fillId="0" borderId="0" xfId="4" applyFont="1" applyAlignment="1">
      <alignment horizontal="center" vertical="top" wrapText="1"/>
    </xf>
    <xf numFmtId="0" fontId="6" fillId="0" borderId="8" xfId="0" applyFont="1" applyBorder="1" applyAlignment="1">
      <alignment horizontal="center" vertical="center" wrapText="1"/>
    </xf>
    <xf numFmtId="0" fontId="10" fillId="0" borderId="8" xfId="0" applyFont="1" applyBorder="1" applyAlignment="1">
      <alignment horizontal="center"/>
    </xf>
    <xf numFmtId="2" fontId="69" fillId="0" borderId="0" xfId="0" applyNumberFormat="1" applyFont="1" applyAlignment="1">
      <alignment horizontal="center" vertical="center" wrapText="1"/>
    </xf>
    <xf numFmtId="0" fontId="35" fillId="0" borderId="0" xfId="0" applyFont="1" applyAlignment="1">
      <alignment horizontal="center"/>
    </xf>
    <xf numFmtId="0" fontId="35" fillId="0" borderId="0" xfId="0" applyFont="1" applyAlignment="1">
      <alignment horizontal="left"/>
    </xf>
    <xf numFmtId="2" fontId="71" fillId="0" borderId="0" xfId="0" applyNumberFormat="1" applyFont="1" applyAlignment="1">
      <alignment horizontal="center" vertical="center" wrapText="1"/>
    </xf>
    <xf numFmtId="2" fontId="83" fillId="36" borderId="9" xfId="0" applyNumberFormat="1" applyFont="1" applyFill="1" applyBorder="1" applyAlignment="1">
      <alignment horizontal="center" vertical="center" wrapText="1"/>
    </xf>
    <xf numFmtId="2" fontId="83" fillId="36" borderId="24" xfId="0" applyNumberFormat="1" applyFont="1" applyFill="1" applyBorder="1" applyAlignment="1">
      <alignment horizontal="center" vertical="center" wrapText="1"/>
    </xf>
    <xf numFmtId="2" fontId="83" fillId="36" borderId="25" xfId="0" applyNumberFormat="1" applyFont="1" applyFill="1" applyBorder="1" applyAlignment="1">
      <alignment horizontal="center" vertical="center" wrapText="1"/>
    </xf>
    <xf numFmtId="2" fontId="83" fillId="36" borderId="26" xfId="0" applyNumberFormat="1" applyFont="1" applyFill="1" applyBorder="1" applyAlignment="1">
      <alignment horizontal="center" vertical="center" wrapText="1"/>
    </xf>
    <xf numFmtId="0" fontId="83" fillId="36" borderId="8" xfId="0" applyFont="1" applyFill="1" applyBorder="1" applyAlignment="1">
      <alignment horizontal="center"/>
    </xf>
    <xf numFmtId="0" fontId="85" fillId="0" borderId="10" xfId="0" applyFont="1" applyBorder="1" applyAlignment="1">
      <alignment horizontal="left"/>
    </xf>
    <xf numFmtId="0" fontId="85" fillId="0" borderId="12" xfId="0" applyFont="1" applyBorder="1" applyAlignment="1">
      <alignment horizontal="left"/>
    </xf>
    <xf numFmtId="0" fontId="84" fillId="0" borderId="10" xfId="0" applyFont="1" applyBorder="1" applyAlignment="1">
      <alignment horizontal="left"/>
    </xf>
    <xf numFmtId="0" fontId="84" fillId="0" borderId="12" xfId="0" applyFont="1" applyBorder="1" applyAlignment="1">
      <alignment horizontal="left"/>
    </xf>
    <xf numFmtId="0" fontId="84" fillId="0" borderId="8" xfId="0" applyFont="1" applyBorder="1" applyAlignment="1">
      <alignment horizontal="left" vertical="top" wrapText="1"/>
    </xf>
    <xf numFmtId="0" fontId="99" fillId="0" borderId="8" xfId="598" applyFont="1" applyBorder="1" applyAlignment="1">
      <alignment horizontal="left"/>
    </xf>
    <xf numFmtId="43" fontId="68" fillId="0" borderId="10" xfId="6127" applyFont="1" applyFill="1" applyBorder="1" applyAlignment="1">
      <alignment horizontal="left"/>
    </xf>
    <xf numFmtId="43" fontId="68" fillId="0" borderId="12" xfId="6127" applyFont="1" applyFill="1" applyBorder="1" applyAlignment="1">
      <alignment horizontal="left"/>
    </xf>
    <xf numFmtId="0" fontId="85" fillId="0" borderId="10" xfId="0" applyFont="1" applyBorder="1" applyAlignment="1">
      <alignment horizontal="left" vertical="top" wrapText="1"/>
    </xf>
    <xf numFmtId="0" fontId="85" fillId="0" borderId="12" xfId="0" applyFont="1" applyBorder="1" applyAlignment="1">
      <alignment horizontal="left" vertical="top" wrapText="1"/>
    </xf>
    <xf numFmtId="0" fontId="84" fillId="0" borderId="10" xfId="0" applyFont="1" applyBorder="1" applyAlignment="1">
      <alignment horizontal="left" vertical="top" wrapText="1"/>
    </xf>
    <xf numFmtId="0" fontId="84" fillId="0" borderId="12" xfId="0" applyFont="1" applyBorder="1" applyAlignment="1">
      <alignment horizontal="left" vertical="top" wrapText="1"/>
    </xf>
    <xf numFmtId="0" fontId="85" fillId="0" borderId="10" xfId="0" applyFont="1" applyBorder="1" applyAlignment="1">
      <alignment horizontal="left" vertical="center" wrapText="1"/>
    </xf>
    <xf numFmtId="0" fontId="85" fillId="0" borderId="12" xfId="0" applyFont="1" applyBorder="1" applyAlignment="1">
      <alignment horizontal="left" vertical="center" wrapText="1"/>
    </xf>
    <xf numFmtId="0" fontId="85" fillId="0" borderId="10" xfId="0" applyFont="1" applyBorder="1" applyAlignment="1">
      <alignment horizontal="left" vertical="center"/>
    </xf>
    <xf numFmtId="0" fontId="85" fillId="0" borderId="12" xfId="0" applyFont="1" applyBorder="1" applyAlignment="1">
      <alignment horizontal="left" vertical="center"/>
    </xf>
    <xf numFmtId="0" fontId="85" fillId="0" borderId="11" xfId="0" applyFont="1" applyBorder="1" applyAlignment="1">
      <alignment horizontal="left" vertical="center" wrapText="1"/>
    </xf>
    <xf numFmtId="0" fontId="138" fillId="36" borderId="8" xfId="0" applyFont="1" applyFill="1" applyBorder="1" applyAlignment="1">
      <alignment horizontal="center" vertical="center" wrapText="1"/>
    </xf>
    <xf numFmtId="0" fontId="138" fillId="36" borderId="10" xfId="0" applyFont="1" applyFill="1" applyBorder="1" applyAlignment="1">
      <alignment horizontal="center" vertical="center" wrapText="1"/>
    </xf>
    <xf numFmtId="0" fontId="84" fillId="0" borderId="10" xfId="0" applyFont="1" applyBorder="1" applyAlignment="1">
      <alignment horizontal="left" vertical="center" wrapText="1"/>
    </xf>
    <xf numFmtId="0" fontId="84" fillId="0" borderId="12" xfId="0" applyFont="1" applyBorder="1" applyAlignment="1">
      <alignment horizontal="left" vertical="center" wrapText="1"/>
    </xf>
    <xf numFmtId="0" fontId="84" fillId="0" borderId="11" xfId="0" applyFont="1" applyBorder="1" applyAlignment="1">
      <alignment horizontal="left" vertical="top" wrapText="1"/>
    </xf>
    <xf numFmtId="0" fontId="83" fillId="36" borderId="10" xfId="0" applyFont="1" applyFill="1" applyBorder="1" applyAlignment="1">
      <alignment horizontal="center" vertical="center" wrapText="1"/>
    </xf>
    <xf numFmtId="0" fontId="83" fillId="36" borderId="12" xfId="0" applyFont="1" applyFill="1" applyBorder="1" applyAlignment="1">
      <alignment horizontal="center" vertical="center" wrapText="1"/>
    </xf>
    <xf numFmtId="0" fontId="83" fillId="36" borderId="9" xfId="0" applyFont="1" applyFill="1" applyBorder="1" applyAlignment="1">
      <alignment horizontal="center" vertical="center" wrapText="1"/>
    </xf>
    <xf numFmtId="0" fontId="83" fillId="36" borderId="47" xfId="0" applyFont="1" applyFill="1" applyBorder="1" applyAlignment="1">
      <alignment horizontal="center" vertical="center" wrapText="1"/>
    </xf>
    <xf numFmtId="0" fontId="83" fillId="36" borderId="25" xfId="0" applyFont="1" applyFill="1" applyBorder="1" applyAlignment="1">
      <alignment horizontal="center" vertical="center" wrapText="1"/>
    </xf>
    <xf numFmtId="0" fontId="83" fillId="36" borderId="7" xfId="0" applyFont="1" applyFill="1" applyBorder="1" applyAlignment="1">
      <alignment horizontal="center" vertical="center" wrapText="1"/>
    </xf>
    <xf numFmtId="2" fontId="83" fillId="36" borderId="2" xfId="0" applyNumberFormat="1" applyFont="1" applyFill="1" applyBorder="1" applyAlignment="1">
      <alignment horizontal="center" vertical="center" wrapText="1"/>
    </xf>
    <xf numFmtId="2" fontId="83" fillId="36" borderId="4" xfId="0" applyNumberFormat="1" applyFont="1" applyFill="1" applyBorder="1" applyAlignment="1">
      <alignment horizontal="center" vertical="center" wrapText="1"/>
    </xf>
    <xf numFmtId="0" fontId="85" fillId="0" borderId="0" xfId="0" applyFont="1" applyAlignment="1">
      <alignment horizontal="left" vertical="top" wrapText="1"/>
    </xf>
    <xf numFmtId="0" fontId="85" fillId="0" borderId="0" xfId="0" applyFont="1" applyAlignment="1">
      <alignment horizontal="left" vertical="center" wrapText="1"/>
    </xf>
    <xf numFmtId="3" fontId="84" fillId="0" borderId="10" xfId="0" applyNumberFormat="1" applyFont="1" applyBorder="1" applyAlignment="1">
      <alignment horizontal="left"/>
    </xf>
    <xf numFmtId="3" fontId="84" fillId="0" borderId="12" xfId="0" applyNumberFormat="1" applyFont="1" applyBorder="1" applyAlignment="1">
      <alignment horizontal="left"/>
    </xf>
    <xf numFmtId="0" fontId="85" fillId="0" borderId="8" xfId="0" applyFont="1" applyBorder="1" applyAlignment="1">
      <alignment horizontal="left"/>
    </xf>
    <xf numFmtId="0" fontId="85" fillId="0" borderId="10" xfId="2" applyFont="1" applyBorder="1" applyAlignment="1">
      <alignment horizontal="left" vertical="top" wrapText="1"/>
    </xf>
    <xf numFmtId="0" fontId="85" fillId="0" borderId="12" xfId="2" applyFont="1" applyBorder="1" applyAlignment="1">
      <alignment horizontal="left" vertical="top" wrapText="1"/>
    </xf>
    <xf numFmtId="0" fontId="84" fillId="0" borderId="10" xfId="2" applyFont="1" applyBorder="1" applyAlignment="1">
      <alignment horizontal="left" vertical="top" wrapText="1"/>
    </xf>
    <xf numFmtId="0" fontId="84" fillId="0" borderId="11" xfId="2" applyFont="1" applyBorder="1" applyAlignment="1">
      <alignment horizontal="left" vertical="top" wrapText="1"/>
    </xf>
    <xf numFmtId="0" fontId="84" fillId="0" borderId="12" xfId="2" applyFont="1" applyBorder="1" applyAlignment="1">
      <alignment horizontal="left" vertical="top" wrapText="1"/>
    </xf>
    <xf numFmtId="0" fontId="84" fillId="0" borderId="10" xfId="0" applyFont="1" applyBorder="1" applyAlignment="1">
      <alignment horizontal="center" vertical="top" wrapText="1"/>
    </xf>
    <xf numFmtId="0" fontId="84" fillId="0" borderId="12" xfId="0" applyFont="1" applyBorder="1" applyAlignment="1">
      <alignment horizontal="center" vertical="top" wrapText="1"/>
    </xf>
    <xf numFmtId="0" fontId="94" fillId="36" borderId="10" xfId="0" applyFont="1" applyFill="1" applyBorder="1" applyAlignment="1">
      <alignment horizontal="left"/>
    </xf>
    <xf numFmtId="0" fontId="94" fillId="36" borderId="11" xfId="0" applyFont="1" applyFill="1" applyBorder="1" applyAlignment="1">
      <alignment horizontal="left"/>
    </xf>
    <xf numFmtId="0" fontId="94" fillId="36" borderId="12" xfId="0" applyFont="1" applyFill="1" applyBorder="1" applyAlignment="1">
      <alignment horizontal="left"/>
    </xf>
    <xf numFmtId="174" fontId="83" fillId="36" borderId="1" xfId="0" applyNumberFormat="1" applyFont="1" applyFill="1" applyBorder="1" applyAlignment="1">
      <alignment horizontal="center" vertical="center" wrapText="1"/>
    </xf>
    <xf numFmtId="2" fontId="83" fillId="36" borderId="10" xfId="0" applyNumberFormat="1" applyFont="1" applyFill="1" applyBorder="1" applyAlignment="1">
      <alignment horizontal="center" vertical="center" wrapText="1"/>
    </xf>
    <xf numFmtId="2" fontId="83" fillId="36" borderId="12" xfId="0" applyNumberFormat="1" applyFont="1" applyFill="1" applyBorder="1" applyAlignment="1">
      <alignment horizontal="center" vertical="center" wrapText="1"/>
    </xf>
    <xf numFmtId="0" fontId="84" fillId="0" borderId="0" xfId="0" applyFont="1" applyAlignment="1">
      <alignment horizontal="left"/>
    </xf>
    <xf numFmtId="0" fontId="89" fillId="0" borderId="10" xfId="0" applyFont="1" applyBorder="1" applyAlignment="1">
      <alignment horizontal="left" vertical="top" wrapText="1"/>
    </xf>
    <xf numFmtId="0" fontId="89" fillId="0" borderId="12" xfId="0" applyFont="1" applyBorder="1" applyAlignment="1">
      <alignment horizontal="left" vertical="top" wrapText="1"/>
    </xf>
    <xf numFmtId="0" fontId="85" fillId="0" borderId="0" xfId="0" applyFont="1" applyAlignment="1">
      <alignment horizontal="left" wrapText="1"/>
    </xf>
    <xf numFmtId="0" fontId="83" fillId="36" borderId="8" xfId="0" applyFont="1" applyFill="1" applyBorder="1" applyAlignment="1">
      <alignment horizontal="center" vertical="center" wrapText="1"/>
    </xf>
    <xf numFmtId="3" fontId="94" fillId="36" borderId="10" xfId="0" applyNumberFormat="1" applyFont="1" applyFill="1" applyBorder="1" applyAlignment="1">
      <alignment horizontal="center" vertical="center" wrapText="1"/>
    </xf>
    <xf numFmtId="3" fontId="94" fillId="36" borderId="11" xfId="0" applyNumberFormat="1" applyFont="1" applyFill="1" applyBorder="1" applyAlignment="1">
      <alignment horizontal="center" vertical="center" wrapText="1"/>
    </xf>
    <xf numFmtId="3" fontId="94" fillId="36" borderId="12" xfId="0" applyNumberFormat="1" applyFont="1" applyFill="1" applyBorder="1" applyAlignment="1">
      <alignment horizontal="center" vertical="center" wrapText="1"/>
    </xf>
    <xf numFmtId="3" fontId="94" fillId="36" borderId="10" xfId="0" applyNumberFormat="1" applyFont="1" applyFill="1" applyBorder="1" applyAlignment="1">
      <alignment horizontal="left" vertical="center" wrapText="1"/>
    </xf>
    <xf numFmtId="3" fontId="94" fillId="36" borderId="11" xfId="0" applyNumberFormat="1" applyFont="1" applyFill="1" applyBorder="1" applyAlignment="1">
      <alignment horizontal="left" vertical="center" wrapText="1"/>
    </xf>
    <xf numFmtId="3" fontId="94" fillId="36" borderId="12" xfId="0" applyNumberFormat="1" applyFont="1" applyFill="1" applyBorder="1" applyAlignment="1">
      <alignment horizontal="left" vertical="center" wrapText="1"/>
    </xf>
    <xf numFmtId="3" fontId="83" fillId="36" borderId="10" xfId="0" applyNumberFormat="1" applyFont="1" applyFill="1" applyBorder="1" applyAlignment="1">
      <alignment horizontal="center" vertical="center" wrapText="1"/>
    </xf>
    <xf numFmtId="3" fontId="83" fillId="36" borderId="11" xfId="0" applyNumberFormat="1" applyFont="1" applyFill="1" applyBorder="1" applyAlignment="1">
      <alignment horizontal="center" vertical="center" wrapText="1"/>
    </xf>
    <xf numFmtId="3" fontId="83" fillId="36" borderId="12" xfId="0" applyNumberFormat="1" applyFont="1" applyFill="1" applyBorder="1" applyAlignment="1">
      <alignment horizontal="center" vertical="center" wrapText="1"/>
    </xf>
    <xf numFmtId="0" fontId="84" fillId="0" borderId="10" xfId="2" applyFont="1" applyBorder="1" applyAlignment="1">
      <alignment vertical="top" wrapText="1"/>
    </xf>
    <xf numFmtId="0" fontId="84" fillId="0" borderId="11" xfId="2" applyFont="1" applyBorder="1" applyAlignment="1">
      <alignment vertical="top" wrapText="1"/>
    </xf>
    <xf numFmtId="0" fontId="84" fillId="0" borderId="12" xfId="2" applyFont="1" applyBorder="1" applyAlignment="1">
      <alignment vertical="top" wrapText="1"/>
    </xf>
    <xf numFmtId="174" fontId="83" fillId="36" borderId="11" xfId="3" applyNumberFormat="1" applyFont="1" applyFill="1" applyBorder="1" applyAlignment="1">
      <alignment horizontal="center" vertical="top" wrapText="1"/>
    </xf>
    <xf numFmtId="174" fontId="83" fillId="36" borderId="12" xfId="3" applyNumberFormat="1" applyFont="1" applyFill="1" applyBorder="1" applyAlignment="1">
      <alignment horizontal="center" vertical="top" wrapText="1"/>
    </xf>
    <xf numFmtId="0" fontId="83" fillId="36" borderId="11" xfId="0" applyFont="1" applyFill="1" applyBorder="1" applyAlignment="1">
      <alignment horizontal="center" vertical="center" wrapText="1"/>
    </xf>
    <xf numFmtId="0" fontId="85" fillId="0" borderId="8" xfId="0" applyFont="1" applyBorder="1" applyAlignment="1">
      <alignment horizontal="left" vertical="center" wrapText="1"/>
    </xf>
    <xf numFmtId="0" fontId="85" fillId="0" borderId="0" xfId="4" applyFont="1" applyAlignment="1">
      <alignment horizontal="center" vertical="top" wrapText="1"/>
    </xf>
    <xf numFmtId="0" fontId="85" fillId="0" borderId="0" xfId="0" applyFont="1" applyAlignment="1">
      <alignment horizontal="justify"/>
    </xf>
    <xf numFmtId="0" fontId="85" fillId="0" borderId="10" xfId="0" quotePrefix="1" applyFont="1" applyBorder="1" applyAlignment="1">
      <alignment horizontal="left" vertical="top" wrapText="1"/>
    </xf>
    <xf numFmtId="0" fontId="85" fillId="0" borderId="12" xfId="0" quotePrefix="1" applyFont="1" applyBorder="1" applyAlignment="1">
      <alignment horizontal="left" vertical="top" wrapText="1"/>
    </xf>
    <xf numFmtId="0" fontId="83" fillId="36" borderId="10" xfId="0" applyFont="1" applyFill="1" applyBorder="1" applyAlignment="1">
      <alignment horizontal="center"/>
    </xf>
    <xf numFmtId="0" fontId="83" fillId="36" borderId="12" xfId="0" applyFont="1" applyFill="1" applyBorder="1" applyAlignment="1">
      <alignment horizontal="center"/>
    </xf>
    <xf numFmtId="0" fontId="84" fillId="0" borderId="0" xfId="0" applyFont="1" applyAlignment="1">
      <alignment horizontal="center"/>
    </xf>
    <xf numFmtId="0" fontId="84" fillId="0" borderId="0" xfId="0" applyFont="1" applyAlignment="1">
      <alignment horizontal="center" vertical="center" wrapText="1"/>
    </xf>
    <xf numFmtId="0" fontId="84" fillId="0" borderId="0" xfId="0" applyFont="1" applyAlignment="1">
      <alignment horizontal="left" vertical="top" wrapText="1"/>
    </xf>
    <xf numFmtId="0" fontId="84" fillId="0" borderId="0" xfId="0" applyFont="1" applyAlignment="1">
      <alignment horizontal="left" vertical="center" wrapText="1"/>
    </xf>
    <xf numFmtId="0" fontId="85" fillId="0" borderId="0" xfId="0" applyFont="1" applyAlignment="1">
      <alignment horizontal="justify" vertical="center" wrapText="1"/>
    </xf>
    <xf numFmtId="0" fontId="84" fillId="0" borderId="6" xfId="0" applyFont="1" applyBorder="1" applyAlignment="1">
      <alignment horizontal="center" vertical="center" wrapText="1"/>
    </xf>
    <xf numFmtId="2" fontId="84" fillId="0" borderId="8" xfId="0" applyNumberFormat="1" applyFont="1" applyBorder="1" applyAlignment="1">
      <alignment horizontal="center" vertical="center" wrapText="1"/>
    </xf>
    <xf numFmtId="0" fontId="83" fillId="36" borderId="10" xfId="0" applyFont="1" applyFill="1" applyBorder="1" applyAlignment="1">
      <alignment horizontal="left" vertical="center" wrapText="1"/>
    </xf>
    <xf numFmtId="0" fontId="83" fillId="36" borderId="12" xfId="0" applyFont="1" applyFill="1" applyBorder="1" applyAlignment="1">
      <alignment horizontal="left" vertical="center" wrapText="1"/>
    </xf>
    <xf numFmtId="0" fontId="85" fillId="0" borderId="11" xfId="0" applyFont="1" applyBorder="1" applyAlignment="1">
      <alignment horizontal="left"/>
    </xf>
    <xf numFmtId="0" fontId="89" fillId="0" borderId="0" xfId="0" applyFont="1" applyAlignment="1">
      <alignment horizontal="left"/>
    </xf>
    <xf numFmtId="2" fontId="83" fillId="36" borderId="13" xfId="0" applyNumberFormat="1" applyFont="1" applyFill="1" applyBorder="1" applyAlignment="1">
      <alignment horizontal="center" vertical="center" wrapText="1"/>
    </xf>
    <xf numFmtId="2" fontId="83" fillId="36" borderId="15" xfId="0" applyNumberFormat="1" applyFont="1" applyFill="1" applyBorder="1" applyAlignment="1">
      <alignment horizontal="center" vertical="center" wrapText="1"/>
    </xf>
    <xf numFmtId="2" fontId="83" fillId="36" borderId="8" xfId="0" applyNumberFormat="1" applyFont="1" applyFill="1" applyBorder="1" applyAlignment="1">
      <alignment horizontal="center" vertical="center" wrapText="1"/>
    </xf>
    <xf numFmtId="3" fontId="85" fillId="0" borderId="8" xfId="0" applyNumberFormat="1" applyFont="1" applyBorder="1" applyAlignment="1">
      <alignment horizontal="center" vertical="center" wrapText="1"/>
    </xf>
    <xf numFmtId="174" fontId="83" fillId="36" borderId="8" xfId="0" applyNumberFormat="1" applyFont="1" applyFill="1" applyBorder="1" applyAlignment="1">
      <alignment horizontal="center" vertical="center" wrapText="1"/>
    </xf>
    <xf numFmtId="174" fontId="68" fillId="0" borderId="10" xfId="0" applyNumberFormat="1" applyFont="1" applyBorder="1" applyAlignment="1">
      <alignment horizontal="center" vertical="center" wrapText="1"/>
    </xf>
    <xf numFmtId="174" fontId="68" fillId="0" borderId="11" xfId="0" applyNumberFormat="1" applyFont="1" applyBorder="1" applyAlignment="1">
      <alignment horizontal="center" vertical="center" wrapText="1"/>
    </xf>
    <xf numFmtId="174" fontId="68" fillId="0" borderId="12" xfId="0" applyNumberFormat="1" applyFont="1" applyBorder="1" applyAlignment="1">
      <alignment horizontal="center" vertical="center" wrapText="1"/>
    </xf>
    <xf numFmtId="169" fontId="85" fillId="0" borderId="10" xfId="3" applyNumberFormat="1" applyFont="1" applyFill="1" applyBorder="1" applyAlignment="1">
      <alignment horizontal="left" vertical="center" wrapText="1"/>
    </xf>
    <xf numFmtId="169" fontId="85" fillId="0" borderId="12" xfId="3" applyNumberFormat="1" applyFont="1" applyFill="1" applyBorder="1" applyAlignment="1">
      <alignment horizontal="left" vertical="center" wrapText="1"/>
    </xf>
    <xf numFmtId="0" fontId="89" fillId="0" borderId="10" xfId="0" applyFont="1" applyBorder="1" applyAlignment="1">
      <alignment horizontal="left"/>
    </xf>
    <xf numFmtId="0" fontId="89" fillId="0" borderId="12" xfId="0" applyFont="1" applyBorder="1" applyAlignment="1">
      <alignment horizontal="left"/>
    </xf>
    <xf numFmtId="0" fontId="83" fillId="36" borderId="8" xfId="0" applyFont="1" applyFill="1" applyBorder="1" applyAlignment="1">
      <alignment horizontal="center" vertical="center"/>
    </xf>
    <xf numFmtId="2" fontId="83" fillId="36" borderId="11" xfId="0" applyNumberFormat="1" applyFont="1" applyFill="1" applyBorder="1" applyAlignment="1">
      <alignment horizontal="center" vertical="center" wrapText="1"/>
    </xf>
    <xf numFmtId="0" fontId="83" fillId="36" borderId="8" xfId="0" applyFont="1" applyFill="1" applyBorder="1" applyAlignment="1">
      <alignment horizontal="center" vertical="top" wrapText="1"/>
    </xf>
    <xf numFmtId="0" fontId="84" fillId="0" borderId="8" xfId="0" applyFont="1" applyBorder="1" applyAlignment="1">
      <alignment horizontal="left"/>
    </xf>
    <xf numFmtId="0" fontId="84" fillId="0" borderId="11" xfId="0" applyFont="1" applyBorder="1" applyAlignment="1">
      <alignment horizontal="left"/>
    </xf>
    <xf numFmtId="0" fontId="83" fillId="36" borderId="9" xfId="0" applyFont="1" applyFill="1" applyBorder="1" applyAlignment="1">
      <alignment horizontal="center" vertical="center"/>
    </xf>
    <xf numFmtId="0" fontId="83" fillId="36" borderId="24" xfId="0" applyFont="1" applyFill="1" applyBorder="1" applyAlignment="1">
      <alignment horizontal="center" vertical="center"/>
    </xf>
    <xf numFmtId="0" fontId="83" fillId="36" borderId="25" xfId="0" applyFont="1" applyFill="1" applyBorder="1" applyAlignment="1">
      <alignment horizontal="center" vertical="center"/>
    </xf>
    <xf numFmtId="0" fontId="83" fillId="36" borderId="26" xfId="0" applyFont="1" applyFill="1" applyBorder="1" applyAlignment="1">
      <alignment horizontal="center" vertical="center"/>
    </xf>
    <xf numFmtId="0" fontId="83" fillId="36" borderId="11" xfId="0" applyFont="1" applyFill="1" applyBorder="1" applyAlignment="1">
      <alignment horizontal="center"/>
    </xf>
    <xf numFmtId="0" fontId="97" fillId="36" borderId="10" xfId="0" applyFont="1" applyFill="1" applyBorder="1" applyAlignment="1">
      <alignment horizontal="center" vertical="center" wrapText="1"/>
    </xf>
    <xf numFmtId="0" fontId="97" fillId="36" borderId="11" xfId="0" applyFont="1" applyFill="1" applyBorder="1" applyAlignment="1">
      <alignment horizontal="center" vertical="center" wrapText="1"/>
    </xf>
    <xf numFmtId="0" fontId="97" fillId="36" borderId="12" xfId="0" applyFont="1" applyFill="1" applyBorder="1" applyAlignment="1">
      <alignment horizontal="center" vertical="center" wrapText="1"/>
    </xf>
    <xf numFmtId="0" fontId="83" fillId="36" borderId="24" xfId="0" applyFont="1" applyFill="1" applyBorder="1" applyAlignment="1">
      <alignment horizontal="center" vertical="center" wrapText="1"/>
    </xf>
    <xf numFmtId="0" fontId="83" fillId="36" borderId="26" xfId="0" applyFont="1" applyFill="1" applyBorder="1" applyAlignment="1">
      <alignment horizontal="center" vertical="center" wrapText="1"/>
    </xf>
    <xf numFmtId="0" fontId="85" fillId="0" borderId="10" xfId="0" applyFont="1" applyBorder="1" applyAlignment="1">
      <alignment horizontal="center" vertical="top" wrapText="1"/>
    </xf>
    <xf numFmtId="0" fontId="85" fillId="0" borderId="12" xfId="0" applyFont="1" applyBorder="1" applyAlignment="1">
      <alignment horizontal="center" vertical="top" wrapText="1"/>
    </xf>
    <xf numFmtId="0" fontId="133" fillId="36" borderId="8" xfId="0" applyFont="1" applyFill="1" applyBorder="1" applyAlignment="1">
      <alignment horizontal="center" vertical="center" wrapText="1"/>
    </xf>
    <xf numFmtId="0" fontId="96" fillId="0" borderId="8" xfId="0" applyFont="1" applyBorder="1" applyAlignment="1">
      <alignment horizontal="left" vertical="center" wrapText="1"/>
    </xf>
    <xf numFmtId="0" fontId="100" fillId="0" borderId="10" xfId="0" applyFont="1" applyBorder="1" applyAlignment="1">
      <alignment horizontal="left" vertical="center"/>
    </xf>
    <xf numFmtId="0" fontId="100" fillId="0" borderId="12" xfId="0" applyFont="1" applyBorder="1" applyAlignment="1">
      <alignment horizontal="left" vertical="center"/>
    </xf>
    <xf numFmtId="0" fontId="97" fillId="36" borderId="8" xfId="0" applyFont="1" applyFill="1" applyBorder="1" applyAlignment="1">
      <alignment horizontal="center" vertical="center" wrapText="1"/>
    </xf>
    <xf numFmtId="3" fontId="85" fillId="0" borderId="10" xfId="0" applyNumberFormat="1" applyFont="1" applyBorder="1" applyAlignment="1">
      <alignment horizontal="left"/>
    </xf>
    <xf numFmtId="3" fontId="85" fillId="0" borderId="12" xfId="0" applyNumberFormat="1" applyFont="1" applyBorder="1" applyAlignment="1">
      <alignment horizontal="left"/>
    </xf>
    <xf numFmtId="0" fontId="83" fillId="36" borderId="9" xfId="598" applyFont="1" applyFill="1" applyBorder="1" applyAlignment="1">
      <alignment horizontal="center" vertical="center" wrapText="1"/>
    </xf>
    <xf numFmtId="0" fontId="83" fillId="36" borderId="24" xfId="598" applyFont="1" applyFill="1" applyBorder="1" applyAlignment="1">
      <alignment horizontal="center" vertical="center" wrapText="1"/>
    </xf>
    <xf numFmtId="0" fontId="83" fillId="36" borderId="25" xfId="598" applyFont="1" applyFill="1" applyBorder="1" applyAlignment="1">
      <alignment horizontal="center" vertical="center" wrapText="1"/>
    </xf>
    <xf numFmtId="0" fontId="83" fillId="36" borderId="26" xfId="598" applyFont="1" applyFill="1" applyBorder="1" applyAlignment="1">
      <alignment horizontal="center" vertical="center" wrapText="1"/>
    </xf>
    <xf numFmtId="0" fontId="85" fillId="0" borderId="49" xfId="0" applyFont="1" applyBorder="1" applyAlignment="1">
      <alignment horizontal="left" vertical="center" wrapText="1"/>
    </xf>
    <xf numFmtId="0" fontId="85" fillId="0" borderId="50" xfId="0" applyFont="1" applyBorder="1" applyAlignment="1">
      <alignment horizontal="left" vertical="center" wrapText="1"/>
    </xf>
    <xf numFmtId="0" fontId="101" fillId="0" borderId="8" xfId="598" applyFont="1" applyBorder="1" applyAlignment="1">
      <alignment horizontal="left"/>
    </xf>
    <xf numFmtId="0" fontId="69" fillId="0" borderId="8" xfId="0" applyFont="1" applyBorder="1" applyAlignment="1">
      <alignment horizontal="left"/>
    </xf>
    <xf numFmtId="3" fontId="85" fillId="0" borderId="3" xfId="0" applyNumberFormat="1" applyFont="1" applyBorder="1"/>
    <xf numFmtId="3" fontId="84" fillId="0" borderId="8" xfId="0" applyNumberFormat="1" applyFont="1" applyBorder="1" applyAlignment="1">
      <alignment horizontal="right" vertical="top" wrapText="1"/>
    </xf>
    <xf numFmtId="3" fontId="85" fillId="0" borderId="8" xfId="0" applyNumberFormat="1" applyFont="1" applyBorder="1" applyAlignment="1">
      <alignment horizontal="right" vertical="top" wrapText="1"/>
    </xf>
    <xf numFmtId="3" fontId="69" fillId="0" borderId="8" xfId="0" applyNumberFormat="1" applyFont="1" applyBorder="1" applyAlignment="1">
      <alignment horizontal="right" vertical="top" wrapText="1"/>
    </xf>
  </cellXfs>
  <cellStyles count="25305">
    <cellStyle name="20% - Accent1" xfId="11506" xr:uid="{00000000-0005-0000-0000-000000000000}"/>
    <cellStyle name="20% - Accent2" xfId="11507" xr:uid="{00000000-0005-0000-0000-000001000000}"/>
    <cellStyle name="20% - Accent3" xfId="11508" xr:uid="{00000000-0005-0000-0000-000002000000}"/>
    <cellStyle name="20% - Accent4" xfId="11509" xr:uid="{00000000-0005-0000-0000-000003000000}"/>
    <cellStyle name="20% - Accent5" xfId="11510" xr:uid="{00000000-0005-0000-0000-000004000000}"/>
    <cellStyle name="20% - Accent6" xfId="11511" xr:uid="{00000000-0005-0000-0000-000005000000}"/>
    <cellStyle name="20% - Énfasis1" xfId="466" builtinId="30" customBuiltin="1"/>
    <cellStyle name="20% - Énfasis1 10" xfId="11881" xr:uid="{00000000-0005-0000-0000-000001000000}"/>
    <cellStyle name="20% - Énfasis1 11" xfId="11895" xr:uid="{00000000-0005-0000-0000-000002000000}"/>
    <cellStyle name="20% - Énfasis1 12" xfId="11909" xr:uid="{00000000-0005-0000-0000-000003000000}"/>
    <cellStyle name="20% - Énfasis1 13" xfId="11924" xr:uid="{00000000-0005-0000-0000-000004000000}"/>
    <cellStyle name="20% - Énfasis1 14" xfId="11939" xr:uid="{00000000-0005-0000-0000-000005000000}"/>
    <cellStyle name="20% - Énfasis1 15" xfId="11981" xr:uid="{00000000-0005-0000-0000-000006000000}"/>
    <cellStyle name="20% - Énfasis1 16" xfId="11742" xr:uid="{00000000-0005-0000-0000-000007000000}"/>
    <cellStyle name="20% - Énfasis1 2" xfId="634" xr:uid="{00000000-0005-0000-0000-000074020000}"/>
    <cellStyle name="20% - Énfasis1 2 2" xfId="11998" xr:uid="{00000000-0005-0000-0000-000009000000}"/>
    <cellStyle name="20% - Énfasis1 2 3" xfId="11761" xr:uid="{00000000-0005-0000-0000-00000A000000}"/>
    <cellStyle name="20% - Énfasis1 2 4" xfId="11681" xr:uid="{00000000-0005-0000-0000-000008000000}"/>
    <cellStyle name="20% - Énfasis1 3" xfId="11698" xr:uid="{00000000-0005-0000-0000-00000B000000}"/>
    <cellStyle name="20% - Énfasis1 3 2" xfId="12014" xr:uid="{00000000-0005-0000-0000-00000C000000}"/>
    <cellStyle name="20% - Énfasis1 3 3" xfId="11778" xr:uid="{00000000-0005-0000-0000-00000D000000}"/>
    <cellStyle name="20% - Énfasis1 4" xfId="11713" xr:uid="{00000000-0005-0000-0000-00000E000000}"/>
    <cellStyle name="20% - Énfasis1 4 2" xfId="12030" xr:uid="{00000000-0005-0000-0000-00000F000000}"/>
    <cellStyle name="20% - Énfasis1 4 3" xfId="11794" xr:uid="{00000000-0005-0000-0000-000010000000}"/>
    <cellStyle name="20% - Énfasis1 5" xfId="11729" xr:uid="{00000000-0005-0000-0000-000011000000}"/>
    <cellStyle name="20% - Énfasis1 5 2" xfId="12046" xr:uid="{00000000-0005-0000-0000-000012000000}"/>
    <cellStyle name="20% - Énfasis1 5 3" xfId="11811" xr:uid="{00000000-0005-0000-0000-000013000000}"/>
    <cellStyle name="20% - Énfasis1 6" xfId="11828" xr:uid="{00000000-0005-0000-0000-000014000000}"/>
    <cellStyle name="20% - Énfasis1 7" xfId="11841" xr:uid="{00000000-0005-0000-0000-000015000000}"/>
    <cellStyle name="20% - Énfasis1 8" xfId="11855" xr:uid="{00000000-0005-0000-0000-000016000000}"/>
    <cellStyle name="20% - Énfasis1 9" xfId="11868" xr:uid="{00000000-0005-0000-0000-000017000000}"/>
    <cellStyle name="20% - Énfasis2" xfId="469" builtinId="34" customBuiltin="1"/>
    <cellStyle name="20% - Énfasis2 10" xfId="11883" xr:uid="{00000000-0005-0000-0000-000019000000}"/>
    <cellStyle name="20% - Énfasis2 11" xfId="11897" xr:uid="{00000000-0005-0000-0000-00001A000000}"/>
    <cellStyle name="20% - Énfasis2 12" xfId="11911" xr:uid="{00000000-0005-0000-0000-00001B000000}"/>
    <cellStyle name="20% - Énfasis2 13" xfId="11926" xr:uid="{00000000-0005-0000-0000-00001C000000}"/>
    <cellStyle name="20% - Énfasis2 14" xfId="11941" xr:uid="{00000000-0005-0000-0000-00001D000000}"/>
    <cellStyle name="20% - Énfasis2 15" xfId="11982" xr:uid="{00000000-0005-0000-0000-00001E000000}"/>
    <cellStyle name="20% - Énfasis2 16" xfId="11744" xr:uid="{00000000-0005-0000-0000-00001F000000}"/>
    <cellStyle name="20% - Énfasis2 2" xfId="638" xr:uid="{00000000-0005-0000-0000-000075020000}"/>
    <cellStyle name="20% - Énfasis2 2 2" xfId="12000" xr:uid="{00000000-0005-0000-0000-000021000000}"/>
    <cellStyle name="20% - Énfasis2 2 3" xfId="11763" xr:uid="{00000000-0005-0000-0000-000022000000}"/>
    <cellStyle name="20% - Énfasis2 2 4" xfId="11683" xr:uid="{00000000-0005-0000-0000-000020000000}"/>
    <cellStyle name="20% - Énfasis2 3" xfId="11700" xr:uid="{00000000-0005-0000-0000-000023000000}"/>
    <cellStyle name="20% - Énfasis2 3 2" xfId="12016" xr:uid="{00000000-0005-0000-0000-000024000000}"/>
    <cellStyle name="20% - Énfasis2 3 3" xfId="11780" xr:uid="{00000000-0005-0000-0000-000025000000}"/>
    <cellStyle name="20% - Énfasis2 4" xfId="11715" xr:uid="{00000000-0005-0000-0000-000026000000}"/>
    <cellStyle name="20% - Énfasis2 4 2" xfId="12032" xr:uid="{00000000-0005-0000-0000-000027000000}"/>
    <cellStyle name="20% - Énfasis2 4 3" xfId="11796" xr:uid="{00000000-0005-0000-0000-000028000000}"/>
    <cellStyle name="20% - Énfasis2 5" xfId="11731" xr:uid="{00000000-0005-0000-0000-000029000000}"/>
    <cellStyle name="20% - Énfasis2 5 2" xfId="12048" xr:uid="{00000000-0005-0000-0000-00002A000000}"/>
    <cellStyle name="20% - Énfasis2 5 3" xfId="11813" xr:uid="{00000000-0005-0000-0000-00002B000000}"/>
    <cellStyle name="20% - Énfasis2 6" xfId="11830" xr:uid="{00000000-0005-0000-0000-00002C000000}"/>
    <cellStyle name="20% - Énfasis2 7" xfId="11843" xr:uid="{00000000-0005-0000-0000-00002D000000}"/>
    <cellStyle name="20% - Énfasis2 8" xfId="11857" xr:uid="{00000000-0005-0000-0000-00002E000000}"/>
    <cellStyle name="20% - Énfasis2 9" xfId="11870" xr:uid="{00000000-0005-0000-0000-00002F000000}"/>
    <cellStyle name="20% - Énfasis3" xfId="472" builtinId="38" customBuiltin="1"/>
    <cellStyle name="20% - Énfasis3 10" xfId="11885" xr:uid="{00000000-0005-0000-0000-000031000000}"/>
    <cellStyle name="20% - Énfasis3 11" xfId="11899" xr:uid="{00000000-0005-0000-0000-000032000000}"/>
    <cellStyle name="20% - Énfasis3 12" xfId="11913" xr:uid="{00000000-0005-0000-0000-000033000000}"/>
    <cellStyle name="20% - Énfasis3 13" xfId="11928" xr:uid="{00000000-0005-0000-0000-000034000000}"/>
    <cellStyle name="20% - Énfasis3 14" xfId="11943" xr:uid="{00000000-0005-0000-0000-000035000000}"/>
    <cellStyle name="20% - Énfasis3 15" xfId="11983" xr:uid="{00000000-0005-0000-0000-000036000000}"/>
    <cellStyle name="20% - Énfasis3 16" xfId="11746" xr:uid="{00000000-0005-0000-0000-000037000000}"/>
    <cellStyle name="20% - Énfasis3 2" xfId="642" xr:uid="{00000000-0005-0000-0000-000076020000}"/>
    <cellStyle name="20% - Énfasis3 2 2" xfId="12002" xr:uid="{00000000-0005-0000-0000-000039000000}"/>
    <cellStyle name="20% - Énfasis3 2 3" xfId="11765" xr:uid="{00000000-0005-0000-0000-00003A000000}"/>
    <cellStyle name="20% - Énfasis3 2 4" xfId="11685" xr:uid="{00000000-0005-0000-0000-000038000000}"/>
    <cellStyle name="20% - Énfasis3 3" xfId="11702" xr:uid="{00000000-0005-0000-0000-00003B000000}"/>
    <cellStyle name="20% - Énfasis3 3 2" xfId="12018" xr:uid="{00000000-0005-0000-0000-00003C000000}"/>
    <cellStyle name="20% - Énfasis3 3 3" xfId="11782" xr:uid="{00000000-0005-0000-0000-00003D000000}"/>
    <cellStyle name="20% - Énfasis3 4" xfId="11717" xr:uid="{00000000-0005-0000-0000-00003E000000}"/>
    <cellStyle name="20% - Énfasis3 4 2" xfId="12034" xr:uid="{00000000-0005-0000-0000-00003F000000}"/>
    <cellStyle name="20% - Énfasis3 4 3" xfId="11798" xr:uid="{00000000-0005-0000-0000-000040000000}"/>
    <cellStyle name="20% - Énfasis3 5" xfId="11733" xr:uid="{00000000-0005-0000-0000-000041000000}"/>
    <cellStyle name="20% - Énfasis3 5 2" xfId="12050" xr:uid="{00000000-0005-0000-0000-000042000000}"/>
    <cellStyle name="20% - Énfasis3 5 3" xfId="11815" xr:uid="{00000000-0005-0000-0000-000043000000}"/>
    <cellStyle name="20% - Énfasis3 6" xfId="11832" xr:uid="{00000000-0005-0000-0000-000044000000}"/>
    <cellStyle name="20% - Énfasis3 7" xfId="11845" xr:uid="{00000000-0005-0000-0000-000045000000}"/>
    <cellStyle name="20% - Énfasis3 8" xfId="11859" xr:uid="{00000000-0005-0000-0000-000046000000}"/>
    <cellStyle name="20% - Énfasis3 9" xfId="11872" xr:uid="{00000000-0005-0000-0000-000047000000}"/>
    <cellStyle name="20% - Énfasis4" xfId="475" builtinId="42" customBuiltin="1"/>
    <cellStyle name="20% - Énfasis4 10" xfId="11887" xr:uid="{00000000-0005-0000-0000-000049000000}"/>
    <cellStyle name="20% - Énfasis4 11" xfId="11901" xr:uid="{00000000-0005-0000-0000-00004A000000}"/>
    <cellStyle name="20% - Énfasis4 12" xfId="11915" xr:uid="{00000000-0005-0000-0000-00004B000000}"/>
    <cellStyle name="20% - Énfasis4 13" xfId="11930" xr:uid="{00000000-0005-0000-0000-00004C000000}"/>
    <cellStyle name="20% - Énfasis4 14" xfId="11945" xr:uid="{00000000-0005-0000-0000-00004D000000}"/>
    <cellStyle name="20% - Énfasis4 15" xfId="11984" xr:uid="{00000000-0005-0000-0000-00004E000000}"/>
    <cellStyle name="20% - Énfasis4 16" xfId="11748" xr:uid="{00000000-0005-0000-0000-00004F000000}"/>
    <cellStyle name="20% - Énfasis4 2" xfId="646" xr:uid="{00000000-0005-0000-0000-000077020000}"/>
    <cellStyle name="20% - Énfasis4 2 2" xfId="12004" xr:uid="{00000000-0005-0000-0000-000051000000}"/>
    <cellStyle name="20% - Énfasis4 2 3" xfId="11767" xr:uid="{00000000-0005-0000-0000-000052000000}"/>
    <cellStyle name="20% - Énfasis4 2 4" xfId="11687" xr:uid="{00000000-0005-0000-0000-000050000000}"/>
    <cellStyle name="20% - Énfasis4 3" xfId="11704" xr:uid="{00000000-0005-0000-0000-000053000000}"/>
    <cellStyle name="20% - Énfasis4 3 2" xfId="12020" xr:uid="{00000000-0005-0000-0000-000054000000}"/>
    <cellStyle name="20% - Énfasis4 3 3" xfId="11784" xr:uid="{00000000-0005-0000-0000-000055000000}"/>
    <cellStyle name="20% - Énfasis4 4" xfId="11719" xr:uid="{00000000-0005-0000-0000-000056000000}"/>
    <cellStyle name="20% - Énfasis4 4 2" xfId="12036" xr:uid="{00000000-0005-0000-0000-000057000000}"/>
    <cellStyle name="20% - Énfasis4 4 3" xfId="11800" xr:uid="{00000000-0005-0000-0000-000058000000}"/>
    <cellStyle name="20% - Énfasis4 5" xfId="11735" xr:uid="{00000000-0005-0000-0000-000059000000}"/>
    <cellStyle name="20% - Énfasis4 5 2" xfId="12052" xr:uid="{00000000-0005-0000-0000-00005A000000}"/>
    <cellStyle name="20% - Énfasis4 5 3" xfId="11817" xr:uid="{00000000-0005-0000-0000-00005B000000}"/>
    <cellStyle name="20% - Énfasis4 6" xfId="11834" xr:uid="{00000000-0005-0000-0000-00005C000000}"/>
    <cellStyle name="20% - Énfasis4 7" xfId="11847" xr:uid="{00000000-0005-0000-0000-00005D000000}"/>
    <cellStyle name="20% - Énfasis4 8" xfId="11861" xr:uid="{00000000-0005-0000-0000-00005E000000}"/>
    <cellStyle name="20% - Énfasis4 9" xfId="11874" xr:uid="{00000000-0005-0000-0000-00005F000000}"/>
    <cellStyle name="20% - Énfasis5" xfId="478" builtinId="46" customBuiltin="1"/>
    <cellStyle name="20% - Énfasis5 10" xfId="11889" xr:uid="{00000000-0005-0000-0000-000061000000}"/>
    <cellStyle name="20% - Énfasis5 11" xfId="11903" xr:uid="{00000000-0005-0000-0000-000062000000}"/>
    <cellStyle name="20% - Énfasis5 12" xfId="11917" xr:uid="{00000000-0005-0000-0000-000063000000}"/>
    <cellStyle name="20% - Énfasis5 13" xfId="11932" xr:uid="{00000000-0005-0000-0000-000064000000}"/>
    <cellStyle name="20% - Énfasis5 14" xfId="11947" xr:uid="{00000000-0005-0000-0000-000065000000}"/>
    <cellStyle name="20% - Énfasis5 15" xfId="11985" xr:uid="{00000000-0005-0000-0000-000066000000}"/>
    <cellStyle name="20% - Énfasis5 16" xfId="11750" xr:uid="{00000000-0005-0000-0000-000067000000}"/>
    <cellStyle name="20% - Énfasis5 2" xfId="650" xr:uid="{00000000-0005-0000-0000-000078020000}"/>
    <cellStyle name="20% - Énfasis5 2 2" xfId="12006" xr:uid="{00000000-0005-0000-0000-000069000000}"/>
    <cellStyle name="20% - Énfasis5 2 3" xfId="11769" xr:uid="{00000000-0005-0000-0000-00006A000000}"/>
    <cellStyle name="20% - Énfasis5 2 4" xfId="11689" xr:uid="{00000000-0005-0000-0000-000068000000}"/>
    <cellStyle name="20% - Énfasis5 3" xfId="11706" xr:uid="{00000000-0005-0000-0000-00006B000000}"/>
    <cellStyle name="20% - Énfasis5 3 2" xfId="12022" xr:uid="{00000000-0005-0000-0000-00006C000000}"/>
    <cellStyle name="20% - Énfasis5 3 3" xfId="11786" xr:uid="{00000000-0005-0000-0000-00006D000000}"/>
    <cellStyle name="20% - Énfasis5 4" xfId="11721" xr:uid="{00000000-0005-0000-0000-00006E000000}"/>
    <cellStyle name="20% - Énfasis5 4 2" xfId="12038" xr:uid="{00000000-0005-0000-0000-00006F000000}"/>
    <cellStyle name="20% - Énfasis5 4 3" xfId="11802" xr:uid="{00000000-0005-0000-0000-000070000000}"/>
    <cellStyle name="20% - Énfasis5 5" xfId="11737" xr:uid="{00000000-0005-0000-0000-000071000000}"/>
    <cellStyle name="20% - Énfasis5 5 2" xfId="12054" xr:uid="{00000000-0005-0000-0000-000072000000}"/>
    <cellStyle name="20% - Énfasis5 5 3" xfId="11819" xr:uid="{00000000-0005-0000-0000-000073000000}"/>
    <cellStyle name="20% - Énfasis5 6" xfId="11836" xr:uid="{00000000-0005-0000-0000-000074000000}"/>
    <cellStyle name="20% - Énfasis5 7" xfId="11849" xr:uid="{00000000-0005-0000-0000-000075000000}"/>
    <cellStyle name="20% - Énfasis5 8" xfId="11863" xr:uid="{00000000-0005-0000-0000-000076000000}"/>
    <cellStyle name="20% - Énfasis5 9" xfId="11876" xr:uid="{00000000-0005-0000-0000-000077000000}"/>
    <cellStyle name="20% - Énfasis6" xfId="481" builtinId="50" customBuiltin="1"/>
    <cellStyle name="20% - Énfasis6 10" xfId="11891" xr:uid="{00000000-0005-0000-0000-000079000000}"/>
    <cellStyle name="20% - Énfasis6 11" xfId="11905" xr:uid="{00000000-0005-0000-0000-00007A000000}"/>
    <cellStyle name="20% - Énfasis6 12" xfId="11919" xr:uid="{00000000-0005-0000-0000-00007B000000}"/>
    <cellStyle name="20% - Énfasis6 13" xfId="11934" xr:uid="{00000000-0005-0000-0000-00007C000000}"/>
    <cellStyle name="20% - Énfasis6 14" xfId="11949" xr:uid="{00000000-0005-0000-0000-00007D000000}"/>
    <cellStyle name="20% - Énfasis6 15" xfId="11986" xr:uid="{00000000-0005-0000-0000-00007E000000}"/>
    <cellStyle name="20% - Énfasis6 16" xfId="11752" xr:uid="{00000000-0005-0000-0000-00007F000000}"/>
    <cellStyle name="20% - Énfasis6 2" xfId="654" xr:uid="{00000000-0005-0000-0000-000079020000}"/>
    <cellStyle name="20% - Énfasis6 2 2" xfId="12008" xr:uid="{00000000-0005-0000-0000-000081000000}"/>
    <cellStyle name="20% - Énfasis6 2 3" xfId="11771" xr:uid="{00000000-0005-0000-0000-000082000000}"/>
    <cellStyle name="20% - Énfasis6 2 4" xfId="11691" xr:uid="{00000000-0005-0000-0000-000080000000}"/>
    <cellStyle name="20% - Énfasis6 3" xfId="11708" xr:uid="{00000000-0005-0000-0000-000083000000}"/>
    <cellStyle name="20% - Énfasis6 3 2" xfId="12024" xr:uid="{00000000-0005-0000-0000-000084000000}"/>
    <cellStyle name="20% - Énfasis6 3 3" xfId="11788" xr:uid="{00000000-0005-0000-0000-000085000000}"/>
    <cellStyle name="20% - Énfasis6 4" xfId="11723" xr:uid="{00000000-0005-0000-0000-000086000000}"/>
    <cellStyle name="20% - Énfasis6 4 2" xfId="12040" xr:uid="{00000000-0005-0000-0000-000087000000}"/>
    <cellStyle name="20% - Énfasis6 4 3" xfId="11804" xr:uid="{00000000-0005-0000-0000-000088000000}"/>
    <cellStyle name="20% - Énfasis6 5" xfId="11739" xr:uid="{00000000-0005-0000-0000-000089000000}"/>
    <cellStyle name="20% - Énfasis6 5 2" xfId="12056" xr:uid="{00000000-0005-0000-0000-00008A000000}"/>
    <cellStyle name="20% - Énfasis6 5 3" xfId="11821" xr:uid="{00000000-0005-0000-0000-00008B000000}"/>
    <cellStyle name="20% - Énfasis6 6" xfId="11838" xr:uid="{00000000-0005-0000-0000-00008C000000}"/>
    <cellStyle name="20% - Énfasis6 7" xfId="11851" xr:uid="{00000000-0005-0000-0000-00008D000000}"/>
    <cellStyle name="20% - Énfasis6 8" xfId="11865" xr:uid="{00000000-0005-0000-0000-00008E000000}"/>
    <cellStyle name="20% - Énfasis6 9" xfId="11878" xr:uid="{00000000-0005-0000-0000-00008F000000}"/>
    <cellStyle name="40% - Accent1" xfId="11512" xr:uid="{00000000-0005-0000-0000-000006000000}"/>
    <cellStyle name="40% - Accent2" xfId="11513" xr:uid="{00000000-0005-0000-0000-000007000000}"/>
    <cellStyle name="40% - Accent3" xfId="11514" xr:uid="{00000000-0005-0000-0000-000008000000}"/>
    <cellStyle name="40% - Accent4" xfId="11515" xr:uid="{00000000-0005-0000-0000-000009000000}"/>
    <cellStyle name="40% - Accent5" xfId="11516" xr:uid="{00000000-0005-0000-0000-00000A000000}"/>
    <cellStyle name="40% - Accent6" xfId="11517" xr:uid="{00000000-0005-0000-0000-00000B000000}"/>
    <cellStyle name="40% - Énfasis1" xfId="467" builtinId="31" customBuiltin="1"/>
    <cellStyle name="40% - Énfasis1 10" xfId="11882" xr:uid="{00000000-0005-0000-0000-000091000000}"/>
    <cellStyle name="40% - Énfasis1 11" xfId="11896" xr:uid="{00000000-0005-0000-0000-000092000000}"/>
    <cellStyle name="40% - Énfasis1 12" xfId="11910" xr:uid="{00000000-0005-0000-0000-000093000000}"/>
    <cellStyle name="40% - Énfasis1 13" xfId="11925" xr:uid="{00000000-0005-0000-0000-000094000000}"/>
    <cellStyle name="40% - Énfasis1 14" xfId="11940" xr:uid="{00000000-0005-0000-0000-000095000000}"/>
    <cellStyle name="40% - Énfasis1 15" xfId="11987" xr:uid="{00000000-0005-0000-0000-000096000000}"/>
    <cellStyle name="40% - Énfasis1 16" xfId="11743" xr:uid="{00000000-0005-0000-0000-000097000000}"/>
    <cellStyle name="40% - Énfasis1 2" xfId="635" xr:uid="{00000000-0005-0000-0000-00007A020000}"/>
    <cellStyle name="40% - Énfasis1 2 2" xfId="11999" xr:uid="{00000000-0005-0000-0000-000099000000}"/>
    <cellStyle name="40% - Énfasis1 2 3" xfId="11762" xr:uid="{00000000-0005-0000-0000-00009A000000}"/>
    <cellStyle name="40% - Énfasis1 2 4" xfId="11682" xr:uid="{00000000-0005-0000-0000-000098000000}"/>
    <cellStyle name="40% - Énfasis1 3" xfId="11699" xr:uid="{00000000-0005-0000-0000-00009B000000}"/>
    <cellStyle name="40% - Énfasis1 3 2" xfId="12015" xr:uid="{00000000-0005-0000-0000-00009C000000}"/>
    <cellStyle name="40% - Énfasis1 3 3" xfId="11779" xr:uid="{00000000-0005-0000-0000-00009D000000}"/>
    <cellStyle name="40% - Énfasis1 4" xfId="11714" xr:uid="{00000000-0005-0000-0000-00009E000000}"/>
    <cellStyle name="40% - Énfasis1 4 2" xfId="12031" xr:uid="{00000000-0005-0000-0000-00009F000000}"/>
    <cellStyle name="40% - Énfasis1 4 3" xfId="11795" xr:uid="{00000000-0005-0000-0000-0000A0000000}"/>
    <cellStyle name="40% - Énfasis1 5" xfId="11730" xr:uid="{00000000-0005-0000-0000-0000A1000000}"/>
    <cellStyle name="40% - Énfasis1 5 2" xfId="12047" xr:uid="{00000000-0005-0000-0000-0000A2000000}"/>
    <cellStyle name="40% - Énfasis1 5 3" xfId="11812" xr:uid="{00000000-0005-0000-0000-0000A3000000}"/>
    <cellStyle name="40% - Énfasis1 6" xfId="11829" xr:uid="{00000000-0005-0000-0000-0000A4000000}"/>
    <cellStyle name="40% - Énfasis1 7" xfId="11842" xr:uid="{00000000-0005-0000-0000-0000A5000000}"/>
    <cellStyle name="40% - Énfasis1 8" xfId="11856" xr:uid="{00000000-0005-0000-0000-0000A6000000}"/>
    <cellStyle name="40% - Énfasis1 9" xfId="11869" xr:uid="{00000000-0005-0000-0000-0000A7000000}"/>
    <cellStyle name="40% - Énfasis2" xfId="470" builtinId="35" customBuiltin="1"/>
    <cellStyle name="40% - Énfasis2 10" xfId="11884" xr:uid="{00000000-0005-0000-0000-0000A9000000}"/>
    <cellStyle name="40% - Énfasis2 11" xfId="11898" xr:uid="{00000000-0005-0000-0000-0000AA000000}"/>
    <cellStyle name="40% - Énfasis2 12" xfId="11912" xr:uid="{00000000-0005-0000-0000-0000AB000000}"/>
    <cellStyle name="40% - Énfasis2 13" xfId="11927" xr:uid="{00000000-0005-0000-0000-0000AC000000}"/>
    <cellStyle name="40% - Énfasis2 14" xfId="11942" xr:uid="{00000000-0005-0000-0000-0000AD000000}"/>
    <cellStyle name="40% - Énfasis2 15" xfId="11988" xr:uid="{00000000-0005-0000-0000-0000AE000000}"/>
    <cellStyle name="40% - Énfasis2 16" xfId="11745" xr:uid="{00000000-0005-0000-0000-0000AF000000}"/>
    <cellStyle name="40% - Énfasis2 2" xfId="639" xr:uid="{00000000-0005-0000-0000-00007B020000}"/>
    <cellStyle name="40% - Énfasis2 2 2" xfId="12001" xr:uid="{00000000-0005-0000-0000-0000B1000000}"/>
    <cellStyle name="40% - Énfasis2 2 3" xfId="11764" xr:uid="{00000000-0005-0000-0000-0000B2000000}"/>
    <cellStyle name="40% - Énfasis2 2 4" xfId="11684" xr:uid="{00000000-0005-0000-0000-0000B0000000}"/>
    <cellStyle name="40% - Énfasis2 3" xfId="11701" xr:uid="{00000000-0005-0000-0000-0000B3000000}"/>
    <cellStyle name="40% - Énfasis2 3 2" xfId="12017" xr:uid="{00000000-0005-0000-0000-0000B4000000}"/>
    <cellStyle name="40% - Énfasis2 3 3" xfId="11781" xr:uid="{00000000-0005-0000-0000-0000B5000000}"/>
    <cellStyle name="40% - Énfasis2 4" xfId="11716" xr:uid="{00000000-0005-0000-0000-0000B6000000}"/>
    <cellStyle name="40% - Énfasis2 4 2" xfId="12033" xr:uid="{00000000-0005-0000-0000-0000B7000000}"/>
    <cellStyle name="40% - Énfasis2 4 3" xfId="11797" xr:uid="{00000000-0005-0000-0000-0000B8000000}"/>
    <cellStyle name="40% - Énfasis2 5" xfId="11732" xr:uid="{00000000-0005-0000-0000-0000B9000000}"/>
    <cellStyle name="40% - Énfasis2 5 2" xfId="12049" xr:uid="{00000000-0005-0000-0000-0000BA000000}"/>
    <cellStyle name="40% - Énfasis2 5 3" xfId="11814" xr:uid="{00000000-0005-0000-0000-0000BB000000}"/>
    <cellStyle name="40% - Énfasis2 6" xfId="11831" xr:uid="{00000000-0005-0000-0000-0000BC000000}"/>
    <cellStyle name="40% - Énfasis2 7" xfId="11844" xr:uid="{00000000-0005-0000-0000-0000BD000000}"/>
    <cellStyle name="40% - Énfasis2 8" xfId="11858" xr:uid="{00000000-0005-0000-0000-0000BE000000}"/>
    <cellStyle name="40% - Énfasis2 9" xfId="11871" xr:uid="{00000000-0005-0000-0000-0000BF000000}"/>
    <cellStyle name="40% - Énfasis3" xfId="473" builtinId="39" customBuiltin="1"/>
    <cellStyle name="40% - Énfasis3 10" xfId="11886" xr:uid="{00000000-0005-0000-0000-0000C1000000}"/>
    <cellStyle name="40% - Énfasis3 11" xfId="11900" xr:uid="{00000000-0005-0000-0000-0000C2000000}"/>
    <cellStyle name="40% - Énfasis3 12" xfId="11914" xr:uid="{00000000-0005-0000-0000-0000C3000000}"/>
    <cellStyle name="40% - Énfasis3 13" xfId="11929" xr:uid="{00000000-0005-0000-0000-0000C4000000}"/>
    <cellStyle name="40% - Énfasis3 14" xfId="11944" xr:uid="{00000000-0005-0000-0000-0000C5000000}"/>
    <cellStyle name="40% - Énfasis3 15" xfId="11989" xr:uid="{00000000-0005-0000-0000-0000C6000000}"/>
    <cellStyle name="40% - Énfasis3 16" xfId="11747" xr:uid="{00000000-0005-0000-0000-0000C7000000}"/>
    <cellStyle name="40% - Énfasis3 2" xfId="643" xr:uid="{00000000-0005-0000-0000-00007C020000}"/>
    <cellStyle name="40% - Énfasis3 2 2" xfId="12003" xr:uid="{00000000-0005-0000-0000-0000C9000000}"/>
    <cellStyle name="40% - Énfasis3 2 3" xfId="11766" xr:uid="{00000000-0005-0000-0000-0000CA000000}"/>
    <cellStyle name="40% - Énfasis3 2 4" xfId="11686" xr:uid="{00000000-0005-0000-0000-0000C8000000}"/>
    <cellStyle name="40% - Énfasis3 3" xfId="11703" xr:uid="{00000000-0005-0000-0000-0000CB000000}"/>
    <cellStyle name="40% - Énfasis3 3 2" xfId="12019" xr:uid="{00000000-0005-0000-0000-0000CC000000}"/>
    <cellStyle name="40% - Énfasis3 3 3" xfId="11783" xr:uid="{00000000-0005-0000-0000-0000CD000000}"/>
    <cellStyle name="40% - Énfasis3 4" xfId="11718" xr:uid="{00000000-0005-0000-0000-0000CE000000}"/>
    <cellStyle name="40% - Énfasis3 4 2" xfId="12035" xr:uid="{00000000-0005-0000-0000-0000CF000000}"/>
    <cellStyle name="40% - Énfasis3 4 3" xfId="11799" xr:uid="{00000000-0005-0000-0000-0000D0000000}"/>
    <cellStyle name="40% - Énfasis3 5" xfId="11734" xr:uid="{00000000-0005-0000-0000-0000D1000000}"/>
    <cellStyle name="40% - Énfasis3 5 2" xfId="12051" xr:uid="{00000000-0005-0000-0000-0000D2000000}"/>
    <cellStyle name="40% - Énfasis3 5 3" xfId="11816" xr:uid="{00000000-0005-0000-0000-0000D3000000}"/>
    <cellStyle name="40% - Énfasis3 6" xfId="11833" xr:uid="{00000000-0005-0000-0000-0000D4000000}"/>
    <cellStyle name="40% - Énfasis3 7" xfId="11846" xr:uid="{00000000-0005-0000-0000-0000D5000000}"/>
    <cellStyle name="40% - Énfasis3 8" xfId="11860" xr:uid="{00000000-0005-0000-0000-0000D6000000}"/>
    <cellStyle name="40% - Énfasis3 9" xfId="11873" xr:uid="{00000000-0005-0000-0000-0000D7000000}"/>
    <cellStyle name="40% - Énfasis4" xfId="476" builtinId="43" customBuiltin="1"/>
    <cellStyle name="40% - Énfasis4 10" xfId="11888" xr:uid="{00000000-0005-0000-0000-0000D9000000}"/>
    <cellStyle name="40% - Énfasis4 11" xfId="11902" xr:uid="{00000000-0005-0000-0000-0000DA000000}"/>
    <cellStyle name="40% - Énfasis4 12" xfId="11916" xr:uid="{00000000-0005-0000-0000-0000DB000000}"/>
    <cellStyle name="40% - Énfasis4 13" xfId="11931" xr:uid="{00000000-0005-0000-0000-0000DC000000}"/>
    <cellStyle name="40% - Énfasis4 14" xfId="11946" xr:uid="{00000000-0005-0000-0000-0000DD000000}"/>
    <cellStyle name="40% - Énfasis4 15" xfId="11990" xr:uid="{00000000-0005-0000-0000-0000DE000000}"/>
    <cellStyle name="40% - Énfasis4 16" xfId="11749" xr:uid="{00000000-0005-0000-0000-0000DF000000}"/>
    <cellStyle name="40% - Énfasis4 2" xfId="647" xr:uid="{00000000-0005-0000-0000-00007D020000}"/>
    <cellStyle name="40% - Énfasis4 2 2" xfId="12005" xr:uid="{00000000-0005-0000-0000-0000E1000000}"/>
    <cellStyle name="40% - Énfasis4 2 3" xfId="11768" xr:uid="{00000000-0005-0000-0000-0000E2000000}"/>
    <cellStyle name="40% - Énfasis4 2 4" xfId="11688" xr:uid="{00000000-0005-0000-0000-0000E0000000}"/>
    <cellStyle name="40% - Énfasis4 3" xfId="11705" xr:uid="{00000000-0005-0000-0000-0000E3000000}"/>
    <cellStyle name="40% - Énfasis4 3 2" xfId="12021" xr:uid="{00000000-0005-0000-0000-0000E4000000}"/>
    <cellStyle name="40% - Énfasis4 3 3" xfId="11785" xr:uid="{00000000-0005-0000-0000-0000E5000000}"/>
    <cellStyle name="40% - Énfasis4 4" xfId="11720" xr:uid="{00000000-0005-0000-0000-0000E6000000}"/>
    <cellStyle name="40% - Énfasis4 4 2" xfId="12037" xr:uid="{00000000-0005-0000-0000-0000E7000000}"/>
    <cellStyle name="40% - Énfasis4 4 3" xfId="11801" xr:uid="{00000000-0005-0000-0000-0000E8000000}"/>
    <cellStyle name="40% - Énfasis4 5" xfId="11736" xr:uid="{00000000-0005-0000-0000-0000E9000000}"/>
    <cellStyle name="40% - Énfasis4 5 2" xfId="12053" xr:uid="{00000000-0005-0000-0000-0000EA000000}"/>
    <cellStyle name="40% - Énfasis4 5 3" xfId="11818" xr:uid="{00000000-0005-0000-0000-0000EB000000}"/>
    <cellStyle name="40% - Énfasis4 6" xfId="11835" xr:uid="{00000000-0005-0000-0000-0000EC000000}"/>
    <cellStyle name="40% - Énfasis4 7" xfId="11848" xr:uid="{00000000-0005-0000-0000-0000ED000000}"/>
    <cellStyle name="40% - Énfasis4 8" xfId="11862" xr:uid="{00000000-0005-0000-0000-0000EE000000}"/>
    <cellStyle name="40% - Énfasis4 9" xfId="11875" xr:uid="{00000000-0005-0000-0000-0000EF000000}"/>
    <cellStyle name="40% - Énfasis5" xfId="479" builtinId="47" customBuiltin="1"/>
    <cellStyle name="40% - Énfasis5 10" xfId="11890" xr:uid="{00000000-0005-0000-0000-0000F1000000}"/>
    <cellStyle name="40% - Énfasis5 11" xfId="11904" xr:uid="{00000000-0005-0000-0000-0000F2000000}"/>
    <cellStyle name="40% - Énfasis5 12" xfId="11918" xr:uid="{00000000-0005-0000-0000-0000F3000000}"/>
    <cellStyle name="40% - Énfasis5 13" xfId="11933" xr:uid="{00000000-0005-0000-0000-0000F4000000}"/>
    <cellStyle name="40% - Énfasis5 14" xfId="11948" xr:uid="{00000000-0005-0000-0000-0000F5000000}"/>
    <cellStyle name="40% - Énfasis5 15" xfId="11991" xr:uid="{00000000-0005-0000-0000-0000F6000000}"/>
    <cellStyle name="40% - Énfasis5 16" xfId="11751" xr:uid="{00000000-0005-0000-0000-0000F7000000}"/>
    <cellStyle name="40% - Énfasis5 2" xfId="651" xr:uid="{00000000-0005-0000-0000-00007E020000}"/>
    <cellStyle name="40% - Énfasis5 2 2" xfId="12007" xr:uid="{00000000-0005-0000-0000-0000F9000000}"/>
    <cellStyle name="40% - Énfasis5 2 3" xfId="11770" xr:uid="{00000000-0005-0000-0000-0000FA000000}"/>
    <cellStyle name="40% - Énfasis5 2 4" xfId="11690" xr:uid="{00000000-0005-0000-0000-0000F8000000}"/>
    <cellStyle name="40% - Énfasis5 3" xfId="11707" xr:uid="{00000000-0005-0000-0000-0000FB000000}"/>
    <cellStyle name="40% - Énfasis5 3 2" xfId="12023" xr:uid="{00000000-0005-0000-0000-0000FC000000}"/>
    <cellStyle name="40% - Énfasis5 3 3" xfId="11787" xr:uid="{00000000-0005-0000-0000-0000FD000000}"/>
    <cellStyle name="40% - Énfasis5 4" xfId="11722" xr:uid="{00000000-0005-0000-0000-0000FE000000}"/>
    <cellStyle name="40% - Énfasis5 4 2" xfId="12039" xr:uid="{00000000-0005-0000-0000-0000FF000000}"/>
    <cellStyle name="40% - Énfasis5 4 3" xfId="11803" xr:uid="{00000000-0005-0000-0000-000000010000}"/>
    <cellStyle name="40% - Énfasis5 5" xfId="11738" xr:uid="{00000000-0005-0000-0000-000001010000}"/>
    <cellStyle name="40% - Énfasis5 5 2" xfId="12055" xr:uid="{00000000-0005-0000-0000-000002010000}"/>
    <cellStyle name="40% - Énfasis5 5 3" xfId="11820" xr:uid="{00000000-0005-0000-0000-000003010000}"/>
    <cellStyle name="40% - Énfasis5 6" xfId="11837" xr:uid="{00000000-0005-0000-0000-000004010000}"/>
    <cellStyle name="40% - Énfasis5 7" xfId="11850" xr:uid="{00000000-0005-0000-0000-000005010000}"/>
    <cellStyle name="40% - Énfasis5 8" xfId="11864" xr:uid="{00000000-0005-0000-0000-000006010000}"/>
    <cellStyle name="40% - Énfasis5 9" xfId="11877" xr:uid="{00000000-0005-0000-0000-000007010000}"/>
    <cellStyle name="40% - Énfasis6" xfId="482" builtinId="51" customBuiltin="1"/>
    <cellStyle name="40% - Énfasis6 10" xfId="11892" xr:uid="{00000000-0005-0000-0000-000009010000}"/>
    <cellStyle name="40% - Énfasis6 11" xfId="11906" xr:uid="{00000000-0005-0000-0000-00000A010000}"/>
    <cellStyle name="40% - Énfasis6 12" xfId="11920" xr:uid="{00000000-0005-0000-0000-00000B010000}"/>
    <cellStyle name="40% - Énfasis6 13" xfId="11935" xr:uid="{00000000-0005-0000-0000-00000C010000}"/>
    <cellStyle name="40% - Énfasis6 14" xfId="11950" xr:uid="{00000000-0005-0000-0000-00000D010000}"/>
    <cellStyle name="40% - Énfasis6 15" xfId="11992" xr:uid="{00000000-0005-0000-0000-00000E010000}"/>
    <cellStyle name="40% - Énfasis6 16" xfId="11753" xr:uid="{00000000-0005-0000-0000-00000F010000}"/>
    <cellStyle name="40% - Énfasis6 2" xfId="655" xr:uid="{00000000-0005-0000-0000-00007F020000}"/>
    <cellStyle name="40% - Énfasis6 2 2" xfId="12009" xr:uid="{00000000-0005-0000-0000-000011010000}"/>
    <cellStyle name="40% - Énfasis6 2 3" xfId="11772" xr:uid="{00000000-0005-0000-0000-000012010000}"/>
    <cellStyle name="40% - Énfasis6 2 4" xfId="11692" xr:uid="{00000000-0005-0000-0000-000010010000}"/>
    <cellStyle name="40% - Énfasis6 3" xfId="11709" xr:uid="{00000000-0005-0000-0000-000013010000}"/>
    <cellStyle name="40% - Énfasis6 3 2" xfId="12025" xr:uid="{00000000-0005-0000-0000-000014010000}"/>
    <cellStyle name="40% - Énfasis6 3 3" xfId="11789" xr:uid="{00000000-0005-0000-0000-000015010000}"/>
    <cellStyle name="40% - Énfasis6 4" xfId="11724" xr:uid="{00000000-0005-0000-0000-000016010000}"/>
    <cellStyle name="40% - Énfasis6 4 2" xfId="12041" xr:uid="{00000000-0005-0000-0000-000017010000}"/>
    <cellStyle name="40% - Énfasis6 4 3" xfId="11805" xr:uid="{00000000-0005-0000-0000-000018010000}"/>
    <cellStyle name="40% - Énfasis6 5" xfId="11740" xr:uid="{00000000-0005-0000-0000-000019010000}"/>
    <cellStyle name="40% - Énfasis6 5 2" xfId="12057" xr:uid="{00000000-0005-0000-0000-00001A010000}"/>
    <cellStyle name="40% - Énfasis6 5 3" xfId="11822" xr:uid="{00000000-0005-0000-0000-00001B010000}"/>
    <cellStyle name="40% - Énfasis6 6" xfId="11839" xr:uid="{00000000-0005-0000-0000-00001C010000}"/>
    <cellStyle name="40% - Énfasis6 7" xfId="11852" xr:uid="{00000000-0005-0000-0000-00001D010000}"/>
    <cellStyle name="40% - Énfasis6 8" xfId="11866" xr:uid="{00000000-0005-0000-0000-00001E010000}"/>
    <cellStyle name="40% - Énfasis6 9" xfId="11879" xr:uid="{00000000-0005-0000-0000-00001F010000}"/>
    <cellStyle name="60% - Accent1" xfId="11518" xr:uid="{00000000-0005-0000-0000-00000C000000}"/>
    <cellStyle name="60% - Accent2" xfId="11519" xr:uid="{00000000-0005-0000-0000-00000D000000}"/>
    <cellStyle name="60% - Accent3" xfId="11520" xr:uid="{00000000-0005-0000-0000-00000E000000}"/>
    <cellStyle name="60% - Accent4" xfId="11521" xr:uid="{00000000-0005-0000-0000-00000F000000}"/>
    <cellStyle name="60% - Accent5" xfId="11522" xr:uid="{00000000-0005-0000-0000-000010000000}"/>
    <cellStyle name="60% - Accent6" xfId="11523" xr:uid="{00000000-0005-0000-0000-000011000000}"/>
    <cellStyle name="60% - Énfasis1 2" xfId="636" xr:uid="{00000000-0005-0000-0000-000080020000}"/>
    <cellStyle name="60% - Énfasis1 3" xfId="750" xr:uid="{00000000-0005-0000-0000-000005030000}"/>
    <cellStyle name="60% - Énfasis2 2" xfId="640" xr:uid="{00000000-0005-0000-0000-000081020000}"/>
    <cellStyle name="60% - Énfasis2 3" xfId="741" xr:uid="{00000000-0005-0000-0000-000006030000}"/>
    <cellStyle name="60% - Énfasis3 2" xfId="644" xr:uid="{00000000-0005-0000-0000-000082020000}"/>
    <cellStyle name="60% - Énfasis3 3" xfId="738" xr:uid="{00000000-0005-0000-0000-000007030000}"/>
    <cellStyle name="60% - Énfasis4 2" xfId="648" xr:uid="{00000000-0005-0000-0000-000083020000}"/>
    <cellStyle name="60% - Énfasis4 3" xfId="737" xr:uid="{00000000-0005-0000-0000-000008030000}"/>
    <cellStyle name="60% - Énfasis5 2" xfId="652" xr:uid="{00000000-0005-0000-0000-000084020000}"/>
    <cellStyle name="60% - Énfasis5 3" xfId="736" xr:uid="{00000000-0005-0000-0000-000009030000}"/>
    <cellStyle name="60% - Énfasis6 2" xfId="656" xr:uid="{00000000-0005-0000-0000-000085020000}"/>
    <cellStyle name="60% - Énfasis6 3" xfId="732" xr:uid="{00000000-0005-0000-0000-00000A030000}"/>
    <cellStyle name="Accent1" xfId="11524" xr:uid="{00000000-0005-0000-0000-000012000000}"/>
    <cellStyle name="Accent2" xfId="11525" xr:uid="{00000000-0005-0000-0000-000013000000}"/>
    <cellStyle name="Accent3" xfId="11526" xr:uid="{00000000-0005-0000-0000-000014000000}"/>
    <cellStyle name="Accent4" xfId="11527" xr:uid="{00000000-0005-0000-0000-000015000000}"/>
    <cellStyle name="Accent5" xfId="11528" xr:uid="{00000000-0005-0000-0000-000016000000}"/>
    <cellStyle name="Accent6" xfId="11529" xr:uid="{00000000-0005-0000-0000-000017000000}"/>
    <cellStyle name="Bad" xfId="11530" xr:uid="{00000000-0005-0000-0000-000018000000}"/>
    <cellStyle name="Buena" xfId="11545" xr:uid="{00000000-0005-0000-0000-000019000000}"/>
    <cellStyle name="Buena 2" xfId="11531" xr:uid="{00000000-0005-0000-0000-00001A000000}"/>
    <cellStyle name="Bueno" xfId="454" builtinId="26" customBuiltin="1"/>
    <cellStyle name="Bueno 2" xfId="487" xr:uid="{00000000-0005-0000-0000-000086020000}"/>
    <cellStyle name="Calculation" xfId="11532" xr:uid="{00000000-0005-0000-0000-00001B000000}"/>
    <cellStyle name="Calculation 2" xfId="12649" xr:uid="{E3FA5227-3846-430F-B173-58A9F2E5188E}"/>
    <cellStyle name="Calculation 2 2" xfId="24483" xr:uid="{7BE6F94F-E3D2-465D-8537-298846DC862E}"/>
    <cellStyle name="Calculation 2 3" xfId="24679" xr:uid="{59E04065-758B-4BA2-AAC5-B6F85F462D6B}"/>
    <cellStyle name="Calculation 2 4" xfId="24662" xr:uid="{EB145D90-71C4-4FE0-84A6-DEC3CF400CE6}"/>
    <cellStyle name="Calculation 3" xfId="12676" xr:uid="{E02F3815-D5F1-41E9-959B-C31583FDE67E}"/>
    <cellStyle name="Calculation 3 2" xfId="24510" xr:uid="{64EA87AB-4400-443D-947C-BEE132A9C473}"/>
    <cellStyle name="Calculation 3 3" xfId="24699" xr:uid="{3B813CBA-0ECC-43F0-983C-B3F8C7FD0EDD}"/>
    <cellStyle name="Calculation 3 4" xfId="24675" xr:uid="{5BEB63ED-D61B-4804-998D-FF4EC804DD1D}"/>
    <cellStyle name="Calculation 4" xfId="23970" xr:uid="{12A66742-287E-4063-AFB1-05635AE95052}"/>
    <cellStyle name="Calculation 5" xfId="24631" xr:uid="{4D04014E-84E2-462D-8880-CE3A837827D3}"/>
    <cellStyle name="Calculation 6" xfId="24627" xr:uid="{8FE24C35-5819-41BE-964D-B08F92881810}"/>
    <cellStyle name="Calculation 7" xfId="25188" xr:uid="{F8094A30-C704-4869-A0BB-26CEA0CEA9A9}"/>
    <cellStyle name="Cálculo" xfId="458" builtinId="22" customBuiltin="1"/>
    <cellStyle name="Cálculo 2" xfId="626" xr:uid="{00000000-0005-0000-0000-000087020000}"/>
    <cellStyle name="Celda de comprobación" xfId="460" builtinId="23" customBuiltin="1"/>
    <cellStyle name="Celda de comprobación 2" xfId="628" xr:uid="{00000000-0005-0000-0000-000088020000}"/>
    <cellStyle name="Celda de comprobación 2 2" xfId="11533" xr:uid="{00000000-0005-0000-0000-00001D000000}"/>
    <cellStyle name="Celda de comprobación 3" xfId="11535" xr:uid="{00000000-0005-0000-0000-00001C000000}"/>
    <cellStyle name="Celda vinculada" xfId="459" builtinId="24" customBuiltin="1"/>
    <cellStyle name="Celda vinculada 2" xfId="627" xr:uid="{00000000-0005-0000-0000-000089020000}"/>
    <cellStyle name="Celda vinculada 2 2" xfId="11534" xr:uid="{00000000-0005-0000-0000-00001F000000}"/>
    <cellStyle name="Celda vinculada 3" xfId="11555" xr:uid="{00000000-0005-0000-0000-00001E000000}"/>
    <cellStyle name="Check Cell 2" xfId="11536" xr:uid="{00000000-0005-0000-0000-000020000000}"/>
    <cellStyle name="Comma [0]" xfId="162" xr:uid="{00000000-0005-0000-0000-000000000000}"/>
    <cellStyle name="Comma [0] 2" xfId="622" xr:uid="{00000000-0005-0000-0000-000000000000}"/>
    <cellStyle name="Comma [0] 2 10" xfId="10941" xr:uid="{00000000-0005-0000-0000-000000000000}"/>
    <cellStyle name="Comma [0] 2 10 2" xfId="23407" xr:uid="{D9771510-00E9-42BF-9396-A7ACF1A1D10E}"/>
    <cellStyle name="Comma [0] 2 11" xfId="11421" xr:uid="{00000000-0005-0000-0000-000000000000}"/>
    <cellStyle name="Comma [0] 2 11 2" xfId="23886" xr:uid="{1433D647-F224-47C2-B9CA-2CFC0D236E82}"/>
    <cellStyle name="Comma [0] 2 12" xfId="12564" xr:uid="{AE0F6DD1-5ECE-4F57-BCCD-C3660AF5329F}"/>
    <cellStyle name="Comma [0] 2 12 2" xfId="24398" xr:uid="{E0001B2F-F311-446A-8182-D1A394E8A580}"/>
    <cellStyle name="Comma [0] 2 13" xfId="13202" xr:uid="{2935ADB3-186C-4655-ACBB-83E001812BA2}"/>
    <cellStyle name="Comma [0] 2 14" xfId="25104" xr:uid="{BB17E224-43B7-4F51-8347-D96CC68CE0AC}"/>
    <cellStyle name="Comma [0] 2 2" xfId="1685" xr:uid="{00000000-0005-0000-0000-000000000000}"/>
    <cellStyle name="Comma [0] 2 2 2" xfId="3609" xr:uid="{00000000-0005-0000-0000-000000000000}"/>
    <cellStyle name="Comma [0] 2 2 2 2" xfId="16083" xr:uid="{23F2D223-7DDC-46BD-9783-2403AE5FFCA0}"/>
    <cellStyle name="Comma [0] 2 2 3" xfId="5561" xr:uid="{00000000-0005-0000-0000-000000000000}"/>
    <cellStyle name="Comma [0] 2 2 3 2" xfId="18033" xr:uid="{5D91C7D8-7F11-42BF-807C-5CD4A46563C2}"/>
    <cellStyle name="Comma [0] 2 2 4" xfId="7491" xr:uid="{00000000-0005-0000-0000-000000000000}"/>
    <cellStyle name="Comma [0] 2 2 4 2" xfId="19962" xr:uid="{9260E369-E75B-4D60-BD95-C316854B1DFE}"/>
    <cellStyle name="Comma [0] 2 2 5" xfId="9501" xr:uid="{00000000-0005-0000-0000-000000000000}"/>
    <cellStyle name="Comma [0] 2 2 5 2" xfId="21970" xr:uid="{BE7CC06B-E72D-49BB-B2F2-6C76E6F900F7}"/>
    <cellStyle name="Comma [0] 2 2 6" xfId="12062" xr:uid="{00000000-0005-0000-0000-00002A010000}"/>
    <cellStyle name="Comma [0] 2 2 7" xfId="14162" xr:uid="{E2A2472C-D3DB-4710-9E44-455D253E067E}"/>
    <cellStyle name="Comma [0] 2 3" xfId="2165" xr:uid="{00000000-0005-0000-0000-000000000000}"/>
    <cellStyle name="Comma [0] 2 3 2" xfId="4089" xr:uid="{00000000-0005-0000-0000-000000000000}"/>
    <cellStyle name="Comma [0] 2 3 2 2" xfId="16563" xr:uid="{7BAB77DF-6E1A-406E-BDFB-96044ADB365D}"/>
    <cellStyle name="Comma [0] 2 3 3" xfId="6041" xr:uid="{00000000-0005-0000-0000-000000000000}"/>
    <cellStyle name="Comma [0] 2 3 3 2" xfId="18513" xr:uid="{8DAB54EB-94A7-4CB8-8176-605F8F29C47A}"/>
    <cellStyle name="Comma [0] 2 3 4" xfId="7971" xr:uid="{00000000-0005-0000-0000-000000000000}"/>
    <cellStyle name="Comma [0] 2 3 4 2" xfId="20442" xr:uid="{674D1588-0CFF-4114-993A-14FCBAF12964}"/>
    <cellStyle name="Comma [0] 2 3 5" xfId="9979" xr:uid="{00000000-0005-0000-0000-000000000000}"/>
    <cellStyle name="Comma [0] 2 3 5 2" xfId="22448" xr:uid="{69F7504F-1C75-43BA-85CD-515B5669B8EB}"/>
    <cellStyle name="Comma [0] 2 3 6" xfId="14642" xr:uid="{E83ED308-32D9-4F50-82C4-EB2F243AA17B}"/>
    <cellStyle name="Comma [0] 2 4" xfId="2648" xr:uid="{00000000-0005-0000-0000-000000000000}"/>
    <cellStyle name="Comma [0] 2 4 2" xfId="4569" xr:uid="{00000000-0005-0000-0000-000000000000}"/>
    <cellStyle name="Comma [0] 2 4 2 2" xfId="17043" xr:uid="{E749BE86-1E27-467E-B717-69D5CC539070}"/>
    <cellStyle name="Comma [0] 2 4 3" xfId="6525" xr:uid="{00000000-0005-0000-0000-000000000000}"/>
    <cellStyle name="Comma [0] 2 4 3 2" xfId="18997" xr:uid="{EA79D9CF-9903-40B5-9052-1B5B40475554}"/>
    <cellStyle name="Comma [0] 2 4 4" xfId="8451" xr:uid="{00000000-0005-0000-0000-000000000000}"/>
    <cellStyle name="Comma [0] 2 4 4 2" xfId="20922" xr:uid="{96C202A7-D07C-470D-BFDA-E485391E1FEC}"/>
    <cellStyle name="Comma [0] 2 4 5" xfId="10457" xr:uid="{00000000-0005-0000-0000-000000000000}"/>
    <cellStyle name="Comma [0] 2 4 5 2" xfId="22926" xr:uid="{BEE8117E-8EC1-459B-A910-FC8208ECD7D9}"/>
    <cellStyle name="Comma [0] 2 4 6" xfId="15122" xr:uid="{29EDA9F7-8BCB-4D24-B34E-2C491ED3731B}"/>
    <cellStyle name="Comma [0] 2 5" xfId="1206" xr:uid="{00000000-0005-0000-0000-000000000000}"/>
    <cellStyle name="Comma [0] 2 5 2" xfId="13683" xr:uid="{0ABA5DC7-AD5C-419B-8401-A937DCD26BB6}"/>
    <cellStyle name="Comma [0] 2 6" xfId="3130" xr:uid="{00000000-0005-0000-0000-000000000000}"/>
    <cellStyle name="Comma [0] 2 6 2" xfId="15604" xr:uid="{49380495-0FDC-41B7-9048-BB96472A12AC}"/>
    <cellStyle name="Comma [0] 2 7" xfId="5074" xr:uid="{00000000-0005-0000-0000-000000000000}"/>
    <cellStyle name="Comma [0] 2 7 2" xfId="17546" xr:uid="{FC26F7FF-C1BE-4305-9905-E262BBA7245D}"/>
    <cellStyle name="Comma [0] 2 8" xfId="7011" xr:uid="{00000000-0005-0000-0000-000000000000}"/>
    <cellStyle name="Comma [0] 2 8 2" xfId="19482" xr:uid="{E6F20AB2-41FC-48F0-AACB-D162DA0EB1F3}"/>
    <cellStyle name="Comma [0] 2 9" xfId="9028" xr:uid="{00000000-0005-0000-0000-000000000000}"/>
    <cellStyle name="Comma [0] 2 9 2" xfId="21497" xr:uid="{FE14DD3B-12DE-49E3-AA5D-4DAFDD5395E7}"/>
    <cellStyle name="Comma 10" xfId="11537" xr:uid="{00000000-0005-0000-0000-000021000000}"/>
    <cellStyle name="Comma 10 2" xfId="11538" xr:uid="{00000000-0005-0000-0000-000022000000}"/>
    <cellStyle name="Comma 10 2 2" xfId="11604" xr:uid="{83FBFD5F-F68F-4974-9449-DF5E555F198F}"/>
    <cellStyle name="Comma 10 2 2 2" xfId="11640" xr:uid="{22A8379C-7002-4EF4-A949-EDA0DA723FC2}"/>
    <cellStyle name="Comma 10 2 2 3" xfId="11651" xr:uid="{BF873D63-05D9-4002-B09F-29B30236F2AB}"/>
    <cellStyle name="Comma 10 2 3" xfId="12651" xr:uid="{12B83899-D7CC-425A-AFBD-CC2ACDAE11C3}"/>
    <cellStyle name="Comma 10 2 3 2" xfId="24485" xr:uid="{4CA7A95D-07D3-45C4-805C-66FF26B6B60D}"/>
    <cellStyle name="Comma 10 2 4" xfId="23972" xr:uid="{0A572A99-9A37-4ED5-A945-8685F1F8C9EE}"/>
    <cellStyle name="Comma 10 2 5" xfId="25190" xr:uid="{9AE32A03-C45E-47E7-80F2-CCFB1B2D3350}"/>
    <cellStyle name="Comma 10 3" xfId="11603" xr:uid="{EAD1F3B0-9971-4B2D-AC40-ECD4CE2B8EF7}"/>
    <cellStyle name="Comma 10 3 2" xfId="11639" xr:uid="{174C0763-9240-4BB9-B9DA-6F0407658878}"/>
    <cellStyle name="Comma 10 3 3" xfId="11650" xr:uid="{C77B5C0F-2957-4996-B0A0-68F48A912997}"/>
    <cellStyle name="Comma 10 4" xfId="12650" xr:uid="{55330B2C-1672-408F-A02F-F61D7B7EDB9B}"/>
    <cellStyle name="Comma 10 4 2" xfId="24484" xr:uid="{DE81F36A-23A9-40D9-B79B-7D896430E413}"/>
    <cellStyle name="Comma 10 5" xfId="23971" xr:uid="{66592CAB-AD89-474A-B939-A6DEDFF52D66}"/>
    <cellStyle name="Comma 10 6" xfId="25189" xr:uid="{ED64D4C9-C904-4EFE-803B-7DB3831B9E0E}"/>
    <cellStyle name="Comma 13" xfId="666" xr:uid="{00000000-0005-0000-0000-000016000000}"/>
    <cellStyle name="Comma 13 10" xfId="9035" xr:uid="{00000000-0005-0000-0000-000016000000}"/>
    <cellStyle name="Comma 13 10 2" xfId="21504" xr:uid="{D30B3E0E-AA6E-4948-8F42-32A760E5A041}"/>
    <cellStyle name="Comma 13 11" xfId="10948" xr:uid="{00000000-0005-0000-0000-000016000000}"/>
    <cellStyle name="Comma 13 11 2" xfId="23414" xr:uid="{5977B7B7-CAC5-4CAB-8E85-196ECADC582D}"/>
    <cellStyle name="Comma 13 12" xfId="11428" xr:uid="{00000000-0005-0000-0000-000016000000}"/>
    <cellStyle name="Comma 13 12 2" xfId="23893" xr:uid="{A6FE7394-CD35-4B27-A650-36AF861CA0D3}"/>
    <cellStyle name="Comma 13 13" xfId="12572" xr:uid="{E05E7142-C46E-4838-9B19-CAFC3F5DC275}"/>
    <cellStyle name="Comma 13 13 2" xfId="24406" xr:uid="{342652CD-8381-4485-A4D0-97E53C3DCEA4}"/>
    <cellStyle name="Comma 13 14" xfId="13209" xr:uid="{C047BCAE-46E4-439E-82A2-2CF19CF727C1}"/>
    <cellStyle name="Comma 13 15" xfId="25111" xr:uid="{5A8FC6E4-AE32-4856-BCA0-8BFB4EE819C0}"/>
    <cellStyle name="Comma 13 2" xfId="685" xr:uid="{00000000-0005-0000-0000-000017000000}"/>
    <cellStyle name="Comma 13 2 10" xfId="10962" xr:uid="{00000000-0005-0000-0000-000017000000}"/>
    <cellStyle name="Comma 13 2 10 2" xfId="23428" xr:uid="{70650626-AAF5-4DE8-BFE8-26D8B75E0C3B}"/>
    <cellStyle name="Comma 13 2 11" xfId="11442" xr:uid="{00000000-0005-0000-0000-000017000000}"/>
    <cellStyle name="Comma 13 2 11 2" xfId="23907" xr:uid="{19D19EE2-56E8-48AA-9D79-4CF1E6DB1F50}"/>
    <cellStyle name="Comma 13 2 12" xfId="12586" xr:uid="{155FBC1B-79D3-42D0-8C17-F36ADD67745D}"/>
    <cellStyle name="Comma 13 2 12 2" xfId="24420" xr:uid="{32BC0637-59D8-4021-A708-4D13B8FBBA6C}"/>
    <cellStyle name="Comma 13 2 13" xfId="13223" xr:uid="{BC0FC5B1-A957-4867-821C-DE98ACF638B7}"/>
    <cellStyle name="Comma 13 2 14" xfId="25125" xr:uid="{20767F0A-E5F6-456B-9BDE-E6196E33C936}"/>
    <cellStyle name="Comma 13 2 2" xfId="1706" xr:uid="{00000000-0005-0000-0000-000017000000}"/>
    <cellStyle name="Comma 13 2 2 2" xfId="3630" xr:uid="{00000000-0005-0000-0000-000017000000}"/>
    <cellStyle name="Comma 13 2 2 2 2" xfId="16104" xr:uid="{A6736A58-4E2D-415B-9FC0-3A235A2E3282}"/>
    <cellStyle name="Comma 13 2 2 3" xfId="5582" xr:uid="{00000000-0005-0000-0000-000017000000}"/>
    <cellStyle name="Comma 13 2 2 3 2" xfId="18054" xr:uid="{067D46DB-0619-475F-8783-97E3048918F2}"/>
    <cellStyle name="Comma 13 2 2 4" xfId="7512" xr:uid="{00000000-0005-0000-0000-000017000000}"/>
    <cellStyle name="Comma 13 2 2 4 2" xfId="19983" xr:uid="{3DD628BD-9E5D-44AF-83AD-65520585ED06}"/>
    <cellStyle name="Comma 13 2 2 5" xfId="9521" xr:uid="{00000000-0005-0000-0000-000017000000}"/>
    <cellStyle name="Comma 13 2 2 5 2" xfId="21990" xr:uid="{F0A71F5B-5C48-4292-8EE3-90B7E9E9D97F}"/>
    <cellStyle name="Comma 13 2 2 6" xfId="14183" xr:uid="{AE55036F-B108-4497-91F1-AFFBE5193858}"/>
    <cellStyle name="Comma 13 2 3" xfId="2186" xr:uid="{00000000-0005-0000-0000-000017000000}"/>
    <cellStyle name="Comma 13 2 3 2" xfId="4110" xr:uid="{00000000-0005-0000-0000-000017000000}"/>
    <cellStyle name="Comma 13 2 3 2 2" xfId="16584" xr:uid="{C28F3045-ADA6-4E6B-8F0A-2B862810D903}"/>
    <cellStyle name="Comma 13 2 3 3" xfId="6062" xr:uid="{00000000-0005-0000-0000-000017000000}"/>
    <cellStyle name="Comma 13 2 3 3 2" xfId="18534" xr:uid="{2E26E4C6-BB81-41B4-8317-B09CE9AFDA30}"/>
    <cellStyle name="Comma 13 2 3 4" xfId="7992" xr:uid="{00000000-0005-0000-0000-000017000000}"/>
    <cellStyle name="Comma 13 2 3 4 2" xfId="20463" xr:uid="{C585D5C3-1E76-489F-BAF4-121BE5AE393C}"/>
    <cellStyle name="Comma 13 2 3 5" xfId="9999" xr:uid="{00000000-0005-0000-0000-000017000000}"/>
    <cellStyle name="Comma 13 2 3 5 2" xfId="22468" xr:uid="{887665D1-AA68-4A76-89E9-B1B40FAB34E4}"/>
    <cellStyle name="Comma 13 2 3 6" xfId="14663" xr:uid="{E1B16FAB-A750-4294-963F-CB628D8D757E}"/>
    <cellStyle name="Comma 13 2 4" xfId="2669" xr:uid="{00000000-0005-0000-0000-000017000000}"/>
    <cellStyle name="Comma 13 2 4 2" xfId="4590" xr:uid="{00000000-0005-0000-0000-000017000000}"/>
    <cellStyle name="Comma 13 2 4 2 2" xfId="17064" xr:uid="{A47A78C0-1DBB-4EDD-881A-158414ACA22B}"/>
    <cellStyle name="Comma 13 2 4 3" xfId="6546" xr:uid="{00000000-0005-0000-0000-000017000000}"/>
    <cellStyle name="Comma 13 2 4 3 2" xfId="19018" xr:uid="{F0A8B462-F534-46C2-BC3A-E678F411DE95}"/>
    <cellStyle name="Comma 13 2 4 4" xfId="8472" xr:uid="{00000000-0005-0000-0000-000017000000}"/>
    <cellStyle name="Comma 13 2 4 4 2" xfId="20943" xr:uid="{419C1337-80B3-4EB6-91F0-CDE34196C214}"/>
    <cellStyle name="Comma 13 2 4 5" xfId="10477" xr:uid="{00000000-0005-0000-0000-000017000000}"/>
    <cellStyle name="Comma 13 2 4 5 2" xfId="22946" xr:uid="{76FC7495-79AC-4063-8845-DF93CC488BC8}"/>
    <cellStyle name="Comma 13 2 4 6" xfId="15143" xr:uid="{0661716A-A13F-4B0C-8895-D4EB23CA64DA}"/>
    <cellStyle name="Comma 13 2 5" xfId="1227" xr:uid="{00000000-0005-0000-0000-000017000000}"/>
    <cellStyle name="Comma 13 2 5 2" xfId="13704" xr:uid="{13F3827A-1D1B-4A7E-8D7C-907635EBA0F9}"/>
    <cellStyle name="Comma 13 2 6" xfId="3151" xr:uid="{00000000-0005-0000-0000-000017000000}"/>
    <cellStyle name="Comma 13 2 6 2" xfId="15625" xr:uid="{25A8DC80-7B5D-4E34-A6F1-D768C7C86377}"/>
    <cellStyle name="Comma 13 2 7" xfId="5098" xr:uid="{00000000-0005-0000-0000-000017000000}"/>
    <cellStyle name="Comma 13 2 7 2" xfId="17570" xr:uid="{0C82CD7A-24F9-4FA7-B9F5-FA2F25DE0F0B}"/>
    <cellStyle name="Comma 13 2 8" xfId="7033" xr:uid="{00000000-0005-0000-0000-000017000000}"/>
    <cellStyle name="Comma 13 2 8 2" xfId="19504" xr:uid="{EC32901A-024D-4F90-A7AB-C2A0A7EB2F1D}"/>
    <cellStyle name="Comma 13 2 9" xfId="9046" xr:uid="{00000000-0005-0000-0000-000017000000}"/>
    <cellStyle name="Comma 13 2 9 2" xfId="21515" xr:uid="{A10304C6-FF74-4A4D-A9D8-02F452DC6A9B}"/>
    <cellStyle name="Comma 13 3" xfId="1692" xr:uid="{00000000-0005-0000-0000-000016000000}"/>
    <cellStyle name="Comma 13 3 2" xfId="3616" xr:uid="{00000000-0005-0000-0000-000016000000}"/>
    <cellStyle name="Comma 13 3 2 2" xfId="16090" xr:uid="{5F6C3CDD-E871-4CF8-B5C3-6543A92795C3}"/>
    <cellStyle name="Comma 13 3 3" xfId="5568" xr:uid="{00000000-0005-0000-0000-000016000000}"/>
    <cellStyle name="Comma 13 3 3 2" xfId="18040" xr:uid="{2C6892C0-BCA1-4C7E-80B1-6E1B7706180C}"/>
    <cellStyle name="Comma 13 3 4" xfId="7498" xr:uid="{00000000-0005-0000-0000-000016000000}"/>
    <cellStyle name="Comma 13 3 4 2" xfId="19969" xr:uid="{AD1900B1-D349-4FE8-A98A-8BEB92267C89}"/>
    <cellStyle name="Comma 13 3 5" xfId="9508" xr:uid="{00000000-0005-0000-0000-000016000000}"/>
    <cellStyle name="Comma 13 3 5 2" xfId="21977" xr:uid="{EB4BCEBB-127C-4D62-AFCB-3E7EBAF33AA9}"/>
    <cellStyle name="Comma 13 3 6" xfId="14169" xr:uid="{6431B29F-1E39-4EBB-B97E-BD108BDBE8AB}"/>
    <cellStyle name="Comma 13 4" xfId="2172" xr:uid="{00000000-0005-0000-0000-000016000000}"/>
    <cellStyle name="Comma 13 4 2" xfId="4096" xr:uid="{00000000-0005-0000-0000-000016000000}"/>
    <cellStyle name="Comma 13 4 2 2" xfId="16570" xr:uid="{6726C2CB-675D-408D-B89B-1CD4DA4BC00E}"/>
    <cellStyle name="Comma 13 4 3" xfId="6048" xr:uid="{00000000-0005-0000-0000-000016000000}"/>
    <cellStyle name="Comma 13 4 3 2" xfId="18520" xr:uid="{50BEC6B5-CCDD-49F0-828E-6B44FFEFB0BC}"/>
    <cellStyle name="Comma 13 4 4" xfId="7978" xr:uid="{00000000-0005-0000-0000-000016000000}"/>
    <cellStyle name="Comma 13 4 4 2" xfId="20449" xr:uid="{1790DBE2-2A78-45F3-B0B5-2E5A2419F018}"/>
    <cellStyle name="Comma 13 4 5" xfId="9986" xr:uid="{00000000-0005-0000-0000-000016000000}"/>
    <cellStyle name="Comma 13 4 5 2" xfId="22455" xr:uid="{E85B1E9E-CBF3-4B5F-AA38-A2143E648A68}"/>
    <cellStyle name="Comma 13 4 6" xfId="14649" xr:uid="{0E062529-8183-4BED-95F3-983597BC2DC9}"/>
    <cellStyle name="Comma 13 5" xfId="2655" xr:uid="{00000000-0005-0000-0000-000016000000}"/>
    <cellStyle name="Comma 13 5 2" xfId="4576" xr:uid="{00000000-0005-0000-0000-000016000000}"/>
    <cellStyle name="Comma 13 5 2 2" xfId="17050" xr:uid="{1D9C6168-CEF5-43CC-8BD3-678250494B7F}"/>
    <cellStyle name="Comma 13 5 3" xfId="6532" xr:uid="{00000000-0005-0000-0000-000016000000}"/>
    <cellStyle name="Comma 13 5 3 2" xfId="19004" xr:uid="{DCD81215-F796-415B-98DA-F9F5B7B53F6D}"/>
    <cellStyle name="Comma 13 5 4" xfId="8458" xr:uid="{00000000-0005-0000-0000-000016000000}"/>
    <cellStyle name="Comma 13 5 4 2" xfId="20929" xr:uid="{1ADC3FA2-0D0F-41F0-AFD9-076E8D83A310}"/>
    <cellStyle name="Comma 13 5 5" xfId="10464" xr:uid="{00000000-0005-0000-0000-000016000000}"/>
    <cellStyle name="Comma 13 5 5 2" xfId="22933" xr:uid="{D662A91A-38B5-4994-818B-A4BE58A6793B}"/>
    <cellStyle name="Comma 13 5 6" xfId="15129" xr:uid="{1BF8BF81-3584-4F72-A754-B54C4365D318}"/>
    <cellStyle name="Comma 13 6" xfId="1213" xr:uid="{00000000-0005-0000-0000-000016000000}"/>
    <cellStyle name="Comma 13 6 2" xfId="13690" xr:uid="{19C83417-6710-4FCC-935D-45B36D636CC6}"/>
    <cellStyle name="Comma 13 7" xfId="3137" xr:uid="{00000000-0005-0000-0000-000016000000}"/>
    <cellStyle name="Comma 13 7 2" xfId="15611" xr:uid="{B6FB57DD-CF32-4BC9-B468-3038805825E2}"/>
    <cellStyle name="Comma 13 8" xfId="5081" xr:uid="{00000000-0005-0000-0000-000016000000}"/>
    <cellStyle name="Comma 13 8 2" xfId="17553" xr:uid="{E73DE85C-0A7D-4E0C-B0F3-4F8AD3A73612}"/>
    <cellStyle name="Comma 13 9" xfId="7019" xr:uid="{00000000-0005-0000-0000-000016000000}"/>
    <cellStyle name="Comma 13 9 2" xfId="19490" xr:uid="{9658827D-4DEA-4FE4-B0E8-E58A824AB27D}"/>
    <cellStyle name="Comma 2" xfId="100" xr:uid="{00000000-0005-0000-0000-000072000000}"/>
    <cellStyle name="Comma 2 2" xfId="672" xr:uid="{00000000-0005-0000-0000-000019000000}"/>
    <cellStyle name="Comma 2 2 10" xfId="8582" xr:uid="{00000000-0005-0000-0000-00001E000000}"/>
    <cellStyle name="Comma 2 2 10 2" xfId="21051" xr:uid="{1B021540-832D-4EB1-A8D9-E879C7FB73A0}"/>
    <cellStyle name="Comma 2 2 11" xfId="10953" xr:uid="{00000000-0005-0000-0000-000019000000}"/>
    <cellStyle name="Comma 2 2 11 2" xfId="23419" xr:uid="{510C7CBF-1E20-46A5-A7A9-865BEA8B3FA9}"/>
    <cellStyle name="Comma 2 2 12" xfId="11433" xr:uid="{00000000-0005-0000-0000-000019000000}"/>
    <cellStyle name="Comma 2 2 12 2" xfId="23898" xr:uid="{8E711C43-354A-48BD-B3E9-C2FC30BE0284}"/>
    <cellStyle name="Comma 2 2 13" xfId="12577" xr:uid="{4EDC6FB1-BCB3-4147-8BD6-2EF85FBE3B45}"/>
    <cellStyle name="Comma 2 2 13 2" xfId="24411" xr:uid="{8B9C45E9-F366-46EA-BA41-EA253D90BDC9}"/>
    <cellStyle name="Comma 2 2 14" xfId="13214" xr:uid="{DC63A5EA-00D4-4126-93CC-42C7A186031B}"/>
    <cellStyle name="Comma 2 2 15" xfId="25116" xr:uid="{8291D170-5A7E-4C2C-A993-0ED7A48967A1}"/>
    <cellStyle name="Comma 2 2 2" xfId="690" xr:uid="{00000000-0005-0000-0000-00001A000000}"/>
    <cellStyle name="Comma 2 2 2 10" xfId="10966" xr:uid="{00000000-0005-0000-0000-00001A000000}"/>
    <cellStyle name="Comma 2 2 2 10 2" xfId="23432" xr:uid="{E261D6EB-3B92-4BC5-9D6B-0F92FE0D4EA8}"/>
    <cellStyle name="Comma 2 2 2 11" xfId="11446" xr:uid="{00000000-0005-0000-0000-00001A000000}"/>
    <cellStyle name="Comma 2 2 2 11 2" xfId="23911" xr:uid="{4996A4A7-0C25-4852-9DD5-7025E08351ED}"/>
    <cellStyle name="Comma 2 2 2 12" xfId="12590" xr:uid="{C5A139E7-B252-4A09-A399-69B5A33B38C2}"/>
    <cellStyle name="Comma 2 2 2 12 2" xfId="24424" xr:uid="{B8D21638-57CA-4864-B1AE-88C263E3BA57}"/>
    <cellStyle name="Comma 2 2 2 13" xfId="13227" xr:uid="{D1069FED-475F-4A80-8B73-1B05474E6766}"/>
    <cellStyle name="Comma 2 2 2 14" xfId="25129" xr:uid="{1DE9CF4A-6149-4F3B-B4E6-0349A105FF2D}"/>
    <cellStyle name="Comma 2 2 2 2" xfId="1710" xr:uid="{00000000-0005-0000-0000-00001A000000}"/>
    <cellStyle name="Comma 2 2 2 2 2" xfId="3634" xr:uid="{00000000-0005-0000-0000-00001A000000}"/>
    <cellStyle name="Comma 2 2 2 2 2 2" xfId="5045" xr:uid="{14B6FE28-A3B4-4B4C-8446-71D29CA4BF43}"/>
    <cellStyle name="Comma 2 2 2 2 2 2 2" xfId="17517" xr:uid="{EF1725D0-BD81-4B45-9A01-621F798D927B}"/>
    <cellStyle name="Comma 2 2 2 2 2 3" xfId="8548" xr:uid="{14B6FE28-A3B4-4B4C-8446-71D29CA4BF43}"/>
    <cellStyle name="Comma 2 2 2 2 2 3 2" xfId="21019" xr:uid="{8C644989-5AD1-4B27-89FD-868D24588E2F}"/>
    <cellStyle name="Comma 2 2 2 2 2 4" xfId="8670" xr:uid="{14B6FE28-A3B4-4B4C-8446-71D29CA4BF43}"/>
    <cellStyle name="Comma 2 2 2 2 2 4 2" xfId="21139" xr:uid="{DE05C673-B4E8-44CB-8B53-5E25CEA9B3C2}"/>
    <cellStyle name="Comma 2 2 2 2 2 5" xfId="12775" xr:uid="{796AC3D8-A2A8-4DCE-888F-77DB97E2DA60}"/>
    <cellStyle name="Comma 2 2 2 2 2 5 2" xfId="24608" xr:uid="{E02EB3EA-D7C4-482C-9318-1CC033113081}"/>
    <cellStyle name="Comma 2 2 2 2 2 6" xfId="16108" xr:uid="{952B98E7-282B-4470-B6CE-02A2B72FB636}"/>
    <cellStyle name="Comma 2 2 2 2 2 7" xfId="25299" xr:uid="{A69EF6B2-FCDF-448F-8B83-43ABEC62181C}"/>
    <cellStyle name="Comma 2 2 2 2 3" xfId="5586" xr:uid="{00000000-0005-0000-0000-00001A000000}"/>
    <cellStyle name="Comma 2 2 2 2 3 2" xfId="12733" xr:uid="{DDF6FAD6-0D9E-40A3-859A-1913D03CA794}"/>
    <cellStyle name="Comma 2 2 2 2 3 2 2" xfId="24566" xr:uid="{E88E1796-23C0-4082-B4ED-0C996F90B70E}"/>
    <cellStyle name="Comma 2 2 2 2 3 3" xfId="18058" xr:uid="{35993184-B67A-466B-B3A5-2B50C8169F2B}"/>
    <cellStyle name="Comma 2 2 2 2 3 4" xfId="25257" xr:uid="{B43EA2EC-30F0-44C2-9F66-68B2CB1A5FFB}"/>
    <cellStyle name="Comma 2 2 2 2 4" xfId="7516" xr:uid="{00000000-0005-0000-0000-00001A000000}"/>
    <cellStyle name="Comma 2 2 2 2 4 2" xfId="19987" xr:uid="{D7239952-3806-45E8-8B42-91F469982166}"/>
    <cellStyle name="Comma 2 2 2 2 5" xfId="8628" xr:uid="{AC134CDE-2472-4AEA-B2BA-E859E71C7AFF}"/>
    <cellStyle name="Comma 2 2 2 2 5 2" xfId="21097" xr:uid="{A6C55722-C5DD-4753-B969-DBF858F74A7A}"/>
    <cellStyle name="Comma 2 2 2 2 6" xfId="11606" xr:uid="{0B7D00F4-749C-46BB-B601-1D18C0775FAF}"/>
    <cellStyle name="Comma 2 2 2 2 7" xfId="14187" xr:uid="{10887D40-5E18-4C87-8275-E9BF39289C54}"/>
    <cellStyle name="Comma 2 2 2 3" xfId="2190" xr:uid="{00000000-0005-0000-0000-00001A000000}"/>
    <cellStyle name="Comma 2 2 2 3 2" xfId="4114" xr:uid="{00000000-0005-0000-0000-00001A000000}"/>
    <cellStyle name="Comma 2 2 2 3 2 2" xfId="16588" xr:uid="{ACEC9344-2487-4B24-B069-CDE0765A0766}"/>
    <cellStyle name="Comma 2 2 2 3 3" xfId="6066" xr:uid="{00000000-0005-0000-0000-00001A000000}"/>
    <cellStyle name="Comma 2 2 2 3 3 2" xfId="18538" xr:uid="{F5645766-A34D-419F-BF04-2F6506F9953C}"/>
    <cellStyle name="Comma 2 2 2 3 4" xfId="7996" xr:uid="{00000000-0005-0000-0000-00001A000000}"/>
    <cellStyle name="Comma 2 2 2 3 4 2" xfId="20467" xr:uid="{E5F60A4F-E690-4137-A4EB-E215A13043AA}"/>
    <cellStyle name="Comma 2 2 2 3 5" xfId="8636" xr:uid="{C768B4D1-C924-41AB-9922-26541DFAF7B0}"/>
    <cellStyle name="Comma 2 2 2 3 5 2" xfId="21105" xr:uid="{C21A216A-D6D4-4E8D-8B2E-5B0BDBB5BA71}"/>
    <cellStyle name="Comma 2 2 2 3 6" xfId="12741" xr:uid="{E111AFF0-C4AC-44CA-BC86-63FF0F274028}"/>
    <cellStyle name="Comma 2 2 2 3 6 2" xfId="24574" xr:uid="{757126A0-0ADD-4055-8FC3-BEBE97209C21}"/>
    <cellStyle name="Comma 2 2 2 3 7" xfId="14667" xr:uid="{18AB2205-F28F-4A6A-8C5E-7887E6C30F0C}"/>
    <cellStyle name="Comma 2 2 2 3 8" xfId="25265" xr:uid="{088FA487-513D-423D-BD9B-B11758B01364}"/>
    <cellStyle name="Comma 2 2 2 4" xfId="2673" xr:uid="{00000000-0005-0000-0000-00001A000000}"/>
    <cellStyle name="Comma 2 2 2 4 2" xfId="4594" xr:uid="{00000000-0005-0000-0000-00001A000000}"/>
    <cellStyle name="Comma 2 2 2 4 2 2" xfId="17068" xr:uid="{98913348-DD84-43A0-AEFC-99B773224D0F}"/>
    <cellStyle name="Comma 2 2 2 4 3" xfId="6550" xr:uid="{00000000-0005-0000-0000-00001A000000}"/>
    <cellStyle name="Comma 2 2 2 4 3 2" xfId="19022" xr:uid="{BAE6A511-1B8F-407F-8E50-4B6359F898B2}"/>
    <cellStyle name="Comma 2 2 2 4 4" xfId="8476" xr:uid="{00000000-0005-0000-0000-00001A000000}"/>
    <cellStyle name="Comma 2 2 2 4 4 2" xfId="20947" xr:uid="{AA67E624-AEA1-49C3-BBD6-6F9A030CB0BB}"/>
    <cellStyle name="Comma 2 2 2 4 5" xfId="10481" xr:uid="{00000000-0005-0000-0000-00001A000000}"/>
    <cellStyle name="Comma 2 2 2 4 5 2" xfId="22950" xr:uid="{276C6FCF-86AB-4602-ADA8-8E3805D442B2}"/>
    <cellStyle name="Comma 2 2 2 4 6" xfId="12699" xr:uid="{B55EB7E4-3E8E-4161-BDAF-C5E2A3065100}"/>
    <cellStyle name="Comma 2 2 2 4 6 2" xfId="24532" xr:uid="{249CA800-96A3-4E4A-A752-93225C81635B}"/>
    <cellStyle name="Comma 2 2 2 4 7" xfId="15147" xr:uid="{F5B248CF-41E3-44B1-9B15-3662031565D9}"/>
    <cellStyle name="Comma 2 2 2 4 8" xfId="25223" xr:uid="{99937EBF-06B9-4003-8D8F-8778DA8EDA42}"/>
    <cellStyle name="Comma 2 2 2 5" xfId="1231" xr:uid="{00000000-0005-0000-0000-00001A000000}"/>
    <cellStyle name="Comma 2 2 2 5 2" xfId="13708" xr:uid="{92A6625C-6D10-4ECC-9A9D-A782EC1F5485}"/>
    <cellStyle name="Comma 2 2 2 6" xfId="3155" xr:uid="{00000000-0005-0000-0000-00001A000000}"/>
    <cellStyle name="Comma 2 2 2 6 2" xfId="15629" xr:uid="{5A2D64C7-8429-4A53-BBE1-71C332F047DE}"/>
    <cellStyle name="Comma 2 2 2 7" xfId="5102" xr:uid="{00000000-0005-0000-0000-00001A000000}"/>
    <cellStyle name="Comma 2 2 2 7 2" xfId="17574" xr:uid="{5C993E8E-C181-4900-8A49-22A9973467E0}"/>
    <cellStyle name="Comma 2 2 2 8" xfId="7037" xr:uid="{00000000-0005-0000-0000-00001A000000}"/>
    <cellStyle name="Comma 2 2 2 8 2" xfId="19508" xr:uid="{2D7793D2-9AE7-4717-8E07-57CBFCC8FBCF}"/>
    <cellStyle name="Comma 2 2 2 9" xfId="8588" xr:uid="{C3F003F2-4C68-4379-8ABA-FD1DFC6371A6}"/>
    <cellStyle name="Comma 2 2 2 9 2" xfId="21057" xr:uid="{48170CCE-13BA-4970-8967-7FDE8DD23B6F}"/>
    <cellStyle name="Comma 2 2 3" xfId="1697" xr:uid="{00000000-0005-0000-0000-000019000000}"/>
    <cellStyle name="Comma 2 2 3 2" xfId="3621" xr:uid="{00000000-0005-0000-0000-000019000000}"/>
    <cellStyle name="Comma 2 2 3 2 2" xfId="5036" xr:uid="{126F044A-3594-47FA-9E55-C54D684C1871}"/>
    <cellStyle name="Comma 2 2 3 2 2 2" xfId="17508" xr:uid="{89F28508-0C3C-4CC8-9A7B-45CCEB23F0FA}"/>
    <cellStyle name="Comma 2 2 3 2 3" xfId="8539" xr:uid="{126F044A-3594-47FA-9E55-C54D684C1871}"/>
    <cellStyle name="Comma 2 2 3 2 3 2" xfId="21010" xr:uid="{C0D4939A-228B-41FA-B378-94F1260B5F04}"/>
    <cellStyle name="Comma 2 2 3 2 4" xfId="8666" xr:uid="{126F044A-3594-47FA-9E55-C54D684C1871}"/>
    <cellStyle name="Comma 2 2 3 2 4 2" xfId="21135" xr:uid="{873F0E8F-FECC-4C7F-8C78-5C3361F30FAD}"/>
    <cellStyle name="Comma 2 2 3 2 5" xfId="12771" xr:uid="{E99B440F-4A67-4697-9E49-9688C2331525}"/>
    <cellStyle name="Comma 2 2 3 2 5 2" xfId="24604" xr:uid="{317EBF30-EE9E-40F2-ADC8-F47F46EFD43C}"/>
    <cellStyle name="Comma 2 2 3 2 6" xfId="16095" xr:uid="{661E4CA9-586D-4032-982B-A5E13F85E1A6}"/>
    <cellStyle name="Comma 2 2 3 2 7" xfId="25295" xr:uid="{5A0FF8E4-7C86-4EEB-89C0-D88FD1DBD30C}"/>
    <cellStyle name="Comma 2 2 3 3" xfId="5573" xr:uid="{00000000-0005-0000-0000-000019000000}"/>
    <cellStyle name="Comma 2 2 3 3 2" xfId="12729" xr:uid="{6913F42D-3B95-4EB6-A01E-91A4D0C796FB}"/>
    <cellStyle name="Comma 2 2 3 3 2 2" xfId="24562" xr:uid="{8026696E-1F7C-42EC-8200-4198B9652A0F}"/>
    <cellStyle name="Comma 2 2 3 3 3" xfId="18045" xr:uid="{C9D32499-9B61-42EA-9A97-A2393FA8B167}"/>
    <cellStyle name="Comma 2 2 3 3 4" xfId="25253" xr:uid="{4CDCF550-1896-4BAC-A99D-A64CA697C172}"/>
    <cellStyle name="Comma 2 2 3 4" xfId="7503" xr:uid="{00000000-0005-0000-0000-000019000000}"/>
    <cellStyle name="Comma 2 2 3 4 2" xfId="19974" xr:uid="{76AD951F-8175-4E79-B386-3CE2CAE7EA9E}"/>
    <cellStyle name="Comma 2 2 3 5" xfId="8624" xr:uid="{91DE0A4D-7EF0-4082-A4DA-74F513BFB2E6}"/>
    <cellStyle name="Comma 2 2 3 5 2" xfId="21093" xr:uid="{752B77EE-E2CE-4D32-9E96-6C8C096A2507}"/>
    <cellStyle name="Comma 2 2 3 6" xfId="11540" xr:uid="{00000000-0005-0000-0000-000024000000}"/>
    <cellStyle name="Comma 2 2 3 7" xfId="14174" xr:uid="{B8A30B00-F381-448C-B930-C05E666030BC}"/>
    <cellStyle name="Comma 2 2 4" xfId="2177" xr:uid="{00000000-0005-0000-0000-000019000000}"/>
    <cellStyle name="Comma 2 2 4 2" xfId="4101" xr:uid="{00000000-0005-0000-0000-000019000000}"/>
    <cellStyle name="Comma 2 2 4 2 2" xfId="16575" xr:uid="{1F70A9B9-D68C-4D0F-A1D3-BCADE10B0663}"/>
    <cellStyle name="Comma 2 2 4 3" xfId="6053" xr:uid="{00000000-0005-0000-0000-000019000000}"/>
    <cellStyle name="Comma 2 2 4 3 2" xfId="18525" xr:uid="{13FC8AB2-6C78-4EC1-85B6-E3CB09A9ED6F}"/>
    <cellStyle name="Comma 2 2 4 4" xfId="7983" xr:uid="{00000000-0005-0000-0000-000019000000}"/>
    <cellStyle name="Comma 2 2 4 4 2" xfId="20454" xr:uid="{D00E5911-2386-480A-801A-B0C33E80FBEA}"/>
    <cellStyle name="Comma 2 2 4 5" xfId="8632" xr:uid="{851A79FC-B217-476B-990C-1F7F9FB63575}"/>
    <cellStyle name="Comma 2 2 4 5 2" xfId="21101" xr:uid="{892FC96D-9497-4A5D-9370-E8ED961394BD}"/>
    <cellStyle name="Comma 2 2 4 6" xfId="12737" xr:uid="{6FA0D20F-C551-4253-982B-54A9A0A9F781}"/>
    <cellStyle name="Comma 2 2 4 6 2" xfId="24570" xr:uid="{D9D7F679-DDF1-4F76-BA66-5D2F68429A7E}"/>
    <cellStyle name="Comma 2 2 4 7" xfId="14654" xr:uid="{9EA20BA5-56AA-4C31-8833-91BDE167866C}"/>
    <cellStyle name="Comma 2 2 4 8" xfId="25261" xr:uid="{091956BE-F5C2-418C-8392-E69C576B7856}"/>
    <cellStyle name="Comma 2 2 5" xfId="2660" xr:uid="{00000000-0005-0000-0000-000019000000}"/>
    <cellStyle name="Comma 2 2 5 2" xfId="4581" xr:uid="{00000000-0005-0000-0000-000019000000}"/>
    <cellStyle name="Comma 2 2 5 2 2" xfId="17055" xr:uid="{D6B0233D-D5CA-4032-BBD7-5F3F88247ABC}"/>
    <cellStyle name="Comma 2 2 5 3" xfId="6537" xr:uid="{00000000-0005-0000-0000-000019000000}"/>
    <cellStyle name="Comma 2 2 5 3 2" xfId="19009" xr:uid="{86F40149-E5C9-40EA-AC7D-34A6DBBC6FF2}"/>
    <cellStyle name="Comma 2 2 5 4" xfId="8463" xr:uid="{00000000-0005-0000-0000-000019000000}"/>
    <cellStyle name="Comma 2 2 5 4 2" xfId="20934" xr:uid="{E164DAEF-FBB9-4718-9928-654DC0432596}"/>
    <cellStyle name="Comma 2 2 5 5" xfId="8674" xr:uid="{181A6D08-7934-45EC-878D-C634A5D35749}"/>
    <cellStyle name="Comma 2 2 5 5 2" xfId="21143" xr:uid="{85BA8970-8682-431F-BC79-E9715155B5FD}"/>
    <cellStyle name="Comma 2 2 5 6" xfId="12779" xr:uid="{4867F28A-2B4F-4EEC-A546-4CC697D7AD0A}"/>
    <cellStyle name="Comma 2 2 5 6 2" xfId="24612" xr:uid="{E8DC2163-6D21-477D-A237-6917D3311AED}"/>
    <cellStyle name="Comma 2 2 5 7" xfId="15134" xr:uid="{4C9AAE42-18F9-4F80-9053-FF1A06F4C8E3}"/>
    <cellStyle name="Comma 2 2 5 8" xfId="25303" xr:uid="{0C43F2DB-6EC0-4D31-B18A-A4EFE6825F69}"/>
    <cellStyle name="Comma 2 2 6" xfId="1218" xr:uid="{00000000-0005-0000-0000-000019000000}"/>
    <cellStyle name="Comma 2 2 6 2" xfId="12695" xr:uid="{BA5AA4D4-6B82-4352-89EC-2BB5A21A5512}"/>
    <cellStyle name="Comma 2 2 6 2 2" xfId="24528" xr:uid="{9E5DBB71-64CA-441D-AABC-B940BC7E83F0}"/>
    <cellStyle name="Comma 2 2 6 3" xfId="13695" xr:uid="{987A2B78-7AF9-4208-B626-8648BC8A2A83}"/>
    <cellStyle name="Comma 2 2 6 4" xfId="25219" xr:uid="{8B325625-3242-4F0F-A642-B43D38F5D040}"/>
    <cellStyle name="Comma 2 2 7" xfId="3142" xr:uid="{00000000-0005-0000-0000-000019000000}"/>
    <cellStyle name="Comma 2 2 7 2" xfId="15616" xr:uid="{FBF6A9C9-30E9-41B3-9EBA-67A78BC988C2}"/>
    <cellStyle name="Comma 2 2 8" xfId="5087" xr:uid="{00000000-0005-0000-0000-000019000000}"/>
    <cellStyle name="Comma 2 2 8 2" xfId="17559" xr:uid="{E6206D1B-026C-4B71-B1E5-867E77AD82FA}"/>
    <cellStyle name="Comma 2 2 9" xfId="7024" xr:uid="{00000000-0005-0000-0000-000019000000}"/>
    <cellStyle name="Comma 2 2 9 2" xfId="19495" xr:uid="{42705D7A-0C4E-41EB-8111-4EA8DDF78473}"/>
    <cellStyle name="Comma 2 3" xfId="687" xr:uid="{00000000-0005-0000-0000-00001B000000}"/>
    <cellStyle name="Comma 2 3 10" xfId="10964" xr:uid="{00000000-0005-0000-0000-00001B000000}"/>
    <cellStyle name="Comma 2 3 10 2" xfId="23430" xr:uid="{DE689FD5-B756-41E9-9ED5-D161BFCFE1DD}"/>
    <cellStyle name="Comma 2 3 11" xfId="11444" xr:uid="{00000000-0005-0000-0000-00001B000000}"/>
    <cellStyle name="Comma 2 3 11 2" xfId="23909" xr:uid="{A66FEC69-EF4D-4A20-BFCB-5E1C15A668D0}"/>
    <cellStyle name="Comma 2 3 12" xfId="12588" xr:uid="{16372639-D543-4161-9422-B3FE8F25D0CC}"/>
    <cellStyle name="Comma 2 3 12 2" xfId="24422" xr:uid="{08232B23-3215-4074-8E6D-D2B7539EC8B1}"/>
    <cellStyle name="Comma 2 3 13" xfId="13225" xr:uid="{6D05F0B4-F009-4815-A705-CB0C975337C2}"/>
    <cellStyle name="Comma 2 3 14" xfId="25127" xr:uid="{403C7044-DFB6-4ACF-9128-B9878285A64F}"/>
    <cellStyle name="Comma 2 3 2" xfId="1708" xr:uid="{00000000-0005-0000-0000-00001B000000}"/>
    <cellStyle name="Comma 2 3 2 2" xfId="3632" xr:uid="{00000000-0005-0000-0000-00001B000000}"/>
    <cellStyle name="Comma 2 3 2 2 2" xfId="16106" xr:uid="{01ADC882-FAD7-4C92-9A86-79C03D87B44B}"/>
    <cellStyle name="Comma 2 3 2 3" xfId="5584" xr:uid="{00000000-0005-0000-0000-00001B000000}"/>
    <cellStyle name="Comma 2 3 2 3 2" xfId="18056" xr:uid="{708A412F-1339-43C6-B9CE-F95C69ECBBF1}"/>
    <cellStyle name="Comma 2 3 2 4" xfId="7514" xr:uid="{00000000-0005-0000-0000-00001B000000}"/>
    <cellStyle name="Comma 2 3 2 4 2" xfId="19985" xr:uid="{15CCAD74-D462-4183-B1F3-3960EB2729D2}"/>
    <cellStyle name="Comma 2 3 2 5" xfId="9523" xr:uid="{00000000-0005-0000-0000-00001B000000}"/>
    <cellStyle name="Comma 2 3 2 5 2" xfId="21992" xr:uid="{2385695A-790F-49E8-B5EE-095C4D74CBA6}"/>
    <cellStyle name="Comma 2 3 2 6" xfId="11605" xr:uid="{9193B358-507D-4E37-86BF-402777C71518}"/>
    <cellStyle name="Comma 2 3 2 7" xfId="14185" xr:uid="{E0CBC07E-48EB-4701-805B-E01EEF066CC0}"/>
    <cellStyle name="Comma 2 3 3" xfId="2188" xr:uid="{00000000-0005-0000-0000-00001B000000}"/>
    <cellStyle name="Comma 2 3 3 2" xfId="4112" xr:uid="{00000000-0005-0000-0000-00001B000000}"/>
    <cellStyle name="Comma 2 3 3 2 2" xfId="16586" xr:uid="{243C7AD2-BB27-4028-9A9C-ADFFB981676D}"/>
    <cellStyle name="Comma 2 3 3 3" xfId="6064" xr:uid="{00000000-0005-0000-0000-00001B000000}"/>
    <cellStyle name="Comma 2 3 3 3 2" xfId="18536" xr:uid="{DDCA45B3-8B0B-4E9A-8E7C-7832241A7016}"/>
    <cellStyle name="Comma 2 3 3 4" xfId="7994" xr:uid="{00000000-0005-0000-0000-00001B000000}"/>
    <cellStyle name="Comma 2 3 3 4 2" xfId="20465" xr:uid="{C389F645-447F-4E6F-8CF8-0FE45BCDB718}"/>
    <cellStyle name="Comma 2 3 3 5" xfId="10001" xr:uid="{00000000-0005-0000-0000-00001B000000}"/>
    <cellStyle name="Comma 2 3 3 5 2" xfId="22470" xr:uid="{0A85AD0B-C6E7-482B-B781-8102B7CE3A90}"/>
    <cellStyle name="Comma 2 3 3 6" xfId="14665" xr:uid="{A0414E64-E84E-4606-A280-B6E42261F9A3}"/>
    <cellStyle name="Comma 2 3 4" xfId="2671" xr:uid="{00000000-0005-0000-0000-00001B000000}"/>
    <cellStyle name="Comma 2 3 4 2" xfId="4592" xr:uid="{00000000-0005-0000-0000-00001B000000}"/>
    <cellStyle name="Comma 2 3 4 2 2" xfId="17066" xr:uid="{E375975A-430F-469C-ABF1-E695D816405C}"/>
    <cellStyle name="Comma 2 3 4 3" xfId="6548" xr:uid="{00000000-0005-0000-0000-00001B000000}"/>
    <cellStyle name="Comma 2 3 4 3 2" xfId="19020" xr:uid="{58E192FD-CA80-4F90-BF75-5EC81D4FA56B}"/>
    <cellStyle name="Comma 2 3 4 4" xfId="8474" xr:uid="{00000000-0005-0000-0000-00001B000000}"/>
    <cellStyle name="Comma 2 3 4 4 2" xfId="20945" xr:uid="{F78C931D-C853-48B8-AE38-E1465C24ACA1}"/>
    <cellStyle name="Comma 2 3 4 5" xfId="10479" xr:uid="{00000000-0005-0000-0000-00001B000000}"/>
    <cellStyle name="Comma 2 3 4 5 2" xfId="22948" xr:uid="{42DE8943-10CB-408E-A602-925F6A5A6A2B}"/>
    <cellStyle name="Comma 2 3 4 6" xfId="15145" xr:uid="{1B96B900-A42C-4F5A-937E-FEA7AAF752C5}"/>
    <cellStyle name="Comma 2 3 5" xfId="1229" xr:uid="{00000000-0005-0000-0000-00001B000000}"/>
    <cellStyle name="Comma 2 3 5 2" xfId="13706" xr:uid="{FCB47B4E-DC49-4343-9C63-E2C031CDCF8A}"/>
    <cellStyle name="Comma 2 3 6" xfId="3153" xr:uid="{00000000-0005-0000-0000-00001B000000}"/>
    <cellStyle name="Comma 2 3 6 2" xfId="15627" xr:uid="{2B404C57-F075-4BE0-827E-26ACF5138904}"/>
    <cellStyle name="Comma 2 3 7" xfId="5100" xr:uid="{00000000-0005-0000-0000-00001B000000}"/>
    <cellStyle name="Comma 2 3 7 2" xfId="17572" xr:uid="{0D2F871E-D3FF-4951-A921-3A9F53BE95E7}"/>
    <cellStyle name="Comma 2 3 8" xfId="7035" xr:uid="{00000000-0005-0000-0000-00001B000000}"/>
    <cellStyle name="Comma 2 3 8 2" xfId="19506" xr:uid="{0D73B47E-096A-4CA7-ACD9-12CE68ABDA0C}"/>
    <cellStyle name="Comma 2 3 9" xfId="9048" xr:uid="{00000000-0005-0000-0000-00001B000000}"/>
    <cellStyle name="Comma 2 3 9 2" xfId="21517" xr:uid="{1EC2DC5D-0A3F-43E1-BDCE-EAFD8DDC3CAB}"/>
    <cellStyle name="Comma 2 4" xfId="669" xr:uid="{00000000-0005-0000-0000-00001C000000}"/>
    <cellStyle name="Comma 2 4 10" xfId="9038" xr:uid="{00000000-0005-0000-0000-00001C000000}"/>
    <cellStyle name="Comma 2 4 10 2" xfId="21507" xr:uid="{1C866317-365E-4532-BCDE-3936E6DA78B9}"/>
    <cellStyle name="Comma 2 4 11" xfId="10951" xr:uid="{00000000-0005-0000-0000-00001C000000}"/>
    <cellStyle name="Comma 2 4 11 2" xfId="23417" xr:uid="{9E87A504-9C17-4354-8720-50DA406CD6C0}"/>
    <cellStyle name="Comma 2 4 12" xfId="11431" xr:uid="{00000000-0005-0000-0000-00001C000000}"/>
    <cellStyle name="Comma 2 4 12 2" xfId="23896" xr:uid="{BFB16015-ED06-4018-9D18-BC7998813172}"/>
    <cellStyle name="Comma 2 4 13" xfId="12575" xr:uid="{123077D8-E96F-4DA3-BF3E-EB8191A21874}"/>
    <cellStyle name="Comma 2 4 13 2" xfId="24409" xr:uid="{6FD87F7A-52B0-41ED-ADDA-C607ACC261C9}"/>
    <cellStyle name="Comma 2 4 14" xfId="13212" xr:uid="{A0AFFE2A-0D6B-4628-8616-6AFF6C8F0D72}"/>
    <cellStyle name="Comma 2 4 15" xfId="25114" xr:uid="{CE6CB056-B899-412A-B9C7-6A05733981BB}"/>
    <cellStyle name="Comma 2 4 2" xfId="688" xr:uid="{00000000-0005-0000-0000-00001D000000}"/>
    <cellStyle name="Comma 2 4 2 10" xfId="10965" xr:uid="{00000000-0005-0000-0000-00001D000000}"/>
    <cellStyle name="Comma 2 4 2 10 2" xfId="23431" xr:uid="{5BBBC2BB-43A2-423E-B3FF-1EE4713A8683}"/>
    <cellStyle name="Comma 2 4 2 11" xfId="11445" xr:uid="{00000000-0005-0000-0000-00001D000000}"/>
    <cellStyle name="Comma 2 4 2 11 2" xfId="23910" xr:uid="{60343567-A94F-402B-8990-0908C2C0EF1B}"/>
    <cellStyle name="Comma 2 4 2 12" xfId="12589" xr:uid="{F73218C4-5B77-4AFF-BFB5-BC95087FF8B9}"/>
    <cellStyle name="Comma 2 4 2 12 2" xfId="24423" xr:uid="{ACE0F2EB-A738-4744-B9E6-1E188487F4CE}"/>
    <cellStyle name="Comma 2 4 2 13" xfId="13226" xr:uid="{D09AF849-4AB8-4967-8F44-2EE881613321}"/>
    <cellStyle name="Comma 2 4 2 14" xfId="25128" xr:uid="{C053B9A5-1869-42E1-95D4-555401149B14}"/>
    <cellStyle name="Comma 2 4 2 2" xfId="1709" xr:uid="{00000000-0005-0000-0000-00001D000000}"/>
    <cellStyle name="Comma 2 4 2 2 2" xfId="3633" xr:uid="{00000000-0005-0000-0000-00001D000000}"/>
    <cellStyle name="Comma 2 4 2 2 2 2" xfId="16107" xr:uid="{E45AFA22-E1A0-4901-841E-A1BD206C90EA}"/>
    <cellStyle name="Comma 2 4 2 2 3" xfId="5585" xr:uid="{00000000-0005-0000-0000-00001D000000}"/>
    <cellStyle name="Comma 2 4 2 2 3 2" xfId="18057" xr:uid="{08504A50-9B44-4CF6-98CD-02542C99AF78}"/>
    <cellStyle name="Comma 2 4 2 2 4" xfId="7515" xr:uid="{00000000-0005-0000-0000-00001D000000}"/>
    <cellStyle name="Comma 2 4 2 2 4 2" xfId="19986" xr:uid="{16F1E449-F3C9-4B39-952F-416503EBD0FD}"/>
    <cellStyle name="Comma 2 4 2 2 5" xfId="9524" xr:uid="{00000000-0005-0000-0000-00001D000000}"/>
    <cellStyle name="Comma 2 4 2 2 5 2" xfId="21993" xr:uid="{CBB57CB0-C865-46A2-80A8-C972302F73C4}"/>
    <cellStyle name="Comma 2 4 2 2 6" xfId="14186" xr:uid="{A458528F-53C5-4EC4-8A05-31364EB1B729}"/>
    <cellStyle name="Comma 2 4 2 3" xfId="2189" xr:uid="{00000000-0005-0000-0000-00001D000000}"/>
    <cellStyle name="Comma 2 4 2 3 2" xfId="4113" xr:uid="{00000000-0005-0000-0000-00001D000000}"/>
    <cellStyle name="Comma 2 4 2 3 2 2" xfId="16587" xr:uid="{DF4DBFE7-8209-47AC-B1C3-B03A62284ECF}"/>
    <cellStyle name="Comma 2 4 2 3 3" xfId="6065" xr:uid="{00000000-0005-0000-0000-00001D000000}"/>
    <cellStyle name="Comma 2 4 2 3 3 2" xfId="18537" xr:uid="{9C5E10FE-CB49-4315-A78B-2EDE970A7644}"/>
    <cellStyle name="Comma 2 4 2 3 4" xfId="7995" xr:uid="{00000000-0005-0000-0000-00001D000000}"/>
    <cellStyle name="Comma 2 4 2 3 4 2" xfId="20466" xr:uid="{068788BB-873B-4C8C-8351-5DD5F0E1DC04}"/>
    <cellStyle name="Comma 2 4 2 3 5" xfId="10002" xr:uid="{00000000-0005-0000-0000-00001D000000}"/>
    <cellStyle name="Comma 2 4 2 3 5 2" xfId="22471" xr:uid="{6A856CAD-0E57-43E3-A59E-0314B273D28D}"/>
    <cellStyle name="Comma 2 4 2 3 6" xfId="14666" xr:uid="{14A7603B-05ED-4164-842C-CF9B87E59B2E}"/>
    <cellStyle name="Comma 2 4 2 4" xfId="2672" xr:uid="{00000000-0005-0000-0000-00001D000000}"/>
    <cellStyle name="Comma 2 4 2 4 2" xfId="4593" xr:uid="{00000000-0005-0000-0000-00001D000000}"/>
    <cellStyle name="Comma 2 4 2 4 2 2" xfId="17067" xr:uid="{5B4EA8EF-B9E2-4B14-BEAD-C964D523DE74}"/>
    <cellStyle name="Comma 2 4 2 4 3" xfId="6549" xr:uid="{00000000-0005-0000-0000-00001D000000}"/>
    <cellStyle name="Comma 2 4 2 4 3 2" xfId="19021" xr:uid="{F1435276-894A-422A-A643-434F9D6702AF}"/>
    <cellStyle name="Comma 2 4 2 4 4" xfId="8475" xr:uid="{00000000-0005-0000-0000-00001D000000}"/>
    <cellStyle name="Comma 2 4 2 4 4 2" xfId="20946" xr:uid="{FC87765B-80AF-4F75-B3F7-E9B4A94809F6}"/>
    <cellStyle name="Comma 2 4 2 4 5" xfId="10480" xr:uid="{00000000-0005-0000-0000-00001D000000}"/>
    <cellStyle name="Comma 2 4 2 4 5 2" xfId="22949" xr:uid="{168921A4-BBAC-4A91-B3F9-A77997AFA08B}"/>
    <cellStyle name="Comma 2 4 2 4 6" xfId="15146" xr:uid="{E068A6C8-099B-4C9E-B095-583281CFD2BF}"/>
    <cellStyle name="Comma 2 4 2 5" xfId="1230" xr:uid="{00000000-0005-0000-0000-00001D000000}"/>
    <cellStyle name="Comma 2 4 2 5 2" xfId="13707" xr:uid="{922FA6DC-EBAD-4DCF-ACA7-9936EC4FE6FA}"/>
    <cellStyle name="Comma 2 4 2 6" xfId="3154" xr:uid="{00000000-0005-0000-0000-00001D000000}"/>
    <cellStyle name="Comma 2 4 2 6 2" xfId="15628" xr:uid="{DEB03377-5A6E-438C-A3CC-4DE3414D7776}"/>
    <cellStyle name="Comma 2 4 2 7" xfId="5101" xr:uid="{00000000-0005-0000-0000-00001D000000}"/>
    <cellStyle name="Comma 2 4 2 7 2" xfId="17573" xr:uid="{2BE18650-14AF-4FB3-BA0C-2172708B9E8D}"/>
    <cellStyle name="Comma 2 4 2 8" xfId="7036" xr:uid="{00000000-0005-0000-0000-00001D000000}"/>
    <cellStyle name="Comma 2 4 2 8 2" xfId="19507" xr:uid="{6E738869-5E8E-4DC4-BDFF-51A2D70BA666}"/>
    <cellStyle name="Comma 2 4 2 9" xfId="9049" xr:uid="{00000000-0005-0000-0000-00001D000000}"/>
    <cellStyle name="Comma 2 4 2 9 2" xfId="21518" xr:uid="{03C9214B-D2FD-431F-871B-3CBC28B9DA7F}"/>
    <cellStyle name="Comma 2 4 3" xfId="1695" xr:uid="{00000000-0005-0000-0000-00001C000000}"/>
    <cellStyle name="Comma 2 4 3 2" xfId="3619" xr:uid="{00000000-0005-0000-0000-00001C000000}"/>
    <cellStyle name="Comma 2 4 3 2 2" xfId="16093" xr:uid="{29C72FE7-20C5-4CE8-A973-6E2B0F156CEC}"/>
    <cellStyle name="Comma 2 4 3 3" xfId="5571" xr:uid="{00000000-0005-0000-0000-00001C000000}"/>
    <cellStyle name="Comma 2 4 3 3 2" xfId="18043" xr:uid="{20342F7F-13D8-4948-A6E8-20046DF10E0D}"/>
    <cellStyle name="Comma 2 4 3 4" xfId="7501" xr:uid="{00000000-0005-0000-0000-00001C000000}"/>
    <cellStyle name="Comma 2 4 3 4 2" xfId="19972" xr:uid="{D05ACD42-DDED-4DBD-90A3-E7EDA0C63012}"/>
    <cellStyle name="Comma 2 4 3 5" xfId="9511" xr:uid="{00000000-0005-0000-0000-00001C000000}"/>
    <cellStyle name="Comma 2 4 3 5 2" xfId="21980" xr:uid="{24269F31-BDA2-4B3B-8548-75D0662A1874}"/>
    <cellStyle name="Comma 2 4 3 6" xfId="14172" xr:uid="{69214240-B740-4290-BAB1-01E5A153DB0B}"/>
    <cellStyle name="Comma 2 4 4" xfId="2175" xr:uid="{00000000-0005-0000-0000-00001C000000}"/>
    <cellStyle name="Comma 2 4 4 2" xfId="4099" xr:uid="{00000000-0005-0000-0000-00001C000000}"/>
    <cellStyle name="Comma 2 4 4 2 2" xfId="16573" xr:uid="{70ECDACD-04AA-4144-93BF-B2541F11732E}"/>
    <cellStyle name="Comma 2 4 4 3" xfId="6051" xr:uid="{00000000-0005-0000-0000-00001C000000}"/>
    <cellStyle name="Comma 2 4 4 3 2" xfId="18523" xr:uid="{91D8937E-F472-46F1-BB07-05EFF6F8480D}"/>
    <cellStyle name="Comma 2 4 4 4" xfId="7981" xr:uid="{00000000-0005-0000-0000-00001C000000}"/>
    <cellStyle name="Comma 2 4 4 4 2" xfId="20452" xr:uid="{830442D0-2461-47C9-B0B4-938C11A5D2B5}"/>
    <cellStyle name="Comma 2 4 4 5" xfId="9989" xr:uid="{00000000-0005-0000-0000-00001C000000}"/>
    <cellStyle name="Comma 2 4 4 5 2" xfId="22458" xr:uid="{30235981-6EAF-46F1-B8DE-3C2C8483D66E}"/>
    <cellStyle name="Comma 2 4 4 6" xfId="14652" xr:uid="{C469163D-0FB8-4C16-AACF-6C28027F974B}"/>
    <cellStyle name="Comma 2 4 5" xfId="2658" xr:uid="{00000000-0005-0000-0000-00001C000000}"/>
    <cellStyle name="Comma 2 4 5 2" xfId="4579" xr:uid="{00000000-0005-0000-0000-00001C000000}"/>
    <cellStyle name="Comma 2 4 5 2 2" xfId="17053" xr:uid="{F4622649-D95E-4C22-8BB2-ADE9398EEB1B}"/>
    <cellStyle name="Comma 2 4 5 3" xfId="6535" xr:uid="{00000000-0005-0000-0000-00001C000000}"/>
    <cellStyle name="Comma 2 4 5 3 2" xfId="19007" xr:uid="{B38470C8-30AD-4224-977B-3673B75EE456}"/>
    <cellStyle name="Comma 2 4 5 4" xfId="8461" xr:uid="{00000000-0005-0000-0000-00001C000000}"/>
    <cellStyle name="Comma 2 4 5 4 2" xfId="20932" xr:uid="{6AC9E5BE-39BB-417E-A23B-58F8CD4A9CB0}"/>
    <cellStyle name="Comma 2 4 5 5" xfId="10467" xr:uid="{00000000-0005-0000-0000-00001C000000}"/>
    <cellStyle name="Comma 2 4 5 5 2" xfId="22936" xr:uid="{10D61D13-08A4-45B2-8419-48A5946FD5DB}"/>
    <cellStyle name="Comma 2 4 5 6" xfId="15132" xr:uid="{50728490-8155-4E7A-8237-EDAB208AD9C6}"/>
    <cellStyle name="Comma 2 4 6" xfId="1216" xr:uid="{00000000-0005-0000-0000-00001C000000}"/>
    <cellStyle name="Comma 2 4 6 2" xfId="13693" xr:uid="{9D496006-704D-4FBD-B9CE-30B8DE1CD3E9}"/>
    <cellStyle name="Comma 2 4 7" xfId="3140" xr:uid="{00000000-0005-0000-0000-00001C000000}"/>
    <cellStyle name="Comma 2 4 7 2" xfId="15614" xr:uid="{DA82B702-F5DC-49CB-8163-ADC203AA8F1A}"/>
    <cellStyle name="Comma 2 4 8" xfId="5084" xr:uid="{00000000-0005-0000-0000-00001C000000}"/>
    <cellStyle name="Comma 2 4 8 2" xfId="17556" xr:uid="{9600268C-842E-4FD8-BE1C-C117708CEAEB}"/>
    <cellStyle name="Comma 2 4 9" xfId="7022" xr:uid="{00000000-0005-0000-0000-00001C000000}"/>
    <cellStyle name="Comma 2 4 9 2" xfId="19493" xr:uid="{14082ADE-DE1A-4DC6-AD56-E304BE420158}"/>
    <cellStyle name="Comma 2 5" xfId="771" xr:uid="{EFFBF99B-D33C-4056-B41D-BA4CCE3BD137}"/>
    <cellStyle name="Comma 2 5 10" xfId="11007" xr:uid="{EFFBF99B-D33C-4056-B41D-BA4CCE3BD137}"/>
    <cellStyle name="Comma 2 5 10 2" xfId="23473" xr:uid="{30EC5F4C-DD44-497E-802E-E2ED3954A962}"/>
    <cellStyle name="Comma 2 5 11" xfId="11487" xr:uid="{EFFBF99B-D33C-4056-B41D-BA4CCE3BD137}"/>
    <cellStyle name="Comma 2 5 11 2" xfId="23952" xr:uid="{61E4C687-6E6D-47BC-91B9-33AA5DDDC518}"/>
    <cellStyle name="Comma 2 5 12" xfId="12631" xr:uid="{58D9BF6C-734D-42DE-AA53-A16A49BB9411}"/>
    <cellStyle name="Comma 2 5 12 2" xfId="24465" xr:uid="{6FB89031-AC83-40F9-A5F5-BE9E34DB7BC3}"/>
    <cellStyle name="Comma 2 5 13" xfId="13269" xr:uid="{C638F72D-6B2E-4CED-A38C-D43FC102F1E3}"/>
    <cellStyle name="Comma 2 5 14" xfId="25170" xr:uid="{070A3691-16DA-4AC2-852F-7DB0E8AB6603}"/>
    <cellStyle name="Comma 2 5 2" xfId="1751" xr:uid="{EFFBF99B-D33C-4056-B41D-BA4CCE3BD137}"/>
    <cellStyle name="Comma 2 5 2 2" xfId="3675" xr:uid="{EFFBF99B-D33C-4056-B41D-BA4CCE3BD137}"/>
    <cellStyle name="Comma 2 5 2 2 2" xfId="16149" xr:uid="{05268D8A-8313-4969-B7A1-6F87989E9F34}"/>
    <cellStyle name="Comma 2 5 2 3" xfId="5627" xr:uid="{EFFBF99B-D33C-4056-B41D-BA4CCE3BD137}"/>
    <cellStyle name="Comma 2 5 2 3 2" xfId="18099" xr:uid="{DF0C6576-FF08-4A26-A71F-5E7C970B5287}"/>
    <cellStyle name="Comma 2 5 2 4" xfId="7557" xr:uid="{EFFBF99B-D33C-4056-B41D-BA4CCE3BD137}"/>
    <cellStyle name="Comma 2 5 2 4 2" xfId="20028" xr:uid="{58BB73AE-5051-4429-9594-AC9D54573496}"/>
    <cellStyle name="Comma 2 5 2 5" xfId="9565" xr:uid="{EFFBF99B-D33C-4056-B41D-BA4CCE3BD137}"/>
    <cellStyle name="Comma 2 5 2 5 2" xfId="22034" xr:uid="{F1AF1B8C-AA10-4F5B-804B-FCA167BC8D05}"/>
    <cellStyle name="Comma 2 5 2 6" xfId="14228" xr:uid="{E08188D0-BD09-46D4-B0F9-D142197179E5}"/>
    <cellStyle name="Comma 2 5 3" xfId="2231" xr:uid="{EFFBF99B-D33C-4056-B41D-BA4CCE3BD137}"/>
    <cellStyle name="Comma 2 5 3 2" xfId="4155" xr:uid="{EFFBF99B-D33C-4056-B41D-BA4CCE3BD137}"/>
    <cellStyle name="Comma 2 5 3 2 2" xfId="16629" xr:uid="{28C7268B-18DF-42FA-8E6E-388ED4333637}"/>
    <cellStyle name="Comma 2 5 3 3" xfId="6107" xr:uid="{EFFBF99B-D33C-4056-B41D-BA4CCE3BD137}"/>
    <cellStyle name="Comma 2 5 3 3 2" xfId="18579" xr:uid="{29D821DE-D082-4C63-9152-CCAD327C27E6}"/>
    <cellStyle name="Comma 2 5 3 4" xfId="8037" xr:uid="{EFFBF99B-D33C-4056-B41D-BA4CCE3BD137}"/>
    <cellStyle name="Comma 2 5 3 4 2" xfId="20508" xr:uid="{22DC1AD2-2D71-4ACD-80B3-566C1F60DB4B}"/>
    <cellStyle name="Comma 2 5 3 5" xfId="10043" xr:uid="{EFFBF99B-D33C-4056-B41D-BA4CCE3BD137}"/>
    <cellStyle name="Comma 2 5 3 5 2" xfId="22512" xr:uid="{77DC08D7-23C7-486F-8487-3A9DE6946711}"/>
    <cellStyle name="Comma 2 5 3 6" xfId="14708" xr:uid="{CF14FB60-6CC8-4C0E-9F96-2A21B04B9D2E}"/>
    <cellStyle name="Comma 2 5 4" xfId="2714" xr:uid="{EFFBF99B-D33C-4056-B41D-BA4CCE3BD137}"/>
    <cellStyle name="Comma 2 5 4 2" xfId="4635" xr:uid="{EFFBF99B-D33C-4056-B41D-BA4CCE3BD137}"/>
    <cellStyle name="Comma 2 5 4 2 2" xfId="17109" xr:uid="{9722ABF6-2D53-436D-9A3B-4045DEC790C4}"/>
    <cellStyle name="Comma 2 5 4 3" xfId="6591" xr:uid="{EFFBF99B-D33C-4056-B41D-BA4CCE3BD137}"/>
    <cellStyle name="Comma 2 5 4 3 2" xfId="19063" xr:uid="{3DAA7722-C258-473C-8C06-C78F8FA6B008}"/>
    <cellStyle name="Comma 2 5 4 4" xfId="8517" xr:uid="{EFFBF99B-D33C-4056-B41D-BA4CCE3BD137}"/>
    <cellStyle name="Comma 2 5 4 4 2" xfId="20988" xr:uid="{7D01CEBD-E7DF-4F99-A950-B77D4143853E}"/>
    <cellStyle name="Comma 2 5 4 5" xfId="10522" xr:uid="{EFFBF99B-D33C-4056-B41D-BA4CCE3BD137}"/>
    <cellStyle name="Comma 2 5 4 5 2" xfId="22991" xr:uid="{EB24A894-F7DD-45C2-A9A4-FD0586FD0492}"/>
    <cellStyle name="Comma 2 5 4 6" xfId="15188" xr:uid="{C0EA8F9B-AE77-42FB-8225-BDF64526BBBA}"/>
    <cellStyle name="Comma 2 5 5" xfId="1272" xr:uid="{EFFBF99B-D33C-4056-B41D-BA4CCE3BD137}"/>
    <cellStyle name="Comma 2 5 5 2" xfId="13749" xr:uid="{D5AAC06B-F84F-41C7-8EA9-1FC54416BD4F}"/>
    <cellStyle name="Comma 2 5 6" xfId="3196" xr:uid="{EFFBF99B-D33C-4056-B41D-BA4CCE3BD137}"/>
    <cellStyle name="Comma 2 5 6 2" xfId="15670" xr:uid="{69DABB79-7B76-44D5-A156-A8CE69861AC3}"/>
    <cellStyle name="Comma 2 5 7" xfId="5147" xr:uid="{EFFBF99B-D33C-4056-B41D-BA4CCE3BD137}"/>
    <cellStyle name="Comma 2 5 7 2" xfId="17619" xr:uid="{89F3B377-90D9-45E0-B2CA-68AC69565E56}"/>
    <cellStyle name="Comma 2 5 8" xfId="7078" xr:uid="{EFFBF99B-D33C-4056-B41D-BA4CCE3BD137}"/>
    <cellStyle name="Comma 2 5 8 2" xfId="19549" xr:uid="{4E755C3A-9D07-46F5-A239-1C4A9BAAF848}"/>
    <cellStyle name="Comma 2 5 9" xfId="9090" xr:uid="{EFFBF99B-D33C-4056-B41D-BA4CCE3BD137}"/>
    <cellStyle name="Comma 2 5 9 2" xfId="21559" xr:uid="{2E22E82D-11D3-43A6-9020-7F8D55D77817}"/>
    <cellStyle name="Comma 2 6" xfId="668" xr:uid="{00000000-0005-0000-0000-000018000000}"/>
    <cellStyle name="Comma 2 6 10" xfId="10950" xr:uid="{00000000-0005-0000-0000-000018000000}"/>
    <cellStyle name="Comma 2 6 10 2" xfId="23416" xr:uid="{532B145A-F75B-4027-879A-4C82F9E64F51}"/>
    <cellStyle name="Comma 2 6 11" xfId="11430" xr:uid="{00000000-0005-0000-0000-000018000000}"/>
    <cellStyle name="Comma 2 6 11 2" xfId="23895" xr:uid="{D10665C1-7911-48C5-8239-3A409B5869CB}"/>
    <cellStyle name="Comma 2 6 12" xfId="12574" xr:uid="{601FFB33-5000-44C5-B692-E0C42A99790E}"/>
    <cellStyle name="Comma 2 6 12 2" xfId="24408" xr:uid="{015A3C23-DEB8-498B-A2B0-8953A913A2DA}"/>
    <cellStyle name="Comma 2 6 13" xfId="13211" xr:uid="{7976579A-99A3-4A1D-B849-6B8B30FC41AA}"/>
    <cellStyle name="Comma 2 6 14" xfId="25113" xr:uid="{11FD5C02-7707-44C5-8181-3C491A112ADF}"/>
    <cellStyle name="Comma 2 6 2" xfId="1694" xr:uid="{00000000-0005-0000-0000-000018000000}"/>
    <cellStyle name="Comma 2 6 2 2" xfId="3618" xr:uid="{00000000-0005-0000-0000-000018000000}"/>
    <cellStyle name="Comma 2 6 2 2 2" xfId="16092" xr:uid="{A5554A41-1DC3-4617-A364-0CA5048F203A}"/>
    <cellStyle name="Comma 2 6 2 3" xfId="5570" xr:uid="{00000000-0005-0000-0000-000018000000}"/>
    <cellStyle name="Comma 2 6 2 3 2" xfId="18042" xr:uid="{7F8635D3-592D-4985-AEAF-F12C4F35243E}"/>
    <cellStyle name="Comma 2 6 2 4" xfId="7500" xr:uid="{00000000-0005-0000-0000-000018000000}"/>
    <cellStyle name="Comma 2 6 2 4 2" xfId="19971" xr:uid="{2DD95F7E-3733-4EBA-83E1-24637403560B}"/>
    <cellStyle name="Comma 2 6 2 5" xfId="9510" xr:uid="{00000000-0005-0000-0000-000018000000}"/>
    <cellStyle name="Comma 2 6 2 5 2" xfId="21979" xr:uid="{7CAD76D4-5A47-4CA7-AACA-5F2B7481B94F}"/>
    <cellStyle name="Comma 2 6 2 6" xfId="14171" xr:uid="{D1E59B61-0D38-42FB-ABCF-21F4214B33C1}"/>
    <cellStyle name="Comma 2 6 3" xfId="2174" xr:uid="{00000000-0005-0000-0000-000018000000}"/>
    <cellStyle name="Comma 2 6 3 2" xfId="4098" xr:uid="{00000000-0005-0000-0000-000018000000}"/>
    <cellStyle name="Comma 2 6 3 2 2" xfId="16572" xr:uid="{45B6B4F2-B2C7-4F61-B4FB-F83655DDAB6A}"/>
    <cellStyle name="Comma 2 6 3 3" xfId="6050" xr:uid="{00000000-0005-0000-0000-000018000000}"/>
    <cellStyle name="Comma 2 6 3 3 2" xfId="18522" xr:uid="{F7370FF7-B5EE-4F8C-9432-6D8E58715282}"/>
    <cellStyle name="Comma 2 6 3 4" xfId="7980" xr:uid="{00000000-0005-0000-0000-000018000000}"/>
    <cellStyle name="Comma 2 6 3 4 2" xfId="20451" xr:uid="{CD876A19-8A35-4370-B3BD-C8BEF5606279}"/>
    <cellStyle name="Comma 2 6 3 5" xfId="9988" xr:uid="{00000000-0005-0000-0000-000018000000}"/>
    <cellStyle name="Comma 2 6 3 5 2" xfId="22457" xr:uid="{C435CD37-11FC-419C-8660-D65816405401}"/>
    <cellStyle name="Comma 2 6 3 6" xfId="14651" xr:uid="{29565DBC-4CF7-4561-A703-EECC4FE292C6}"/>
    <cellStyle name="Comma 2 6 4" xfId="2657" xr:uid="{00000000-0005-0000-0000-000018000000}"/>
    <cellStyle name="Comma 2 6 4 2" xfId="4578" xr:uid="{00000000-0005-0000-0000-000018000000}"/>
    <cellStyle name="Comma 2 6 4 2 2" xfId="17052" xr:uid="{D5974BF6-2DBB-473C-AC02-8C940BD940C6}"/>
    <cellStyle name="Comma 2 6 4 3" xfId="6534" xr:uid="{00000000-0005-0000-0000-000018000000}"/>
    <cellStyle name="Comma 2 6 4 3 2" xfId="19006" xr:uid="{3CE28FE5-D0DC-443B-BA68-EF9C1051C3D5}"/>
    <cellStyle name="Comma 2 6 4 4" xfId="8460" xr:uid="{00000000-0005-0000-0000-000018000000}"/>
    <cellStyle name="Comma 2 6 4 4 2" xfId="20931" xr:uid="{0C162D17-B5F4-499A-8EFE-D3FF45BA33D7}"/>
    <cellStyle name="Comma 2 6 4 5" xfId="10466" xr:uid="{00000000-0005-0000-0000-000018000000}"/>
    <cellStyle name="Comma 2 6 4 5 2" xfId="22935" xr:uid="{D94D88B3-C988-443B-A2C7-50B4A69C6226}"/>
    <cellStyle name="Comma 2 6 4 6" xfId="15131" xr:uid="{84DAEB21-35C1-4C2B-8608-DA51170EAF44}"/>
    <cellStyle name="Comma 2 6 5" xfId="1215" xr:uid="{00000000-0005-0000-0000-000018000000}"/>
    <cellStyle name="Comma 2 6 5 2" xfId="13692" xr:uid="{FD8B244F-CF97-4A8F-809B-7A936C4B05D0}"/>
    <cellStyle name="Comma 2 6 6" xfId="3139" xr:uid="{00000000-0005-0000-0000-000018000000}"/>
    <cellStyle name="Comma 2 6 6 2" xfId="15613" xr:uid="{594E3BCD-2B9F-45AD-A54E-A3A38DF599A8}"/>
    <cellStyle name="Comma 2 6 7" xfId="5083" xr:uid="{00000000-0005-0000-0000-000018000000}"/>
    <cellStyle name="Comma 2 6 7 2" xfId="17555" xr:uid="{7FF1B221-14D6-474A-8EC8-0FFD70AE58A3}"/>
    <cellStyle name="Comma 2 6 8" xfId="7021" xr:uid="{00000000-0005-0000-0000-000018000000}"/>
    <cellStyle name="Comma 2 6 8 2" xfId="19492" xr:uid="{DEC25706-F762-4DAF-97A7-0E7CC60F91E7}"/>
    <cellStyle name="Comma 2 6 9" xfId="9037" xr:uid="{00000000-0005-0000-0000-000018000000}"/>
    <cellStyle name="Comma 2 6 9 2" xfId="21506" xr:uid="{53272571-6176-4D51-B085-5A62B4DF644F}"/>
    <cellStyle name="Comma 2 7" xfId="11539" xr:uid="{00000000-0005-0000-0000-000023000000}"/>
    <cellStyle name="Comma 3" xfId="163" xr:uid="{00000000-0005-0000-0000-000001000000}"/>
    <cellStyle name="Comma 3 2" xfId="266" xr:uid="{00000000-0005-0000-0000-000037010000}"/>
    <cellStyle name="Comma 3 3" xfId="12782" xr:uid="{62184A69-FBB2-441C-9DC5-43F6EE234883}"/>
    <cellStyle name="Comma 4" xfId="665" xr:uid="{00000000-0005-0000-0000-00001E000000}"/>
    <cellStyle name="Comma 4 10" xfId="9034" xr:uid="{00000000-0005-0000-0000-00001E000000}"/>
    <cellStyle name="Comma 4 10 2" xfId="21503" xr:uid="{6AAF1B95-2D55-4378-9DAA-1B2105AADBFF}"/>
    <cellStyle name="Comma 4 11" xfId="10947" xr:uid="{00000000-0005-0000-0000-00001E000000}"/>
    <cellStyle name="Comma 4 11 2" xfId="23413" xr:uid="{65785338-D8D6-4D67-891F-FE48185C7081}"/>
    <cellStyle name="Comma 4 12" xfId="11427" xr:uid="{00000000-0005-0000-0000-00001E000000}"/>
    <cellStyle name="Comma 4 12 2" xfId="23892" xr:uid="{BC1C01A3-4CC4-4421-8437-931E7984AB24}"/>
    <cellStyle name="Comma 4 13" xfId="12571" xr:uid="{744C84BB-A7EF-4D3C-A8B1-E7A8F56F35E1}"/>
    <cellStyle name="Comma 4 13 2" xfId="24405" xr:uid="{63298C64-B7E5-40DF-AFD2-A4CDFF512E4D}"/>
    <cellStyle name="Comma 4 14" xfId="13208" xr:uid="{BD3A7231-4173-43E5-AF73-E7074102544E}"/>
    <cellStyle name="Comma 4 15" xfId="25110" xr:uid="{6F1FF251-D8AE-454E-A7C8-FAE4EB76383A}"/>
    <cellStyle name="Comma 4 2" xfId="562" xr:uid="{00000000-0005-0000-0000-000001000000}"/>
    <cellStyle name="Comma 4 2 10" xfId="3100" xr:uid="{00000000-0005-0000-0000-000001000000}"/>
    <cellStyle name="Comma 4 2 10 2" xfId="15574" xr:uid="{B4946116-72F3-4F0B-B833-AA7FFF490062}"/>
    <cellStyle name="Comma 4 2 11" xfId="5042" xr:uid="{00000000-0005-0000-0000-000001000000}"/>
    <cellStyle name="Comma 4 2 11 2" xfId="17514" xr:uid="{D1278DA9-1F7E-4F1F-8C37-96CC4162CAC9}"/>
    <cellStyle name="Comma 4 2 12" xfId="6981" xr:uid="{00000000-0005-0000-0000-000001000000}"/>
    <cellStyle name="Comma 4 2 12 2" xfId="19452" xr:uid="{E39A3E33-9FC4-4EED-90E1-F8FA0B16BE6D}"/>
    <cellStyle name="Comma 4 2 13" xfId="8998" xr:uid="{00000000-0005-0000-0000-000001000000}"/>
    <cellStyle name="Comma 4 2 13 2" xfId="21467" xr:uid="{B6969E6A-97CB-444D-9984-7277BCD60F61}"/>
    <cellStyle name="Comma 4 2 14" xfId="10911" xr:uid="{00000000-0005-0000-0000-000001000000}"/>
    <cellStyle name="Comma 4 2 14 2" xfId="23377" xr:uid="{4D74EBD5-2C02-4CE8-BDF0-7D6B52EC09D2}"/>
    <cellStyle name="Comma 4 2 15" xfId="11391" xr:uid="{00000000-0005-0000-0000-000001000000}"/>
    <cellStyle name="Comma 4 2 15 2" xfId="23856" xr:uid="{1D9ECE2B-7509-4A93-8431-CC96D5833DE9}"/>
    <cellStyle name="Comma 4 2 16" xfId="12534" xr:uid="{70C4CE18-84F7-4BAF-9F66-D2511C09BC08}"/>
    <cellStyle name="Comma 4 2 16 2" xfId="24368" xr:uid="{7C7DECC9-A88A-48E4-9B9F-B9A411836F01}"/>
    <cellStyle name="Comma 4 2 17" xfId="13172" xr:uid="{E018E77C-AF44-47CC-9EE7-DD11FC539935}"/>
    <cellStyle name="Comma 4 2 18" xfId="25074" xr:uid="{E98F81C5-2274-491F-A8DC-8EDA5AC4FB29}"/>
    <cellStyle name="Comma 4 2 2" xfId="766" xr:uid="{EFC10F40-34EF-4918-B20A-ECFAC74F8D27}"/>
    <cellStyle name="Comma 4 2 2 10" xfId="11002" xr:uid="{EFC10F40-34EF-4918-B20A-ECFAC74F8D27}"/>
    <cellStyle name="Comma 4 2 2 10 2" xfId="23468" xr:uid="{30602389-D706-4C59-B814-5B6BC49ABB76}"/>
    <cellStyle name="Comma 4 2 2 11" xfId="11482" xr:uid="{EFC10F40-34EF-4918-B20A-ECFAC74F8D27}"/>
    <cellStyle name="Comma 4 2 2 11 2" xfId="23947" xr:uid="{B45B2A7F-7F73-4244-95EC-1ED28F5ED111}"/>
    <cellStyle name="Comma 4 2 2 12" xfId="12626" xr:uid="{317E0286-8AE6-46AC-9C1F-DD192E64275D}"/>
    <cellStyle name="Comma 4 2 2 12 2" xfId="24460" xr:uid="{E04BD8AA-6D2B-4A00-B1CC-7014F18276E1}"/>
    <cellStyle name="Comma 4 2 2 13" xfId="13264" xr:uid="{63342084-1CD4-412A-AF12-A05FD5B0BB6E}"/>
    <cellStyle name="Comma 4 2 2 14" xfId="25165" xr:uid="{5162FBAD-2E8D-4C4C-A6FA-9A580038563E}"/>
    <cellStyle name="Comma 4 2 2 2" xfId="1746" xr:uid="{EFC10F40-34EF-4918-B20A-ECFAC74F8D27}"/>
    <cellStyle name="Comma 4 2 2 2 2" xfId="3670" xr:uid="{EFC10F40-34EF-4918-B20A-ECFAC74F8D27}"/>
    <cellStyle name="Comma 4 2 2 2 2 2" xfId="16144" xr:uid="{26F1B585-EEAA-443A-ADC9-C773B1603D41}"/>
    <cellStyle name="Comma 4 2 2 2 3" xfId="5622" xr:uid="{EFC10F40-34EF-4918-B20A-ECFAC74F8D27}"/>
    <cellStyle name="Comma 4 2 2 2 3 2" xfId="18094" xr:uid="{771FF25A-A0D5-43A9-813D-FC9E1C0752EF}"/>
    <cellStyle name="Comma 4 2 2 2 4" xfId="7552" xr:uid="{EFC10F40-34EF-4918-B20A-ECFAC74F8D27}"/>
    <cellStyle name="Comma 4 2 2 2 4 2" xfId="20023" xr:uid="{8D4968EC-10C2-410E-8124-B31DFBB9DFFF}"/>
    <cellStyle name="Comma 4 2 2 2 5" xfId="9560" xr:uid="{EFC10F40-34EF-4918-B20A-ECFAC74F8D27}"/>
    <cellStyle name="Comma 4 2 2 2 5 2" xfId="22029" xr:uid="{4FDAB50E-F1EC-4142-B08B-090AB774086A}"/>
    <cellStyle name="Comma 4 2 2 2 6" xfId="14223" xr:uid="{138CDB9A-7C6F-43E5-A8E4-DE4D5170C89F}"/>
    <cellStyle name="Comma 4 2 2 3" xfId="2226" xr:uid="{EFC10F40-34EF-4918-B20A-ECFAC74F8D27}"/>
    <cellStyle name="Comma 4 2 2 3 2" xfId="4150" xr:uid="{EFC10F40-34EF-4918-B20A-ECFAC74F8D27}"/>
    <cellStyle name="Comma 4 2 2 3 2 2" xfId="16624" xr:uid="{A2E53F0B-2144-4708-896F-3074737805F4}"/>
    <cellStyle name="Comma 4 2 2 3 3" xfId="6102" xr:uid="{EFC10F40-34EF-4918-B20A-ECFAC74F8D27}"/>
    <cellStyle name="Comma 4 2 2 3 3 2" xfId="18574" xr:uid="{06269F9C-6E4C-4720-A7CC-97644FF2A162}"/>
    <cellStyle name="Comma 4 2 2 3 4" xfId="8032" xr:uid="{EFC10F40-34EF-4918-B20A-ECFAC74F8D27}"/>
    <cellStyle name="Comma 4 2 2 3 4 2" xfId="20503" xr:uid="{9591EB5C-A72C-412B-99F7-2A1BE750B368}"/>
    <cellStyle name="Comma 4 2 2 3 5" xfId="10038" xr:uid="{EFC10F40-34EF-4918-B20A-ECFAC74F8D27}"/>
    <cellStyle name="Comma 4 2 2 3 5 2" xfId="22507" xr:uid="{0E2E2B96-6191-4527-923D-420B66266D35}"/>
    <cellStyle name="Comma 4 2 2 3 6" xfId="14703" xr:uid="{C0352345-5284-4CD7-8DBB-829D5ABD6B5B}"/>
    <cellStyle name="Comma 4 2 2 4" xfId="2709" xr:uid="{EFC10F40-34EF-4918-B20A-ECFAC74F8D27}"/>
    <cellStyle name="Comma 4 2 2 4 2" xfId="4630" xr:uid="{EFC10F40-34EF-4918-B20A-ECFAC74F8D27}"/>
    <cellStyle name="Comma 4 2 2 4 2 2" xfId="17104" xr:uid="{3082E311-971E-468C-91DC-FCFA16269E7E}"/>
    <cellStyle name="Comma 4 2 2 4 3" xfId="6586" xr:uid="{EFC10F40-34EF-4918-B20A-ECFAC74F8D27}"/>
    <cellStyle name="Comma 4 2 2 4 3 2" xfId="19058" xr:uid="{053FD49B-45D3-4038-8296-B41A877910C7}"/>
    <cellStyle name="Comma 4 2 2 4 4" xfId="8512" xr:uid="{EFC10F40-34EF-4918-B20A-ECFAC74F8D27}"/>
    <cellStyle name="Comma 4 2 2 4 4 2" xfId="20983" xr:uid="{215D309A-CD7B-469D-8CB2-4F845BD78646}"/>
    <cellStyle name="Comma 4 2 2 4 5" xfId="10517" xr:uid="{EFC10F40-34EF-4918-B20A-ECFAC74F8D27}"/>
    <cellStyle name="Comma 4 2 2 4 5 2" xfId="22986" xr:uid="{E05B2B65-FE8F-4B9E-B975-545BFCFB7108}"/>
    <cellStyle name="Comma 4 2 2 4 6" xfId="15183" xr:uid="{C2D75015-6BA4-430B-88BD-5C0C2B5D97AC}"/>
    <cellStyle name="Comma 4 2 2 5" xfId="1267" xr:uid="{EFC10F40-34EF-4918-B20A-ECFAC74F8D27}"/>
    <cellStyle name="Comma 4 2 2 5 2" xfId="13744" xr:uid="{6757BECC-45FA-425D-A0D3-3E2163E57002}"/>
    <cellStyle name="Comma 4 2 2 6" xfId="3191" xr:uid="{EFC10F40-34EF-4918-B20A-ECFAC74F8D27}"/>
    <cellStyle name="Comma 4 2 2 6 2" xfId="15665" xr:uid="{A368E960-1686-477D-8652-8A2C629314D4}"/>
    <cellStyle name="Comma 4 2 2 7" xfId="5142" xr:uid="{EFC10F40-34EF-4918-B20A-ECFAC74F8D27}"/>
    <cellStyle name="Comma 4 2 2 7 2" xfId="17614" xr:uid="{7528ED74-828A-4249-BADA-1DA0F3370DDA}"/>
    <cellStyle name="Comma 4 2 2 8" xfId="7073" xr:uid="{EFC10F40-34EF-4918-B20A-ECFAC74F8D27}"/>
    <cellStyle name="Comma 4 2 2 8 2" xfId="19544" xr:uid="{0DC24B45-82E1-411B-9FAE-B3CDA8EAE33C}"/>
    <cellStyle name="Comma 4 2 2 9" xfId="9085" xr:uid="{EFC10F40-34EF-4918-B20A-ECFAC74F8D27}"/>
    <cellStyle name="Comma 4 2 2 9 2" xfId="21554" xr:uid="{A7E47953-BA3A-4C31-A5AF-834B19217CB7}"/>
    <cellStyle name="Comma 4 2 3" xfId="744" xr:uid="{402D9B6D-EEE6-47CF-B885-0BE42E1F41BE}"/>
    <cellStyle name="Comma 4 2 3 10" xfId="10987" xr:uid="{402D9B6D-EEE6-47CF-B885-0BE42E1F41BE}"/>
    <cellStyle name="Comma 4 2 3 10 2" xfId="23453" xr:uid="{0BF08024-BE32-4C8E-BF18-1B46702B755A}"/>
    <cellStyle name="Comma 4 2 3 11" xfId="11467" xr:uid="{402D9B6D-EEE6-47CF-B885-0BE42E1F41BE}"/>
    <cellStyle name="Comma 4 2 3 11 2" xfId="23932" xr:uid="{06F8E8F3-71CB-49F0-BECC-DCE00D0B0D32}"/>
    <cellStyle name="Comma 4 2 3 12" xfId="12611" xr:uid="{AFE412F5-57FB-4914-85E2-A47E38BEA14E}"/>
    <cellStyle name="Comma 4 2 3 12 2" xfId="24445" xr:uid="{CEDC3201-689D-4256-91E9-0CBA966AC059}"/>
    <cellStyle name="Comma 4 2 3 13" xfId="13249" xr:uid="{AF8880FF-ED3C-499E-A648-8E84A05E9EA2}"/>
    <cellStyle name="Comma 4 2 3 14" xfId="25150" xr:uid="{5E9200BF-16C0-4508-BAE1-759C4E884FC8}"/>
    <cellStyle name="Comma 4 2 3 2" xfId="1731" xr:uid="{402D9B6D-EEE6-47CF-B885-0BE42E1F41BE}"/>
    <cellStyle name="Comma 4 2 3 2 2" xfId="3655" xr:uid="{402D9B6D-EEE6-47CF-B885-0BE42E1F41BE}"/>
    <cellStyle name="Comma 4 2 3 2 2 2" xfId="16129" xr:uid="{DA95F073-94E2-470D-BFAB-53C9BB2995C4}"/>
    <cellStyle name="Comma 4 2 3 2 3" xfId="5607" xr:uid="{402D9B6D-EEE6-47CF-B885-0BE42E1F41BE}"/>
    <cellStyle name="Comma 4 2 3 2 3 2" xfId="18079" xr:uid="{222CD623-D6BE-4779-8124-5C12EB06A9B7}"/>
    <cellStyle name="Comma 4 2 3 2 4" xfId="7537" xr:uid="{402D9B6D-EEE6-47CF-B885-0BE42E1F41BE}"/>
    <cellStyle name="Comma 4 2 3 2 4 2" xfId="20008" xr:uid="{E94439C1-7429-4311-9BAE-9C2FF56C17D4}"/>
    <cellStyle name="Comma 4 2 3 2 5" xfId="9545" xr:uid="{402D9B6D-EEE6-47CF-B885-0BE42E1F41BE}"/>
    <cellStyle name="Comma 4 2 3 2 5 2" xfId="22014" xr:uid="{1FFBB952-8FD5-4F09-9924-97CFA62A8BC1}"/>
    <cellStyle name="Comma 4 2 3 2 6" xfId="14208" xr:uid="{178FBF8B-0227-4ABC-A91C-D5443F3196D1}"/>
    <cellStyle name="Comma 4 2 3 3" xfId="2211" xr:uid="{402D9B6D-EEE6-47CF-B885-0BE42E1F41BE}"/>
    <cellStyle name="Comma 4 2 3 3 2" xfId="4135" xr:uid="{402D9B6D-EEE6-47CF-B885-0BE42E1F41BE}"/>
    <cellStyle name="Comma 4 2 3 3 2 2" xfId="16609" xr:uid="{5CCCD905-3932-4336-8478-410A322A46D2}"/>
    <cellStyle name="Comma 4 2 3 3 3" xfId="6087" xr:uid="{402D9B6D-EEE6-47CF-B885-0BE42E1F41BE}"/>
    <cellStyle name="Comma 4 2 3 3 3 2" xfId="18559" xr:uid="{406A87BF-D8F9-4FCF-B24E-9A557A1CB638}"/>
    <cellStyle name="Comma 4 2 3 3 4" xfId="8017" xr:uid="{402D9B6D-EEE6-47CF-B885-0BE42E1F41BE}"/>
    <cellStyle name="Comma 4 2 3 3 4 2" xfId="20488" xr:uid="{A8DB7708-8C76-4593-8F3A-3BF20967AF4E}"/>
    <cellStyle name="Comma 4 2 3 3 5" xfId="10023" xr:uid="{402D9B6D-EEE6-47CF-B885-0BE42E1F41BE}"/>
    <cellStyle name="Comma 4 2 3 3 5 2" xfId="22492" xr:uid="{7A14CC96-22B0-4162-82C6-A8869426D660}"/>
    <cellStyle name="Comma 4 2 3 3 6" xfId="14688" xr:uid="{0DBCE8C7-C1F3-48B9-8B4B-EB89DC7BB114}"/>
    <cellStyle name="Comma 4 2 3 4" xfId="2694" xr:uid="{402D9B6D-EEE6-47CF-B885-0BE42E1F41BE}"/>
    <cellStyle name="Comma 4 2 3 4 2" xfId="4615" xr:uid="{402D9B6D-EEE6-47CF-B885-0BE42E1F41BE}"/>
    <cellStyle name="Comma 4 2 3 4 2 2" xfId="17089" xr:uid="{D4D57CBE-99F6-4094-A036-B65E9629BFF8}"/>
    <cellStyle name="Comma 4 2 3 4 3" xfId="6571" xr:uid="{402D9B6D-EEE6-47CF-B885-0BE42E1F41BE}"/>
    <cellStyle name="Comma 4 2 3 4 3 2" xfId="19043" xr:uid="{AB67887B-F64B-4240-A762-B4871193C68E}"/>
    <cellStyle name="Comma 4 2 3 4 4" xfId="8497" xr:uid="{402D9B6D-EEE6-47CF-B885-0BE42E1F41BE}"/>
    <cellStyle name="Comma 4 2 3 4 4 2" xfId="20968" xr:uid="{0B95DC18-1871-4287-972F-87F7C05B7E8A}"/>
    <cellStyle name="Comma 4 2 3 4 5" xfId="10502" xr:uid="{402D9B6D-EEE6-47CF-B885-0BE42E1F41BE}"/>
    <cellStyle name="Comma 4 2 3 4 5 2" xfId="22971" xr:uid="{54984D73-883D-4BF3-9335-303DDD0E1FDE}"/>
    <cellStyle name="Comma 4 2 3 4 6" xfId="15168" xr:uid="{4EB08BC5-D75F-4247-9369-3915024F965D}"/>
    <cellStyle name="Comma 4 2 3 5" xfId="1252" xr:uid="{402D9B6D-EEE6-47CF-B885-0BE42E1F41BE}"/>
    <cellStyle name="Comma 4 2 3 5 2" xfId="13729" xr:uid="{B695CD95-04C0-4691-BF15-272E34504A59}"/>
    <cellStyle name="Comma 4 2 3 6" xfId="3176" xr:uid="{402D9B6D-EEE6-47CF-B885-0BE42E1F41BE}"/>
    <cellStyle name="Comma 4 2 3 6 2" xfId="15650" xr:uid="{D0DC1677-717E-455B-A48D-57C85CBAF1F4}"/>
    <cellStyle name="Comma 4 2 3 7" xfId="5125" xr:uid="{402D9B6D-EEE6-47CF-B885-0BE42E1F41BE}"/>
    <cellStyle name="Comma 4 2 3 7 2" xfId="17597" xr:uid="{43AAEEA2-A81D-4F05-81DF-F34A78692B10}"/>
    <cellStyle name="Comma 4 2 3 8" xfId="7058" xr:uid="{402D9B6D-EEE6-47CF-B885-0BE42E1F41BE}"/>
    <cellStyle name="Comma 4 2 3 8 2" xfId="19529" xr:uid="{56A5D75A-565C-48C0-85D6-985CB6EB9659}"/>
    <cellStyle name="Comma 4 2 3 9" xfId="9070" xr:uid="{402D9B6D-EEE6-47CF-B885-0BE42E1F41BE}"/>
    <cellStyle name="Comma 4 2 3 9 2" xfId="21539" xr:uid="{7181B0E9-C2C7-40F0-A205-9E179A58B9B3}"/>
    <cellStyle name="Comma 4 2 4" xfId="684" xr:uid="{00000000-0005-0000-0000-00001F000000}"/>
    <cellStyle name="Comma 4 2 4 10" xfId="10961" xr:uid="{00000000-0005-0000-0000-00001F000000}"/>
    <cellStyle name="Comma 4 2 4 10 2" xfId="23427" xr:uid="{7065DA13-A5A5-49B1-9AA6-AD73EFB3C6EA}"/>
    <cellStyle name="Comma 4 2 4 11" xfId="11441" xr:uid="{00000000-0005-0000-0000-00001F000000}"/>
    <cellStyle name="Comma 4 2 4 11 2" xfId="23906" xr:uid="{8AE1CD8C-544C-49D8-B98D-D14B39D133FC}"/>
    <cellStyle name="Comma 4 2 4 12" xfId="12585" xr:uid="{3F614B16-EC44-459B-8637-939F1F6E6FEC}"/>
    <cellStyle name="Comma 4 2 4 12 2" xfId="24419" xr:uid="{00988B10-FD73-4B0F-9A54-9AF87E80DCD5}"/>
    <cellStyle name="Comma 4 2 4 13" xfId="13222" xr:uid="{1F97D964-AECA-442B-9656-D439C293842C}"/>
    <cellStyle name="Comma 4 2 4 14" xfId="25124" xr:uid="{FCC578EA-7F49-46E3-B66E-1DCA8CF17356}"/>
    <cellStyle name="Comma 4 2 4 2" xfId="1705" xr:uid="{00000000-0005-0000-0000-00001F000000}"/>
    <cellStyle name="Comma 4 2 4 2 2" xfId="3629" xr:uid="{00000000-0005-0000-0000-00001F000000}"/>
    <cellStyle name="Comma 4 2 4 2 2 2" xfId="16103" xr:uid="{1E8D9FE6-BBB2-4CCB-B92F-E4E0CF9E8D8E}"/>
    <cellStyle name="Comma 4 2 4 2 3" xfId="5581" xr:uid="{00000000-0005-0000-0000-00001F000000}"/>
    <cellStyle name="Comma 4 2 4 2 3 2" xfId="18053" xr:uid="{A053A57C-9ECF-42E9-BB76-F1E3AEC436E1}"/>
    <cellStyle name="Comma 4 2 4 2 4" xfId="7511" xr:uid="{00000000-0005-0000-0000-00001F000000}"/>
    <cellStyle name="Comma 4 2 4 2 4 2" xfId="19982" xr:uid="{E60C8F8B-E41C-4A1A-9AB3-DCD3CC63F667}"/>
    <cellStyle name="Comma 4 2 4 2 5" xfId="9520" xr:uid="{00000000-0005-0000-0000-00001F000000}"/>
    <cellStyle name="Comma 4 2 4 2 5 2" xfId="21989" xr:uid="{8ECD86B0-B13E-4810-8AA9-ECDB8F3226FE}"/>
    <cellStyle name="Comma 4 2 4 2 6" xfId="14182" xr:uid="{345C09E5-A6DB-4A22-AB15-9222A205045B}"/>
    <cellStyle name="Comma 4 2 4 3" xfId="2185" xr:uid="{00000000-0005-0000-0000-00001F000000}"/>
    <cellStyle name="Comma 4 2 4 3 2" xfId="4109" xr:uid="{00000000-0005-0000-0000-00001F000000}"/>
    <cellStyle name="Comma 4 2 4 3 2 2" xfId="16583" xr:uid="{02DF707B-6C5D-464D-9E7C-4869596E4A04}"/>
    <cellStyle name="Comma 4 2 4 3 3" xfId="6061" xr:uid="{00000000-0005-0000-0000-00001F000000}"/>
    <cellStyle name="Comma 4 2 4 3 3 2" xfId="18533" xr:uid="{77E9F365-2FB3-4594-A53C-58D3659B1B61}"/>
    <cellStyle name="Comma 4 2 4 3 4" xfId="7991" xr:uid="{00000000-0005-0000-0000-00001F000000}"/>
    <cellStyle name="Comma 4 2 4 3 4 2" xfId="20462" xr:uid="{816FDECB-5A83-4AA1-875F-65FB1FC5DB94}"/>
    <cellStyle name="Comma 4 2 4 3 5" xfId="9998" xr:uid="{00000000-0005-0000-0000-00001F000000}"/>
    <cellStyle name="Comma 4 2 4 3 5 2" xfId="22467" xr:uid="{CED3C80B-4124-4A91-874C-413467331210}"/>
    <cellStyle name="Comma 4 2 4 3 6" xfId="14662" xr:uid="{560CC2CD-95FE-4C89-8061-BF3F8640810E}"/>
    <cellStyle name="Comma 4 2 4 4" xfId="2668" xr:uid="{00000000-0005-0000-0000-00001F000000}"/>
    <cellStyle name="Comma 4 2 4 4 2" xfId="4589" xr:uid="{00000000-0005-0000-0000-00001F000000}"/>
    <cellStyle name="Comma 4 2 4 4 2 2" xfId="17063" xr:uid="{2AC2A2BD-7DE8-468C-B129-CBE84127B87B}"/>
    <cellStyle name="Comma 4 2 4 4 3" xfId="6545" xr:uid="{00000000-0005-0000-0000-00001F000000}"/>
    <cellStyle name="Comma 4 2 4 4 3 2" xfId="19017" xr:uid="{CE168FE8-2D72-4131-8266-BC8E105FAFC9}"/>
    <cellStyle name="Comma 4 2 4 4 4" xfId="8471" xr:uid="{00000000-0005-0000-0000-00001F000000}"/>
    <cellStyle name="Comma 4 2 4 4 4 2" xfId="20942" xr:uid="{A135B618-59B4-4D6C-9012-37282FCAEA48}"/>
    <cellStyle name="Comma 4 2 4 4 5" xfId="10476" xr:uid="{00000000-0005-0000-0000-00001F000000}"/>
    <cellStyle name="Comma 4 2 4 4 5 2" xfId="22945" xr:uid="{03DC0F73-D59F-4B35-B376-6F5EC06D3A9C}"/>
    <cellStyle name="Comma 4 2 4 4 6" xfId="15142" xr:uid="{E9E4D5C4-C5BB-4DC3-A1A2-72F3C578FB30}"/>
    <cellStyle name="Comma 4 2 4 5" xfId="1226" xr:uid="{00000000-0005-0000-0000-00001F000000}"/>
    <cellStyle name="Comma 4 2 4 5 2" xfId="13703" xr:uid="{1DE1B502-3C3C-45D4-87C5-17D09686FE28}"/>
    <cellStyle name="Comma 4 2 4 6" xfId="3150" xr:uid="{00000000-0005-0000-0000-00001F000000}"/>
    <cellStyle name="Comma 4 2 4 6 2" xfId="15624" xr:uid="{5FA6C17D-B1B7-44FA-93DE-B01B1685724D}"/>
    <cellStyle name="Comma 4 2 4 7" xfId="5097" xr:uid="{00000000-0005-0000-0000-00001F000000}"/>
    <cellStyle name="Comma 4 2 4 7 2" xfId="17569" xr:uid="{0A46EDF9-472C-4913-91B4-7D2B32A10BFE}"/>
    <cellStyle name="Comma 4 2 4 8" xfId="7032" xr:uid="{00000000-0005-0000-0000-00001F000000}"/>
    <cellStyle name="Comma 4 2 4 8 2" xfId="19503" xr:uid="{FE156E68-AE63-48CB-9720-B6FD6BDF2685}"/>
    <cellStyle name="Comma 4 2 4 9" xfId="9045" xr:uid="{00000000-0005-0000-0000-00001F000000}"/>
    <cellStyle name="Comma 4 2 4 9 2" xfId="21514" xr:uid="{27E89111-F1B2-4FC0-AE61-20739883D771}"/>
    <cellStyle name="Comma 4 2 5" xfId="749" xr:uid="{00000000-0005-0000-0000-000000000000}"/>
    <cellStyle name="Comma 4 2 5 10" xfId="10991" xr:uid="{00000000-0005-0000-0000-000000000000}"/>
    <cellStyle name="Comma 4 2 5 10 2" xfId="23457" xr:uid="{980ABAFF-FDEC-4898-9D45-4A09B5471809}"/>
    <cellStyle name="Comma 4 2 5 11" xfId="11471" xr:uid="{00000000-0005-0000-0000-000000000000}"/>
    <cellStyle name="Comma 4 2 5 11 2" xfId="23936" xr:uid="{1B3E6270-602A-4BAF-98A0-1F154170C78B}"/>
    <cellStyle name="Comma 4 2 5 12" xfId="12615" xr:uid="{5E821CBF-6FF5-4D38-AD94-8A2BD9D1A70F}"/>
    <cellStyle name="Comma 4 2 5 12 2" xfId="24449" xr:uid="{1390E14F-CC02-4CF4-B1C6-60F207963456}"/>
    <cellStyle name="Comma 4 2 5 13" xfId="13253" xr:uid="{1C9C2CAC-72D1-4E58-B530-41A7FBFC902F}"/>
    <cellStyle name="Comma 4 2 5 14" xfId="25154" xr:uid="{973E6491-4512-46A3-8535-6CC0575BFD0E}"/>
    <cellStyle name="Comma 4 2 5 2" xfId="1735" xr:uid="{00000000-0005-0000-0000-000000000000}"/>
    <cellStyle name="Comma 4 2 5 2 2" xfId="3659" xr:uid="{00000000-0005-0000-0000-000000000000}"/>
    <cellStyle name="Comma 4 2 5 2 2 2" xfId="16133" xr:uid="{49E614A4-0FAC-4F2E-8536-8A1E1B546DDE}"/>
    <cellStyle name="Comma 4 2 5 2 3" xfId="5611" xr:uid="{00000000-0005-0000-0000-000000000000}"/>
    <cellStyle name="Comma 4 2 5 2 3 2" xfId="18083" xr:uid="{14B6F646-54C7-4951-A480-A53112271F02}"/>
    <cellStyle name="Comma 4 2 5 2 4" xfId="7541" xr:uid="{00000000-0005-0000-0000-000000000000}"/>
    <cellStyle name="Comma 4 2 5 2 4 2" xfId="20012" xr:uid="{74B7B702-3E43-404C-8E1E-B69459D932DE}"/>
    <cellStyle name="Comma 4 2 5 2 5" xfId="9549" xr:uid="{00000000-0005-0000-0000-000000000000}"/>
    <cellStyle name="Comma 4 2 5 2 5 2" xfId="22018" xr:uid="{A1586EC2-DD0E-445F-B117-A58A31E11914}"/>
    <cellStyle name="Comma 4 2 5 2 6" xfId="14212" xr:uid="{7096DC5F-04B1-4177-BDA1-C452EC20F225}"/>
    <cellStyle name="Comma 4 2 5 3" xfId="2215" xr:uid="{00000000-0005-0000-0000-000000000000}"/>
    <cellStyle name="Comma 4 2 5 3 2" xfId="4139" xr:uid="{00000000-0005-0000-0000-000000000000}"/>
    <cellStyle name="Comma 4 2 5 3 2 2" xfId="16613" xr:uid="{3A08AEF8-7BD2-48D2-86D5-80AC5401F1DE}"/>
    <cellStyle name="Comma 4 2 5 3 3" xfId="6091" xr:uid="{00000000-0005-0000-0000-000000000000}"/>
    <cellStyle name="Comma 4 2 5 3 3 2" xfId="18563" xr:uid="{77FC4AC2-37DA-4E08-9E34-875B5287DBF0}"/>
    <cellStyle name="Comma 4 2 5 3 4" xfId="8021" xr:uid="{00000000-0005-0000-0000-000000000000}"/>
    <cellStyle name="Comma 4 2 5 3 4 2" xfId="20492" xr:uid="{BA91B9E7-F56D-42DF-97BD-3007CF02E357}"/>
    <cellStyle name="Comma 4 2 5 3 5" xfId="10027" xr:uid="{00000000-0005-0000-0000-000000000000}"/>
    <cellStyle name="Comma 4 2 5 3 5 2" xfId="22496" xr:uid="{4DBEBEB7-012D-4BF0-B755-8EBD3974A0C7}"/>
    <cellStyle name="Comma 4 2 5 3 6" xfId="14692" xr:uid="{372B504F-0BEE-4FCB-A191-64EE947D98CC}"/>
    <cellStyle name="Comma 4 2 5 4" xfId="2698" xr:uid="{00000000-0005-0000-0000-000000000000}"/>
    <cellStyle name="Comma 4 2 5 4 2" xfId="4619" xr:uid="{00000000-0005-0000-0000-000000000000}"/>
    <cellStyle name="Comma 4 2 5 4 2 2" xfId="17093" xr:uid="{96EC0A14-0FEA-42C7-B1A7-8724134C545F}"/>
    <cellStyle name="Comma 4 2 5 4 3" xfId="6575" xr:uid="{00000000-0005-0000-0000-000000000000}"/>
    <cellStyle name="Comma 4 2 5 4 3 2" xfId="19047" xr:uid="{4CD1BE4C-8005-4569-BD8C-DC9CF4A8EB9C}"/>
    <cellStyle name="Comma 4 2 5 4 4" xfId="8501" xr:uid="{00000000-0005-0000-0000-000000000000}"/>
    <cellStyle name="Comma 4 2 5 4 4 2" xfId="20972" xr:uid="{B80B2198-8A89-4516-BFFD-ADA93191C526}"/>
    <cellStyle name="Comma 4 2 5 4 5" xfId="10506" xr:uid="{00000000-0005-0000-0000-000000000000}"/>
    <cellStyle name="Comma 4 2 5 4 5 2" xfId="22975" xr:uid="{4C5F2F7E-4DCD-4C23-AF65-2B68BBBF445C}"/>
    <cellStyle name="Comma 4 2 5 4 6" xfId="15172" xr:uid="{55C878F6-21C1-4A3F-B212-8891EC321B58}"/>
    <cellStyle name="Comma 4 2 5 5" xfId="1256" xr:uid="{00000000-0005-0000-0000-000000000000}"/>
    <cellStyle name="Comma 4 2 5 5 2" xfId="13733" xr:uid="{0A7B799A-E135-4A7F-B773-83F6C617AE15}"/>
    <cellStyle name="Comma 4 2 5 6" xfId="3180" xr:uid="{00000000-0005-0000-0000-000000000000}"/>
    <cellStyle name="Comma 4 2 5 6 2" xfId="15654" xr:uid="{925ACB52-C749-4CF9-AC07-2D2FB5F8D911}"/>
    <cellStyle name="Comma 4 2 5 7" xfId="5129" xr:uid="{00000000-0005-0000-0000-000000000000}"/>
    <cellStyle name="Comma 4 2 5 7 2" xfId="17601" xr:uid="{097C1079-CD01-4139-BE7D-F7E93D5F556A}"/>
    <cellStyle name="Comma 4 2 5 8" xfId="7062" xr:uid="{00000000-0005-0000-0000-000000000000}"/>
    <cellStyle name="Comma 4 2 5 8 2" xfId="19533" xr:uid="{48BFF389-0099-41AB-B293-7C11CA96E5A8}"/>
    <cellStyle name="Comma 4 2 5 9" xfId="9074" xr:uid="{00000000-0005-0000-0000-000000000000}"/>
    <cellStyle name="Comma 4 2 5 9 2" xfId="21543" xr:uid="{692F1A35-1EAC-44A3-8BDB-BB3842C08EF0}"/>
    <cellStyle name="Comma 4 2 6" xfId="1655" xr:uid="{00000000-0005-0000-0000-000001000000}"/>
    <cellStyle name="Comma 4 2 6 2" xfId="3579" xr:uid="{00000000-0005-0000-0000-000001000000}"/>
    <cellStyle name="Comma 4 2 6 2 2" xfId="16053" xr:uid="{20D81BEA-6018-45E6-9D84-FC768F954360}"/>
    <cellStyle name="Comma 4 2 6 3" xfId="5531" xr:uid="{00000000-0005-0000-0000-000001000000}"/>
    <cellStyle name="Comma 4 2 6 3 2" xfId="18003" xr:uid="{4BEA35C5-7296-4F9D-8B69-3F8542420813}"/>
    <cellStyle name="Comma 4 2 6 4" xfId="7461" xr:uid="{00000000-0005-0000-0000-000001000000}"/>
    <cellStyle name="Comma 4 2 6 4 2" xfId="19932" xr:uid="{7292D86C-881D-4E83-8AFB-AA86AAD58E6F}"/>
    <cellStyle name="Comma 4 2 6 5" xfId="9471" xr:uid="{00000000-0005-0000-0000-000001000000}"/>
    <cellStyle name="Comma 4 2 6 5 2" xfId="21940" xr:uid="{96D8C5C8-CD5E-4E23-BD9F-39F1FA576CA3}"/>
    <cellStyle name="Comma 4 2 6 6" xfId="14132" xr:uid="{7417DD0E-773A-4B1B-AA6F-061526F769D5}"/>
    <cellStyle name="Comma 4 2 7" xfId="2135" xr:uid="{00000000-0005-0000-0000-000001000000}"/>
    <cellStyle name="Comma 4 2 7 2" xfId="4059" xr:uid="{00000000-0005-0000-0000-000001000000}"/>
    <cellStyle name="Comma 4 2 7 2 2" xfId="16533" xr:uid="{50E45496-3BF8-4D47-874E-76AA3598C370}"/>
    <cellStyle name="Comma 4 2 7 3" xfId="6011" xr:uid="{00000000-0005-0000-0000-000001000000}"/>
    <cellStyle name="Comma 4 2 7 3 2" xfId="18483" xr:uid="{CF3F1786-44AB-4EC9-B7D7-2D460AED81F8}"/>
    <cellStyle name="Comma 4 2 7 4" xfId="7941" xr:uid="{00000000-0005-0000-0000-000001000000}"/>
    <cellStyle name="Comma 4 2 7 4 2" xfId="20412" xr:uid="{FC66E594-118C-4782-A839-E28E410DA0A8}"/>
    <cellStyle name="Comma 4 2 7 5" xfId="9949" xr:uid="{00000000-0005-0000-0000-000001000000}"/>
    <cellStyle name="Comma 4 2 7 5 2" xfId="22418" xr:uid="{D63EE7FB-8DC9-4603-9EB5-268DD6481E91}"/>
    <cellStyle name="Comma 4 2 7 6" xfId="14612" xr:uid="{F2B44F31-DBC6-4842-8229-FB680C1B2721}"/>
    <cellStyle name="Comma 4 2 8" xfId="2618" xr:uid="{00000000-0005-0000-0000-000001000000}"/>
    <cellStyle name="Comma 4 2 8 2" xfId="4539" xr:uid="{00000000-0005-0000-0000-000001000000}"/>
    <cellStyle name="Comma 4 2 8 2 2" xfId="17013" xr:uid="{12DCE847-BC4C-402A-84FE-09317865B7F5}"/>
    <cellStyle name="Comma 4 2 8 3" xfId="6495" xr:uid="{00000000-0005-0000-0000-000001000000}"/>
    <cellStyle name="Comma 4 2 8 3 2" xfId="18967" xr:uid="{79689D56-F595-409F-8BAF-261283604A5D}"/>
    <cellStyle name="Comma 4 2 8 4" xfId="8421" xr:uid="{00000000-0005-0000-0000-000001000000}"/>
    <cellStyle name="Comma 4 2 8 4 2" xfId="20892" xr:uid="{117142D0-905B-411D-B3C9-644CCF268509}"/>
    <cellStyle name="Comma 4 2 8 5" xfId="10427" xr:uid="{00000000-0005-0000-0000-000001000000}"/>
    <cellStyle name="Comma 4 2 8 5 2" xfId="22896" xr:uid="{E16E8059-5B49-4BAF-B07F-559D38BAAFAB}"/>
    <cellStyle name="Comma 4 2 8 6" xfId="15092" xr:uid="{E521D8A6-328E-49E7-A47C-F640DB583903}"/>
    <cellStyle name="Comma 4 2 9" xfId="1176" xr:uid="{00000000-0005-0000-0000-000001000000}"/>
    <cellStyle name="Comma 4 2 9 2" xfId="13653" xr:uid="{025A912A-48AD-4797-8AAA-885CACC2D3C6}"/>
    <cellStyle name="Comma 4 3" xfId="1691" xr:uid="{00000000-0005-0000-0000-00001E000000}"/>
    <cellStyle name="Comma 4 3 2" xfId="3615" xr:uid="{00000000-0005-0000-0000-00001E000000}"/>
    <cellStyle name="Comma 4 3 2 2" xfId="16089" xr:uid="{86378DF9-62E3-4024-9ADB-68C595773E90}"/>
    <cellStyle name="Comma 4 3 3" xfId="5567" xr:uid="{00000000-0005-0000-0000-00001E000000}"/>
    <cellStyle name="Comma 4 3 3 2" xfId="18039" xr:uid="{61EF4139-5A83-4E33-9078-E80428D862C9}"/>
    <cellStyle name="Comma 4 3 4" xfId="7497" xr:uid="{00000000-0005-0000-0000-00001E000000}"/>
    <cellStyle name="Comma 4 3 4 2" xfId="19968" xr:uid="{C45DD3C9-58E4-4766-8B7F-24DB53035C17}"/>
    <cellStyle name="Comma 4 3 5" xfId="9507" xr:uid="{00000000-0005-0000-0000-00001E000000}"/>
    <cellStyle name="Comma 4 3 5 2" xfId="21976" xr:uid="{E3FA7F22-09A2-4931-AE19-D25C0AF23D45}"/>
    <cellStyle name="Comma 4 3 6" xfId="14168" xr:uid="{D0457808-A488-48F7-BE31-0F2DAD78AFDC}"/>
    <cellStyle name="Comma 4 4" xfId="2171" xr:uid="{00000000-0005-0000-0000-00001E000000}"/>
    <cellStyle name="Comma 4 4 2" xfId="4095" xr:uid="{00000000-0005-0000-0000-00001E000000}"/>
    <cellStyle name="Comma 4 4 2 2" xfId="16569" xr:uid="{1AB671B4-A9C6-4463-897E-18A991511961}"/>
    <cellStyle name="Comma 4 4 3" xfId="6047" xr:uid="{00000000-0005-0000-0000-00001E000000}"/>
    <cellStyle name="Comma 4 4 3 2" xfId="18519" xr:uid="{4AD067EC-45D3-49F2-AC0C-5099881DE98A}"/>
    <cellStyle name="Comma 4 4 4" xfId="7977" xr:uid="{00000000-0005-0000-0000-00001E000000}"/>
    <cellStyle name="Comma 4 4 4 2" xfId="20448" xr:uid="{C57C4F47-232D-47B9-8690-9B4901B0A5C4}"/>
    <cellStyle name="Comma 4 4 5" xfId="9985" xr:uid="{00000000-0005-0000-0000-00001E000000}"/>
    <cellStyle name="Comma 4 4 5 2" xfId="22454" xr:uid="{F95BE92D-21BA-450D-B83C-B2F43F9A19BE}"/>
    <cellStyle name="Comma 4 4 6" xfId="14648" xr:uid="{391D23BA-808B-467F-A5AF-8794A10A948F}"/>
    <cellStyle name="Comma 4 5" xfId="2654" xr:uid="{00000000-0005-0000-0000-00001E000000}"/>
    <cellStyle name="Comma 4 5 2" xfId="4575" xr:uid="{00000000-0005-0000-0000-00001E000000}"/>
    <cellStyle name="Comma 4 5 2 2" xfId="17049" xr:uid="{0890FFD6-D0B3-4E91-9C32-9BE402B2A8FE}"/>
    <cellStyle name="Comma 4 5 3" xfId="6531" xr:uid="{00000000-0005-0000-0000-00001E000000}"/>
    <cellStyle name="Comma 4 5 3 2" xfId="19003" xr:uid="{4E7D8280-211D-4DFC-BC82-6286209704BB}"/>
    <cellStyle name="Comma 4 5 4" xfId="8457" xr:uid="{00000000-0005-0000-0000-00001E000000}"/>
    <cellStyle name="Comma 4 5 4 2" xfId="20928" xr:uid="{7F66D46C-3516-4B84-8BA4-9CB32927D4DD}"/>
    <cellStyle name="Comma 4 5 5" xfId="10463" xr:uid="{00000000-0005-0000-0000-00001E000000}"/>
    <cellStyle name="Comma 4 5 5 2" xfId="22932" xr:uid="{CCCAC263-88BA-44C0-ABEE-CF90814AC060}"/>
    <cellStyle name="Comma 4 5 6" xfId="15128" xr:uid="{F0652AEF-34CE-4A23-B590-204338AB436A}"/>
    <cellStyle name="Comma 4 6" xfId="1212" xr:uid="{00000000-0005-0000-0000-00001E000000}"/>
    <cellStyle name="Comma 4 6 2" xfId="13689" xr:uid="{987CD354-BEFA-4B82-BD11-3CC36E78208D}"/>
    <cellStyle name="Comma 4 7" xfId="3136" xr:uid="{00000000-0005-0000-0000-00001E000000}"/>
    <cellStyle name="Comma 4 7 2" xfId="15610" xr:uid="{FCEA8DD0-6819-4B3B-8E3E-3F06ACB8E863}"/>
    <cellStyle name="Comma 4 8" xfId="5080" xr:uid="{00000000-0005-0000-0000-00001E000000}"/>
    <cellStyle name="Comma 4 8 2" xfId="17552" xr:uid="{FB8A4C4F-B715-4F4A-A578-D654A0DE0C18}"/>
    <cellStyle name="Comma 4 9" xfId="7018" xr:uid="{00000000-0005-0000-0000-00001E000000}"/>
    <cellStyle name="Comma 4 9 2" xfId="19489" xr:uid="{A64DD1FD-139F-4F81-A02D-63F856BEBCF8}"/>
    <cellStyle name="Comma_Comparativo 2004" xfId="101" xr:uid="{00000000-0005-0000-0000-000073000000}"/>
    <cellStyle name="Currency_HOJA DE TRABAJO" xfId="726" xr:uid="{98DED3AA-6D16-483C-863F-063FFDE2D24C}"/>
    <cellStyle name="Encabezado 1" xfId="450" builtinId="16" customBuiltin="1"/>
    <cellStyle name="Encabezado 1 2" xfId="579" xr:uid="{00000000-0005-0000-0000-000098020000}"/>
    <cellStyle name="Encabezado 4" xfId="453" builtinId="19" customBuiltin="1"/>
    <cellStyle name="Encabezado 4 2" xfId="584" xr:uid="{00000000-0005-0000-0000-000099020000}"/>
    <cellStyle name="Encabezado 4 2 2" xfId="11541" xr:uid="{00000000-0005-0000-0000-000027000000}"/>
    <cellStyle name="Encabezado 4 3" xfId="11551" xr:uid="{00000000-0005-0000-0000-000026000000}"/>
    <cellStyle name="Énfasis1" xfId="465" builtinId="29" customBuiltin="1"/>
    <cellStyle name="Énfasis1 2" xfId="633" xr:uid="{00000000-0005-0000-0000-00009A020000}"/>
    <cellStyle name="Énfasis2" xfId="468" builtinId="33" customBuiltin="1"/>
    <cellStyle name="Énfasis2 2" xfId="637" xr:uid="{00000000-0005-0000-0000-00009B020000}"/>
    <cellStyle name="Énfasis3" xfId="471" builtinId="37" customBuiltin="1"/>
    <cellStyle name="Énfasis3 2" xfId="641" xr:uid="{00000000-0005-0000-0000-00009C020000}"/>
    <cellStyle name="Énfasis4" xfId="474" builtinId="41" customBuiltin="1"/>
    <cellStyle name="Énfasis4 2" xfId="645" xr:uid="{00000000-0005-0000-0000-00009D020000}"/>
    <cellStyle name="Énfasis5" xfId="477" builtinId="45" customBuiltin="1"/>
    <cellStyle name="Énfasis5 2" xfId="649" xr:uid="{00000000-0005-0000-0000-00009E020000}"/>
    <cellStyle name="Énfasis6" xfId="480" builtinId="49" customBuiltin="1"/>
    <cellStyle name="Énfasis6 2" xfId="653" xr:uid="{00000000-0005-0000-0000-00009F020000}"/>
    <cellStyle name="Entrada" xfId="456" builtinId="20" customBuiltin="1"/>
    <cellStyle name="Entrada 2" xfId="624" xr:uid="{00000000-0005-0000-0000-0000A0020000}"/>
    <cellStyle name="Entrada 2 2" xfId="11542" xr:uid="{00000000-0005-0000-0000-000029000000}"/>
    <cellStyle name="Entrada 2 2 2" xfId="12652" xr:uid="{531FBA78-F591-4266-A23E-04F2E228A5F4}"/>
    <cellStyle name="Entrada 2 2 2 2" xfId="24486" xr:uid="{9FB6E232-6860-4DF7-A4D0-859CE0D64B6F}"/>
    <cellStyle name="Entrada 2 2 2 3" xfId="24680" xr:uid="{E200B7E7-4887-46CD-AE34-BD5E53CF4FDD}"/>
    <cellStyle name="Entrada 2 2 2 4" xfId="24654" xr:uid="{F467F24B-D38B-48A4-9DC4-0CFB368D61D7}"/>
    <cellStyle name="Entrada 2 2 3" xfId="12672" xr:uid="{F316E447-99E0-4D34-BAED-12E12D47BF9D}"/>
    <cellStyle name="Entrada 2 2 3 2" xfId="24506" xr:uid="{6023AEDA-568F-4FB8-9227-6BF925ECFC81}"/>
    <cellStyle name="Entrada 2 2 3 3" xfId="24695" xr:uid="{8E9B2A5A-C752-49B7-ADFF-8F870FD588A8}"/>
    <cellStyle name="Entrada 2 2 3 4" xfId="24664" xr:uid="{137FC3FE-6478-4BB4-9E42-14DA0A5D11B9}"/>
    <cellStyle name="Entrada 2 2 4" xfId="23973" xr:uid="{B613CD1B-EE17-48D7-AB6F-519852F78B2C}"/>
    <cellStyle name="Entrada 2 2 5" xfId="24632" xr:uid="{641AF056-D2E0-49F9-BAD4-932E5BFF6DC8}"/>
    <cellStyle name="Entrada 2 2 6" xfId="24616" xr:uid="{4D4B4F94-2676-44BF-BE89-2220C4CC4127}"/>
    <cellStyle name="Entrada 2 2 7" xfId="25191" xr:uid="{1953B114-DC01-4F46-A764-3B1AB9B669EC}"/>
    <cellStyle name="Entrada 3" xfId="11553" xr:uid="{00000000-0005-0000-0000-000028000000}"/>
    <cellStyle name="Entrada 3 2" xfId="12653" xr:uid="{7B5F80A7-EEB8-450C-9115-70FEDD7190FE}"/>
    <cellStyle name="Entrada 3 2 2" xfId="24487" xr:uid="{82A5D106-0D91-4147-B10C-E6DB4469A0E1}"/>
    <cellStyle name="Entrada 3 2 3" xfId="24681" xr:uid="{BBC4DF82-9F6B-4BC0-BC13-C6190D70D424}"/>
    <cellStyle name="Entrada 3 2 4" xfId="24659" xr:uid="{0421136A-8623-4306-9AF4-764E180C1AC4}"/>
    <cellStyle name="Entrada 3 3" xfId="12524" xr:uid="{A640BF02-B460-47F2-B598-AE7EDE91A534}"/>
    <cellStyle name="Entrada 3 3 2" xfId="24358" xr:uid="{854B18D5-D3C6-4B0E-B80D-EA466ED73434}"/>
    <cellStyle name="Entrada 3 3 3" xfId="24677" xr:uid="{C6A7AE33-2D5B-47DA-BE5F-3BAE3407AC5F}"/>
    <cellStyle name="Entrada 3 3 4" xfId="24652" xr:uid="{FD9D81C9-2B90-4090-921A-95297B9DD7F2}"/>
    <cellStyle name="Entrada 3 4" xfId="23974" xr:uid="{985A3631-E4F2-46B4-B727-793B09F282A3}"/>
    <cellStyle name="Entrada 3 5" xfId="24633" xr:uid="{75319B48-32BC-4581-B36F-C14E4D696291}"/>
    <cellStyle name="Entrada 3 6" xfId="24618" xr:uid="{E21A50E6-C3FA-4F3C-9B63-ACC0ABD83223}"/>
    <cellStyle name="Entrada 3 7" xfId="25192" xr:uid="{421004E2-3BC7-4EBB-8AD7-AC7740B66158}"/>
    <cellStyle name="Euro" xfId="11543" xr:uid="{00000000-0005-0000-0000-00002A000000}"/>
    <cellStyle name="Euro 2" xfId="11607" xr:uid="{F180E580-A6D7-45F6-A96E-D51C5EB5532C}"/>
    <cellStyle name="Euro 3" xfId="12063" xr:uid="{00000000-0005-0000-0000-000034010000}"/>
    <cellStyle name="Excel Built-in Comma" xfId="19" xr:uid="{00000000-0005-0000-0000-000000000000}"/>
    <cellStyle name="Excel Built-in Comma [0]" xfId="165" xr:uid="{00000000-0005-0000-0000-000003000000}"/>
    <cellStyle name="Excel Built-in Comma [0] 1" xfId="12784" xr:uid="{E7B32606-95DB-49CD-ACB7-62301F50D967}"/>
    <cellStyle name="Excel Built-in Comma [0] 2" xfId="12783" xr:uid="{8E7C170A-1E72-4444-90FE-41AF92FB5BD1}"/>
    <cellStyle name="Excel Built-in Comma 1" xfId="12785" xr:uid="{5599EEF1-7070-4AF7-BE58-BD566F6F6CB8}"/>
    <cellStyle name="Excel Built-in Comma 2" xfId="164" xr:uid="{00000000-0005-0000-0000-000002000000}"/>
    <cellStyle name="Excel Built-in Comma 2 2" xfId="12786" xr:uid="{B5C2B295-F713-4AFB-9C15-F36ECE94CA1F}"/>
    <cellStyle name="Excel Built-in Normal" xfId="18" xr:uid="{00000000-0005-0000-0000-000001000000}"/>
    <cellStyle name="Excel Built-in Normal 1" xfId="12788" xr:uid="{1DC43749-2CC9-487E-AF20-217664E5CC12}"/>
    <cellStyle name="Excel Built-in Normal 1 2" xfId="12789" xr:uid="{611D6F62-465D-4E25-9F44-06130C95166E}"/>
    <cellStyle name="Excel Built-in Normal 2" xfId="267" xr:uid="{00000000-0005-0000-0000-000038010000}"/>
    <cellStyle name="Excel Built-in Normal 3" xfId="11955" xr:uid="{00000000-0005-0000-0000-000035010000}"/>
    <cellStyle name="Excel Built-in Normal 4" xfId="12787" xr:uid="{53F78D83-94F8-4B09-B642-5C033C2CF5D9}"/>
    <cellStyle name="Excel_BuiltIn_Comma" xfId="12790" xr:uid="{BA50E3D0-98FC-44AD-8F6E-CEF57BE091F0}"/>
    <cellStyle name="Explanatory Text" xfId="11544" xr:uid="{00000000-0005-0000-0000-00002B000000}"/>
    <cellStyle name="Good 2" xfId="11546" xr:uid="{00000000-0005-0000-0000-00002C000000}"/>
    <cellStyle name="Heading" xfId="166" xr:uid="{00000000-0005-0000-0000-000006000000}"/>
    <cellStyle name="Heading 1" xfId="167" xr:uid="{00000000-0005-0000-0000-000007000000}"/>
    <cellStyle name="Heading 1 2" xfId="11548" xr:uid="{00000000-0005-0000-0000-00002E000000}"/>
    <cellStyle name="Heading 2" xfId="11549" xr:uid="{00000000-0005-0000-0000-00002F000000}"/>
    <cellStyle name="Heading 3" xfId="11550" xr:uid="{00000000-0005-0000-0000-000030000000}"/>
    <cellStyle name="Heading 4" xfId="11547" xr:uid="{00000000-0005-0000-0000-00002D000000}"/>
    <cellStyle name="Heading 4 2" xfId="11552" xr:uid="{00000000-0005-0000-0000-000031000000}"/>
    <cellStyle name="Heading 5" xfId="12791" xr:uid="{12A10103-A2CA-4EB6-B5E1-ACB60B3DE62B}"/>
    <cellStyle name="Heading1" xfId="168" xr:uid="{00000000-0005-0000-0000-000008000000}"/>
    <cellStyle name="Heading1 1" xfId="169" xr:uid="{00000000-0005-0000-0000-000009000000}"/>
    <cellStyle name="Heading1 1 2" xfId="12793" xr:uid="{8F3F4B70-8A26-4BC4-A632-45F5221B65A8}"/>
    <cellStyle name="Heading1 2" xfId="170" xr:uid="{00000000-0005-0000-0000-00000A000000}"/>
    <cellStyle name="Heading1 3" xfId="12792" xr:uid="{282578F1-248F-476E-B73A-A7D608D20388}"/>
    <cellStyle name="Hipervínculo" xfId="75" builtinId="8"/>
    <cellStyle name="Hipervínculo 2" xfId="22" xr:uid="{00000000-0005-0000-0000-000002000000}"/>
    <cellStyle name="Hipervínculo 2 2" xfId="620" xr:uid="{00000000-0005-0000-0000-000004000000}"/>
    <cellStyle name="Hipervínculo 2 3" xfId="697" xr:uid="{931D4E34-55D6-4E77-963D-AB33F18BC16B}"/>
    <cellStyle name="Hipervínculo 3" xfId="268" xr:uid="{00000000-0005-0000-0000-000039010000}"/>
    <cellStyle name="Hipervínculo 4" xfId="715" xr:uid="{00000000-0005-0000-0000-0000A1020000}"/>
    <cellStyle name="Hipervínculo 5" xfId="12160" xr:uid="{00000000-0005-0000-0000-0000C7050000}"/>
    <cellStyle name="Hyperlink 2" xfId="269" xr:uid="{00000000-0005-0000-0000-00003A010000}"/>
    <cellStyle name="Incorrecto" xfId="455" builtinId="27" customBuiltin="1"/>
    <cellStyle name="Incorrecto 2" xfId="621" xr:uid="{00000000-0005-0000-0000-0000A3020000}"/>
    <cellStyle name="Input 2" xfId="11554" xr:uid="{00000000-0005-0000-0000-000032000000}"/>
    <cellStyle name="Input 2 2" xfId="12654" xr:uid="{3E57D56D-622C-4AF0-9562-46C721774804}"/>
    <cellStyle name="Input 2 2 2" xfId="24488" xr:uid="{5DE6BA86-E533-4DFB-92EB-40C6985CD54E}"/>
    <cellStyle name="Input 2 2 3" xfId="24682" xr:uid="{198F8227-B2C9-4E42-A679-6899721C7744}"/>
    <cellStyle name="Input 2 2 4" xfId="24674" xr:uid="{26BBE76B-264D-44C3-8CC7-86257783793A}"/>
    <cellStyle name="Input 2 3" xfId="12680" xr:uid="{D775A066-1B76-4EBD-B0E1-B97D14B6D5C2}"/>
    <cellStyle name="Input 2 3 2" xfId="24514" xr:uid="{92C08805-AAAC-4AE2-9729-4CC9578BBD3E}"/>
    <cellStyle name="Input 2 3 3" xfId="24703" xr:uid="{A7A95566-1968-46F0-A4A0-0DE3DCE9FBC2}"/>
    <cellStyle name="Input 2 3 4" xfId="24651" xr:uid="{0A375C06-F542-4C6F-940A-FE3E70DD1F9E}"/>
    <cellStyle name="Input 2 4" xfId="23975" xr:uid="{49F80795-743A-422D-8ACA-63AB49DD14C2}"/>
    <cellStyle name="Input 2 5" xfId="24634" xr:uid="{4948362D-1B0D-4C93-9CEF-E4C17A6E093E}"/>
    <cellStyle name="Input 2 6" xfId="24615" xr:uid="{A0F395E0-2DA5-4316-A149-C2D04E170D02}"/>
    <cellStyle name="Input 2 7" xfId="25193" xr:uid="{960353BA-BE0D-419C-9D1E-D6166A4BF94A}"/>
    <cellStyle name="Intermitente" xfId="784" xr:uid="{291B5DD6-96DB-46D5-942F-48552C574993}"/>
    <cellStyle name="Linked Cell 2" xfId="11556" xr:uid="{00000000-0005-0000-0000-000033000000}"/>
    <cellStyle name="Millares" xfId="1" builtinId="3"/>
    <cellStyle name="Millares [0]" xfId="67" builtinId="6"/>
    <cellStyle name="Millares [0] 10" xfId="296" xr:uid="{00000000-0005-0000-0000-00003F010000}"/>
    <cellStyle name="Millares [0] 10 10" xfId="8842" xr:uid="{00000000-0005-0000-0000-00003F010000}"/>
    <cellStyle name="Millares [0] 10 10 2" xfId="21311" xr:uid="{24D9AFD9-CCDF-4172-83F9-2FABD2C89A55}"/>
    <cellStyle name="Millares [0] 10 11" xfId="10748" xr:uid="{00000000-0005-0000-0000-00003F010000}"/>
    <cellStyle name="Millares [0] 10 11 2" xfId="23214" xr:uid="{AE522D0B-3E0A-4B1E-BCFD-AFB73F4B4D8F}"/>
    <cellStyle name="Millares [0] 10 12" xfId="11228" xr:uid="{00000000-0005-0000-0000-00003F010000}"/>
    <cellStyle name="Millares [0] 10 12 2" xfId="23693" xr:uid="{27BA0B0B-5029-481D-93CF-4F5AB5F5370D}"/>
    <cellStyle name="Millares [0] 10 13" xfId="12369" xr:uid="{8A98EB24-B5A5-4B8D-B900-888B71B278CD}"/>
    <cellStyle name="Millares [0] 10 13 2" xfId="24203" xr:uid="{4CE57EE5-531B-465F-8489-FF8E3592C451}"/>
    <cellStyle name="Millares [0] 10 14" xfId="13008" xr:uid="{2876EEA9-5D37-4BD0-8CD7-A2ED0D2A9D44}"/>
    <cellStyle name="Millares [0] 10 15" xfId="24911" xr:uid="{90BDD22A-6592-450C-8725-CA7318087969}"/>
    <cellStyle name="Millares [0] 10 2" xfId="589" xr:uid="{00000000-0005-0000-0000-000007000000}"/>
    <cellStyle name="Millares [0] 10 2 10" xfId="10924" xr:uid="{00000000-0005-0000-0000-000007000000}"/>
    <cellStyle name="Millares [0] 10 2 10 2" xfId="23390" xr:uid="{58A0B2C0-86F1-4520-A870-28DBF327353C}"/>
    <cellStyle name="Millares [0] 10 2 11" xfId="11404" xr:uid="{00000000-0005-0000-0000-000007000000}"/>
    <cellStyle name="Millares [0] 10 2 11 2" xfId="23869" xr:uid="{E1D69453-8D50-4656-8A80-33FCA22EF278}"/>
    <cellStyle name="Millares [0] 10 2 12" xfId="12547" xr:uid="{91CE7C65-7650-490B-BCD3-339ECA0FE0C0}"/>
    <cellStyle name="Millares [0] 10 2 12 2" xfId="24381" xr:uid="{1A0E9E87-53A0-47C6-83A3-F9B8CD98FF21}"/>
    <cellStyle name="Millares [0] 10 2 13" xfId="13185" xr:uid="{876FC96D-FA27-4CE1-962D-860A8A985E14}"/>
    <cellStyle name="Millares [0] 10 2 14" xfId="25087" xr:uid="{80A68522-F821-4258-B870-354676D7674D}"/>
    <cellStyle name="Millares [0] 10 2 2" xfId="1668" xr:uid="{00000000-0005-0000-0000-000007000000}"/>
    <cellStyle name="Millares [0] 10 2 2 2" xfId="3592" xr:uid="{00000000-0005-0000-0000-000007000000}"/>
    <cellStyle name="Millares [0] 10 2 2 2 2" xfId="16066" xr:uid="{0ABADA34-979B-4684-A6B2-A99660A95861}"/>
    <cellStyle name="Millares [0] 10 2 2 3" xfId="5544" xr:uid="{00000000-0005-0000-0000-000007000000}"/>
    <cellStyle name="Millares [0] 10 2 2 3 2" xfId="18016" xr:uid="{07B1CEB6-0A3E-4F47-9821-9E2CC0A156B0}"/>
    <cellStyle name="Millares [0] 10 2 2 4" xfId="7474" xr:uid="{00000000-0005-0000-0000-000007000000}"/>
    <cellStyle name="Millares [0] 10 2 2 4 2" xfId="19945" xr:uid="{7273CEAF-E059-490D-8EBD-1BE9F346AF8F}"/>
    <cellStyle name="Millares [0] 10 2 2 5" xfId="9484" xr:uid="{00000000-0005-0000-0000-000007000000}"/>
    <cellStyle name="Millares [0] 10 2 2 5 2" xfId="21953" xr:uid="{414DACE9-E026-4AC6-90DF-49732A57C2EB}"/>
    <cellStyle name="Millares [0] 10 2 2 6" xfId="14145" xr:uid="{D063F3E0-E8DB-4CAF-891F-CB93120FEDA8}"/>
    <cellStyle name="Millares [0] 10 2 3" xfId="2148" xr:uid="{00000000-0005-0000-0000-000007000000}"/>
    <cellStyle name="Millares [0] 10 2 3 2" xfId="4072" xr:uid="{00000000-0005-0000-0000-000007000000}"/>
    <cellStyle name="Millares [0] 10 2 3 2 2" xfId="16546" xr:uid="{5175FC9C-44EF-4A11-A4CE-C435851F54A3}"/>
    <cellStyle name="Millares [0] 10 2 3 3" xfId="6024" xr:uid="{00000000-0005-0000-0000-000007000000}"/>
    <cellStyle name="Millares [0] 10 2 3 3 2" xfId="18496" xr:uid="{DB45DC8D-1EE0-4BA7-B1A4-AB7C19772F8A}"/>
    <cellStyle name="Millares [0] 10 2 3 4" xfId="7954" xr:uid="{00000000-0005-0000-0000-000007000000}"/>
    <cellStyle name="Millares [0] 10 2 3 4 2" xfId="20425" xr:uid="{D5938D5C-2D71-4EE8-8DDC-9342EF92D642}"/>
    <cellStyle name="Millares [0] 10 2 3 5" xfId="9962" xr:uid="{00000000-0005-0000-0000-000007000000}"/>
    <cellStyle name="Millares [0] 10 2 3 5 2" xfId="22431" xr:uid="{28F76648-2C4D-4D69-AA0E-8B974085220E}"/>
    <cellStyle name="Millares [0] 10 2 3 6" xfId="14625" xr:uid="{AAA6EFB3-3F04-4778-BEB5-2D2D56712B39}"/>
    <cellStyle name="Millares [0] 10 2 4" xfId="2631" xr:uid="{00000000-0005-0000-0000-000007000000}"/>
    <cellStyle name="Millares [0] 10 2 4 2" xfId="4552" xr:uid="{00000000-0005-0000-0000-000007000000}"/>
    <cellStyle name="Millares [0] 10 2 4 2 2" xfId="17026" xr:uid="{9E1CC705-4990-4DE5-89D7-D7F68D270F4C}"/>
    <cellStyle name="Millares [0] 10 2 4 3" xfId="6508" xr:uid="{00000000-0005-0000-0000-000007000000}"/>
    <cellStyle name="Millares [0] 10 2 4 3 2" xfId="18980" xr:uid="{CA3CFD25-37C7-4800-A031-EFC1A9BE987A}"/>
    <cellStyle name="Millares [0] 10 2 4 4" xfId="8434" xr:uid="{00000000-0005-0000-0000-000007000000}"/>
    <cellStyle name="Millares [0] 10 2 4 4 2" xfId="20905" xr:uid="{B8A59AC6-AE4C-4435-86DA-09A7E70A8AFA}"/>
    <cellStyle name="Millares [0] 10 2 4 5" xfId="10440" xr:uid="{00000000-0005-0000-0000-000007000000}"/>
    <cellStyle name="Millares [0] 10 2 4 5 2" xfId="22909" xr:uid="{4C19220C-48F2-4756-9FE4-B011F0877B9F}"/>
    <cellStyle name="Millares [0] 10 2 4 6" xfId="15105" xr:uid="{E45D57F5-9504-4537-91CD-17956F23C464}"/>
    <cellStyle name="Millares [0] 10 2 5" xfId="1189" xr:uid="{00000000-0005-0000-0000-000007000000}"/>
    <cellStyle name="Millares [0] 10 2 5 2" xfId="13666" xr:uid="{E1B11D56-D0AB-4880-A169-333ADCBB4CBF}"/>
    <cellStyle name="Millares [0] 10 2 6" xfId="3113" xr:uid="{00000000-0005-0000-0000-000007000000}"/>
    <cellStyle name="Millares [0] 10 2 6 2" xfId="15587" xr:uid="{B001E4AB-3654-4972-96E2-AB107EA08257}"/>
    <cellStyle name="Millares [0] 10 2 7" xfId="5056" xr:uid="{00000000-0005-0000-0000-000007000000}"/>
    <cellStyle name="Millares [0] 10 2 7 2" xfId="17528" xr:uid="{46D4279B-8A57-4E27-B614-E3BEDB8BB917}"/>
    <cellStyle name="Millares [0] 10 2 8" xfId="6994" xr:uid="{00000000-0005-0000-0000-000007000000}"/>
    <cellStyle name="Millares [0] 10 2 8 2" xfId="19465" xr:uid="{B83AFFD6-7028-4E22-AA4A-50158EAB1B3E}"/>
    <cellStyle name="Millares [0] 10 2 9" xfId="9011" xr:uid="{00000000-0005-0000-0000-000007000000}"/>
    <cellStyle name="Millares [0] 10 2 9 2" xfId="21480" xr:uid="{B5AC203C-0F38-4219-B9D0-4FF87A4C92D7}"/>
    <cellStyle name="Millares [0] 10 3" xfId="1492" xr:uid="{00000000-0005-0000-0000-00003F010000}"/>
    <cellStyle name="Millares [0] 10 3 2" xfId="3416" xr:uid="{00000000-0005-0000-0000-00003F010000}"/>
    <cellStyle name="Millares [0] 10 3 2 2" xfId="15890" xr:uid="{44A16889-F9DD-47F9-8C04-0770F98EC009}"/>
    <cellStyle name="Millares [0] 10 3 3" xfId="5368" xr:uid="{00000000-0005-0000-0000-00003F010000}"/>
    <cellStyle name="Millares [0] 10 3 3 2" xfId="17840" xr:uid="{A5D3AC72-99DE-475B-A00B-304C73BFFA06}"/>
    <cellStyle name="Millares [0] 10 3 4" xfId="7298" xr:uid="{00000000-0005-0000-0000-00003F010000}"/>
    <cellStyle name="Millares [0] 10 3 4 2" xfId="19769" xr:uid="{31A19AFE-4C18-474B-9C78-37E6749F051C}"/>
    <cellStyle name="Millares [0] 10 3 5" xfId="9308" xr:uid="{00000000-0005-0000-0000-00003F010000}"/>
    <cellStyle name="Millares [0] 10 3 5 2" xfId="21777" xr:uid="{8825D9D8-8C3B-4F03-A685-DC3E27EB557A}"/>
    <cellStyle name="Millares [0] 10 3 6" xfId="13969" xr:uid="{C92AEC4C-CCCE-4A3D-A1B4-FB239D2C9EA2}"/>
    <cellStyle name="Millares [0] 10 4" xfId="1972" xr:uid="{00000000-0005-0000-0000-00003F010000}"/>
    <cellStyle name="Millares [0] 10 4 2" xfId="3896" xr:uid="{00000000-0005-0000-0000-00003F010000}"/>
    <cellStyle name="Millares [0] 10 4 2 2" xfId="16370" xr:uid="{EEEF8E7F-B652-46DA-BC64-27AAACB4260F}"/>
    <cellStyle name="Millares [0] 10 4 3" xfId="5848" xr:uid="{00000000-0005-0000-0000-00003F010000}"/>
    <cellStyle name="Millares [0] 10 4 3 2" xfId="18320" xr:uid="{3AE49DA4-7FFA-4F98-8DE4-D3CAA389900B}"/>
    <cellStyle name="Millares [0] 10 4 4" xfId="7778" xr:uid="{00000000-0005-0000-0000-00003F010000}"/>
    <cellStyle name="Millares [0] 10 4 4 2" xfId="20249" xr:uid="{B3B5E279-BB1B-4DB6-ACD4-9A33A03D72D0}"/>
    <cellStyle name="Millares [0] 10 4 5" xfId="9786" xr:uid="{00000000-0005-0000-0000-00003F010000}"/>
    <cellStyle name="Millares [0] 10 4 5 2" xfId="22255" xr:uid="{50F7E7AD-C64F-4D7D-A3BD-D53EF8AA4860}"/>
    <cellStyle name="Millares [0] 10 4 6" xfId="14449" xr:uid="{66CE5D1A-C4DC-4985-AF5F-A852508311BE}"/>
    <cellStyle name="Millares [0] 10 5" xfId="2454" xr:uid="{00000000-0005-0000-0000-00003F010000}"/>
    <cellStyle name="Millares [0] 10 5 2" xfId="4375" xr:uid="{00000000-0005-0000-0000-00003F010000}"/>
    <cellStyle name="Millares [0] 10 5 2 2" xfId="16849" xr:uid="{7A2ECAF4-FD14-4F38-AC70-7837B7E36894}"/>
    <cellStyle name="Millares [0] 10 5 3" xfId="6331" xr:uid="{00000000-0005-0000-0000-00003F010000}"/>
    <cellStyle name="Millares [0] 10 5 3 2" xfId="18803" xr:uid="{C92326AC-D8A2-44E5-AAC2-8BA6475D31C9}"/>
    <cellStyle name="Millares [0] 10 5 4" xfId="8257" xr:uid="{00000000-0005-0000-0000-00003F010000}"/>
    <cellStyle name="Millares [0] 10 5 4 2" xfId="20728" xr:uid="{C159D88E-3E9A-488F-A5EB-57E2BEDAA839}"/>
    <cellStyle name="Millares [0] 10 5 5" xfId="10263" xr:uid="{00000000-0005-0000-0000-00003F010000}"/>
    <cellStyle name="Millares [0] 10 5 5 2" xfId="22732" xr:uid="{DB1BDF48-2580-4581-A0FD-B01807F3B3E7}"/>
    <cellStyle name="Millares [0] 10 5 6" xfId="14928" xr:uid="{949E1B70-2EF0-4B1D-8FDC-039C37CA86AF}"/>
    <cellStyle name="Millares [0] 10 6" xfId="1012" xr:uid="{00000000-0005-0000-0000-00003F010000}"/>
    <cellStyle name="Millares [0] 10 6 2" xfId="13489" xr:uid="{79C0C15C-2ED8-42A9-BFF3-C5081B3EFCE2}"/>
    <cellStyle name="Millares [0] 10 7" xfId="2936" xr:uid="{00000000-0005-0000-0000-00003F010000}"/>
    <cellStyle name="Millares [0] 10 7 2" xfId="15410" xr:uid="{E04F3B10-9A24-4282-B422-AF7FB6C3D439}"/>
    <cellStyle name="Millares [0] 10 8" xfId="4874" xr:uid="{00000000-0005-0000-0000-00003F010000}"/>
    <cellStyle name="Millares [0] 10 8 2" xfId="17347" xr:uid="{CBB3A581-3E08-4D6D-801F-1663A5B9F530}"/>
    <cellStyle name="Millares [0] 10 9" xfId="6815" xr:uid="{00000000-0005-0000-0000-00003F010000}"/>
    <cellStyle name="Millares [0] 10 9 2" xfId="19286" xr:uid="{8D3EC34D-EAC8-4BBA-92D6-C23C3F2C7D73}"/>
    <cellStyle name="Millares [0] 11" xfId="592" xr:uid="{00000000-0005-0000-0000-000008000000}"/>
    <cellStyle name="Millares [0] 11 10" xfId="9014" xr:uid="{00000000-0005-0000-0000-000008000000}"/>
    <cellStyle name="Millares [0] 11 10 2" xfId="21483" xr:uid="{DD8AEDA1-64D0-47DF-B396-C730382EE865}"/>
    <cellStyle name="Millares [0] 11 11" xfId="10927" xr:uid="{00000000-0005-0000-0000-000008000000}"/>
    <cellStyle name="Millares [0] 11 11 2" xfId="23393" xr:uid="{590A31E8-4422-441A-B72D-4A7197C3EB33}"/>
    <cellStyle name="Millares [0] 11 12" xfId="11407" xr:uid="{00000000-0005-0000-0000-000008000000}"/>
    <cellStyle name="Millares [0] 11 12 2" xfId="23872" xr:uid="{C505CFC1-2579-4CDB-B739-64B0198B91E7}"/>
    <cellStyle name="Millares [0] 11 13" xfId="12550" xr:uid="{854FCD84-6801-490D-8086-5B9B2BAC1165}"/>
    <cellStyle name="Millares [0] 11 13 2" xfId="24384" xr:uid="{52780FA7-3CA6-4DA7-BE13-0264541719E4}"/>
    <cellStyle name="Millares [0] 11 14" xfId="13188" xr:uid="{37BECA69-E8CF-403C-986A-AE8DCD46C9EA}"/>
    <cellStyle name="Millares [0] 11 15" xfId="25090" xr:uid="{1F008CFB-A8C9-48F8-87D0-365EFDCD6810}"/>
    <cellStyle name="Millares [0] 11 2" xfId="619" xr:uid="{00000000-0005-0000-0000-000009000000}"/>
    <cellStyle name="Millares [0] 11 2 10" xfId="10940" xr:uid="{00000000-0005-0000-0000-000009000000}"/>
    <cellStyle name="Millares [0] 11 2 10 2" xfId="23406" xr:uid="{3C111B82-4639-4BF3-B93E-47CED87784F9}"/>
    <cellStyle name="Millares [0] 11 2 11" xfId="11420" xr:uid="{00000000-0005-0000-0000-000009000000}"/>
    <cellStyle name="Millares [0] 11 2 11 2" xfId="23885" xr:uid="{6DBCFE80-D8E2-4E15-BC29-4D7C377FF5B6}"/>
    <cellStyle name="Millares [0] 11 2 12" xfId="12563" xr:uid="{3CC3B7EA-D5DC-40C0-A30E-0C0C5148AAA5}"/>
    <cellStyle name="Millares [0] 11 2 12 2" xfId="24397" xr:uid="{22948EBE-89D0-48B0-AA79-C305DA289661}"/>
    <cellStyle name="Millares [0] 11 2 13" xfId="13201" xr:uid="{970C6250-200A-4A45-9B85-71989CCCB6FF}"/>
    <cellStyle name="Millares [0] 11 2 14" xfId="25103" xr:uid="{21B2143F-0EA5-46F5-BDF3-CFA6A33D9984}"/>
    <cellStyle name="Millares [0] 11 2 2" xfId="1684" xr:uid="{00000000-0005-0000-0000-000009000000}"/>
    <cellStyle name="Millares [0] 11 2 2 2" xfId="3608" xr:uid="{00000000-0005-0000-0000-000009000000}"/>
    <cellStyle name="Millares [0] 11 2 2 2 2" xfId="16082" xr:uid="{E3F600D1-A921-4EAD-92C7-8AB5390BC376}"/>
    <cellStyle name="Millares [0] 11 2 2 3" xfId="5560" xr:uid="{00000000-0005-0000-0000-000009000000}"/>
    <cellStyle name="Millares [0] 11 2 2 3 2" xfId="18032" xr:uid="{7A052ECF-8D04-4F2D-858F-3D58FC4B5634}"/>
    <cellStyle name="Millares [0] 11 2 2 4" xfId="7490" xr:uid="{00000000-0005-0000-0000-000009000000}"/>
    <cellStyle name="Millares [0] 11 2 2 4 2" xfId="19961" xr:uid="{371E7CA3-12ED-4A16-8DB1-03AB4553F645}"/>
    <cellStyle name="Millares [0] 11 2 2 5" xfId="9500" xr:uid="{00000000-0005-0000-0000-000009000000}"/>
    <cellStyle name="Millares [0] 11 2 2 5 2" xfId="21969" xr:uid="{10378CED-BF9E-4E3B-88DB-EBCD378FD1AF}"/>
    <cellStyle name="Millares [0] 11 2 2 6" xfId="14161" xr:uid="{93B855AB-8800-48EA-B853-B1A365113FC3}"/>
    <cellStyle name="Millares [0] 11 2 3" xfId="2164" xr:uid="{00000000-0005-0000-0000-000009000000}"/>
    <cellStyle name="Millares [0] 11 2 3 2" xfId="4088" xr:uid="{00000000-0005-0000-0000-000009000000}"/>
    <cellStyle name="Millares [0] 11 2 3 2 2" xfId="16562" xr:uid="{3B2758CD-91B8-48A4-B940-954A02DCD6A3}"/>
    <cellStyle name="Millares [0] 11 2 3 3" xfId="6040" xr:uid="{00000000-0005-0000-0000-000009000000}"/>
    <cellStyle name="Millares [0] 11 2 3 3 2" xfId="18512" xr:uid="{BA6467A2-AC1D-40B0-9C34-4325BACFC767}"/>
    <cellStyle name="Millares [0] 11 2 3 4" xfId="7970" xr:uid="{00000000-0005-0000-0000-000009000000}"/>
    <cellStyle name="Millares [0] 11 2 3 4 2" xfId="20441" xr:uid="{D0B2D270-D9D8-47B1-8CF1-E94267A09F01}"/>
    <cellStyle name="Millares [0] 11 2 3 5" xfId="9978" xr:uid="{00000000-0005-0000-0000-000009000000}"/>
    <cellStyle name="Millares [0] 11 2 3 5 2" xfId="22447" xr:uid="{9B42DDFA-7158-4A44-BD00-C7858BA2CC73}"/>
    <cellStyle name="Millares [0] 11 2 3 6" xfId="14641" xr:uid="{670FE823-B589-4AA8-9B68-173FDD81860F}"/>
    <cellStyle name="Millares [0] 11 2 4" xfId="2647" xr:uid="{00000000-0005-0000-0000-000009000000}"/>
    <cellStyle name="Millares [0] 11 2 4 2" xfId="4568" xr:uid="{00000000-0005-0000-0000-000009000000}"/>
    <cellStyle name="Millares [0] 11 2 4 2 2" xfId="17042" xr:uid="{305A2FFA-7488-4E64-82A1-CAC6D94FB8BC}"/>
    <cellStyle name="Millares [0] 11 2 4 3" xfId="6524" xr:uid="{00000000-0005-0000-0000-000009000000}"/>
    <cellStyle name="Millares [0] 11 2 4 3 2" xfId="18996" xr:uid="{BB1C54F2-2BCC-40DC-A14F-9D92172ADF3A}"/>
    <cellStyle name="Millares [0] 11 2 4 4" xfId="8450" xr:uid="{00000000-0005-0000-0000-000009000000}"/>
    <cellStyle name="Millares [0] 11 2 4 4 2" xfId="20921" xr:uid="{5831FE60-A027-4F9A-A566-90ABAF97E2EB}"/>
    <cellStyle name="Millares [0] 11 2 4 5" xfId="10456" xr:uid="{00000000-0005-0000-0000-000009000000}"/>
    <cellStyle name="Millares [0] 11 2 4 5 2" xfId="22925" xr:uid="{5DE4217E-F625-452B-8170-1562CAF6F225}"/>
    <cellStyle name="Millares [0] 11 2 4 6" xfId="15121" xr:uid="{B8372595-AFE9-445D-BB15-198E7D140553}"/>
    <cellStyle name="Millares [0] 11 2 5" xfId="1205" xr:uid="{00000000-0005-0000-0000-000009000000}"/>
    <cellStyle name="Millares [0] 11 2 5 2" xfId="13682" xr:uid="{2BE8974B-D5C4-431F-8A44-F73C85A5D909}"/>
    <cellStyle name="Millares [0] 11 2 6" xfId="3129" xr:uid="{00000000-0005-0000-0000-000009000000}"/>
    <cellStyle name="Millares [0] 11 2 6 2" xfId="15603" xr:uid="{AFF04CC5-D4D3-426D-8359-A11119CECDB7}"/>
    <cellStyle name="Millares [0] 11 2 7" xfId="5073" xr:uid="{00000000-0005-0000-0000-000009000000}"/>
    <cellStyle name="Millares [0] 11 2 7 2" xfId="17545" xr:uid="{D4B2F122-7E4C-42C2-82E6-7CC2F649D90B}"/>
    <cellStyle name="Millares [0] 11 2 8" xfId="7010" xr:uid="{00000000-0005-0000-0000-000009000000}"/>
    <cellStyle name="Millares [0] 11 2 8 2" xfId="19481" xr:uid="{27AAEFAD-F1F6-4D9D-983F-8FE845B71F55}"/>
    <cellStyle name="Millares [0] 11 2 9" xfId="9027" xr:uid="{00000000-0005-0000-0000-000009000000}"/>
    <cellStyle name="Millares [0] 11 2 9 2" xfId="21496" xr:uid="{EA023E9D-AC51-411D-9F78-CAAF1623717C}"/>
    <cellStyle name="Millares [0] 11 3" xfId="1671" xr:uid="{00000000-0005-0000-0000-000008000000}"/>
    <cellStyle name="Millares [0] 11 3 2" xfId="3595" xr:uid="{00000000-0005-0000-0000-000008000000}"/>
    <cellStyle name="Millares [0] 11 3 2 2" xfId="16069" xr:uid="{28DFE1D8-5A80-41DF-9C5D-42BE3CAD7FC3}"/>
    <cellStyle name="Millares [0] 11 3 3" xfId="5547" xr:uid="{00000000-0005-0000-0000-000008000000}"/>
    <cellStyle name="Millares [0] 11 3 3 2" xfId="18019" xr:uid="{6BD79499-E1EE-4CA4-839A-C26FC566CAE5}"/>
    <cellStyle name="Millares [0] 11 3 4" xfId="7477" xr:uid="{00000000-0005-0000-0000-000008000000}"/>
    <cellStyle name="Millares [0] 11 3 4 2" xfId="19948" xr:uid="{9AF9E8E3-A673-4BF2-A49F-81D03CB5AA0B}"/>
    <cellStyle name="Millares [0] 11 3 5" xfId="9487" xr:uid="{00000000-0005-0000-0000-000008000000}"/>
    <cellStyle name="Millares [0] 11 3 5 2" xfId="21956" xr:uid="{BB986620-A8AC-4A88-BF8E-95E23A6FFB9E}"/>
    <cellStyle name="Millares [0] 11 3 6" xfId="14148" xr:uid="{ED57BE47-94FD-4FB8-A315-7DE238B71756}"/>
    <cellStyle name="Millares [0] 11 4" xfId="2151" xr:uid="{00000000-0005-0000-0000-000008000000}"/>
    <cellStyle name="Millares [0] 11 4 2" xfId="4075" xr:uid="{00000000-0005-0000-0000-000008000000}"/>
    <cellStyle name="Millares [0] 11 4 2 2" xfId="16549" xr:uid="{690B0625-5DD4-47F0-B446-A3C5295C10B9}"/>
    <cellStyle name="Millares [0] 11 4 3" xfId="6027" xr:uid="{00000000-0005-0000-0000-000008000000}"/>
    <cellStyle name="Millares [0] 11 4 3 2" xfId="18499" xr:uid="{AD791AE8-35F2-455D-B319-40255DB4A9FC}"/>
    <cellStyle name="Millares [0] 11 4 4" xfId="7957" xr:uid="{00000000-0005-0000-0000-000008000000}"/>
    <cellStyle name="Millares [0] 11 4 4 2" xfId="20428" xr:uid="{FC9A4338-2CA9-4F4D-A168-9A31C4BFDF4A}"/>
    <cellStyle name="Millares [0] 11 4 5" xfId="9965" xr:uid="{00000000-0005-0000-0000-000008000000}"/>
    <cellStyle name="Millares [0] 11 4 5 2" xfId="22434" xr:uid="{F28A98C6-0E25-40F3-9703-B7647E5E4130}"/>
    <cellStyle name="Millares [0] 11 4 6" xfId="14628" xr:uid="{9A96174A-7710-4FE2-966A-DCE6997AAC40}"/>
    <cellStyle name="Millares [0] 11 5" xfId="2634" xr:uid="{00000000-0005-0000-0000-000008000000}"/>
    <cellStyle name="Millares [0] 11 5 2" xfId="4555" xr:uid="{00000000-0005-0000-0000-000008000000}"/>
    <cellStyle name="Millares [0] 11 5 2 2" xfId="17029" xr:uid="{DFF022D1-1E36-485C-BB84-AD27AEC0476D}"/>
    <cellStyle name="Millares [0] 11 5 3" xfId="6511" xr:uid="{00000000-0005-0000-0000-000008000000}"/>
    <cellStyle name="Millares [0] 11 5 3 2" xfId="18983" xr:uid="{7969F568-EE43-4E56-AE49-EA8D88F1ADA4}"/>
    <cellStyle name="Millares [0] 11 5 4" xfId="8437" xr:uid="{00000000-0005-0000-0000-000008000000}"/>
    <cellStyle name="Millares [0] 11 5 4 2" xfId="20908" xr:uid="{EF50943A-BD18-4CB8-8620-2C9F514B2A96}"/>
    <cellStyle name="Millares [0] 11 5 5" xfId="10443" xr:uid="{00000000-0005-0000-0000-000008000000}"/>
    <cellStyle name="Millares [0] 11 5 5 2" xfId="22912" xr:uid="{3DF66A53-3A1A-40C8-81AE-161788360DCF}"/>
    <cellStyle name="Millares [0] 11 5 6" xfId="15108" xr:uid="{73DF12D3-1597-42C1-AAF4-991525823C51}"/>
    <cellStyle name="Millares [0] 11 6" xfId="1192" xr:uid="{00000000-0005-0000-0000-000008000000}"/>
    <cellStyle name="Millares [0] 11 6 2" xfId="13669" xr:uid="{ADE2DB8E-E2AE-45C0-8913-ED8EC4598AF6}"/>
    <cellStyle name="Millares [0] 11 7" xfId="3116" xr:uid="{00000000-0005-0000-0000-000008000000}"/>
    <cellStyle name="Millares [0] 11 7 2" xfId="15590" xr:uid="{A569A21B-DC6F-4324-A8D1-C0DB8CDA8101}"/>
    <cellStyle name="Millares [0] 11 8" xfId="5059" xr:uid="{00000000-0005-0000-0000-000008000000}"/>
    <cellStyle name="Millares [0] 11 8 2" xfId="17531" xr:uid="{65D9A207-0FFC-45F0-A275-8C67B1707720}"/>
    <cellStyle name="Millares [0] 11 9" xfId="6997" xr:uid="{00000000-0005-0000-0000-000008000000}"/>
    <cellStyle name="Millares [0] 11 9 2" xfId="19468" xr:uid="{455D39BE-0636-492D-BE4B-9F9995F20A88}"/>
    <cellStyle name="Millares [0] 12" xfId="485" xr:uid="{00000000-0005-0000-0000-0000F4010000}"/>
    <cellStyle name="Millares [0] 12 10" xfId="10903" xr:uid="{00000000-0005-0000-0000-0000F4010000}"/>
    <cellStyle name="Millares [0] 12 10 2" xfId="23369" xr:uid="{C2A8F0F6-F7D7-41FB-A5F3-B3D01405BD68}"/>
    <cellStyle name="Millares [0] 12 11" xfId="11383" xr:uid="{00000000-0005-0000-0000-0000F4010000}"/>
    <cellStyle name="Millares [0] 12 11 2" xfId="23848" xr:uid="{3B87BCEB-5F3D-4BD3-A156-07DAE146E663}"/>
    <cellStyle name="Millares [0] 12 12" xfId="12526" xr:uid="{16E037A2-2665-4840-82C4-0EE80EF7FC19}"/>
    <cellStyle name="Millares [0] 12 12 2" xfId="24360" xr:uid="{C43D8D42-508F-4853-9362-DC3092EEC821}"/>
    <cellStyle name="Millares [0] 12 13" xfId="13164" xr:uid="{1F6792A0-1AE9-48F2-9BF8-E0BA8EB02912}"/>
    <cellStyle name="Millares [0] 12 14" xfId="25066" xr:uid="{8A267DCB-59EA-4466-B212-898E915E99A6}"/>
    <cellStyle name="Millares [0] 12 2" xfId="1647" xr:uid="{00000000-0005-0000-0000-0000F4010000}"/>
    <cellStyle name="Millares [0] 12 2 2" xfId="3571" xr:uid="{00000000-0005-0000-0000-0000F4010000}"/>
    <cellStyle name="Millares [0] 12 2 2 2" xfId="16045" xr:uid="{D3467276-1C8D-42BC-9E6D-17D41516D0D8}"/>
    <cellStyle name="Millares [0] 12 2 3" xfId="5523" xr:uid="{00000000-0005-0000-0000-0000F4010000}"/>
    <cellStyle name="Millares [0] 12 2 3 2" xfId="17995" xr:uid="{F4E2DFF2-098B-49F6-8A4E-69C52BFBAA75}"/>
    <cellStyle name="Millares [0] 12 2 4" xfId="7453" xr:uid="{00000000-0005-0000-0000-0000F4010000}"/>
    <cellStyle name="Millares [0] 12 2 4 2" xfId="19924" xr:uid="{C77C622A-869E-4C38-AFD7-71A1A2714753}"/>
    <cellStyle name="Millares [0] 12 2 5" xfId="9463" xr:uid="{00000000-0005-0000-0000-0000F4010000}"/>
    <cellStyle name="Millares [0] 12 2 5 2" xfId="21932" xr:uid="{C8C62FF0-8D32-47FC-BE52-80E022F24A01}"/>
    <cellStyle name="Millares [0] 12 2 6" xfId="14124" xr:uid="{20A30CE9-7D52-4918-877E-BB30F3ABBD89}"/>
    <cellStyle name="Millares [0] 12 3" xfId="2127" xr:uid="{00000000-0005-0000-0000-0000F4010000}"/>
    <cellStyle name="Millares [0] 12 3 2" xfId="4051" xr:uid="{00000000-0005-0000-0000-0000F4010000}"/>
    <cellStyle name="Millares [0] 12 3 2 2" xfId="16525" xr:uid="{F4EC58CF-1BCC-415E-A464-5BC9A28998E7}"/>
    <cellStyle name="Millares [0] 12 3 3" xfId="6003" xr:uid="{00000000-0005-0000-0000-0000F4010000}"/>
    <cellStyle name="Millares [0] 12 3 3 2" xfId="18475" xr:uid="{60DF8593-5142-417F-8A20-1BDFEECF0E44}"/>
    <cellStyle name="Millares [0] 12 3 4" xfId="7933" xr:uid="{00000000-0005-0000-0000-0000F4010000}"/>
    <cellStyle name="Millares [0] 12 3 4 2" xfId="20404" xr:uid="{C33A5981-E050-40B9-939B-E6A4EF64AAD9}"/>
    <cellStyle name="Millares [0] 12 3 5" xfId="9941" xr:uid="{00000000-0005-0000-0000-0000F4010000}"/>
    <cellStyle name="Millares [0] 12 3 5 2" xfId="22410" xr:uid="{16DE87EF-7B1E-4A44-A9E1-FF1AD1615542}"/>
    <cellStyle name="Millares [0] 12 3 6" xfId="14604" xr:uid="{CBE651FF-F8AB-4EE5-8D40-3738CD0BE4D3}"/>
    <cellStyle name="Millares [0] 12 4" xfId="2610" xr:uid="{00000000-0005-0000-0000-0000F4010000}"/>
    <cellStyle name="Millares [0] 12 4 2" xfId="4531" xr:uid="{00000000-0005-0000-0000-0000F4010000}"/>
    <cellStyle name="Millares [0] 12 4 2 2" xfId="17005" xr:uid="{CB659CEC-37ED-49ED-870A-539E58E6C3D3}"/>
    <cellStyle name="Millares [0] 12 4 3" xfId="6487" xr:uid="{00000000-0005-0000-0000-0000F4010000}"/>
    <cellStyle name="Millares [0] 12 4 3 2" xfId="18959" xr:uid="{21053E52-607C-4C67-87EA-2EDF6E59405A}"/>
    <cellStyle name="Millares [0] 12 4 4" xfId="8413" xr:uid="{00000000-0005-0000-0000-0000F4010000}"/>
    <cellStyle name="Millares [0] 12 4 4 2" xfId="20884" xr:uid="{D2CBA3DB-0CC5-4199-9880-A05666A4DF08}"/>
    <cellStyle name="Millares [0] 12 4 5" xfId="10419" xr:uid="{00000000-0005-0000-0000-0000F4010000}"/>
    <cellStyle name="Millares [0] 12 4 5 2" xfId="22888" xr:uid="{1F689666-1879-4397-AA54-9E2D3F837BEC}"/>
    <cellStyle name="Millares [0] 12 4 6" xfId="15084" xr:uid="{FB00E642-2811-443A-89D6-859FCD382209}"/>
    <cellStyle name="Millares [0] 12 5" xfId="1168" xr:uid="{00000000-0005-0000-0000-0000F4010000}"/>
    <cellStyle name="Millares [0] 12 5 2" xfId="13645" xr:uid="{FA9CA214-F114-49C3-A054-0776870534A0}"/>
    <cellStyle name="Millares [0] 12 6" xfId="3092" xr:uid="{00000000-0005-0000-0000-0000F4010000}"/>
    <cellStyle name="Millares [0] 12 6 2" xfId="15566" xr:uid="{87A9021F-F7E1-4DFB-A0C7-198C10E50030}"/>
    <cellStyle name="Millares [0] 12 7" xfId="5030" xr:uid="{00000000-0005-0000-0000-0000F4010000}"/>
    <cellStyle name="Millares [0] 12 7 2" xfId="17502" xr:uid="{36B93E3A-17D8-41E1-B845-396D318516E3}"/>
    <cellStyle name="Millares [0] 12 8" xfId="6971" xr:uid="{00000000-0005-0000-0000-0000F4010000}"/>
    <cellStyle name="Millares [0] 12 8 2" xfId="19442" xr:uid="{6A7684BD-9FCC-4504-8F40-8906057E821D}"/>
    <cellStyle name="Millares [0] 12 9" xfId="8989" xr:uid="{00000000-0005-0000-0000-0000F4010000}"/>
    <cellStyle name="Millares [0] 12 9 2" xfId="21458" xr:uid="{E3381590-6000-4EEA-9FBC-E36BA8F39EBD}"/>
    <cellStyle name="Millares [0] 13" xfId="673" xr:uid="{00000000-0005-0000-0000-0000A5020000}"/>
    <cellStyle name="Millares [0] 13 10" xfId="10954" xr:uid="{00000000-0005-0000-0000-0000A5020000}"/>
    <cellStyle name="Millares [0] 13 10 2" xfId="23420" xr:uid="{C360BF85-D524-4905-9D6C-31B1F2354AD1}"/>
    <cellStyle name="Millares [0] 13 11" xfId="11434" xr:uid="{00000000-0005-0000-0000-0000A5020000}"/>
    <cellStyle name="Millares [0] 13 11 2" xfId="23899" xr:uid="{F5060C33-3061-4E0E-9490-33055574D934}"/>
    <cellStyle name="Millares [0] 13 12" xfId="12578" xr:uid="{A638BBED-E093-4858-AD11-DB827B3A35AD}"/>
    <cellStyle name="Millares [0] 13 12 2" xfId="24412" xr:uid="{7679F1EE-339D-4599-8E88-5F3F186BCDCD}"/>
    <cellStyle name="Millares [0] 13 13" xfId="13215" xr:uid="{DC8FB824-9393-496E-9CB5-3BA50BE91F06}"/>
    <cellStyle name="Millares [0] 13 14" xfId="25117" xr:uid="{EAED735B-7CE5-4689-93D4-9C48791C75BF}"/>
    <cellStyle name="Millares [0] 13 2" xfId="1698" xr:uid="{00000000-0005-0000-0000-0000A5020000}"/>
    <cellStyle name="Millares [0] 13 2 2" xfId="3622" xr:uid="{00000000-0005-0000-0000-0000A5020000}"/>
    <cellStyle name="Millares [0] 13 2 2 2" xfId="16096" xr:uid="{F8CC0049-3908-41D3-AA9C-D0D8A1143D30}"/>
    <cellStyle name="Millares [0] 13 2 3" xfId="5574" xr:uid="{00000000-0005-0000-0000-0000A5020000}"/>
    <cellStyle name="Millares [0] 13 2 3 2" xfId="18046" xr:uid="{7004B0CD-1660-48A2-949A-CAC9FB820D0B}"/>
    <cellStyle name="Millares [0] 13 2 4" xfId="7504" xr:uid="{00000000-0005-0000-0000-0000A5020000}"/>
    <cellStyle name="Millares [0] 13 2 4 2" xfId="19975" xr:uid="{E3357C28-B594-494F-B636-17E1F408AA49}"/>
    <cellStyle name="Millares [0] 13 2 5" xfId="9513" xr:uid="{00000000-0005-0000-0000-0000A5020000}"/>
    <cellStyle name="Millares [0] 13 2 5 2" xfId="21982" xr:uid="{537901A0-D389-41F0-8F9E-7A60542D34FC}"/>
    <cellStyle name="Millares [0] 13 2 6" xfId="14175" xr:uid="{05A26092-37A7-42E5-A207-4065301A8C14}"/>
    <cellStyle name="Millares [0] 13 3" xfId="2178" xr:uid="{00000000-0005-0000-0000-0000A5020000}"/>
    <cellStyle name="Millares [0] 13 3 2" xfId="4102" xr:uid="{00000000-0005-0000-0000-0000A5020000}"/>
    <cellStyle name="Millares [0] 13 3 2 2" xfId="16576" xr:uid="{BB817A1D-6F2D-49C0-8F99-347778DCD54C}"/>
    <cellStyle name="Millares [0] 13 3 3" xfId="6054" xr:uid="{00000000-0005-0000-0000-0000A5020000}"/>
    <cellStyle name="Millares [0] 13 3 3 2" xfId="18526" xr:uid="{0776B31B-A6DF-435A-8BC3-AE18124FEECA}"/>
    <cellStyle name="Millares [0] 13 3 4" xfId="7984" xr:uid="{00000000-0005-0000-0000-0000A5020000}"/>
    <cellStyle name="Millares [0] 13 3 4 2" xfId="20455" xr:uid="{18C0E83C-F9D3-4A91-8C59-0F6886B4B8E7}"/>
    <cellStyle name="Millares [0] 13 3 5" xfId="9991" xr:uid="{00000000-0005-0000-0000-0000A5020000}"/>
    <cellStyle name="Millares [0] 13 3 5 2" xfId="22460" xr:uid="{FBF53F9A-E618-49EA-9746-20DFE9CC1B76}"/>
    <cellStyle name="Millares [0] 13 3 6" xfId="14655" xr:uid="{0726AA1B-962C-4130-BB3E-7884A2A1DE3B}"/>
    <cellStyle name="Millares [0] 13 4" xfId="2661" xr:uid="{00000000-0005-0000-0000-0000A5020000}"/>
    <cellStyle name="Millares [0] 13 4 2" xfId="4582" xr:uid="{00000000-0005-0000-0000-0000A5020000}"/>
    <cellStyle name="Millares [0] 13 4 2 2" xfId="17056" xr:uid="{F1BEE57E-CEC1-4AA3-B852-6C941BF89DFA}"/>
    <cellStyle name="Millares [0] 13 4 3" xfId="6538" xr:uid="{00000000-0005-0000-0000-0000A5020000}"/>
    <cellStyle name="Millares [0] 13 4 3 2" xfId="19010" xr:uid="{53D65996-26C7-4770-A2A1-8707A7FE9F75}"/>
    <cellStyle name="Millares [0] 13 4 4" xfId="8464" xr:uid="{00000000-0005-0000-0000-0000A5020000}"/>
    <cellStyle name="Millares [0] 13 4 4 2" xfId="20935" xr:uid="{1EAEE9C5-7C9D-47B3-BEDC-1538F7583CBC}"/>
    <cellStyle name="Millares [0] 13 4 5" xfId="10469" xr:uid="{00000000-0005-0000-0000-0000A5020000}"/>
    <cellStyle name="Millares [0] 13 4 5 2" xfId="22938" xr:uid="{7AD0AD71-5061-4B9B-BBDF-A6D3DE76B537}"/>
    <cellStyle name="Millares [0] 13 4 6" xfId="15135" xr:uid="{356C0C4B-F9E7-4327-A291-8999169D2FC2}"/>
    <cellStyle name="Millares [0] 13 5" xfId="1219" xr:uid="{00000000-0005-0000-0000-0000A5020000}"/>
    <cellStyle name="Millares [0] 13 5 2" xfId="13696" xr:uid="{09B8CAEC-1115-4BE3-B2E0-C3B4BB7FB2C7}"/>
    <cellStyle name="Millares [0] 13 6" xfId="3143" xr:uid="{00000000-0005-0000-0000-0000A5020000}"/>
    <cellStyle name="Millares [0] 13 6 2" xfId="15617" xr:uid="{A912C273-4A55-4069-8A62-C0FC4FF3FA40}"/>
    <cellStyle name="Millares [0] 13 7" xfId="5088" xr:uid="{00000000-0005-0000-0000-0000A5020000}"/>
    <cellStyle name="Millares [0] 13 7 2" xfId="17560" xr:uid="{8507B0DF-2A11-4DAD-AC40-649CE602F012}"/>
    <cellStyle name="Millares [0] 13 8" xfId="7025" xr:uid="{00000000-0005-0000-0000-0000A5020000}"/>
    <cellStyle name="Millares [0] 13 8 2" xfId="19496" xr:uid="{B91ADC65-98F2-4771-A35B-FE4BEA35389C}"/>
    <cellStyle name="Millares [0] 13 9" xfId="9040" xr:uid="{00000000-0005-0000-0000-0000A5020000}"/>
    <cellStyle name="Millares [0] 13 9 2" xfId="21509" xr:uid="{BDEF5671-B7D3-4F3B-8451-88191888952A}"/>
    <cellStyle name="Millares [0] 14" xfId="800" xr:uid="{00000000-0005-0000-0000-00002C030000}"/>
    <cellStyle name="Millares [0] 14 10" xfId="11024" xr:uid="{00000000-0005-0000-0000-00002C030000}"/>
    <cellStyle name="Millares [0] 14 10 2" xfId="23490" xr:uid="{8691B072-00F3-4F33-815A-51E7B3ABECC1}"/>
    <cellStyle name="Millares [0] 14 11" xfId="11504" xr:uid="{00000000-0005-0000-0000-00002C030000}"/>
    <cellStyle name="Millares [0] 14 11 2" xfId="23969" xr:uid="{B037BF32-8179-4CA8-8D37-2C212436108C}"/>
    <cellStyle name="Millares [0] 14 12" xfId="12648" xr:uid="{D7299C18-7598-4E95-894C-66BA6981A129}"/>
    <cellStyle name="Millares [0] 14 12 2" xfId="24482" xr:uid="{0F2B9641-033A-4652-87B5-F07CA534E841}"/>
    <cellStyle name="Millares [0] 14 13" xfId="13286" xr:uid="{05A7EE18-E54A-4823-A97D-A057A5F3103F}"/>
    <cellStyle name="Millares [0] 14 14" xfId="25187" xr:uid="{D994FED5-DDAA-4F90-AF2E-66146A851763}"/>
    <cellStyle name="Millares [0] 14 2" xfId="1768" xr:uid="{00000000-0005-0000-0000-00002C030000}"/>
    <cellStyle name="Millares [0] 14 2 2" xfId="3692" xr:uid="{00000000-0005-0000-0000-00002C030000}"/>
    <cellStyle name="Millares [0] 14 2 2 2" xfId="16166" xr:uid="{F9BF82F0-2800-4F7C-A19A-698CCF3FB9CE}"/>
    <cellStyle name="Millares [0] 14 2 3" xfId="5644" xr:uid="{00000000-0005-0000-0000-00002C030000}"/>
    <cellStyle name="Millares [0] 14 2 3 2" xfId="18116" xr:uid="{5A4F8518-113E-43FD-89C9-9C79DB68B8C3}"/>
    <cellStyle name="Millares [0] 14 2 4" xfId="7574" xr:uid="{00000000-0005-0000-0000-00002C030000}"/>
    <cellStyle name="Millares [0] 14 2 4 2" xfId="20045" xr:uid="{B55EA6BE-2200-4B55-99EF-6BEFCAC7ABCF}"/>
    <cellStyle name="Millares [0] 14 2 5" xfId="9582" xr:uid="{00000000-0005-0000-0000-00002C030000}"/>
    <cellStyle name="Millares [0] 14 2 5 2" xfId="22051" xr:uid="{0AFA418E-5EEF-4AD3-92E5-EBAE07E117F9}"/>
    <cellStyle name="Millares [0] 14 2 6" xfId="14245" xr:uid="{89780D19-05D6-4A34-9EEC-3A04B41B738C}"/>
    <cellStyle name="Millares [0] 14 3" xfId="2248" xr:uid="{00000000-0005-0000-0000-00002C030000}"/>
    <cellStyle name="Millares [0] 14 3 2" xfId="4172" xr:uid="{00000000-0005-0000-0000-00002C030000}"/>
    <cellStyle name="Millares [0] 14 3 2 2" xfId="16646" xr:uid="{8F394984-45B9-4026-92CA-433B93E23B08}"/>
    <cellStyle name="Millares [0] 14 3 3" xfId="6124" xr:uid="{00000000-0005-0000-0000-00002C030000}"/>
    <cellStyle name="Millares [0] 14 3 3 2" xfId="18596" xr:uid="{542D688F-EAC8-4369-B222-29F23923532D}"/>
    <cellStyle name="Millares [0] 14 3 4" xfId="8054" xr:uid="{00000000-0005-0000-0000-00002C030000}"/>
    <cellStyle name="Millares [0] 14 3 4 2" xfId="20525" xr:uid="{04696E77-E57A-4EF5-9504-8FF3799B53D9}"/>
    <cellStyle name="Millares [0] 14 3 5" xfId="10060" xr:uid="{00000000-0005-0000-0000-00002C030000}"/>
    <cellStyle name="Millares [0] 14 3 5 2" xfId="22529" xr:uid="{A71F3B7B-F5AC-41FC-99CF-42549EAB29DF}"/>
    <cellStyle name="Millares [0] 14 3 6" xfId="14725" xr:uid="{2587FA1E-4270-482B-8DAD-29AC6A34EA69}"/>
    <cellStyle name="Millares [0] 14 4" xfId="2731" xr:uid="{00000000-0005-0000-0000-00002C030000}"/>
    <cellStyle name="Millares [0] 14 4 2" xfId="4652" xr:uid="{00000000-0005-0000-0000-00002C030000}"/>
    <cellStyle name="Millares [0] 14 4 2 2" xfId="17126" xr:uid="{0055F138-C1F1-490B-8B5D-AEB692B1BF3C}"/>
    <cellStyle name="Millares [0] 14 4 3" xfId="6608" xr:uid="{00000000-0005-0000-0000-00002C030000}"/>
    <cellStyle name="Millares [0] 14 4 3 2" xfId="19080" xr:uid="{3B244170-AF50-4868-A0C4-410E50E5B7F6}"/>
    <cellStyle name="Millares [0] 14 4 4" xfId="8534" xr:uid="{00000000-0005-0000-0000-00002C030000}"/>
    <cellStyle name="Millares [0] 14 4 4 2" xfId="21005" xr:uid="{4A360D65-02D5-42F2-92CD-FF7A9A373B08}"/>
    <cellStyle name="Millares [0] 14 4 5" xfId="10539" xr:uid="{00000000-0005-0000-0000-00002C030000}"/>
    <cellStyle name="Millares [0] 14 4 5 2" xfId="23008" xr:uid="{2F0C4702-FCDC-4293-8C2A-D026EBB22355}"/>
    <cellStyle name="Millares [0] 14 4 6" xfId="15205" xr:uid="{AAA01111-2DB1-4535-809F-F122296B3084}"/>
    <cellStyle name="Millares [0] 14 5" xfId="1289" xr:uid="{00000000-0005-0000-0000-00002C030000}"/>
    <cellStyle name="Millares [0] 14 5 2" xfId="13766" xr:uid="{FF014A9E-3B9A-4B96-9188-D41646F11556}"/>
    <cellStyle name="Millares [0] 14 6" xfId="3213" xr:uid="{00000000-0005-0000-0000-00002C030000}"/>
    <cellStyle name="Millares [0] 14 6 2" xfId="15687" xr:uid="{86D0FF42-2B12-4B2B-8C5A-0220723BB40B}"/>
    <cellStyle name="Millares [0] 14 7" xfId="5165" xr:uid="{00000000-0005-0000-0000-00002C030000}"/>
    <cellStyle name="Millares [0] 14 7 2" xfId="17637" xr:uid="{2D9AFB38-043E-479D-9A3C-5841455CE04E}"/>
    <cellStyle name="Millares [0] 14 8" xfId="7095" xr:uid="{00000000-0005-0000-0000-00002C030000}"/>
    <cellStyle name="Millares [0] 14 8 2" xfId="19566" xr:uid="{6B9ED538-4DA6-4318-A69D-38B0FCC04A89}"/>
    <cellStyle name="Millares [0] 14 9" xfId="9105" xr:uid="{00000000-0005-0000-0000-00002C030000}"/>
    <cellStyle name="Millares [0] 14 9 2" xfId="21574" xr:uid="{C0F7BF1D-E816-40F7-85E6-F1DC122EF082}"/>
    <cellStyle name="Millares [0] 15" xfId="804" xr:uid="{00000000-0005-0000-0000-00002F030000}"/>
    <cellStyle name="Millares [0] 15 2" xfId="2250" xr:uid="{00000000-0005-0000-0000-00002F030000}"/>
    <cellStyle name="Millares [0] 15 3" xfId="1314" xr:uid="{00000000-0005-0000-0000-00003F030000}"/>
    <cellStyle name="Millares [0] 15 3 2" xfId="13791" xr:uid="{F2859DE9-1633-4E93-A89F-5FD77E1D27E7}"/>
    <cellStyle name="Millares [0] 15 4" xfId="3238" xr:uid="{00000000-0005-0000-0000-00003F030000}"/>
    <cellStyle name="Millares [0] 15 4 2" xfId="15712" xr:uid="{4D082E41-0564-4D87-B1AF-22C0A5A5EAC1}"/>
    <cellStyle name="Millares [0] 15 5" xfId="5190" xr:uid="{00000000-0005-0000-0000-00003F030000}"/>
    <cellStyle name="Millares [0] 15 5 2" xfId="17662" xr:uid="{5FA587A5-B9F0-4ECA-9C86-9A135EA6F1B1}"/>
    <cellStyle name="Millares [0] 15 6" xfId="7120" xr:uid="{00000000-0005-0000-0000-00003F030000}"/>
    <cellStyle name="Millares [0] 15 6 2" xfId="19591" xr:uid="{E51C1B21-8A2E-4020-BD31-939C1B412B42}"/>
    <cellStyle name="Millares [0] 15 7" xfId="9130" xr:uid="{00000000-0005-0000-0000-00003F030000}"/>
    <cellStyle name="Millares [0] 15 7 2" xfId="21599" xr:uid="{369B522D-7EDB-437A-AF6B-78342F54AC11}"/>
    <cellStyle name="Millares [0] 16" xfId="1794" xr:uid="{00000000-0005-0000-0000-00001F050000}"/>
    <cellStyle name="Millares [0] 16 2" xfId="3718" xr:uid="{00000000-0005-0000-0000-00001F050000}"/>
    <cellStyle name="Millares [0] 16 2 2" xfId="16192" xr:uid="{26167720-58FF-4D1C-AFDC-69D2352E2899}"/>
    <cellStyle name="Millares [0] 16 3" xfId="5670" xr:uid="{00000000-0005-0000-0000-00001F050000}"/>
    <cellStyle name="Millares [0] 16 3 2" xfId="18142" xr:uid="{38523076-D5B7-4C08-A4FD-5CE155DD39C4}"/>
    <cellStyle name="Millares [0] 16 4" xfId="7600" xr:uid="{00000000-0005-0000-0000-00001F050000}"/>
    <cellStyle name="Millares [0] 16 4 2" xfId="20071" xr:uid="{1187DE59-6191-4EDC-AEE5-080413F20576}"/>
    <cellStyle name="Millares [0] 16 5" xfId="9608" xr:uid="{00000000-0005-0000-0000-00001F050000}"/>
    <cellStyle name="Millares [0] 16 5 2" xfId="22077" xr:uid="{AAA84F02-4AB1-44D8-B9C3-00671CC79429}"/>
    <cellStyle name="Millares [0] 16 6" xfId="11577" xr:uid="{00000000-0005-0000-0000-000039010000}"/>
    <cellStyle name="Millares [0] 16 7" xfId="14271" xr:uid="{183648C2-BE17-4238-9B1D-04F28C3A7C1B}"/>
    <cellStyle name="Millares [0] 17" xfId="2276" xr:uid="{00000000-0005-0000-0000-000007070000}"/>
    <cellStyle name="Millares [0] 17 2" xfId="4197" xr:uid="{00000000-0005-0000-0000-000007070000}"/>
    <cellStyle name="Millares [0] 17 2 2" xfId="16671" xr:uid="{5DF2D1ED-504E-4986-9343-5169ACCC5D75}"/>
    <cellStyle name="Millares [0] 17 3" xfId="6153" xr:uid="{00000000-0005-0000-0000-000007070000}"/>
    <cellStyle name="Millares [0] 17 3 2" xfId="18625" xr:uid="{D7EC6402-F24C-4623-95BD-1B5412FA98AE}"/>
    <cellStyle name="Millares [0] 17 4" xfId="8079" xr:uid="{00000000-0005-0000-0000-000007070000}"/>
    <cellStyle name="Millares [0] 17 4 2" xfId="20550" xr:uid="{02920C5A-EF80-457C-A540-70AA634CCA16}"/>
    <cellStyle name="Millares [0] 17 5" xfId="10085" xr:uid="{00000000-0005-0000-0000-000007070000}"/>
    <cellStyle name="Millares [0] 17 5 2" xfId="22554" xr:uid="{B52D0D9D-1BF2-4C6B-96DC-F387BE7033C6}"/>
    <cellStyle name="Millares [0] 17 6" xfId="12158" xr:uid="{00000000-0005-0000-0000-0000C5050000}"/>
    <cellStyle name="Millares [0] 17 7" xfId="14750" xr:uid="{A05D57E1-E0AE-4CF7-9512-6959090DEDA3}"/>
    <cellStyle name="Millares [0] 18" xfId="834" xr:uid="{00000000-0005-0000-0000-000078030000}"/>
    <cellStyle name="Millares [0] 18 2" xfId="12693" xr:uid="{B30BA391-0C20-45CB-8DBA-BFEC969FB94B}"/>
    <cellStyle name="Millares [0] 18 2 2" xfId="24526" xr:uid="{4F07137C-CB9A-4C26-A47D-8D82451151F9}"/>
    <cellStyle name="Millares [0] 18 3" xfId="13311" xr:uid="{6038F6F5-219F-4D42-987C-8622B3A901E1}"/>
    <cellStyle name="Millares [0] 18 4" xfId="25217" xr:uid="{E4AD11EA-C3A5-4ABD-9B19-7DD122618F21}"/>
    <cellStyle name="Millares [0] 19" xfId="2758" xr:uid="{00000000-0005-0000-0000-0000FC0A0000}"/>
    <cellStyle name="Millares [0] 19 2" xfId="15232" xr:uid="{365875E0-7F6D-461D-AE73-D012785C5D5F}"/>
    <cellStyle name="Millares [0] 2" xfId="23" xr:uid="{00000000-0005-0000-0000-000005000000}"/>
    <cellStyle name="Millares [0] 2 10" xfId="729" xr:uid="{00000000-0005-0000-0000-000028000000}"/>
    <cellStyle name="Millares [0] 2 10 10" xfId="10982" xr:uid="{00000000-0005-0000-0000-000028000000}"/>
    <cellStyle name="Millares [0] 2 10 10 2" xfId="23448" xr:uid="{387BACD7-FB73-4599-8C64-1F2215C3B6E9}"/>
    <cellStyle name="Millares [0] 2 10 11" xfId="11462" xr:uid="{00000000-0005-0000-0000-000028000000}"/>
    <cellStyle name="Millares [0] 2 10 11 2" xfId="23927" xr:uid="{3A38587D-E032-434D-827A-6A4580ECF156}"/>
    <cellStyle name="Millares [0] 2 10 12" xfId="12606" xr:uid="{BD0D6463-AD7E-4496-864D-5487B379E06A}"/>
    <cellStyle name="Millares [0] 2 10 12 2" xfId="24440" xr:uid="{40BEA520-A2D5-43F1-87EE-F924B17ECA76}"/>
    <cellStyle name="Millares [0] 2 10 13" xfId="13243" xr:uid="{6FC41852-48B1-4959-8B5E-B0A5EC2B88FF}"/>
    <cellStyle name="Millares [0] 2 10 14" xfId="25145" xr:uid="{FF94A2AE-3E57-4560-9CF7-ED03807E9711}"/>
    <cellStyle name="Millares [0] 2 10 2" xfId="1726" xr:uid="{00000000-0005-0000-0000-000028000000}"/>
    <cellStyle name="Millares [0] 2 10 2 2" xfId="3650" xr:uid="{00000000-0005-0000-0000-000028000000}"/>
    <cellStyle name="Millares [0] 2 10 2 2 2" xfId="16124" xr:uid="{E99CA582-122A-4D6B-B343-8E2323EE7533}"/>
    <cellStyle name="Millares [0] 2 10 2 3" xfId="5602" xr:uid="{00000000-0005-0000-0000-000028000000}"/>
    <cellStyle name="Millares [0] 2 10 2 3 2" xfId="18074" xr:uid="{734E09D4-6B2A-4C9C-958F-85165F08D404}"/>
    <cellStyle name="Millares [0] 2 10 2 4" xfId="7532" xr:uid="{00000000-0005-0000-0000-000028000000}"/>
    <cellStyle name="Millares [0] 2 10 2 4 2" xfId="20003" xr:uid="{2D2EB7AD-FA38-48C0-8D51-75A88B5DD3C8}"/>
    <cellStyle name="Millares [0] 2 10 2 5" xfId="9540" xr:uid="{00000000-0005-0000-0000-000028000000}"/>
    <cellStyle name="Millares [0] 2 10 2 5 2" xfId="22009" xr:uid="{FF91D33E-A230-401F-A18A-47AE34E0DCE3}"/>
    <cellStyle name="Millares [0] 2 10 2 6" xfId="14203" xr:uid="{5EA304E5-7E25-4C2A-A470-F22B71F98C3F}"/>
    <cellStyle name="Millares [0] 2 10 3" xfId="2206" xr:uid="{00000000-0005-0000-0000-000028000000}"/>
    <cellStyle name="Millares [0] 2 10 3 2" xfId="4130" xr:uid="{00000000-0005-0000-0000-000028000000}"/>
    <cellStyle name="Millares [0] 2 10 3 2 2" xfId="16604" xr:uid="{5B6FB883-79BA-477F-95BD-27ECB692F127}"/>
    <cellStyle name="Millares [0] 2 10 3 3" xfId="6082" xr:uid="{00000000-0005-0000-0000-000028000000}"/>
    <cellStyle name="Millares [0] 2 10 3 3 2" xfId="18554" xr:uid="{E83B9988-D63D-4FC0-917A-3678434B4C71}"/>
    <cellStyle name="Millares [0] 2 10 3 4" xfId="8012" xr:uid="{00000000-0005-0000-0000-000028000000}"/>
    <cellStyle name="Millares [0] 2 10 3 4 2" xfId="20483" xr:uid="{E74137D8-812C-4EB5-B66F-D9CA021F66C9}"/>
    <cellStyle name="Millares [0] 2 10 3 5" xfId="10018" xr:uid="{00000000-0005-0000-0000-000028000000}"/>
    <cellStyle name="Millares [0] 2 10 3 5 2" xfId="22487" xr:uid="{9A837107-A7A0-4A25-AC0E-F81C80126048}"/>
    <cellStyle name="Millares [0] 2 10 3 6" xfId="14683" xr:uid="{C4BE8673-CD51-4F4D-975E-5A0780870B65}"/>
    <cellStyle name="Millares [0] 2 10 4" xfId="2689" xr:uid="{00000000-0005-0000-0000-000028000000}"/>
    <cellStyle name="Millares [0] 2 10 4 2" xfId="4610" xr:uid="{00000000-0005-0000-0000-000028000000}"/>
    <cellStyle name="Millares [0] 2 10 4 2 2" xfId="17084" xr:uid="{7B35FD0D-125B-4F9D-8BC9-B6FD7ECD68A1}"/>
    <cellStyle name="Millares [0] 2 10 4 3" xfId="6566" xr:uid="{00000000-0005-0000-0000-000028000000}"/>
    <cellStyle name="Millares [0] 2 10 4 3 2" xfId="19038" xr:uid="{D143FC75-D77C-4A8D-B237-9E2911B5BE82}"/>
    <cellStyle name="Millares [0] 2 10 4 4" xfId="8492" xr:uid="{00000000-0005-0000-0000-000028000000}"/>
    <cellStyle name="Millares [0] 2 10 4 4 2" xfId="20963" xr:uid="{784B1976-3919-46DF-93C5-CFA6556F6E2F}"/>
    <cellStyle name="Millares [0] 2 10 4 5" xfId="10497" xr:uid="{00000000-0005-0000-0000-000028000000}"/>
    <cellStyle name="Millares [0] 2 10 4 5 2" xfId="22966" xr:uid="{6FDD03AC-F706-48CC-8502-3DC72FD8B082}"/>
    <cellStyle name="Millares [0] 2 10 4 6" xfId="15163" xr:uid="{2E7A6A9C-C1EE-47E1-9778-C56AC6BDC45E}"/>
    <cellStyle name="Millares [0] 2 10 5" xfId="1247" xr:uid="{00000000-0005-0000-0000-000028000000}"/>
    <cellStyle name="Millares [0] 2 10 5 2" xfId="13724" xr:uid="{9E1AF0D4-F102-4858-9B17-4E430580DB4C}"/>
    <cellStyle name="Millares [0] 2 10 6" xfId="3171" xr:uid="{00000000-0005-0000-0000-000028000000}"/>
    <cellStyle name="Millares [0] 2 10 6 2" xfId="15645" xr:uid="{BD75E516-4458-4CEC-BAB5-3FDECB358299}"/>
    <cellStyle name="Millares [0] 2 10 7" xfId="5120" xr:uid="{00000000-0005-0000-0000-000028000000}"/>
    <cellStyle name="Millares [0] 2 10 7 2" xfId="17592" xr:uid="{7371CC5D-0EBA-4163-B277-E3939793D12D}"/>
    <cellStyle name="Millares [0] 2 10 8" xfId="7053" xr:uid="{00000000-0005-0000-0000-000028000000}"/>
    <cellStyle name="Millares [0] 2 10 8 2" xfId="19524" xr:uid="{9C7B675A-3BF1-4C2E-9A33-FE728DDD2437}"/>
    <cellStyle name="Millares [0] 2 10 9" xfId="9065" xr:uid="{00000000-0005-0000-0000-000028000000}"/>
    <cellStyle name="Millares [0] 2 10 9 2" xfId="21534" xr:uid="{9BA25D36-FDD7-48F7-9B20-7AE44DE73A6B}"/>
    <cellStyle name="Millares [0] 2 11" xfId="1295" xr:uid="{00000000-0005-0000-0000-000005000000}"/>
    <cellStyle name="Millares [0] 2 11 2" xfId="3219" xr:uid="{00000000-0005-0000-0000-000005000000}"/>
    <cellStyle name="Millares [0] 2 11 2 2" xfId="15693" xr:uid="{7D351522-280A-467F-88E1-1C693BCBAA84}"/>
    <cellStyle name="Millares [0] 2 11 3" xfId="5171" xr:uid="{00000000-0005-0000-0000-000005000000}"/>
    <cellStyle name="Millares [0] 2 11 3 2" xfId="17643" xr:uid="{DF8784E8-8D3F-4721-B43F-CE2C202CE76F}"/>
    <cellStyle name="Millares [0] 2 11 4" xfId="7101" xr:uid="{00000000-0005-0000-0000-000005000000}"/>
    <cellStyle name="Millares [0] 2 11 4 2" xfId="19572" xr:uid="{1BAD80EA-C49D-4505-96F3-57C9125CD599}"/>
    <cellStyle name="Millares [0] 2 11 5" xfId="9111" xr:uid="{00000000-0005-0000-0000-000005000000}"/>
    <cellStyle name="Millares [0] 2 11 5 2" xfId="21580" xr:uid="{3E663045-FB56-4049-A075-325C0969519E}"/>
    <cellStyle name="Millares [0] 2 11 6" xfId="11755" xr:uid="{00000000-0005-0000-0000-00003A010000}"/>
    <cellStyle name="Millares [0] 2 11 7" xfId="13772" xr:uid="{77B7B243-CFCF-4655-B985-911E4CC4831C}"/>
    <cellStyle name="Millares [0] 2 12" xfId="1775" xr:uid="{00000000-0005-0000-0000-000005000000}"/>
    <cellStyle name="Millares [0] 2 12 2" xfId="3699" xr:uid="{00000000-0005-0000-0000-000005000000}"/>
    <cellStyle name="Millares [0] 2 12 2 2" xfId="16173" xr:uid="{48A34B56-FF2E-40BE-9A36-1A42A9CAD6BA}"/>
    <cellStyle name="Millares [0] 2 12 3" xfId="5651" xr:uid="{00000000-0005-0000-0000-000005000000}"/>
    <cellStyle name="Millares [0] 2 12 3 2" xfId="18123" xr:uid="{068DA41B-C4DD-4759-BE24-D202688D19FD}"/>
    <cellStyle name="Millares [0] 2 12 4" xfId="7581" xr:uid="{00000000-0005-0000-0000-000005000000}"/>
    <cellStyle name="Millares [0] 2 12 4 2" xfId="20052" xr:uid="{7AA36CB4-2359-4265-B3CA-CE6CBFE5D076}"/>
    <cellStyle name="Millares [0] 2 12 5" xfId="9589" xr:uid="{00000000-0005-0000-0000-000005000000}"/>
    <cellStyle name="Millares [0] 2 12 5 2" xfId="22058" xr:uid="{40096F13-03F6-426C-B639-2B35024008D9}"/>
    <cellStyle name="Millares [0] 2 12 6" xfId="14252" xr:uid="{2A617CAF-DB04-4C16-80BF-8056C38B386C}"/>
    <cellStyle name="Millares [0] 2 13" xfId="2257" xr:uid="{00000000-0005-0000-0000-000005000000}"/>
    <cellStyle name="Millares [0] 2 13 2" xfId="4178" xr:uid="{00000000-0005-0000-0000-000005000000}"/>
    <cellStyle name="Millares [0] 2 13 2 2" xfId="16652" xr:uid="{6F078984-BC4F-4DE8-ADB6-D64CBF6E92A4}"/>
    <cellStyle name="Millares [0] 2 13 3" xfId="6134" xr:uid="{00000000-0005-0000-0000-000005000000}"/>
    <cellStyle name="Millares [0] 2 13 3 2" xfId="18606" xr:uid="{5C881DC4-B6D6-4C9D-93D2-1212DD600EE1}"/>
    <cellStyle name="Millares [0] 2 13 4" xfId="8060" xr:uid="{00000000-0005-0000-0000-000005000000}"/>
    <cellStyle name="Millares [0] 2 13 4 2" xfId="20531" xr:uid="{5E2A5404-1630-46B3-BBE7-78AECE0A78F5}"/>
    <cellStyle name="Millares [0] 2 13 5" xfId="10066" xr:uid="{00000000-0005-0000-0000-000005000000}"/>
    <cellStyle name="Millares [0] 2 13 5 2" xfId="22535" xr:uid="{8971CA46-891D-4FB0-B7F5-07CE0DF58A3A}"/>
    <cellStyle name="Millares [0] 2 13 6" xfId="14731" xr:uid="{A8BD3E57-8D48-42BD-84A2-9F3A5166F099}"/>
    <cellStyle name="Millares [0] 2 14" xfId="815" xr:uid="{00000000-0005-0000-0000-000005000000}"/>
    <cellStyle name="Millares [0] 2 14 2" xfId="13292" xr:uid="{B46612FE-21BD-4920-9CA5-9136F27326C7}"/>
    <cellStyle name="Millares [0] 2 15" xfId="2739" xr:uid="{00000000-0005-0000-0000-000005000000}"/>
    <cellStyle name="Millares [0] 2 15 2" xfId="15213" xr:uid="{44EB890E-5A39-4CB6-BA64-6968941C8A80}"/>
    <cellStyle name="Millares [0] 2 16" xfId="4668" xr:uid="{00000000-0005-0000-0000-000005000000}"/>
    <cellStyle name="Millares [0] 2 16 2" xfId="17141" xr:uid="{904043BC-E5E0-46D7-89D0-97B6F2F146B4}"/>
    <cellStyle name="Millares [0] 2 17" xfId="6617" xr:uid="{00000000-0005-0000-0000-000005000000}"/>
    <cellStyle name="Millares [0] 2 17 2" xfId="19088" xr:uid="{F5B9FE6D-0426-4FB3-9744-63A51FE70D77}"/>
    <cellStyle name="Millares [0] 2 18" xfId="8566" xr:uid="{00000000-0005-0000-0000-000005000000}"/>
    <cellStyle name="Millares [0] 2 18 2" xfId="21035" xr:uid="{0342A338-BB09-4B63-9B66-98C364988A82}"/>
    <cellStyle name="Millares [0] 2 19" xfId="10551" xr:uid="{00000000-0005-0000-0000-000005000000}"/>
    <cellStyle name="Millares [0] 2 19 2" xfId="23017" xr:uid="{BDD2F4A4-C30E-46E5-AA86-085BA0D5B881}"/>
    <cellStyle name="Millares [0] 2 2" xfId="81" xr:uid="{00000000-0005-0000-0000-000005000000}"/>
    <cellStyle name="Millares [0] 2 2 10" xfId="2284" xr:uid="{00000000-0005-0000-0000-000005000000}"/>
    <cellStyle name="Millares [0] 2 2 10 2" xfId="4205" xr:uid="{00000000-0005-0000-0000-000005000000}"/>
    <cellStyle name="Millares [0] 2 2 10 2 2" xfId="16679" xr:uid="{D5A65BCB-A5EC-428B-89D5-E09EEB179935}"/>
    <cellStyle name="Millares [0] 2 2 10 3" xfId="6161" xr:uid="{00000000-0005-0000-0000-000005000000}"/>
    <cellStyle name="Millares [0] 2 2 10 3 2" xfId="18633" xr:uid="{73647143-CB5B-4AEA-9694-D1404E182DFB}"/>
    <cellStyle name="Millares [0] 2 2 10 4" xfId="8087" xr:uid="{00000000-0005-0000-0000-000005000000}"/>
    <cellStyle name="Millares [0] 2 2 10 4 2" xfId="20558" xr:uid="{34A431BC-C02A-41CE-A6C0-6DB26C09D853}"/>
    <cellStyle name="Millares [0] 2 2 10 5" xfId="10093" xr:uid="{00000000-0005-0000-0000-000005000000}"/>
    <cellStyle name="Millares [0] 2 2 10 5 2" xfId="22562" xr:uid="{240E3494-93E1-450E-BF97-C2030B62CE14}"/>
    <cellStyle name="Millares [0] 2 2 10 6" xfId="12694" xr:uid="{8A05A68B-A9D5-4A81-B6F2-7A5041521174}"/>
    <cellStyle name="Millares [0] 2 2 10 6 2" xfId="24527" xr:uid="{E8E29287-57F0-4DF1-B909-B5C677019B9D}"/>
    <cellStyle name="Millares [0] 2 2 10 7" xfId="14758" xr:uid="{FD69CE59-7815-43EC-BF59-FAA3BE3D4E29}"/>
    <cellStyle name="Millares [0] 2 2 10 8" xfId="25218" xr:uid="{A8E05CE3-5CC5-4FB8-89C3-FA598C2A4E58}"/>
    <cellStyle name="Millares [0] 2 2 11" xfId="842" xr:uid="{00000000-0005-0000-0000-000005000000}"/>
    <cellStyle name="Millares [0] 2 2 11 2" xfId="13319" xr:uid="{C0D09F3E-4856-4771-A5E8-B67514DA6B01}"/>
    <cellStyle name="Millares [0] 2 2 12" xfId="2766" xr:uid="{00000000-0005-0000-0000-000005000000}"/>
    <cellStyle name="Millares [0] 2 2 12 2" xfId="15240" xr:uid="{F5158204-C7E4-4E1D-AAD5-3273F98511F9}"/>
    <cellStyle name="Millares [0] 2 2 13" xfId="4699" xr:uid="{00000000-0005-0000-0000-000005000000}"/>
    <cellStyle name="Millares [0] 2 2 13 2" xfId="17172" xr:uid="{1393CDFD-2235-4DD7-B97C-3A9243A7BADE}"/>
    <cellStyle name="Millares [0] 2 2 14" xfId="6645" xr:uid="{00000000-0005-0000-0000-000005000000}"/>
    <cellStyle name="Millares [0] 2 2 14 2" xfId="19116" xr:uid="{5DBA8474-A3B6-4AD5-8F17-FD44958E46B8}"/>
    <cellStyle name="Millares [0] 2 2 15" xfId="8581" xr:uid="{00000000-0005-0000-0000-000029000000}"/>
    <cellStyle name="Millares [0] 2 2 15 2" xfId="21050" xr:uid="{24641B4F-32BC-4911-86DE-53DFD16E5D12}"/>
    <cellStyle name="Millares [0] 2 2 16" xfId="8680" xr:uid="{00000000-0005-0000-0000-000005000000}"/>
    <cellStyle name="Millares [0] 2 2 16 2" xfId="21149" xr:uid="{271F7858-EA33-4AB9-8446-D590BF81E21F}"/>
    <cellStyle name="Millares [0] 2 2 17" xfId="10578" xr:uid="{00000000-0005-0000-0000-000005000000}"/>
    <cellStyle name="Millares [0] 2 2 17 2" xfId="23044" xr:uid="{427D7870-FFEC-449E-8354-07F41AF7C444}"/>
    <cellStyle name="Millares [0] 2 2 18" xfId="11058" xr:uid="{00000000-0005-0000-0000-000005000000}"/>
    <cellStyle name="Millares [0] 2 2 18 2" xfId="23523" xr:uid="{D59D8E56-7C28-4C1C-8982-32D507F3B12C}"/>
    <cellStyle name="Millares [0] 2 2 19" xfId="12199" xr:uid="{2B96660B-EA42-4C49-9FDB-763F2DEB000E}"/>
    <cellStyle name="Millares [0] 2 2 19 2" xfId="24033" xr:uid="{92859118-F416-4470-91DD-D73866A46BB1}"/>
    <cellStyle name="Millares [0] 2 2 2" xfId="139" xr:uid="{00000000-0005-0000-0000-000005000000}"/>
    <cellStyle name="Millares [0] 2 2 2 10" xfId="4751" xr:uid="{00000000-0005-0000-0000-000005000000}"/>
    <cellStyle name="Millares [0] 2 2 2 10 2" xfId="17224" xr:uid="{9FA63AFE-C024-4994-AB59-175E1920FD9F}"/>
    <cellStyle name="Millares [0] 2 2 2 11" xfId="6697" xr:uid="{00000000-0005-0000-0000-000005000000}"/>
    <cellStyle name="Millares [0] 2 2 2 11 2" xfId="19168" xr:uid="{4B15F134-905E-4D64-AC80-37973AB75090}"/>
    <cellStyle name="Millares [0] 2 2 2 12" xfId="8587" xr:uid="{01A3EA54-97F3-44B5-8FE8-D9DB95B74A1F}"/>
    <cellStyle name="Millares [0] 2 2 2 12 2" xfId="21056" xr:uid="{5A2324AA-3CB0-42B2-975D-14EB8043D25E}"/>
    <cellStyle name="Millares [0] 2 2 2 13" xfId="8727" xr:uid="{00000000-0005-0000-0000-000005000000}"/>
    <cellStyle name="Millares [0] 2 2 2 13 2" xfId="21196" xr:uid="{0E89AB09-EFE2-4AD9-A4C6-A2B727C5ECDA}"/>
    <cellStyle name="Millares [0] 2 2 2 14" xfId="10630" xr:uid="{00000000-0005-0000-0000-000005000000}"/>
    <cellStyle name="Millares [0] 2 2 2 14 2" xfId="23096" xr:uid="{489FD7DD-6B3F-47B8-8217-26B9670B11F6}"/>
    <cellStyle name="Millares [0] 2 2 2 15" xfId="11110" xr:uid="{00000000-0005-0000-0000-000005000000}"/>
    <cellStyle name="Millares [0] 2 2 2 15 2" xfId="23575" xr:uid="{7F7FC469-5CB5-4E46-B31E-C23CEA4311EA}"/>
    <cellStyle name="Millares [0] 2 2 2 16" xfId="12251" xr:uid="{EE3AC0C1-6FE2-4E23-BC75-512B18BF9F7E}"/>
    <cellStyle name="Millares [0] 2 2 2 16 2" xfId="24085" xr:uid="{F8A065F4-0E21-4353-8630-685A5667D761}"/>
    <cellStyle name="Millares [0] 2 2 2 17" xfId="12890" xr:uid="{9A07E915-E382-4CF3-B5B2-61DBE576693A}"/>
    <cellStyle name="Millares [0] 2 2 2 18" xfId="24793" xr:uid="{F70581F2-4F06-4F84-92D9-74658037B674}"/>
    <cellStyle name="Millares [0] 2 2 2 2" xfId="356" xr:uid="{00000000-0005-0000-0000-000005000000}"/>
    <cellStyle name="Millares [0] 2 2 2 2 10" xfId="8544" xr:uid="{353AF502-E9AE-43A5-A2EF-9130765B8D62}"/>
    <cellStyle name="Millares [0] 2 2 2 2 10 2" xfId="21015" xr:uid="{985D75C8-07CD-4704-BA72-FDBA9E2C01E4}"/>
    <cellStyle name="Millares [0] 2 2 2 2 11" xfId="8627" xr:uid="{353AF502-E9AE-43A5-A2EF-9130765B8D62}"/>
    <cellStyle name="Millares [0] 2 2 2 2 11 2" xfId="21096" xr:uid="{E2F225D8-1A97-43C4-9872-A77DACB044F3}"/>
    <cellStyle name="Millares [0] 2 2 2 2 12" xfId="8896" xr:uid="{00000000-0005-0000-0000-000005000000}"/>
    <cellStyle name="Millares [0] 2 2 2 2 12 2" xfId="21365" xr:uid="{364DD421-B86B-4EBE-AF1B-652FD918B874}"/>
    <cellStyle name="Millares [0] 2 2 2 2 13" xfId="10808" xr:uid="{00000000-0005-0000-0000-000005000000}"/>
    <cellStyle name="Millares [0] 2 2 2 2 13 2" xfId="23274" xr:uid="{05B05EEE-AA77-47BB-8D62-63390E28E8B7}"/>
    <cellStyle name="Millares [0] 2 2 2 2 14" xfId="11288" xr:uid="{00000000-0005-0000-0000-000005000000}"/>
    <cellStyle name="Millares [0] 2 2 2 2 14 2" xfId="23753" xr:uid="{D9C2B9D6-4095-443A-B246-B544D10FF4E6}"/>
    <cellStyle name="Millares [0] 2 2 2 2 15" xfId="12429" xr:uid="{579A2064-CA74-476C-85A5-5565EB3CAB95}"/>
    <cellStyle name="Millares [0] 2 2 2 2 15 2" xfId="24263" xr:uid="{B965AB62-0956-4751-A62B-A6877C471BDB}"/>
    <cellStyle name="Millares [0] 2 2 2 2 16" xfId="13068" xr:uid="{6BDBF892-B1FA-47F3-A33C-48214796FBE0}"/>
    <cellStyle name="Millares [0] 2 2 2 2 17" xfId="24971" xr:uid="{DCC001AC-33B6-4C03-A4A0-830FDEA73B02}"/>
    <cellStyle name="Millares [0] 2 2 2 2 2" xfId="1552" xr:uid="{00000000-0005-0000-0000-000005000000}"/>
    <cellStyle name="Millares [0] 2 2 2 2 2 10" xfId="14029" xr:uid="{46556ACA-CCD6-4B3C-BB30-BE6761FAD172}"/>
    <cellStyle name="Millares [0] 2 2 2 2 2 11" xfId="25298" xr:uid="{10120471-DCBF-4EC1-92EC-09CFFAA95793}"/>
    <cellStyle name="Millares [0] 2 2 2 2 2 2" xfId="3476" xr:uid="{00000000-0005-0000-0000-000005000000}"/>
    <cellStyle name="Millares [0] 2 2 2 2 2 2 2" xfId="15950" xr:uid="{F053582E-D053-4202-B05C-D3143FB1C664}"/>
    <cellStyle name="Millares [0] 2 2 2 2 2 3" xfId="5428" xr:uid="{00000000-0005-0000-0000-000005000000}"/>
    <cellStyle name="Millares [0] 2 2 2 2 2 3 2" xfId="17900" xr:uid="{0A55D51B-ED7E-4D8D-BDDF-C0448FD1E493}"/>
    <cellStyle name="Millares [0] 2 2 2 2 2 4" xfId="4663" xr:uid="{A183287D-B497-470F-802E-0BC35069333C}"/>
    <cellStyle name="Millares [0] 2 2 2 2 2 4 2" xfId="17136" xr:uid="{565061AD-FC87-49C8-9078-D1682B62E34F}"/>
    <cellStyle name="Millares [0] 2 2 2 2 2 5" xfId="7358" xr:uid="{00000000-0005-0000-0000-000005000000}"/>
    <cellStyle name="Millares [0] 2 2 2 2 2 5 2" xfId="19829" xr:uid="{BFFA606B-6221-48E7-A033-CB315F66D92C}"/>
    <cellStyle name="Millares [0] 2 2 2 2 2 6" xfId="8540" xr:uid="{A183287D-B497-470F-802E-0BC35069333C}"/>
    <cellStyle name="Millares [0] 2 2 2 2 2 6 2" xfId="21011" xr:uid="{FBE416AF-07ED-40CA-AFC2-02CD48E72F24}"/>
    <cellStyle name="Millares [0] 2 2 2 2 2 7" xfId="8669" xr:uid="{A183287D-B497-470F-802E-0BC35069333C}"/>
    <cellStyle name="Millares [0] 2 2 2 2 2 7 2" xfId="21138" xr:uid="{28FAA806-2268-4747-9841-B32B9F9515E2}"/>
    <cellStyle name="Millares [0] 2 2 2 2 2 8" xfId="9368" xr:uid="{00000000-0005-0000-0000-000005000000}"/>
    <cellStyle name="Millares [0] 2 2 2 2 2 8 2" xfId="21837" xr:uid="{54509AD0-C64A-4EF3-88A6-9A0E88ECE9FB}"/>
    <cellStyle name="Millares [0] 2 2 2 2 2 9" xfId="12774" xr:uid="{224B6E10-BB48-4BB1-8872-7046052AAE43}"/>
    <cellStyle name="Millares [0] 2 2 2 2 2 9 2" xfId="24607" xr:uid="{C9C808C6-BAC3-402A-8E8B-483B52F1A0FC}"/>
    <cellStyle name="Millares [0] 2 2 2 2 3" xfId="2032" xr:uid="{00000000-0005-0000-0000-000005000000}"/>
    <cellStyle name="Millares [0] 2 2 2 2 3 2" xfId="3956" xr:uid="{00000000-0005-0000-0000-000005000000}"/>
    <cellStyle name="Millares [0] 2 2 2 2 3 2 2" xfId="16430" xr:uid="{22E8B7FA-D2D9-4BDF-9F36-6C3492A61C24}"/>
    <cellStyle name="Millares [0] 2 2 2 2 3 3" xfId="5908" xr:uid="{00000000-0005-0000-0000-000005000000}"/>
    <cellStyle name="Millares [0] 2 2 2 2 3 3 2" xfId="18380" xr:uid="{1F63833F-60F2-40ED-9275-EBEBA18AFE4F}"/>
    <cellStyle name="Millares [0] 2 2 2 2 3 4" xfId="7838" xr:uid="{00000000-0005-0000-0000-000005000000}"/>
    <cellStyle name="Millares [0] 2 2 2 2 3 4 2" xfId="20309" xr:uid="{BF0859A2-70C6-4E09-9DA6-0F43F643AEB1}"/>
    <cellStyle name="Millares [0] 2 2 2 2 3 5" xfId="9846" xr:uid="{00000000-0005-0000-0000-000005000000}"/>
    <cellStyle name="Millares [0] 2 2 2 2 3 5 2" xfId="22315" xr:uid="{01CB8B92-2030-42E2-960F-254BB6CEFFCF}"/>
    <cellStyle name="Millares [0] 2 2 2 2 3 6" xfId="12732" xr:uid="{B0155929-D696-4834-BB40-86286D0D8F32}"/>
    <cellStyle name="Millares [0] 2 2 2 2 3 6 2" xfId="24565" xr:uid="{2BA64DB8-B3F0-470E-807B-A48CD242EA40}"/>
    <cellStyle name="Millares [0] 2 2 2 2 3 7" xfId="14509" xr:uid="{F5D6B359-8CC5-4D5D-A5FA-43DD488C352A}"/>
    <cellStyle name="Millares [0] 2 2 2 2 3 8" xfId="25256" xr:uid="{0410CD18-1CB3-4794-82E2-587CCBF69FC8}"/>
    <cellStyle name="Millares [0] 2 2 2 2 4" xfId="2514" xr:uid="{00000000-0005-0000-0000-000005000000}"/>
    <cellStyle name="Millares [0] 2 2 2 2 4 2" xfId="4435" xr:uid="{00000000-0005-0000-0000-000005000000}"/>
    <cellStyle name="Millares [0] 2 2 2 2 4 2 2" xfId="16909" xr:uid="{83E9940F-52D3-4309-9041-32ED0254FEB7}"/>
    <cellStyle name="Millares [0] 2 2 2 2 4 3" xfId="6391" xr:uid="{00000000-0005-0000-0000-000005000000}"/>
    <cellStyle name="Millares [0] 2 2 2 2 4 3 2" xfId="18863" xr:uid="{2DB267EA-840E-413B-99B1-D99AB8326A04}"/>
    <cellStyle name="Millares [0] 2 2 2 2 4 4" xfId="8317" xr:uid="{00000000-0005-0000-0000-000005000000}"/>
    <cellStyle name="Millares [0] 2 2 2 2 4 4 2" xfId="20788" xr:uid="{45802C48-0200-4195-A948-B5A72A06B4D1}"/>
    <cellStyle name="Millares [0] 2 2 2 2 4 5" xfId="10323" xr:uid="{00000000-0005-0000-0000-000005000000}"/>
    <cellStyle name="Millares [0] 2 2 2 2 4 5 2" xfId="22792" xr:uid="{3FD07703-B205-4D52-AFAB-D407F248F052}"/>
    <cellStyle name="Millares [0] 2 2 2 2 4 6" xfId="14988" xr:uid="{617ECB0B-3EF2-4BB8-8CA9-2CC10ACF2CFF}"/>
    <cellStyle name="Millares [0] 2 2 2 2 5" xfId="1072" xr:uid="{00000000-0005-0000-0000-000005000000}"/>
    <cellStyle name="Millares [0] 2 2 2 2 5 2" xfId="13549" xr:uid="{287E9B97-2CC6-443E-AC24-C79116F290D2}"/>
    <cellStyle name="Millares [0] 2 2 2 2 6" xfId="2996" xr:uid="{00000000-0005-0000-0000-000005000000}"/>
    <cellStyle name="Millares [0] 2 2 2 2 6 2" xfId="15470" xr:uid="{2A4085C0-439E-4866-ACBE-EC034C045436}"/>
    <cellStyle name="Millares [0] 2 2 2 2 7" xfId="4934" xr:uid="{00000000-0005-0000-0000-000005000000}"/>
    <cellStyle name="Millares [0] 2 2 2 2 7 2" xfId="17407" xr:uid="{CCD91E33-CC83-4ECA-8E47-A633243C98B6}"/>
    <cellStyle name="Millares [0] 2 2 2 2 8" xfId="5135" xr:uid="{353AF502-E9AE-43A5-A2EF-9130765B8D62}"/>
    <cellStyle name="Millares [0] 2 2 2 2 8 2" xfId="17607" xr:uid="{1D460EB9-A268-4177-AD00-51111935EFD0}"/>
    <cellStyle name="Millares [0] 2 2 2 2 9" xfId="6875" xr:uid="{00000000-0005-0000-0000-000005000000}"/>
    <cellStyle name="Millares [0] 2 2 2 2 9 2" xfId="19346" xr:uid="{6EAE1F0D-2A0B-4B05-8D07-9F57166C1A3E}"/>
    <cellStyle name="Millares [0] 2 2 2 3" xfId="677" xr:uid="{00000000-0005-0000-0000-000030000000}"/>
    <cellStyle name="Millares [0] 2 2 2 3 10" xfId="8541" xr:uid="{11C5F2E8-429C-44B3-9C87-5E2602524575}"/>
    <cellStyle name="Millares [0] 2 2 2 3 10 2" xfId="21012" xr:uid="{923399E5-E0F7-41DD-9B27-31ACD7643093}"/>
    <cellStyle name="Millares [0] 2 2 2 3 11" xfId="8635" xr:uid="{11C5F2E8-429C-44B3-9C87-5E2602524575}"/>
    <cellStyle name="Millares [0] 2 2 2 3 11 2" xfId="21104" xr:uid="{B4B86131-418C-468B-853E-FC0D2004803A}"/>
    <cellStyle name="Millares [0] 2 2 2 3 12" xfId="9042" xr:uid="{00000000-0005-0000-0000-000030000000}"/>
    <cellStyle name="Millares [0] 2 2 2 3 12 2" xfId="21511" xr:uid="{EFFBECF1-A534-44A6-99D0-90B495E4F514}"/>
    <cellStyle name="Millares [0] 2 2 2 3 13" xfId="10957" xr:uid="{00000000-0005-0000-0000-000030000000}"/>
    <cellStyle name="Millares [0] 2 2 2 3 13 2" xfId="23423" xr:uid="{C6EF0BF7-3950-4B9A-A32A-55C517DF49A3}"/>
    <cellStyle name="Millares [0] 2 2 2 3 14" xfId="11437" xr:uid="{00000000-0005-0000-0000-000030000000}"/>
    <cellStyle name="Millares [0] 2 2 2 3 14 2" xfId="23902" xr:uid="{0D88FBDD-DBA4-4D00-A412-C9FC99966B7B}"/>
    <cellStyle name="Millares [0] 2 2 2 3 15" xfId="12581" xr:uid="{932AB8B6-6CC2-47A4-80E8-039407DEC3A9}"/>
    <cellStyle name="Millares [0] 2 2 2 3 15 2" xfId="24415" xr:uid="{2CCE584B-70FB-4527-8A91-2B597ECE5734}"/>
    <cellStyle name="Millares [0] 2 2 2 3 16" xfId="13218" xr:uid="{1A8995DF-7CAE-42CA-8302-BED10DDABB17}"/>
    <cellStyle name="Millares [0] 2 2 2 3 17" xfId="25120" xr:uid="{628E6497-E697-4569-BF0F-D5A2B5D99666}"/>
    <cellStyle name="Millares [0] 2 2 2 3 2" xfId="1701" xr:uid="{00000000-0005-0000-0000-000030000000}"/>
    <cellStyle name="Millares [0] 2 2 2 3 2 2" xfId="3625" xr:uid="{00000000-0005-0000-0000-000030000000}"/>
    <cellStyle name="Millares [0] 2 2 2 3 2 2 2" xfId="16099" xr:uid="{0AAD42AC-E223-4BB8-8175-166986621AB4}"/>
    <cellStyle name="Millares [0] 2 2 2 3 2 3" xfId="5577" xr:uid="{00000000-0005-0000-0000-000030000000}"/>
    <cellStyle name="Millares [0] 2 2 2 3 2 3 2" xfId="18049" xr:uid="{864E42A3-E8F3-43BF-A970-5E5A40A1699E}"/>
    <cellStyle name="Millares [0] 2 2 2 3 2 4" xfId="7507" xr:uid="{00000000-0005-0000-0000-000030000000}"/>
    <cellStyle name="Millares [0] 2 2 2 3 2 4 2" xfId="19978" xr:uid="{7858BD28-E551-4EB8-9101-D50D9F7059CD}"/>
    <cellStyle name="Millares [0] 2 2 2 3 2 5" xfId="9516" xr:uid="{00000000-0005-0000-0000-000030000000}"/>
    <cellStyle name="Millares [0] 2 2 2 3 2 5 2" xfId="21985" xr:uid="{73C1C1BA-88BB-4C38-9CCC-C1C6EAFEE1DA}"/>
    <cellStyle name="Millares [0] 2 2 2 3 2 6" xfId="12740" xr:uid="{EF5205C3-E2FA-4693-A217-AD37A72C67B7}"/>
    <cellStyle name="Millares [0] 2 2 2 3 2 6 2" xfId="24573" xr:uid="{D0A7EDF8-4B01-4A3E-9480-27E24D7177B6}"/>
    <cellStyle name="Millares [0] 2 2 2 3 2 7" xfId="14178" xr:uid="{CCA53128-BB76-4F34-BDBB-B52A415532F4}"/>
    <cellStyle name="Millares [0] 2 2 2 3 2 8" xfId="25264" xr:uid="{05D66669-EFA2-4681-85D2-DE39E0B129B6}"/>
    <cellStyle name="Millares [0] 2 2 2 3 3" xfId="2181" xr:uid="{00000000-0005-0000-0000-000030000000}"/>
    <cellStyle name="Millares [0] 2 2 2 3 3 2" xfId="4105" xr:uid="{00000000-0005-0000-0000-000030000000}"/>
    <cellStyle name="Millares [0] 2 2 2 3 3 2 2" xfId="16579" xr:uid="{1601ECFC-D16E-43FC-9422-77D65BBAF420}"/>
    <cellStyle name="Millares [0] 2 2 2 3 3 3" xfId="6057" xr:uid="{00000000-0005-0000-0000-000030000000}"/>
    <cellStyle name="Millares [0] 2 2 2 3 3 3 2" xfId="18529" xr:uid="{578FC4CA-0EFF-44A3-9444-D59CA3ED2052}"/>
    <cellStyle name="Millares [0] 2 2 2 3 3 4" xfId="7987" xr:uid="{00000000-0005-0000-0000-000030000000}"/>
    <cellStyle name="Millares [0] 2 2 2 3 3 4 2" xfId="20458" xr:uid="{8E0F66DF-E1CE-413C-9B43-B01FBB45DA59}"/>
    <cellStyle name="Millares [0] 2 2 2 3 3 5" xfId="9994" xr:uid="{00000000-0005-0000-0000-000030000000}"/>
    <cellStyle name="Millares [0] 2 2 2 3 3 5 2" xfId="22463" xr:uid="{1B71BB7A-830F-4A0C-A503-ABAFE137A2F0}"/>
    <cellStyle name="Millares [0] 2 2 2 3 3 6" xfId="14658" xr:uid="{4020B412-86E4-46BC-A3C8-DB3024AE0239}"/>
    <cellStyle name="Millares [0] 2 2 2 3 4" xfId="2664" xr:uid="{00000000-0005-0000-0000-000030000000}"/>
    <cellStyle name="Millares [0] 2 2 2 3 4 2" xfId="4585" xr:uid="{00000000-0005-0000-0000-000030000000}"/>
    <cellStyle name="Millares [0] 2 2 2 3 4 2 2" xfId="17059" xr:uid="{C1C6983A-2C5D-4DCE-9CC3-C1D4287EB5EE}"/>
    <cellStyle name="Millares [0] 2 2 2 3 4 3" xfId="6541" xr:uid="{00000000-0005-0000-0000-000030000000}"/>
    <cellStyle name="Millares [0] 2 2 2 3 4 3 2" xfId="19013" xr:uid="{874AFC13-38A0-43B0-B1E7-3F9057FDE3C9}"/>
    <cellStyle name="Millares [0] 2 2 2 3 4 4" xfId="8467" xr:uid="{00000000-0005-0000-0000-000030000000}"/>
    <cellStyle name="Millares [0] 2 2 2 3 4 4 2" xfId="20938" xr:uid="{097E654C-6921-47A3-A57A-B8538CBC6587}"/>
    <cellStyle name="Millares [0] 2 2 2 3 4 5" xfId="10472" xr:uid="{00000000-0005-0000-0000-000030000000}"/>
    <cellStyle name="Millares [0] 2 2 2 3 4 5 2" xfId="22941" xr:uid="{1E976B6D-9F47-4507-A622-86AB92F0A71B}"/>
    <cellStyle name="Millares [0] 2 2 2 3 4 6" xfId="15138" xr:uid="{B11C4B27-425F-4D1C-AEEF-EAF3D694F836}"/>
    <cellStyle name="Millares [0] 2 2 2 3 5" xfId="1222" xr:uid="{00000000-0005-0000-0000-000030000000}"/>
    <cellStyle name="Millares [0] 2 2 2 3 5 2" xfId="13699" xr:uid="{F560DCDE-3C1F-4827-8043-04F03D5E636D}"/>
    <cellStyle name="Millares [0] 2 2 2 3 6" xfId="3146" xr:uid="{00000000-0005-0000-0000-000030000000}"/>
    <cellStyle name="Millares [0] 2 2 2 3 6 2" xfId="15620" xr:uid="{745AC9BE-3975-4D28-A369-DCD5BD2056A8}"/>
    <cellStyle name="Millares [0] 2 2 2 3 7" xfId="5092" xr:uid="{00000000-0005-0000-0000-000030000000}"/>
    <cellStyle name="Millares [0] 2 2 2 3 7 2" xfId="17564" xr:uid="{6895B4A1-00EC-4AE8-A169-CE3917964BE9}"/>
    <cellStyle name="Millares [0] 2 2 2 3 8" xfId="5113" xr:uid="{11C5F2E8-429C-44B3-9C87-5E2602524575}"/>
    <cellStyle name="Millares [0] 2 2 2 3 8 2" xfId="17585" xr:uid="{B3FD21E8-62BD-4452-8E9C-1E04070D6600}"/>
    <cellStyle name="Millares [0] 2 2 2 3 9" xfId="7028" xr:uid="{00000000-0005-0000-0000-000030000000}"/>
    <cellStyle name="Millares [0] 2 2 2 3 9 2" xfId="19499" xr:uid="{6DB40C88-D1D2-4F66-B140-C8237C995ACF}"/>
    <cellStyle name="Millares [0] 2 2 2 4" xfId="671" xr:uid="{01A3EA54-97F3-44B5-8FE8-D9DB95B74A1F}"/>
    <cellStyle name="Millares [0] 2 2 2 4 10" xfId="10952" xr:uid="{01A3EA54-97F3-44B5-8FE8-D9DB95B74A1F}"/>
    <cellStyle name="Millares [0] 2 2 2 4 10 2" xfId="23418" xr:uid="{167ED513-07B1-494E-9944-3C53CB4E3B97}"/>
    <cellStyle name="Millares [0] 2 2 2 4 11" xfId="11432" xr:uid="{01A3EA54-97F3-44B5-8FE8-D9DB95B74A1F}"/>
    <cellStyle name="Millares [0] 2 2 2 4 11 2" xfId="23897" xr:uid="{3EC11F71-7039-4619-8ECA-28B37D7FEB31}"/>
    <cellStyle name="Millares [0] 2 2 2 4 12" xfId="12576" xr:uid="{413A81AF-14E9-4AEF-AC98-B91C30915559}"/>
    <cellStyle name="Millares [0] 2 2 2 4 12 2" xfId="24410" xr:uid="{87C36D3C-7C40-4AEE-B894-ADB63CD7C577}"/>
    <cellStyle name="Millares [0] 2 2 2 4 13" xfId="13213" xr:uid="{14FCE66B-79D1-4CD7-9EE7-F968E813CA49}"/>
    <cellStyle name="Millares [0] 2 2 2 4 14" xfId="25115" xr:uid="{96B3D078-C05D-4952-B876-F8CAF1BDB243}"/>
    <cellStyle name="Millares [0] 2 2 2 4 2" xfId="1696" xr:uid="{01A3EA54-97F3-44B5-8FE8-D9DB95B74A1F}"/>
    <cellStyle name="Millares [0] 2 2 2 4 2 2" xfId="3620" xr:uid="{01A3EA54-97F3-44B5-8FE8-D9DB95B74A1F}"/>
    <cellStyle name="Millares [0] 2 2 2 4 2 2 2" xfId="16094" xr:uid="{A5B630FF-6D6D-4544-A89F-B99644E849E8}"/>
    <cellStyle name="Millares [0] 2 2 2 4 2 3" xfId="5572" xr:uid="{01A3EA54-97F3-44B5-8FE8-D9DB95B74A1F}"/>
    <cellStyle name="Millares [0] 2 2 2 4 2 3 2" xfId="18044" xr:uid="{8094EDB4-20A1-43B4-8E16-126D7F6DDFAA}"/>
    <cellStyle name="Millares [0] 2 2 2 4 2 4" xfId="7502" xr:uid="{01A3EA54-97F3-44B5-8FE8-D9DB95B74A1F}"/>
    <cellStyle name="Millares [0] 2 2 2 4 2 4 2" xfId="19973" xr:uid="{943A346A-F938-48D9-8A3C-AC8BA60DB3CC}"/>
    <cellStyle name="Millares [0] 2 2 2 4 2 5" xfId="9512" xr:uid="{01A3EA54-97F3-44B5-8FE8-D9DB95B74A1F}"/>
    <cellStyle name="Millares [0] 2 2 2 4 2 5 2" xfId="21981" xr:uid="{BC397225-6667-4BC4-B7A4-16FA01FE9683}"/>
    <cellStyle name="Millares [0] 2 2 2 4 2 6" xfId="14173" xr:uid="{0C62B232-7FCB-45C9-97DF-066AAAFC237C}"/>
    <cellStyle name="Millares [0] 2 2 2 4 3" xfId="2176" xr:uid="{01A3EA54-97F3-44B5-8FE8-D9DB95B74A1F}"/>
    <cellStyle name="Millares [0] 2 2 2 4 3 2" xfId="4100" xr:uid="{01A3EA54-97F3-44B5-8FE8-D9DB95B74A1F}"/>
    <cellStyle name="Millares [0] 2 2 2 4 3 2 2" xfId="16574" xr:uid="{11C0C12E-1314-43AA-B314-0C794FADB3F2}"/>
    <cellStyle name="Millares [0] 2 2 2 4 3 3" xfId="6052" xr:uid="{01A3EA54-97F3-44B5-8FE8-D9DB95B74A1F}"/>
    <cellStyle name="Millares [0] 2 2 2 4 3 3 2" xfId="18524" xr:uid="{B0F0F45E-A1D2-44BD-A21F-98614F5E5E22}"/>
    <cellStyle name="Millares [0] 2 2 2 4 3 4" xfId="7982" xr:uid="{01A3EA54-97F3-44B5-8FE8-D9DB95B74A1F}"/>
    <cellStyle name="Millares [0] 2 2 2 4 3 4 2" xfId="20453" xr:uid="{B902C69A-A541-48E7-81E2-0B0AECF89900}"/>
    <cellStyle name="Millares [0] 2 2 2 4 3 5" xfId="9990" xr:uid="{01A3EA54-97F3-44B5-8FE8-D9DB95B74A1F}"/>
    <cellStyle name="Millares [0] 2 2 2 4 3 5 2" xfId="22459" xr:uid="{4D05850A-8DC3-4D0F-A346-DC7115D28C77}"/>
    <cellStyle name="Millares [0] 2 2 2 4 3 6" xfId="14653" xr:uid="{A47ABCD3-106A-4990-9BE3-51E5AB0976E1}"/>
    <cellStyle name="Millares [0] 2 2 2 4 4" xfId="2659" xr:uid="{01A3EA54-97F3-44B5-8FE8-D9DB95B74A1F}"/>
    <cellStyle name="Millares [0] 2 2 2 4 4 2" xfId="4580" xr:uid="{01A3EA54-97F3-44B5-8FE8-D9DB95B74A1F}"/>
    <cellStyle name="Millares [0] 2 2 2 4 4 2 2" xfId="17054" xr:uid="{457F3DF6-E60A-45F9-9485-30610B10B1DF}"/>
    <cellStyle name="Millares [0] 2 2 2 4 4 3" xfId="6536" xr:uid="{01A3EA54-97F3-44B5-8FE8-D9DB95B74A1F}"/>
    <cellStyle name="Millares [0] 2 2 2 4 4 3 2" xfId="19008" xr:uid="{57D2E500-D3C4-4AD7-8278-032972AE2660}"/>
    <cellStyle name="Millares [0] 2 2 2 4 4 4" xfId="8462" xr:uid="{01A3EA54-97F3-44B5-8FE8-D9DB95B74A1F}"/>
    <cellStyle name="Millares [0] 2 2 2 4 4 4 2" xfId="20933" xr:uid="{CB592A45-33F5-4CFA-B905-8EA16D87F189}"/>
    <cellStyle name="Millares [0] 2 2 2 4 4 5" xfId="10468" xr:uid="{01A3EA54-97F3-44B5-8FE8-D9DB95B74A1F}"/>
    <cellStyle name="Millares [0] 2 2 2 4 4 5 2" xfId="22937" xr:uid="{33CB1FFA-4D17-48DB-B8A0-FF775FA97DD2}"/>
    <cellStyle name="Millares [0] 2 2 2 4 4 6" xfId="15133" xr:uid="{3FDEC24F-C251-4434-B3A3-6957D970B57D}"/>
    <cellStyle name="Millares [0] 2 2 2 4 5" xfId="1217" xr:uid="{01A3EA54-97F3-44B5-8FE8-D9DB95B74A1F}"/>
    <cellStyle name="Millares [0] 2 2 2 4 5 2" xfId="13694" xr:uid="{63075FAD-5C65-4ACC-9FD4-F6A912DA73E1}"/>
    <cellStyle name="Millares [0] 2 2 2 4 6" xfId="3141" xr:uid="{01A3EA54-97F3-44B5-8FE8-D9DB95B74A1F}"/>
    <cellStyle name="Millares [0] 2 2 2 4 6 2" xfId="15615" xr:uid="{2BB33866-48AF-41AA-B831-2E5D4F83FE65}"/>
    <cellStyle name="Millares [0] 2 2 2 4 7" xfId="5086" xr:uid="{01A3EA54-97F3-44B5-8FE8-D9DB95B74A1F}"/>
    <cellStyle name="Millares [0] 2 2 2 4 7 2" xfId="17558" xr:uid="{338EA018-13B1-4DC0-86D8-9CA6D46AB22C}"/>
    <cellStyle name="Millares [0] 2 2 2 4 8" xfId="7023" xr:uid="{01A3EA54-97F3-44B5-8FE8-D9DB95B74A1F}"/>
    <cellStyle name="Millares [0] 2 2 2 4 8 2" xfId="19494" xr:uid="{B62C752C-BDDB-46F7-9600-C5537F72BA87}"/>
    <cellStyle name="Millares [0] 2 2 2 4 9" xfId="9039" xr:uid="{01A3EA54-97F3-44B5-8FE8-D9DB95B74A1F}"/>
    <cellStyle name="Millares [0] 2 2 2 4 9 2" xfId="21508" xr:uid="{69A076A0-3FDA-4FA3-8386-7FCA1DE0380B}"/>
    <cellStyle name="Millares [0] 2 2 2 5" xfId="1374" xr:uid="{00000000-0005-0000-0000-000005000000}"/>
    <cellStyle name="Millares [0] 2 2 2 5 2" xfId="3298" xr:uid="{00000000-0005-0000-0000-000005000000}"/>
    <cellStyle name="Millares [0] 2 2 2 5 2 2" xfId="15772" xr:uid="{6C366541-F3CD-4D3F-89BA-453D6BD72CD1}"/>
    <cellStyle name="Millares [0] 2 2 2 5 3" xfId="5250" xr:uid="{00000000-0005-0000-0000-000005000000}"/>
    <cellStyle name="Millares [0] 2 2 2 5 3 2" xfId="17722" xr:uid="{BB42201A-7EB4-44CF-B282-8BF853782753}"/>
    <cellStyle name="Millares [0] 2 2 2 5 4" xfId="7180" xr:uid="{00000000-0005-0000-0000-000005000000}"/>
    <cellStyle name="Millares [0] 2 2 2 5 4 2" xfId="19651" xr:uid="{83AFD605-4775-4E07-895E-DB0B0D77FC5C}"/>
    <cellStyle name="Millares [0] 2 2 2 5 5" xfId="9190" xr:uid="{00000000-0005-0000-0000-000005000000}"/>
    <cellStyle name="Millares [0] 2 2 2 5 5 2" xfId="21659" xr:uid="{478AFE8D-1998-4AA6-9871-70DEBD316691}"/>
    <cellStyle name="Millares [0] 2 2 2 5 6" xfId="11642" xr:uid="{20973A5F-F316-4EBB-8D20-7550A80D9101}"/>
    <cellStyle name="Millares [0] 2 2 2 5 7" xfId="13851" xr:uid="{5BDAF185-28CD-45C9-9FBB-6CD756D614A9}"/>
    <cellStyle name="Millares [0] 2 2 2 6" xfId="1854" xr:uid="{00000000-0005-0000-0000-000005000000}"/>
    <cellStyle name="Millares [0] 2 2 2 6 2" xfId="3778" xr:uid="{00000000-0005-0000-0000-000005000000}"/>
    <cellStyle name="Millares [0] 2 2 2 6 2 2" xfId="16252" xr:uid="{626C92EB-EAAC-4075-BE58-4EFA111A2F76}"/>
    <cellStyle name="Millares [0] 2 2 2 6 3" xfId="5730" xr:uid="{00000000-0005-0000-0000-000005000000}"/>
    <cellStyle name="Millares [0] 2 2 2 6 3 2" xfId="18202" xr:uid="{2E7175EC-141C-46CF-A101-8D3EFCB5BC2B}"/>
    <cellStyle name="Millares [0] 2 2 2 6 4" xfId="7660" xr:uid="{00000000-0005-0000-0000-000005000000}"/>
    <cellStyle name="Millares [0] 2 2 2 6 4 2" xfId="20131" xr:uid="{7A74E180-1579-4CED-898F-737A5CA8271F}"/>
    <cellStyle name="Millares [0] 2 2 2 6 5" xfId="9668" xr:uid="{00000000-0005-0000-0000-000005000000}"/>
    <cellStyle name="Millares [0] 2 2 2 6 5 2" xfId="22137" xr:uid="{C700BA15-F525-4436-9DC5-E3BDCBF03254}"/>
    <cellStyle name="Millares [0] 2 2 2 6 6" xfId="12698" xr:uid="{75403A58-9FD8-4645-A0D4-0707D3BED068}"/>
    <cellStyle name="Millares [0] 2 2 2 6 6 2" xfId="24531" xr:uid="{05CFF183-FCDB-49A8-BB3F-C0CB927CD986}"/>
    <cellStyle name="Millares [0] 2 2 2 6 7" xfId="14331" xr:uid="{53EC6BEA-4246-4425-A644-A89FA7782B7E}"/>
    <cellStyle name="Millares [0] 2 2 2 6 8" xfId="25222" xr:uid="{AF745BBA-8E2A-49E5-A27E-93D1A04322C0}"/>
    <cellStyle name="Millares [0] 2 2 2 7" xfId="2336" xr:uid="{00000000-0005-0000-0000-000005000000}"/>
    <cellStyle name="Millares [0] 2 2 2 7 2" xfId="4257" xr:uid="{00000000-0005-0000-0000-000005000000}"/>
    <cellStyle name="Millares [0] 2 2 2 7 2 2" xfId="16731" xr:uid="{72E57CFE-6878-4473-966B-868B7523B4C7}"/>
    <cellStyle name="Millares [0] 2 2 2 7 3" xfId="6213" xr:uid="{00000000-0005-0000-0000-000005000000}"/>
    <cellStyle name="Millares [0] 2 2 2 7 3 2" xfId="18685" xr:uid="{8E610958-F91C-4043-8BC3-C54EEFA7DAFE}"/>
    <cellStyle name="Millares [0] 2 2 2 7 4" xfId="8139" xr:uid="{00000000-0005-0000-0000-000005000000}"/>
    <cellStyle name="Millares [0] 2 2 2 7 4 2" xfId="20610" xr:uid="{16AE90BC-7FC0-4630-8797-EC3DC92C5BB9}"/>
    <cellStyle name="Millares [0] 2 2 2 7 5" xfId="10145" xr:uid="{00000000-0005-0000-0000-000005000000}"/>
    <cellStyle name="Millares [0] 2 2 2 7 5 2" xfId="22614" xr:uid="{DDB99E64-E462-4841-AD12-A20006202E1A}"/>
    <cellStyle name="Millares [0] 2 2 2 7 6" xfId="14810" xr:uid="{35C89075-5D0C-4B98-9570-28B4A3A396EE}"/>
    <cellStyle name="Millares [0] 2 2 2 8" xfId="894" xr:uid="{00000000-0005-0000-0000-000005000000}"/>
    <cellStyle name="Millares [0] 2 2 2 8 2" xfId="13371" xr:uid="{07B94F9A-0B0E-4021-A499-2445D14D8007}"/>
    <cellStyle name="Millares [0] 2 2 2 9" xfId="2818" xr:uid="{00000000-0005-0000-0000-000005000000}"/>
    <cellStyle name="Millares [0] 2 2 2 9 2" xfId="15292" xr:uid="{07CAB8CC-BB10-438D-A16A-EBCC0017811F}"/>
    <cellStyle name="Millares [0] 2 2 20" xfId="12838" xr:uid="{BE58EF07-0984-40F7-BCF3-BED755FA748D}"/>
    <cellStyle name="Millares [0] 2 2 21" xfId="24741" xr:uid="{3208CE32-EEC3-4BD5-AFD2-A0FF53FC0DE8}"/>
    <cellStyle name="Millares [0] 2 2 3" xfId="304" xr:uid="{00000000-0005-0000-0000-000005000000}"/>
    <cellStyle name="Millares [0] 2 2 3 10" xfId="8551" xr:uid="{9CA80A75-6B87-42B9-87C4-9B05DCF7528B}"/>
    <cellStyle name="Millares [0] 2 2 3 10 2" xfId="21022" xr:uid="{563FC3DB-EF1C-43D1-91B2-1827F89B4D18}"/>
    <cellStyle name="Millares [0] 2 2 3 11" xfId="8623" xr:uid="{9CA80A75-6B87-42B9-87C4-9B05DCF7528B}"/>
    <cellStyle name="Millares [0] 2 2 3 11 2" xfId="21092" xr:uid="{ABA12F3A-3DAE-4B9B-9A2D-EF855B016913}"/>
    <cellStyle name="Millares [0] 2 2 3 12" xfId="8848" xr:uid="{00000000-0005-0000-0000-000005000000}"/>
    <cellStyle name="Millares [0] 2 2 3 12 2" xfId="21317" xr:uid="{63E14234-5C8C-4880-87DB-8E572D798C4E}"/>
    <cellStyle name="Millares [0] 2 2 3 13" xfId="10756" xr:uid="{00000000-0005-0000-0000-000005000000}"/>
    <cellStyle name="Millares [0] 2 2 3 13 2" xfId="23222" xr:uid="{4A4B5104-C86B-493A-8F3F-5FAEB0A31E5E}"/>
    <cellStyle name="Millares [0] 2 2 3 14" xfId="11236" xr:uid="{00000000-0005-0000-0000-000005000000}"/>
    <cellStyle name="Millares [0] 2 2 3 14 2" xfId="23701" xr:uid="{0DCC4D33-4882-41F7-824D-85E83BD3D2CC}"/>
    <cellStyle name="Millares [0] 2 2 3 15" xfId="12377" xr:uid="{12BC9E6B-F21E-43C6-9C72-7F700C730895}"/>
    <cellStyle name="Millares [0] 2 2 3 15 2" xfId="24211" xr:uid="{B7A18021-6FCE-4DC4-9826-FC68327027FC}"/>
    <cellStyle name="Millares [0] 2 2 3 16" xfId="13016" xr:uid="{92EFDE04-E084-4786-83A2-CC488F62A74E}"/>
    <cellStyle name="Millares [0] 2 2 3 17" xfId="24919" xr:uid="{574E127E-0C99-4884-8451-3FB0ACBFCA00}"/>
    <cellStyle name="Millares [0] 2 2 3 2" xfId="1500" xr:uid="{00000000-0005-0000-0000-000005000000}"/>
    <cellStyle name="Millares [0] 2 2 3 2 10" xfId="13977" xr:uid="{E44E5956-34CA-44C1-AAAC-5A2E3E7A31A8}"/>
    <cellStyle name="Millares [0] 2 2 3 2 2" xfId="3424" xr:uid="{00000000-0005-0000-0000-000005000000}"/>
    <cellStyle name="Millares [0] 2 2 3 2 2 2" xfId="12770" xr:uid="{CB976A0D-9ABD-4BC3-9A43-489204687AF1}"/>
    <cellStyle name="Millares [0] 2 2 3 2 2 2 2" xfId="24603" xr:uid="{3B2DC810-77FF-475E-A826-9FAEDA252EDA}"/>
    <cellStyle name="Millares [0] 2 2 3 2 2 3" xfId="15898" xr:uid="{A86B36EC-D283-4A36-BC7B-DDB28CC052E3}"/>
    <cellStyle name="Millares [0] 2 2 3 2 2 4" xfId="25294" xr:uid="{3EE43765-9575-458D-9505-227A96C54D29}"/>
    <cellStyle name="Millares [0] 2 2 3 2 3" xfId="5376" xr:uid="{00000000-0005-0000-0000-000005000000}"/>
    <cellStyle name="Millares [0] 2 2 3 2 3 2" xfId="17848" xr:uid="{DACAD1E3-C25D-4A72-BC59-F5CCBA5526E5}"/>
    <cellStyle name="Millares [0] 2 2 3 2 4" xfId="4689" xr:uid="{CF896264-7CE5-4673-8A27-EEA95000F60E}"/>
    <cellStyle name="Millares [0] 2 2 3 2 4 2" xfId="17162" xr:uid="{3DF3ABB7-370B-4F74-9A9E-33A797D2C0E0}"/>
    <cellStyle name="Millares [0] 2 2 3 2 5" xfId="7306" xr:uid="{00000000-0005-0000-0000-000005000000}"/>
    <cellStyle name="Millares [0] 2 2 3 2 5 2" xfId="19777" xr:uid="{A4D058FF-B174-4486-947C-80FEA4C87689}"/>
    <cellStyle name="Millares [0] 2 2 3 2 6" xfId="6976" xr:uid="{CF896264-7CE5-4673-8A27-EEA95000F60E}"/>
    <cellStyle name="Millares [0] 2 2 3 2 6 2" xfId="19447" xr:uid="{9AFEC074-BFEC-4AE9-B9B7-5479B6504A79}"/>
    <cellStyle name="Millares [0] 2 2 3 2 7" xfId="8665" xr:uid="{CF896264-7CE5-4673-8A27-EEA95000F60E}"/>
    <cellStyle name="Millares [0] 2 2 3 2 7 2" xfId="21134" xr:uid="{EC4378D4-0D70-404F-9EFA-814E0E19FF24}"/>
    <cellStyle name="Millares [0] 2 2 3 2 8" xfId="9316" xr:uid="{00000000-0005-0000-0000-000005000000}"/>
    <cellStyle name="Millares [0] 2 2 3 2 8 2" xfId="21785" xr:uid="{075AA0D8-5031-4257-97D7-830F39AB2AFD}"/>
    <cellStyle name="Millares [0] 2 2 3 2 9" xfId="11653" xr:uid="{D30281E8-1289-48AE-A870-1844D5639860}"/>
    <cellStyle name="Millares [0] 2 2 3 3" xfId="1980" xr:uid="{00000000-0005-0000-0000-000005000000}"/>
    <cellStyle name="Millares [0] 2 2 3 3 2" xfId="3904" xr:uid="{00000000-0005-0000-0000-000005000000}"/>
    <cellStyle name="Millares [0] 2 2 3 3 2 2" xfId="16378" xr:uid="{0A467168-C6F6-4DEF-B064-65FDBDCA4FF0}"/>
    <cellStyle name="Millares [0] 2 2 3 3 3" xfId="5856" xr:uid="{00000000-0005-0000-0000-000005000000}"/>
    <cellStyle name="Millares [0] 2 2 3 3 3 2" xfId="18328" xr:uid="{F5E5442B-5A0C-45C7-A0B2-78C875813344}"/>
    <cellStyle name="Millares [0] 2 2 3 3 4" xfId="7786" xr:uid="{00000000-0005-0000-0000-000005000000}"/>
    <cellStyle name="Millares [0] 2 2 3 3 4 2" xfId="20257" xr:uid="{8244AFD2-8794-4E29-B664-DC1E362EFE73}"/>
    <cellStyle name="Millares [0] 2 2 3 3 5" xfId="9794" xr:uid="{00000000-0005-0000-0000-000005000000}"/>
    <cellStyle name="Millares [0] 2 2 3 3 5 2" xfId="22263" xr:uid="{99ACF681-4872-4F4B-99C2-4086546E0DF1}"/>
    <cellStyle name="Millares [0] 2 2 3 3 6" xfId="12728" xr:uid="{D310784C-0353-41F6-8725-1F3007CE2BE7}"/>
    <cellStyle name="Millares [0] 2 2 3 3 6 2" xfId="24561" xr:uid="{7C8DAFED-40D8-4271-BA7B-101EDAFEC111}"/>
    <cellStyle name="Millares [0] 2 2 3 3 7" xfId="14457" xr:uid="{05A66DE7-7573-498B-9D6D-67DB9107C3B3}"/>
    <cellStyle name="Millares [0] 2 2 3 3 8" xfId="25252" xr:uid="{A11F4D06-363E-421D-A6EC-BBCDD25984E1}"/>
    <cellStyle name="Millares [0] 2 2 3 4" xfId="2462" xr:uid="{00000000-0005-0000-0000-000005000000}"/>
    <cellStyle name="Millares [0] 2 2 3 4 2" xfId="4383" xr:uid="{00000000-0005-0000-0000-000005000000}"/>
    <cellStyle name="Millares [0] 2 2 3 4 2 2" xfId="16857" xr:uid="{56617B09-1216-471F-9216-C534DD7AC8F1}"/>
    <cellStyle name="Millares [0] 2 2 3 4 3" xfId="6339" xr:uid="{00000000-0005-0000-0000-000005000000}"/>
    <cellStyle name="Millares [0] 2 2 3 4 3 2" xfId="18811" xr:uid="{368361B9-EA3C-4FA1-A7EB-47C61B48AB69}"/>
    <cellStyle name="Millares [0] 2 2 3 4 4" xfId="8265" xr:uid="{00000000-0005-0000-0000-000005000000}"/>
    <cellStyle name="Millares [0] 2 2 3 4 4 2" xfId="20736" xr:uid="{60BEB3EE-2E3D-47B1-B5A3-3E39A94B1E0A}"/>
    <cellStyle name="Millares [0] 2 2 3 4 5" xfId="10271" xr:uid="{00000000-0005-0000-0000-000005000000}"/>
    <cellStyle name="Millares [0] 2 2 3 4 5 2" xfId="22740" xr:uid="{42C05266-9F74-4EC1-9801-B69B3540A025}"/>
    <cellStyle name="Millares [0] 2 2 3 4 6" xfId="14936" xr:uid="{7EF512CB-A933-426E-B841-EDF2DC169B09}"/>
    <cellStyle name="Millares [0] 2 2 3 5" xfId="1020" xr:uid="{00000000-0005-0000-0000-000005000000}"/>
    <cellStyle name="Millares [0] 2 2 3 5 2" xfId="13497" xr:uid="{26B708FE-EC8E-4A6B-B760-6F109E6F1B94}"/>
    <cellStyle name="Millares [0] 2 2 3 6" xfId="2944" xr:uid="{00000000-0005-0000-0000-000005000000}"/>
    <cellStyle name="Millares [0] 2 2 3 6 2" xfId="15418" xr:uid="{453C7E72-C378-4AC7-9EFB-C407AD1B6F38}"/>
    <cellStyle name="Millares [0] 2 2 3 7" xfId="4882" xr:uid="{00000000-0005-0000-0000-000005000000}"/>
    <cellStyle name="Millares [0] 2 2 3 7 2" xfId="17355" xr:uid="{EA5F7C7C-4E9B-46BE-AC05-D41D9AF136F8}"/>
    <cellStyle name="Millares [0] 2 2 3 8" xfId="5085" xr:uid="{9CA80A75-6B87-42B9-87C4-9B05DCF7528B}"/>
    <cellStyle name="Millares [0] 2 2 3 8 2" xfId="17557" xr:uid="{03651B18-3FFA-4B31-A8A4-154450F9473D}"/>
    <cellStyle name="Millares [0] 2 2 3 9" xfId="6823" xr:uid="{00000000-0005-0000-0000-000005000000}"/>
    <cellStyle name="Millares [0] 2 2 3 9 2" xfId="19294" xr:uid="{23775272-A092-4419-B31A-6F167BEF2166}"/>
    <cellStyle name="Millares [0] 2 2 4" xfId="593" xr:uid="{00000000-0005-0000-0000-00000B000000}"/>
    <cellStyle name="Millares [0] 2 2 4 10" xfId="8546" xr:uid="{9FB2D031-5C43-413F-80EF-3728FB589916}"/>
    <cellStyle name="Millares [0] 2 2 4 10 2" xfId="21017" xr:uid="{DCCD1947-C0F4-4559-91C6-3F893122AEB3}"/>
    <cellStyle name="Millares [0] 2 2 4 11" xfId="8631" xr:uid="{9FB2D031-5C43-413F-80EF-3728FB589916}"/>
    <cellStyle name="Millares [0] 2 2 4 11 2" xfId="21100" xr:uid="{894C7F87-B162-4358-8D96-673226B8914F}"/>
    <cellStyle name="Millares [0] 2 2 4 12" xfId="9015" xr:uid="{00000000-0005-0000-0000-00000B000000}"/>
    <cellStyle name="Millares [0] 2 2 4 12 2" xfId="21484" xr:uid="{0B154FB0-E913-4E44-A010-F408D474EC6C}"/>
    <cellStyle name="Millares [0] 2 2 4 13" xfId="10928" xr:uid="{00000000-0005-0000-0000-00000B000000}"/>
    <cellStyle name="Millares [0] 2 2 4 13 2" xfId="23394" xr:uid="{C5F1DA62-7A89-4CFF-A7D6-85CDEB3224EB}"/>
    <cellStyle name="Millares [0] 2 2 4 14" xfId="11408" xr:uid="{00000000-0005-0000-0000-00000B000000}"/>
    <cellStyle name="Millares [0] 2 2 4 14 2" xfId="23873" xr:uid="{DD6A9978-1FFC-4570-85F5-C54A31609FCA}"/>
    <cellStyle name="Millares [0] 2 2 4 15" xfId="12551" xr:uid="{DF6856AA-3DDA-4DF7-835C-7EC4D394F472}"/>
    <cellStyle name="Millares [0] 2 2 4 15 2" xfId="24385" xr:uid="{3E040C0D-1740-4994-A8CB-D350BD9D8DA8}"/>
    <cellStyle name="Millares [0] 2 2 4 16" xfId="13189" xr:uid="{3CFDA876-64AA-4557-842B-6093A2321A09}"/>
    <cellStyle name="Millares [0] 2 2 4 17" xfId="25091" xr:uid="{CD1B44DB-73EF-4D7C-A1E3-36C52C6A5B85}"/>
    <cellStyle name="Millares [0] 2 2 4 2" xfId="1672" xr:uid="{00000000-0005-0000-0000-00000B000000}"/>
    <cellStyle name="Millares [0] 2 2 4 2 2" xfId="3596" xr:uid="{00000000-0005-0000-0000-00000B000000}"/>
    <cellStyle name="Millares [0] 2 2 4 2 2 2" xfId="16070" xr:uid="{3BDA6734-EB98-49B5-968D-CDD35E1A8C4E}"/>
    <cellStyle name="Millares [0] 2 2 4 2 3" xfId="5548" xr:uid="{00000000-0005-0000-0000-00000B000000}"/>
    <cellStyle name="Millares [0] 2 2 4 2 3 2" xfId="18020" xr:uid="{87580ED6-CB01-48E3-A964-C8FF6F4AFE98}"/>
    <cellStyle name="Millares [0] 2 2 4 2 4" xfId="7478" xr:uid="{00000000-0005-0000-0000-00000B000000}"/>
    <cellStyle name="Millares [0] 2 2 4 2 4 2" xfId="19949" xr:uid="{9BB41A3B-6C98-4BD8-9185-8CA0DB50F4FE}"/>
    <cellStyle name="Millares [0] 2 2 4 2 5" xfId="9488" xr:uid="{00000000-0005-0000-0000-00000B000000}"/>
    <cellStyle name="Millares [0] 2 2 4 2 5 2" xfId="21957" xr:uid="{EF25828D-DB62-45D1-9FC8-97B5CB2BB0B0}"/>
    <cellStyle name="Millares [0] 2 2 4 2 6" xfId="12736" xr:uid="{80E06E49-1E1D-4026-8148-1038AA14301C}"/>
    <cellStyle name="Millares [0] 2 2 4 2 6 2" xfId="24569" xr:uid="{2430F2E3-804B-41EC-B86B-B08E21D56096}"/>
    <cellStyle name="Millares [0] 2 2 4 2 7" xfId="14149" xr:uid="{A7F471BC-CA54-48FF-BB5D-824F7CB143BF}"/>
    <cellStyle name="Millares [0] 2 2 4 2 8" xfId="25260" xr:uid="{EA62F954-48B1-402C-AC9E-2519B6631C19}"/>
    <cellStyle name="Millares [0] 2 2 4 3" xfId="2152" xr:uid="{00000000-0005-0000-0000-00000B000000}"/>
    <cellStyle name="Millares [0] 2 2 4 3 2" xfId="4076" xr:uid="{00000000-0005-0000-0000-00000B000000}"/>
    <cellStyle name="Millares [0] 2 2 4 3 2 2" xfId="16550" xr:uid="{C1AA8EF9-B484-4DF1-A311-891731F0BF00}"/>
    <cellStyle name="Millares [0] 2 2 4 3 3" xfId="6028" xr:uid="{00000000-0005-0000-0000-00000B000000}"/>
    <cellStyle name="Millares [0] 2 2 4 3 3 2" xfId="18500" xr:uid="{26C5F64C-D77D-42F9-899C-3D3336F58714}"/>
    <cellStyle name="Millares [0] 2 2 4 3 4" xfId="7958" xr:uid="{00000000-0005-0000-0000-00000B000000}"/>
    <cellStyle name="Millares [0] 2 2 4 3 4 2" xfId="20429" xr:uid="{292B0E9C-037A-434A-979C-789E8C7E6626}"/>
    <cellStyle name="Millares [0] 2 2 4 3 5" xfId="9966" xr:uid="{00000000-0005-0000-0000-00000B000000}"/>
    <cellStyle name="Millares [0] 2 2 4 3 5 2" xfId="22435" xr:uid="{ABDC2F4B-3E47-45D1-963C-22A2E99DB487}"/>
    <cellStyle name="Millares [0] 2 2 4 3 6" xfId="14629" xr:uid="{DAEB9F66-8AD4-4F51-B34B-FD450A702E1E}"/>
    <cellStyle name="Millares [0] 2 2 4 4" xfId="2635" xr:uid="{00000000-0005-0000-0000-00000B000000}"/>
    <cellStyle name="Millares [0] 2 2 4 4 2" xfId="4556" xr:uid="{00000000-0005-0000-0000-00000B000000}"/>
    <cellStyle name="Millares [0] 2 2 4 4 2 2" xfId="17030" xr:uid="{BE6C52B0-7E7E-4E4C-B637-7D787BCDEDB6}"/>
    <cellStyle name="Millares [0] 2 2 4 4 3" xfId="6512" xr:uid="{00000000-0005-0000-0000-00000B000000}"/>
    <cellStyle name="Millares [0] 2 2 4 4 3 2" xfId="18984" xr:uid="{356D0E73-9E12-401E-8169-C7764D90563E}"/>
    <cellStyle name="Millares [0] 2 2 4 4 4" xfId="8438" xr:uid="{00000000-0005-0000-0000-00000B000000}"/>
    <cellStyle name="Millares [0] 2 2 4 4 4 2" xfId="20909" xr:uid="{9CD13F1A-BEE0-48BF-B77B-6287F5B9E87F}"/>
    <cellStyle name="Millares [0] 2 2 4 4 5" xfId="10444" xr:uid="{00000000-0005-0000-0000-00000B000000}"/>
    <cellStyle name="Millares [0] 2 2 4 4 5 2" xfId="22913" xr:uid="{8AFE0673-0DE9-4DF8-963F-35FF8E33433A}"/>
    <cellStyle name="Millares [0] 2 2 4 4 6" xfId="15109" xr:uid="{0657F902-31C0-4FAA-BD09-B6D5466F2E47}"/>
    <cellStyle name="Millares [0] 2 2 4 5" xfId="1193" xr:uid="{00000000-0005-0000-0000-00000B000000}"/>
    <cellStyle name="Millares [0] 2 2 4 5 2" xfId="13670" xr:uid="{2A30675C-99E7-4692-BCA8-5B209AAC2A71}"/>
    <cellStyle name="Millares [0] 2 2 4 6" xfId="3117" xr:uid="{00000000-0005-0000-0000-00000B000000}"/>
    <cellStyle name="Millares [0] 2 2 4 6 2" xfId="15591" xr:uid="{49903356-F64C-4496-A7B0-B64215C3BA97}"/>
    <cellStyle name="Millares [0] 2 2 4 7" xfId="5060" xr:uid="{00000000-0005-0000-0000-00000B000000}"/>
    <cellStyle name="Millares [0] 2 2 4 7 2" xfId="17532" xr:uid="{D695231C-00E9-44B7-9CFF-00A389F18621}"/>
    <cellStyle name="Millares [0] 2 2 4 8" xfId="5133" xr:uid="{9FB2D031-5C43-413F-80EF-3728FB589916}"/>
    <cellStyle name="Millares [0] 2 2 4 8 2" xfId="17605" xr:uid="{4C19785E-4467-4C1F-A04B-A80EFB2F7E21}"/>
    <cellStyle name="Millares [0] 2 2 4 9" xfId="6998" xr:uid="{00000000-0005-0000-0000-00000B000000}"/>
    <cellStyle name="Millares [0] 2 2 4 9 2" xfId="19469" xr:uid="{0E75D37E-ACC5-4E9E-912F-4C4EFFF71B5B}"/>
    <cellStyle name="Millares [0] 2 2 5" xfId="659" xr:uid="{00000000-0005-0000-0000-00002F000000}"/>
    <cellStyle name="Millares [0] 2 2 5 10" xfId="8555" xr:uid="{A0F1D2BD-E054-4DD9-A806-3A818F79BAB4}"/>
    <cellStyle name="Millares [0] 2 2 5 10 2" xfId="21026" xr:uid="{495781C7-689D-43B0-8487-C9553B0FA314}"/>
    <cellStyle name="Millares [0] 2 2 5 11" xfId="8673" xr:uid="{A0F1D2BD-E054-4DD9-A806-3A818F79BAB4}"/>
    <cellStyle name="Millares [0] 2 2 5 11 2" xfId="21142" xr:uid="{2F411090-EC18-4927-B404-0B07A6FAC99D}"/>
    <cellStyle name="Millares [0] 2 2 5 12" xfId="9031" xr:uid="{00000000-0005-0000-0000-00002F000000}"/>
    <cellStyle name="Millares [0] 2 2 5 12 2" xfId="21500" xr:uid="{921FBB8D-D5D6-403A-A191-3958A5B5194D}"/>
    <cellStyle name="Millares [0] 2 2 5 13" xfId="10944" xr:uid="{00000000-0005-0000-0000-00002F000000}"/>
    <cellStyle name="Millares [0] 2 2 5 13 2" xfId="23410" xr:uid="{5FF11DB6-3E9F-46E5-98E6-F79E3C32182F}"/>
    <cellStyle name="Millares [0] 2 2 5 14" xfId="11424" xr:uid="{00000000-0005-0000-0000-00002F000000}"/>
    <cellStyle name="Millares [0] 2 2 5 14 2" xfId="23889" xr:uid="{6AE112F7-B2CF-42C9-8A02-00D3254CCDDD}"/>
    <cellStyle name="Millares [0] 2 2 5 15" xfId="12568" xr:uid="{EB83B5C2-9385-4BFF-8EBE-668177ABE7FE}"/>
    <cellStyle name="Millares [0] 2 2 5 15 2" xfId="24402" xr:uid="{5C8C7BAE-D08E-4587-8EDD-FB2DD36F19C6}"/>
    <cellStyle name="Millares [0] 2 2 5 16" xfId="13205" xr:uid="{3C28AD1C-D719-467E-BC79-D66075343BFC}"/>
    <cellStyle name="Millares [0] 2 2 5 17" xfId="25107" xr:uid="{41634207-26EB-453A-A709-D4EC4187B580}"/>
    <cellStyle name="Millares [0] 2 2 5 2" xfId="1688" xr:uid="{00000000-0005-0000-0000-00002F000000}"/>
    <cellStyle name="Millares [0] 2 2 5 2 2" xfId="3612" xr:uid="{00000000-0005-0000-0000-00002F000000}"/>
    <cellStyle name="Millares [0] 2 2 5 2 2 2" xfId="16086" xr:uid="{933EB1BF-C8C2-4C40-9587-436A75EC457B}"/>
    <cellStyle name="Millares [0] 2 2 5 2 3" xfId="5564" xr:uid="{00000000-0005-0000-0000-00002F000000}"/>
    <cellStyle name="Millares [0] 2 2 5 2 3 2" xfId="18036" xr:uid="{D527BE73-EB45-4FA3-9F00-B56FC8182437}"/>
    <cellStyle name="Millares [0] 2 2 5 2 4" xfId="7494" xr:uid="{00000000-0005-0000-0000-00002F000000}"/>
    <cellStyle name="Millares [0] 2 2 5 2 4 2" xfId="19965" xr:uid="{390B49D8-84F1-434D-B99F-662FBE611E23}"/>
    <cellStyle name="Millares [0] 2 2 5 2 5" xfId="9504" xr:uid="{00000000-0005-0000-0000-00002F000000}"/>
    <cellStyle name="Millares [0] 2 2 5 2 5 2" xfId="21973" xr:uid="{6A5CD5BC-A846-4ADF-A107-11BCC92ADEBF}"/>
    <cellStyle name="Millares [0] 2 2 5 2 6" xfId="12778" xr:uid="{CEF77BC0-8C1F-4157-8BBE-FE802BBEF924}"/>
    <cellStyle name="Millares [0] 2 2 5 2 6 2" xfId="24611" xr:uid="{FF114F4B-EC38-473F-A508-409A54F62190}"/>
    <cellStyle name="Millares [0] 2 2 5 2 7" xfId="14165" xr:uid="{3B2B68B4-DF68-42F9-9222-0D9F15ADEF93}"/>
    <cellStyle name="Millares [0] 2 2 5 2 8" xfId="25302" xr:uid="{0AAC8725-63A5-4E3C-A7EF-2E854BEF1819}"/>
    <cellStyle name="Millares [0] 2 2 5 3" xfId="2168" xr:uid="{00000000-0005-0000-0000-00002F000000}"/>
    <cellStyle name="Millares [0] 2 2 5 3 2" xfId="4092" xr:uid="{00000000-0005-0000-0000-00002F000000}"/>
    <cellStyle name="Millares [0] 2 2 5 3 2 2" xfId="16566" xr:uid="{941BCD84-31DB-40ED-AEDC-389B16987782}"/>
    <cellStyle name="Millares [0] 2 2 5 3 3" xfId="6044" xr:uid="{00000000-0005-0000-0000-00002F000000}"/>
    <cellStyle name="Millares [0] 2 2 5 3 3 2" xfId="18516" xr:uid="{9B33EEA3-F801-430F-894B-8FFB79248134}"/>
    <cellStyle name="Millares [0] 2 2 5 3 4" xfId="7974" xr:uid="{00000000-0005-0000-0000-00002F000000}"/>
    <cellStyle name="Millares [0] 2 2 5 3 4 2" xfId="20445" xr:uid="{8C1595A8-834C-4432-9FF4-AE74F1C70DBE}"/>
    <cellStyle name="Millares [0] 2 2 5 3 5" xfId="9982" xr:uid="{00000000-0005-0000-0000-00002F000000}"/>
    <cellStyle name="Millares [0] 2 2 5 3 5 2" xfId="22451" xr:uid="{B60B07F9-5A55-4D5B-9B88-EC34B20274A3}"/>
    <cellStyle name="Millares [0] 2 2 5 3 6" xfId="14645" xr:uid="{57D8C60A-02DF-4BE9-A3EC-0F307992A808}"/>
    <cellStyle name="Millares [0] 2 2 5 4" xfId="2651" xr:uid="{00000000-0005-0000-0000-00002F000000}"/>
    <cellStyle name="Millares [0] 2 2 5 4 2" xfId="4572" xr:uid="{00000000-0005-0000-0000-00002F000000}"/>
    <cellStyle name="Millares [0] 2 2 5 4 2 2" xfId="17046" xr:uid="{02D99C67-7569-4AD1-A1BC-12A326AC2242}"/>
    <cellStyle name="Millares [0] 2 2 5 4 3" xfId="6528" xr:uid="{00000000-0005-0000-0000-00002F000000}"/>
    <cellStyle name="Millares [0] 2 2 5 4 3 2" xfId="19000" xr:uid="{753AC665-6AC3-4AB0-8A75-86ADE761D0D2}"/>
    <cellStyle name="Millares [0] 2 2 5 4 4" xfId="8454" xr:uid="{00000000-0005-0000-0000-00002F000000}"/>
    <cellStyle name="Millares [0] 2 2 5 4 4 2" xfId="20925" xr:uid="{091CE5E0-6952-4044-BD89-D30A1DFDD2D6}"/>
    <cellStyle name="Millares [0] 2 2 5 4 5" xfId="10460" xr:uid="{00000000-0005-0000-0000-00002F000000}"/>
    <cellStyle name="Millares [0] 2 2 5 4 5 2" xfId="22929" xr:uid="{0DB92CF4-3B30-48A8-8D41-8CF57AFEBE30}"/>
    <cellStyle name="Millares [0] 2 2 5 4 6" xfId="15125" xr:uid="{9D587428-DE6D-4A7A-BE01-0CD797550AC6}"/>
    <cellStyle name="Millares [0] 2 2 5 5" xfId="1209" xr:uid="{00000000-0005-0000-0000-00002F000000}"/>
    <cellStyle name="Millares [0] 2 2 5 5 2" xfId="13686" xr:uid="{AFCD69C2-C7C0-4585-B299-FA23F9B07DFA}"/>
    <cellStyle name="Millares [0] 2 2 5 6" xfId="3133" xr:uid="{00000000-0005-0000-0000-00002F000000}"/>
    <cellStyle name="Millares [0] 2 2 5 6 2" xfId="15607" xr:uid="{CB092A58-828C-4401-ACAF-69FF0411360B}"/>
    <cellStyle name="Millares [0] 2 2 5 7" xfId="5077" xr:uid="{00000000-0005-0000-0000-00002F000000}"/>
    <cellStyle name="Millares [0] 2 2 5 7 2" xfId="17549" xr:uid="{B9A67313-6E87-4C06-AC2B-6BABF9985ED5}"/>
    <cellStyle name="Millares [0] 2 2 5 8" xfId="4661" xr:uid="{A0F1D2BD-E054-4DD9-A806-3A818F79BAB4}"/>
    <cellStyle name="Millares [0] 2 2 5 8 2" xfId="17134" xr:uid="{FFD36434-A526-476A-9A07-CD5E7F8DB3CB}"/>
    <cellStyle name="Millares [0] 2 2 5 9" xfId="7015" xr:uid="{00000000-0005-0000-0000-00002F000000}"/>
    <cellStyle name="Millares [0] 2 2 5 9 2" xfId="19486" xr:uid="{AEB34E00-13F2-42F7-9537-9267D20B8477}"/>
    <cellStyle name="Millares [0] 2 2 6" xfId="591" xr:uid="{00000000-0005-0000-0000-00000C000000}"/>
    <cellStyle name="Millares [0] 2 2 6 10" xfId="9013" xr:uid="{00000000-0005-0000-0000-00000C000000}"/>
    <cellStyle name="Millares [0] 2 2 6 10 2" xfId="21482" xr:uid="{9A6AEB73-4494-4C9C-92A6-92647CF0766E}"/>
    <cellStyle name="Millares [0] 2 2 6 11" xfId="10926" xr:uid="{00000000-0005-0000-0000-00000C000000}"/>
    <cellStyle name="Millares [0] 2 2 6 11 2" xfId="23392" xr:uid="{570534A8-E346-47E7-8D9E-FC25A463E803}"/>
    <cellStyle name="Millares [0] 2 2 6 12" xfId="11406" xr:uid="{00000000-0005-0000-0000-00000C000000}"/>
    <cellStyle name="Millares [0] 2 2 6 12 2" xfId="23871" xr:uid="{B5C37DBB-4C04-45D0-AA3C-DE898BAFA1B7}"/>
    <cellStyle name="Millares [0] 2 2 6 13" xfId="12549" xr:uid="{80BC9FF9-8F59-4A12-AF3D-EBEF94DE0ED1}"/>
    <cellStyle name="Millares [0] 2 2 6 13 2" xfId="24383" xr:uid="{8BBB0E70-DD40-4947-B5E6-E0775BB0BC74}"/>
    <cellStyle name="Millares [0] 2 2 6 14" xfId="13187" xr:uid="{F7A30A0D-49DE-44B8-AFA9-C80E39919180}"/>
    <cellStyle name="Millares [0] 2 2 6 15" xfId="25089" xr:uid="{4B88CEB0-2708-4871-A3DE-DDA92C675953}"/>
    <cellStyle name="Millares [0] 2 2 6 2" xfId="607" xr:uid="{00000000-0005-0000-0000-00000D000000}"/>
    <cellStyle name="Millares [0] 2 2 6 2 10" xfId="10935" xr:uid="{00000000-0005-0000-0000-00000D000000}"/>
    <cellStyle name="Millares [0] 2 2 6 2 10 2" xfId="23401" xr:uid="{46E0E5B8-35BF-4E97-8FB8-7D723C6AAA29}"/>
    <cellStyle name="Millares [0] 2 2 6 2 11" xfId="11415" xr:uid="{00000000-0005-0000-0000-00000D000000}"/>
    <cellStyle name="Millares [0] 2 2 6 2 11 2" xfId="23880" xr:uid="{BF1B1B4B-0E6A-4D69-B573-A648B9D36F70}"/>
    <cellStyle name="Millares [0] 2 2 6 2 12" xfId="12558" xr:uid="{D3149581-D37C-4078-A3F9-89EBA4017150}"/>
    <cellStyle name="Millares [0] 2 2 6 2 12 2" xfId="24392" xr:uid="{1A8A4E1F-8BFF-4774-BD1F-71A89C814718}"/>
    <cellStyle name="Millares [0] 2 2 6 2 13" xfId="13196" xr:uid="{BDE95E24-A74A-4A4B-B24F-721ADD6E3BD2}"/>
    <cellStyle name="Millares [0] 2 2 6 2 14" xfId="25098" xr:uid="{6C4343BD-D1DD-468D-9547-EF2F62FFB964}"/>
    <cellStyle name="Millares [0] 2 2 6 2 2" xfId="1679" xr:uid="{00000000-0005-0000-0000-00000D000000}"/>
    <cellStyle name="Millares [0] 2 2 6 2 2 2" xfId="3603" xr:uid="{00000000-0005-0000-0000-00000D000000}"/>
    <cellStyle name="Millares [0] 2 2 6 2 2 2 2" xfId="16077" xr:uid="{73C983E6-F173-419C-B895-AC1AEE957F76}"/>
    <cellStyle name="Millares [0] 2 2 6 2 2 3" xfId="5555" xr:uid="{00000000-0005-0000-0000-00000D000000}"/>
    <cellStyle name="Millares [0] 2 2 6 2 2 3 2" xfId="18027" xr:uid="{6D2817E0-510D-490D-AC61-69AC02FDDB28}"/>
    <cellStyle name="Millares [0] 2 2 6 2 2 4" xfId="7485" xr:uid="{00000000-0005-0000-0000-00000D000000}"/>
    <cellStyle name="Millares [0] 2 2 6 2 2 4 2" xfId="19956" xr:uid="{B5AE0662-8061-41AE-AD08-7984B93E7873}"/>
    <cellStyle name="Millares [0] 2 2 6 2 2 5" xfId="9495" xr:uid="{00000000-0005-0000-0000-00000D000000}"/>
    <cellStyle name="Millares [0] 2 2 6 2 2 5 2" xfId="21964" xr:uid="{5DF3E532-43AE-407E-BD9C-82FD5CD5B148}"/>
    <cellStyle name="Millares [0] 2 2 6 2 2 6" xfId="14156" xr:uid="{9C4FF0F7-015A-40E7-B69C-4F57CDF4224A}"/>
    <cellStyle name="Millares [0] 2 2 6 2 3" xfId="2159" xr:uid="{00000000-0005-0000-0000-00000D000000}"/>
    <cellStyle name="Millares [0] 2 2 6 2 3 2" xfId="4083" xr:uid="{00000000-0005-0000-0000-00000D000000}"/>
    <cellStyle name="Millares [0] 2 2 6 2 3 2 2" xfId="16557" xr:uid="{65A05131-DBC4-4234-AE34-32197F797298}"/>
    <cellStyle name="Millares [0] 2 2 6 2 3 3" xfId="6035" xr:uid="{00000000-0005-0000-0000-00000D000000}"/>
    <cellStyle name="Millares [0] 2 2 6 2 3 3 2" xfId="18507" xr:uid="{A1E81B9C-454E-4E7B-B38E-AA1BF1D2941B}"/>
    <cellStyle name="Millares [0] 2 2 6 2 3 4" xfId="7965" xr:uid="{00000000-0005-0000-0000-00000D000000}"/>
    <cellStyle name="Millares [0] 2 2 6 2 3 4 2" xfId="20436" xr:uid="{4CD4E417-9182-4AAE-BD12-7F12ACC28083}"/>
    <cellStyle name="Millares [0] 2 2 6 2 3 5" xfId="9973" xr:uid="{00000000-0005-0000-0000-00000D000000}"/>
    <cellStyle name="Millares [0] 2 2 6 2 3 5 2" xfId="22442" xr:uid="{6112D69D-394F-43B1-A96B-FD0928655D83}"/>
    <cellStyle name="Millares [0] 2 2 6 2 3 6" xfId="14636" xr:uid="{6FBD41DE-1DA1-449A-934E-F2F7332A4480}"/>
    <cellStyle name="Millares [0] 2 2 6 2 4" xfId="2642" xr:uid="{00000000-0005-0000-0000-00000D000000}"/>
    <cellStyle name="Millares [0] 2 2 6 2 4 2" xfId="4563" xr:uid="{00000000-0005-0000-0000-00000D000000}"/>
    <cellStyle name="Millares [0] 2 2 6 2 4 2 2" xfId="17037" xr:uid="{9102467F-F4A9-4C24-88FC-EFCF787FACFB}"/>
    <cellStyle name="Millares [0] 2 2 6 2 4 3" xfId="6519" xr:uid="{00000000-0005-0000-0000-00000D000000}"/>
    <cellStyle name="Millares [0] 2 2 6 2 4 3 2" xfId="18991" xr:uid="{3EA74141-BEA1-43B9-9C58-B8F73B69E893}"/>
    <cellStyle name="Millares [0] 2 2 6 2 4 4" xfId="8445" xr:uid="{00000000-0005-0000-0000-00000D000000}"/>
    <cellStyle name="Millares [0] 2 2 6 2 4 4 2" xfId="20916" xr:uid="{4154DD88-571B-489C-9475-7CBD68E595EC}"/>
    <cellStyle name="Millares [0] 2 2 6 2 4 5" xfId="10451" xr:uid="{00000000-0005-0000-0000-00000D000000}"/>
    <cellStyle name="Millares [0] 2 2 6 2 4 5 2" xfId="22920" xr:uid="{2662B779-6250-499F-BCB0-108C28C25B57}"/>
    <cellStyle name="Millares [0] 2 2 6 2 4 6" xfId="15116" xr:uid="{DE2518A8-DDE2-4E10-A076-11BF3AF0FF69}"/>
    <cellStyle name="Millares [0] 2 2 6 2 5" xfId="1200" xr:uid="{00000000-0005-0000-0000-00000D000000}"/>
    <cellStyle name="Millares [0] 2 2 6 2 5 2" xfId="13677" xr:uid="{746B3B5C-FFC3-4DEB-AEB0-07629236AAE4}"/>
    <cellStyle name="Millares [0] 2 2 6 2 6" xfId="3124" xr:uid="{00000000-0005-0000-0000-00000D000000}"/>
    <cellStyle name="Millares [0] 2 2 6 2 6 2" xfId="15598" xr:uid="{181FF77B-F65A-4CA9-BD9D-CC6A95981808}"/>
    <cellStyle name="Millares [0] 2 2 6 2 7" xfId="5068" xr:uid="{00000000-0005-0000-0000-00000D000000}"/>
    <cellStyle name="Millares [0] 2 2 6 2 7 2" xfId="17540" xr:uid="{7B3BD52C-41FE-40BD-90B0-ACDD78C9366B}"/>
    <cellStyle name="Millares [0] 2 2 6 2 8" xfId="7005" xr:uid="{00000000-0005-0000-0000-00000D000000}"/>
    <cellStyle name="Millares [0] 2 2 6 2 8 2" xfId="19476" xr:uid="{8D7304ED-36CF-4218-B3D0-644D57DC6F1C}"/>
    <cellStyle name="Millares [0] 2 2 6 2 9" xfId="9022" xr:uid="{00000000-0005-0000-0000-00000D000000}"/>
    <cellStyle name="Millares [0] 2 2 6 2 9 2" xfId="21491" xr:uid="{9F16125C-1EAA-451A-A679-3FAFD51BA61C}"/>
    <cellStyle name="Millares [0] 2 2 6 3" xfId="1670" xr:uid="{00000000-0005-0000-0000-00000C000000}"/>
    <cellStyle name="Millares [0] 2 2 6 3 2" xfId="3594" xr:uid="{00000000-0005-0000-0000-00000C000000}"/>
    <cellStyle name="Millares [0] 2 2 6 3 2 2" xfId="16068" xr:uid="{37571462-DF75-4F6D-BFF5-C74679C25FDA}"/>
    <cellStyle name="Millares [0] 2 2 6 3 3" xfId="5546" xr:uid="{00000000-0005-0000-0000-00000C000000}"/>
    <cellStyle name="Millares [0] 2 2 6 3 3 2" xfId="18018" xr:uid="{16D0EFA3-21E9-474A-8C47-F105819141C3}"/>
    <cellStyle name="Millares [0] 2 2 6 3 4" xfId="7476" xr:uid="{00000000-0005-0000-0000-00000C000000}"/>
    <cellStyle name="Millares [0] 2 2 6 3 4 2" xfId="19947" xr:uid="{494E338C-2F21-47D6-B5DA-079C60F7E99B}"/>
    <cellStyle name="Millares [0] 2 2 6 3 5" xfId="9486" xr:uid="{00000000-0005-0000-0000-00000C000000}"/>
    <cellStyle name="Millares [0] 2 2 6 3 5 2" xfId="21955" xr:uid="{B5844E7C-54F7-432B-9C81-DE64C5E1FBDA}"/>
    <cellStyle name="Millares [0] 2 2 6 3 6" xfId="14147" xr:uid="{09B472C4-9A21-491A-83D8-A6237D99DA1C}"/>
    <cellStyle name="Millares [0] 2 2 6 4" xfId="2150" xr:uid="{00000000-0005-0000-0000-00000C000000}"/>
    <cellStyle name="Millares [0] 2 2 6 4 2" xfId="4074" xr:uid="{00000000-0005-0000-0000-00000C000000}"/>
    <cellStyle name="Millares [0] 2 2 6 4 2 2" xfId="16548" xr:uid="{8D201835-19BE-413D-923E-FCD11C3892EA}"/>
    <cellStyle name="Millares [0] 2 2 6 4 3" xfId="6026" xr:uid="{00000000-0005-0000-0000-00000C000000}"/>
    <cellStyle name="Millares [0] 2 2 6 4 3 2" xfId="18498" xr:uid="{20AF85B1-CBEA-4B30-98A4-840A1309EE3A}"/>
    <cellStyle name="Millares [0] 2 2 6 4 4" xfId="7956" xr:uid="{00000000-0005-0000-0000-00000C000000}"/>
    <cellStyle name="Millares [0] 2 2 6 4 4 2" xfId="20427" xr:uid="{1127E52B-93FB-4744-8A49-5E9536FC9418}"/>
    <cellStyle name="Millares [0] 2 2 6 4 5" xfId="9964" xr:uid="{00000000-0005-0000-0000-00000C000000}"/>
    <cellStyle name="Millares [0] 2 2 6 4 5 2" xfId="22433" xr:uid="{223BEF2B-ACA5-48DF-9022-1E3C21C4A4BD}"/>
    <cellStyle name="Millares [0] 2 2 6 4 6" xfId="14627" xr:uid="{FA8590DC-E6B5-4040-9ED7-D83212B7921F}"/>
    <cellStyle name="Millares [0] 2 2 6 5" xfId="2633" xr:uid="{00000000-0005-0000-0000-00000C000000}"/>
    <cellStyle name="Millares [0] 2 2 6 5 2" xfId="4554" xr:uid="{00000000-0005-0000-0000-00000C000000}"/>
    <cellStyle name="Millares [0] 2 2 6 5 2 2" xfId="17028" xr:uid="{35252A76-0B2F-4888-9BE1-C246116773BF}"/>
    <cellStyle name="Millares [0] 2 2 6 5 3" xfId="6510" xr:uid="{00000000-0005-0000-0000-00000C000000}"/>
    <cellStyle name="Millares [0] 2 2 6 5 3 2" xfId="18982" xr:uid="{FCB22D07-DD41-4A6E-9DCA-979F72147556}"/>
    <cellStyle name="Millares [0] 2 2 6 5 4" xfId="8436" xr:uid="{00000000-0005-0000-0000-00000C000000}"/>
    <cellStyle name="Millares [0] 2 2 6 5 4 2" xfId="20907" xr:uid="{0C125657-CA31-4396-9F9D-286B9594A2BA}"/>
    <cellStyle name="Millares [0] 2 2 6 5 5" xfId="10442" xr:uid="{00000000-0005-0000-0000-00000C000000}"/>
    <cellStyle name="Millares [0] 2 2 6 5 5 2" xfId="22911" xr:uid="{4C52BE71-6F62-4D6D-A24F-6DA4141AF952}"/>
    <cellStyle name="Millares [0] 2 2 6 5 6" xfId="15107" xr:uid="{C0D018AA-0E76-4FF1-B1D5-8B5FD4D430A1}"/>
    <cellStyle name="Millares [0] 2 2 6 6" xfId="1191" xr:uid="{00000000-0005-0000-0000-00000C000000}"/>
    <cellStyle name="Millares [0] 2 2 6 6 2" xfId="13668" xr:uid="{EFD274EB-3AE3-42EC-B4C4-BC7CFC6655EC}"/>
    <cellStyle name="Millares [0] 2 2 6 7" xfId="3115" xr:uid="{00000000-0005-0000-0000-00000C000000}"/>
    <cellStyle name="Millares [0] 2 2 6 7 2" xfId="15589" xr:uid="{B4CFFA52-3C92-4848-9416-C0E0C4D86B15}"/>
    <cellStyle name="Millares [0] 2 2 6 8" xfId="5058" xr:uid="{00000000-0005-0000-0000-00000C000000}"/>
    <cellStyle name="Millares [0] 2 2 6 8 2" xfId="17530" xr:uid="{F9AEFCB8-4934-4710-B4CC-A205FF0BABD2}"/>
    <cellStyle name="Millares [0] 2 2 6 9" xfId="6996" xr:uid="{00000000-0005-0000-0000-00000C000000}"/>
    <cellStyle name="Millares [0] 2 2 6 9 2" xfId="19467" xr:uid="{EC84D62D-FB55-4996-82B3-57E2CA93A722}"/>
    <cellStyle name="Millares [0] 2 2 7" xfId="721" xr:uid="{00000000-0005-0000-0000-000029000000}"/>
    <cellStyle name="Millares [0] 2 2 7 10" xfId="10979" xr:uid="{00000000-0005-0000-0000-000029000000}"/>
    <cellStyle name="Millares [0] 2 2 7 10 2" xfId="23445" xr:uid="{AEFD6182-9D8F-4BF4-98F1-0A3C898C0623}"/>
    <cellStyle name="Millares [0] 2 2 7 11" xfId="11459" xr:uid="{00000000-0005-0000-0000-000029000000}"/>
    <cellStyle name="Millares [0] 2 2 7 11 2" xfId="23924" xr:uid="{5D32B3DB-8AC7-4B02-8ADC-2120E78740AD}"/>
    <cellStyle name="Millares [0] 2 2 7 12" xfId="12603" xr:uid="{A7800F4A-279E-4D69-95B6-A2BD348C39ED}"/>
    <cellStyle name="Millares [0] 2 2 7 12 2" xfId="24437" xr:uid="{EF17E9CC-E9D3-45C2-B1AE-40261CD14DA7}"/>
    <cellStyle name="Millares [0] 2 2 7 13" xfId="13240" xr:uid="{282EEC62-58BB-45DC-A724-8FBC1A264461}"/>
    <cellStyle name="Millares [0] 2 2 7 14" xfId="25142" xr:uid="{2EB025D1-339C-4C13-9F3F-8395ADE242E2}"/>
    <cellStyle name="Millares [0] 2 2 7 2" xfId="1723" xr:uid="{00000000-0005-0000-0000-000029000000}"/>
    <cellStyle name="Millares [0] 2 2 7 2 2" xfId="3647" xr:uid="{00000000-0005-0000-0000-000029000000}"/>
    <cellStyle name="Millares [0] 2 2 7 2 2 2" xfId="16121" xr:uid="{900B7657-81E2-40ED-844A-BF5C16B2E9DB}"/>
    <cellStyle name="Millares [0] 2 2 7 2 3" xfId="5599" xr:uid="{00000000-0005-0000-0000-000029000000}"/>
    <cellStyle name="Millares [0] 2 2 7 2 3 2" xfId="18071" xr:uid="{5F98F4A7-C7BE-4DA6-9272-8254D8C71401}"/>
    <cellStyle name="Millares [0] 2 2 7 2 4" xfId="7529" xr:uid="{00000000-0005-0000-0000-000029000000}"/>
    <cellStyle name="Millares [0] 2 2 7 2 4 2" xfId="20000" xr:uid="{75615EAC-FEC0-42D7-901C-250810BC4D80}"/>
    <cellStyle name="Millares [0] 2 2 7 2 5" xfId="9537" xr:uid="{00000000-0005-0000-0000-000029000000}"/>
    <cellStyle name="Millares [0] 2 2 7 2 5 2" xfId="22006" xr:uid="{62C616CA-BDFC-48A9-8DA5-1EA72D218BF3}"/>
    <cellStyle name="Millares [0] 2 2 7 2 6" xfId="14200" xr:uid="{CED17595-2F85-49D2-B49A-E59AA243BBB5}"/>
    <cellStyle name="Millares [0] 2 2 7 3" xfId="2203" xr:uid="{00000000-0005-0000-0000-000029000000}"/>
    <cellStyle name="Millares [0] 2 2 7 3 2" xfId="4127" xr:uid="{00000000-0005-0000-0000-000029000000}"/>
    <cellStyle name="Millares [0] 2 2 7 3 2 2" xfId="16601" xr:uid="{D9443F9B-A017-40A9-A7DD-2E4C4E7575E1}"/>
    <cellStyle name="Millares [0] 2 2 7 3 3" xfId="6079" xr:uid="{00000000-0005-0000-0000-000029000000}"/>
    <cellStyle name="Millares [0] 2 2 7 3 3 2" xfId="18551" xr:uid="{2BD673BD-DAA8-4DE2-89C2-99C2E5D95C23}"/>
    <cellStyle name="Millares [0] 2 2 7 3 4" xfId="8009" xr:uid="{00000000-0005-0000-0000-000029000000}"/>
    <cellStyle name="Millares [0] 2 2 7 3 4 2" xfId="20480" xr:uid="{7FCD3E59-3DA1-4CDA-97B3-6CD154C32D29}"/>
    <cellStyle name="Millares [0] 2 2 7 3 5" xfId="10015" xr:uid="{00000000-0005-0000-0000-000029000000}"/>
    <cellStyle name="Millares [0] 2 2 7 3 5 2" xfId="22484" xr:uid="{7F4ADF87-4370-4BAD-9E5F-29608994376F}"/>
    <cellStyle name="Millares [0] 2 2 7 3 6" xfId="14680" xr:uid="{CCABBBB9-7D01-4E04-B957-299794C3E1C4}"/>
    <cellStyle name="Millares [0] 2 2 7 4" xfId="2686" xr:uid="{00000000-0005-0000-0000-000029000000}"/>
    <cellStyle name="Millares [0] 2 2 7 4 2" xfId="4607" xr:uid="{00000000-0005-0000-0000-000029000000}"/>
    <cellStyle name="Millares [0] 2 2 7 4 2 2" xfId="17081" xr:uid="{266E2AC7-2D03-4123-ABBB-088F86A57569}"/>
    <cellStyle name="Millares [0] 2 2 7 4 3" xfId="6563" xr:uid="{00000000-0005-0000-0000-000029000000}"/>
    <cellStyle name="Millares [0] 2 2 7 4 3 2" xfId="19035" xr:uid="{02E89C7A-C5D6-4F85-B9DD-46102D612E23}"/>
    <cellStyle name="Millares [0] 2 2 7 4 4" xfId="8489" xr:uid="{00000000-0005-0000-0000-000029000000}"/>
    <cellStyle name="Millares [0] 2 2 7 4 4 2" xfId="20960" xr:uid="{06780F98-A5D4-42D3-8CEF-D95A4D6533B9}"/>
    <cellStyle name="Millares [0] 2 2 7 4 5" xfId="10494" xr:uid="{00000000-0005-0000-0000-000029000000}"/>
    <cellStyle name="Millares [0] 2 2 7 4 5 2" xfId="22963" xr:uid="{DD148869-8879-4F91-8E04-9AA288DB831D}"/>
    <cellStyle name="Millares [0] 2 2 7 4 6" xfId="15160" xr:uid="{95B52A87-D082-40E7-945D-7B53795E44F3}"/>
    <cellStyle name="Millares [0] 2 2 7 5" xfId="1244" xr:uid="{00000000-0005-0000-0000-000029000000}"/>
    <cellStyle name="Millares [0] 2 2 7 5 2" xfId="13721" xr:uid="{6CCD131E-0E83-4648-86FA-6DB903C8073F}"/>
    <cellStyle name="Millares [0] 2 2 7 6" xfId="3168" xr:uid="{00000000-0005-0000-0000-000029000000}"/>
    <cellStyle name="Millares [0] 2 2 7 6 2" xfId="15642" xr:uid="{686A0AB3-B620-426B-8EA9-2043EA5B7C80}"/>
    <cellStyle name="Millares [0] 2 2 7 7" xfId="5117" xr:uid="{00000000-0005-0000-0000-000029000000}"/>
    <cellStyle name="Millares [0] 2 2 7 7 2" xfId="17589" xr:uid="{BDFDD6A4-5A09-4260-8189-E51402C06028}"/>
    <cellStyle name="Millares [0] 2 2 7 8" xfId="7050" xr:uid="{00000000-0005-0000-0000-000029000000}"/>
    <cellStyle name="Millares [0] 2 2 7 8 2" xfId="19521" xr:uid="{4C3F00C8-3058-41D3-A6EF-3978A7EC62F3}"/>
    <cellStyle name="Millares [0] 2 2 7 9" xfId="9062" xr:uid="{00000000-0005-0000-0000-000029000000}"/>
    <cellStyle name="Millares [0] 2 2 7 9 2" xfId="21531" xr:uid="{BE91769F-EF30-4F8B-AEF2-E68FB9E7BB87}"/>
    <cellStyle name="Millares [0] 2 2 8" xfId="1322" xr:uid="{00000000-0005-0000-0000-000005000000}"/>
    <cellStyle name="Millares [0] 2 2 8 2" xfId="3246" xr:uid="{00000000-0005-0000-0000-000005000000}"/>
    <cellStyle name="Millares [0] 2 2 8 2 2" xfId="15720" xr:uid="{DB97B877-DBF4-4B64-8993-FCE335B2DF39}"/>
    <cellStyle name="Millares [0] 2 2 8 3" xfId="5198" xr:uid="{00000000-0005-0000-0000-000005000000}"/>
    <cellStyle name="Millares [0] 2 2 8 3 2" xfId="17670" xr:uid="{EED690B5-9608-415A-B6FF-8245610CB97B}"/>
    <cellStyle name="Millares [0] 2 2 8 4" xfId="7128" xr:uid="{00000000-0005-0000-0000-000005000000}"/>
    <cellStyle name="Millares [0] 2 2 8 4 2" xfId="19599" xr:uid="{BD68E22F-50AC-4ECB-BB6D-FF911F622FCC}"/>
    <cellStyle name="Millares [0] 2 2 8 5" xfId="9138" xr:uid="{00000000-0005-0000-0000-000005000000}"/>
    <cellStyle name="Millares [0] 2 2 8 5 2" xfId="21607" xr:uid="{B7DEF88B-2B3D-40E8-AF27-433596ECB57D}"/>
    <cellStyle name="Millares [0] 2 2 8 6" xfId="11610" xr:uid="{6C00584F-C304-4B8D-BD23-045948EA098C}"/>
    <cellStyle name="Millares [0] 2 2 8 7" xfId="13799" xr:uid="{1F1B2174-550E-4B80-8E77-D101532950B6}"/>
    <cellStyle name="Millares [0] 2 2 9" xfId="1802" xr:uid="{00000000-0005-0000-0000-000005000000}"/>
    <cellStyle name="Millares [0] 2 2 9 2" xfId="3726" xr:uid="{00000000-0005-0000-0000-000005000000}"/>
    <cellStyle name="Millares [0] 2 2 9 2 2" xfId="16200" xr:uid="{5166F378-63D0-4544-95EA-26B330E583AD}"/>
    <cellStyle name="Millares [0] 2 2 9 3" xfId="5678" xr:uid="{00000000-0005-0000-0000-000005000000}"/>
    <cellStyle name="Millares [0] 2 2 9 3 2" xfId="18150" xr:uid="{3DA65E34-24BF-4B5A-AFD2-F7CD0A82E589}"/>
    <cellStyle name="Millares [0] 2 2 9 4" xfId="7608" xr:uid="{00000000-0005-0000-0000-000005000000}"/>
    <cellStyle name="Millares [0] 2 2 9 4 2" xfId="20079" xr:uid="{DCCA9F96-4598-4696-A5FE-64EFCFABDBD9}"/>
    <cellStyle name="Millares [0] 2 2 9 5" xfId="9616" xr:uid="{00000000-0005-0000-0000-000005000000}"/>
    <cellStyle name="Millares [0] 2 2 9 5 2" xfId="22085" xr:uid="{028E3A65-6FE1-4974-B468-6E56587F7868}"/>
    <cellStyle name="Millares [0] 2 2 9 6" xfId="12064" xr:uid="{00000000-0005-0000-0000-00003B010000}"/>
    <cellStyle name="Millares [0] 2 2 9 6 2" xfId="23994" xr:uid="{73588238-B09A-416A-BCF0-AF350C67EEE4}"/>
    <cellStyle name="Millares [0] 2 2 9 7" xfId="12685" xr:uid="{E4318FDA-AB1A-4CD7-86F8-BF891757DD7C}"/>
    <cellStyle name="Millares [0] 2 2 9 7 2" xfId="24519" xr:uid="{7CBE77A0-1336-4D1D-B07B-6AA874D1CBD3}"/>
    <cellStyle name="Millares [0] 2 2 9 8" xfId="14279" xr:uid="{FDA8DAB8-4BEF-45D3-BCEC-8D8CF240DE80}"/>
    <cellStyle name="Millares [0] 2 2 9 9" xfId="25210" xr:uid="{EC507F92-530C-474C-8748-EBC4F2D2DFF3}"/>
    <cellStyle name="Millares [0] 2 20" xfId="11031" xr:uid="{00000000-0005-0000-0000-000005000000}"/>
    <cellStyle name="Millares [0] 2 20 2" xfId="23496" xr:uid="{0629C9C2-F0C2-4AA6-AE46-E6A8F71F7031}"/>
    <cellStyle name="Millares [0] 2 21" xfId="12172" xr:uid="{C1B5F9CE-7B69-4A69-9BFD-A866878ED3BB}"/>
    <cellStyle name="Millares [0] 2 21 2" xfId="24006" xr:uid="{DBB4F1A1-0EC2-4B2F-B532-7E42C03307AB}"/>
    <cellStyle name="Millares [0] 2 22" xfId="12811" xr:uid="{1F1D247A-19FA-4980-9E43-DFBFD83D397F}"/>
    <cellStyle name="Millares [0] 2 23" xfId="24714" xr:uid="{16290EBC-2EDE-40A6-981C-4EC7D63AD55F}"/>
    <cellStyle name="Millares [0] 2 3" xfId="111" xr:uid="{00000000-0005-0000-0000-000005000000}"/>
    <cellStyle name="Millares [0] 2 3 10" xfId="4723" xr:uid="{00000000-0005-0000-0000-000005000000}"/>
    <cellStyle name="Millares [0] 2 3 10 2" xfId="17196" xr:uid="{6D3C3057-C35F-4B87-9B47-A0C08749AA05}"/>
    <cellStyle name="Millares [0] 2 3 11" xfId="6669" xr:uid="{00000000-0005-0000-0000-000005000000}"/>
    <cellStyle name="Millares [0] 2 3 11 2" xfId="19140" xr:uid="{C229EBC4-5F43-445A-BA88-D05C8AACDF96}"/>
    <cellStyle name="Millares [0] 2 3 12" xfId="8593" xr:uid="{DD1181D9-D044-49A4-BDC1-92328006E53E}"/>
    <cellStyle name="Millares [0] 2 3 12 2" xfId="21062" xr:uid="{17B62E27-0103-4DFF-9C8F-EDCAFD9DD2D3}"/>
    <cellStyle name="Millares [0] 2 3 13" xfId="8703" xr:uid="{00000000-0005-0000-0000-000005000000}"/>
    <cellStyle name="Millares [0] 2 3 13 2" xfId="21172" xr:uid="{86D7C0D5-D3C4-4379-B517-E60A5A111177}"/>
    <cellStyle name="Millares [0] 2 3 14" xfId="10602" xr:uid="{00000000-0005-0000-0000-000005000000}"/>
    <cellStyle name="Millares [0] 2 3 14 2" xfId="23068" xr:uid="{1743F45E-0DA7-4C2E-A561-BC16D1EEAC57}"/>
    <cellStyle name="Millares [0] 2 3 15" xfId="11082" xr:uid="{00000000-0005-0000-0000-000005000000}"/>
    <cellStyle name="Millares [0] 2 3 15 2" xfId="23547" xr:uid="{C163FDF3-BDA8-4B28-BE86-3ED28D912537}"/>
    <cellStyle name="Millares [0] 2 3 16" xfId="12223" xr:uid="{895BC111-AB01-4833-B157-7C00432A210F}"/>
    <cellStyle name="Millares [0] 2 3 16 2" xfId="24057" xr:uid="{FFF26E58-B27B-4E9C-A8AC-2C6E76B2BB56}"/>
    <cellStyle name="Millares [0] 2 3 17" xfId="12862" xr:uid="{8E23D2F1-B1BB-47DB-AB34-C7EC883CC4B5}"/>
    <cellStyle name="Millares [0] 2 3 18" xfId="24765" xr:uid="{53911332-80BF-4222-9578-06A0115D0B2F}"/>
    <cellStyle name="Millares [0] 2 3 2" xfId="328" xr:uid="{00000000-0005-0000-0000-000005000000}"/>
    <cellStyle name="Millares [0] 2 3 2 10" xfId="8552" xr:uid="{D7411CE8-1F01-4458-9A90-67E6C48F3F30}"/>
    <cellStyle name="Millares [0] 2 3 2 10 2" xfId="21023" xr:uid="{B2B53862-D92D-4071-91FF-02967E3DB4FF}"/>
    <cellStyle name="Millares [0] 2 3 2 11" xfId="8639" xr:uid="{D7411CE8-1F01-4458-9A90-67E6C48F3F30}"/>
    <cellStyle name="Millares [0] 2 3 2 11 2" xfId="21108" xr:uid="{F9A79A34-740B-4797-A2DA-A14717655D21}"/>
    <cellStyle name="Millares [0] 2 3 2 12" xfId="8871" xr:uid="{00000000-0005-0000-0000-000005000000}"/>
    <cellStyle name="Millares [0] 2 3 2 12 2" xfId="21340" xr:uid="{C8A44CDE-1924-4257-85C2-CF43AE8A7E45}"/>
    <cellStyle name="Millares [0] 2 3 2 13" xfId="10780" xr:uid="{00000000-0005-0000-0000-000005000000}"/>
    <cellStyle name="Millares [0] 2 3 2 13 2" xfId="23246" xr:uid="{FE746677-FC5F-4146-8559-75DA3847872C}"/>
    <cellStyle name="Millares [0] 2 3 2 14" xfId="11260" xr:uid="{00000000-0005-0000-0000-000005000000}"/>
    <cellStyle name="Millares [0] 2 3 2 14 2" xfId="23725" xr:uid="{E930AD54-7216-48D4-A0D6-90845CD8E266}"/>
    <cellStyle name="Millares [0] 2 3 2 15" xfId="12401" xr:uid="{09E2AA1C-5222-4527-987B-74FCCB3B8626}"/>
    <cellStyle name="Millares [0] 2 3 2 15 2" xfId="24235" xr:uid="{467136B9-DA0A-4803-89E8-A9B1DC5268E5}"/>
    <cellStyle name="Millares [0] 2 3 2 16" xfId="13040" xr:uid="{A2D9335E-2A09-4212-AEF7-4F1D3B582E6C}"/>
    <cellStyle name="Millares [0] 2 3 2 17" xfId="24943" xr:uid="{E673E9A0-CDAC-41F2-9FA1-538146812C6F}"/>
    <cellStyle name="Millares [0] 2 3 2 2" xfId="1524" xr:uid="{00000000-0005-0000-0000-000005000000}"/>
    <cellStyle name="Millares [0] 2 3 2 2 2" xfId="3448" xr:uid="{00000000-0005-0000-0000-000005000000}"/>
    <cellStyle name="Millares [0] 2 3 2 2 2 2" xfId="15922" xr:uid="{7AED4174-EDF6-458D-8360-3676342C3AB8}"/>
    <cellStyle name="Millares [0] 2 3 2 2 3" xfId="5400" xr:uid="{00000000-0005-0000-0000-000005000000}"/>
    <cellStyle name="Millares [0] 2 3 2 2 3 2" xfId="17872" xr:uid="{17D44B64-875A-475C-B33C-D1908FF5CEBD}"/>
    <cellStyle name="Millares [0] 2 3 2 2 4" xfId="7330" xr:uid="{00000000-0005-0000-0000-000005000000}"/>
    <cellStyle name="Millares [0] 2 3 2 2 4 2" xfId="19801" xr:uid="{CB2D7898-B4A0-4B5E-8E8E-B50630C81EDD}"/>
    <cellStyle name="Millares [0] 2 3 2 2 5" xfId="9340" xr:uid="{00000000-0005-0000-0000-000005000000}"/>
    <cellStyle name="Millares [0] 2 3 2 2 5 2" xfId="21809" xr:uid="{9321AFE4-1864-4DEF-8D0D-0781D7B2B679}"/>
    <cellStyle name="Millares [0] 2 3 2 2 6" xfId="12744" xr:uid="{D4667CBC-F1EA-4C7A-B2CD-294E3B7D6664}"/>
    <cellStyle name="Millares [0] 2 3 2 2 6 2" xfId="24577" xr:uid="{F25D7A47-829A-4748-94B8-B6A74FC4C62E}"/>
    <cellStyle name="Millares [0] 2 3 2 2 7" xfId="14001" xr:uid="{DE998780-5F67-4204-8756-CB54CD773D2D}"/>
    <cellStyle name="Millares [0] 2 3 2 2 8" xfId="25268" xr:uid="{194C82BF-E01C-44E4-B6FE-F3CE7642AA16}"/>
    <cellStyle name="Millares [0] 2 3 2 3" xfId="2004" xr:uid="{00000000-0005-0000-0000-000005000000}"/>
    <cellStyle name="Millares [0] 2 3 2 3 2" xfId="3928" xr:uid="{00000000-0005-0000-0000-000005000000}"/>
    <cellStyle name="Millares [0] 2 3 2 3 2 2" xfId="16402" xr:uid="{31E31642-3ECD-4275-A437-98B6A21E55F2}"/>
    <cellStyle name="Millares [0] 2 3 2 3 3" xfId="5880" xr:uid="{00000000-0005-0000-0000-000005000000}"/>
    <cellStyle name="Millares [0] 2 3 2 3 3 2" xfId="18352" xr:uid="{2BE3AC35-AB62-46DC-83D0-84B1AB229645}"/>
    <cellStyle name="Millares [0] 2 3 2 3 4" xfId="7810" xr:uid="{00000000-0005-0000-0000-000005000000}"/>
    <cellStyle name="Millares [0] 2 3 2 3 4 2" xfId="20281" xr:uid="{06C6F8E8-27AC-43BB-A041-A2F2FE68244E}"/>
    <cellStyle name="Millares [0] 2 3 2 3 5" xfId="9818" xr:uid="{00000000-0005-0000-0000-000005000000}"/>
    <cellStyle name="Millares [0] 2 3 2 3 5 2" xfId="22287" xr:uid="{ACB0D38A-1174-4CC8-8537-CD26F7C4BC8C}"/>
    <cellStyle name="Millares [0] 2 3 2 3 6" xfId="14481" xr:uid="{77A5AAA5-EF40-4D82-AA1D-692195E616EF}"/>
    <cellStyle name="Millares [0] 2 3 2 4" xfId="2486" xr:uid="{00000000-0005-0000-0000-000005000000}"/>
    <cellStyle name="Millares [0] 2 3 2 4 2" xfId="4407" xr:uid="{00000000-0005-0000-0000-000005000000}"/>
    <cellStyle name="Millares [0] 2 3 2 4 2 2" xfId="16881" xr:uid="{9F0C3E09-BD2C-4C8E-9D85-AB3719EB65C7}"/>
    <cellStyle name="Millares [0] 2 3 2 4 3" xfId="6363" xr:uid="{00000000-0005-0000-0000-000005000000}"/>
    <cellStyle name="Millares [0] 2 3 2 4 3 2" xfId="18835" xr:uid="{F736AD68-50AD-4DD5-A291-80D947C2FEA7}"/>
    <cellStyle name="Millares [0] 2 3 2 4 4" xfId="8289" xr:uid="{00000000-0005-0000-0000-000005000000}"/>
    <cellStyle name="Millares [0] 2 3 2 4 4 2" xfId="20760" xr:uid="{8B6A18ED-69A2-44A4-9B4F-7145C092E8EC}"/>
    <cellStyle name="Millares [0] 2 3 2 4 5" xfId="10295" xr:uid="{00000000-0005-0000-0000-000005000000}"/>
    <cellStyle name="Millares [0] 2 3 2 4 5 2" xfId="22764" xr:uid="{469D327C-BFEF-4F73-B9D8-895F966A0C1F}"/>
    <cellStyle name="Millares [0] 2 3 2 4 6" xfId="14960" xr:uid="{A3A5C7C5-6DF1-4E63-96BE-9DF4733E0377}"/>
    <cellStyle name="Millares [0] 2 3 2 5" xfId="1044" xr:uid="{00000000-0005-0000-0000-000005000000}"/>
    <cellStyle name="Millares [0] 2 3 2 5 2" xfId="13521" xr:uid="{B439AE90-B7A5-4A3E-95C5-FE571B7E3210}"/>
    <cellStyle name="Millares [0] 2 3 2 6" xfId="2968" xr:uid="{00000000-0005-0000-0000-000005000000}"/>
    <cellStyle name="Millares [0] 2 3 2 6 2" xfId="15442" xr:uid="{1F06A86E-5677-4E98-8C03-CA6DA1205042}"/>
    <cellStyle name="Millares [0] 2 3 2 7" xfId="4906" xr:uid="{00000000-0005-0000-0000-000005000000}"/>
    <cellStyle name="Millares [0] 2 3 2 7 2" xfId="17379" xr:uid="{1546FF48-A0BF-447D-AB34-A660DE8A01A2}"/>
    <cellStyle name="Millares [0] 2 3 2 8" xfId="5089" xr:uid="{D7411CE8-1F01-4458-9A90-67E6C48F3F30}"/>
    <cellStyle name="Millares [0] 2 3 2 8 2" xfId="17561" xr:uid="{78FA3D2C-28F2-4816-BD50-BDD2D41B3B20}"/>
    <cellStyle name="Millares [0] 2 3 2 9" xfId="6847" xr:uid="{00000000-0005-0000-0000-000005000000}"/>
    <cellStyle name="Millares [0] 2 3 2 9 2" xfId="19318" xr:uid="{171E8B38-DDFF-4459-9515-18AA8AD676DA}"/>
    <cellStyle name="Millares [0] 2 3 3" xfId="605" xr:uid="{00000000-0005-0000-0000-00000E000000}"/>
    <cellStyle name="Millares [0] 2 3 3 10" xfId="10933" xr:uid="{00000000-0005-0000-0000-00000E000000}"/>
    <cellStyle name="Millares [0] 2 3 3 10 2" xfId="23399" xr:uid="{6D891F4F-E310-4160-BF3C-1AB0CC202EE5}"/>
    <cellStyle name="Millares [0] 2 3 3 11" xfId="11413" xr:uid="{00000000-0005-0000-0000-00000E000000}"/>
    <cellStyle name="Millares [0] 2 3 3 11 2" xfId="23878" xr:uid="{F0D096A5-D425-41B4-8C07-CF3F4DC34C57}"/>
    <cellStyle name="Millares [0] 2 3 3 12" xfId="12556" xr:uid="{353B12A2-8B33-4EB2-AA6E-FAF1AF86E021}"/>
    <cellStyle name="Millares [0] 2 3 3 12 2" xfId="24390" xr:uid="{8EACDA35-2113-4A2E-A9A1-85646392CCEB}"/>
    <cellStyle name="Millares [0] 2 3 3 13" xfId="13194" xr:uid="{5E663E47-E711-420B-B9A7-B4CF12DD848E}"/>
    <cellStyle name="Millares [0] 2 3 3 14" xfId="25096" xr:uid="{4B57FEC2-8A78-4C55-A4AB-745C622A17EB}"/>
    <cellStyle name="Millares [0] 2 3 3 2" xfId="1677" xr:uid="{00000000-0005-0000-0000-00000E000000}"/>
    <cellStyle name="Millares [0] 2 3 3 2 2" xfId="3601" xr:uid="{00000000-0005-0000-0000-00000E000000}"/>
    <cellStyle name="Millares [0] 2 3 3 2 2 2" xfId="16075" xr:uid="{C5C5E1C7-0826-4167-91E8-5FD003FB4388}"/>
    <cellStyle name="Millares [0] 2 3 3 2 3" xfId="5553" xr:uid="{00000000-0005-0000-0000-00000E000000}"/>
    <cellStyle name="Millares [0] 2 3 3 2 3 2" xfId="18025" xr:uid="{C77E01EC-E22B-49BA-A74C-694D9D83F0CC}"/>
    <cellStyle name="Millares [0] 2 3 3 2 4" xfId="7483" xr:uid="{00000000-0005-0000-0000-00000E000000}"/>
    <cellStyle name="Millares [0] 2 3 3 2 4 2" xfId="19954" xr:uid="{36235FE7-BCA8-4FD1-B063-BFC0E5727DDB}"/>
    <cellStyle name="Millares [0] 2 3 3 2 5" xfId="9493" xr:uid="{00000000-0005-0000-0000-00000E000000}"/>
    <cellStyle name="Millares [0] 2 3 3 2 5 2" xfId="21962" xr:uid="{B99AA930-CC3F-4329-B109-5F731F4D4935}"/>
    <cellStyle name="Millares [0] 2 3 3 2 6" xfId="14154" xr:uid="{2E4F6916-B0CB-40D3-BF0D-553BB7260E33}"/>
    <cellStyle name="Millares [0] 2 3 3 3" xfId="2157" xr:uid="{00000000-0005-0000-0000-00000E000000}"/>
    <cellStyle name="Millares [0] 2 3 3 3 2" xfId="4081" xr:uid="{00000000-0005-0000-0000-00000E000000}"/>
    <cellStyle name="Millares [0] 2 3 3 3 2 2" xfId="16555" xr:uid="{E9B848FD-E144-4AC3-812A-05CB9DBC120D}"/>
    <cellStyle name="Millares [0] 2 3 3 3 3" xfId="6033" xr:uid="{00000000-0005-0000-0000-00000E000000}"/>
    <cellStyle name="Millares [0] 2 3 3 3 3 2" xfId="18505" xr:uid="{0E8C904B-45A2-48A8-90DA-5774C31F3E20}"/>
    <cellStyle name="Millares [0] 2 3 3 3 4" xfId="7963" xr:uid="{00000000-0005-0000-0000-00000E000000}"/>
    <cellStyle name="Millares [0] 2 3 3 3 4 2" xfId="20434" xr:uid="{61F00B2B-ABAA-4229-990E-F38A4FA92565}"/>
    <cellStyle name="Millares [0] 2 3 3 3 5" xfId="9971" xr:uid="{00000000-0005-0000-0000-00000E000000}"/>
    <cellStyle name="Millares [0] 2 3 3 3 5 2" xfId="22440" xr:uid="{4A5B043F-0577-49DA-BA86-F6098E346576}"/>
    <cellStyle name="Millares [0] 2 3 3 3 6" xfId="14634" xr:uid="{27FB741B-FC4E-4615-9F60-551F74FA3221}"/>
    <cellStyle name="Millares [0] 2 3 3 4" xfId="2640" xr:uid="{00000000-0005-0000-0000-00000E000000}"/>
    <cellStyle name="Millares [0] 2 3 3 4 2" xfId="4561" xr:uid="{00000000-0005-0000-0000-00000E000000}"/>
    <cellStyle name="Millares [0] 2 3 3 4 2 2" xfId="17035" xr:uid="{788695FE-0496-42DD-B0C0-7D84BC0FAC7A}"/>
    <cellStyle name="Millares [0] 2 3 3 4 3" xfId="6517" xr:uid="{00000000-0005-0000-0000-00000E000000}"/>
    <cellStyle name="Millares [0] 2 3 3 4 3 2" xfId="18989" xr:uid="{9A7B823D-C348-4701-8AB7-B8F25EF5408F}"/>
    <cellStyle name="Millares [0] 2 3 3 4 4" xfId="8443" xr:uid="{00000000-0005-0000-0000-00000E000000}"/>
    <cellStyle name="Millares [0] 2 3 3 4 4 2" xfId="20914" xr:uid="{0B28A1FC-36D1-407D-A201-985D2D72365A}"/>
    <cellStyle name="Millares [0] 2 3 3 4 5" xfId="10449" xr:uid="{00000000-0005-0000-0000-00000E000000}"/>
    <cellStyle name="Millares [0] 2 3 3 4 5 2" xfId="22918" xr:uid="{FF78A170-15DD-4E2A-ADEA-75DE199E3A9E}"/>
    <cellStyle name="Millares [0] 2 3 3 4 6" xfId="15114" xr:uid="{266D492C-F347-4560-9B9A-EB0FABACF25F}"/>
    <cellStyle name="Millares [0] 2 3 3 5" xfId="1198" xr:uid="{00000000-0005-0000-0000-00000E000000}"/>
    <cellStyle name="Millares [0] 2 3 3 5 2" xfId="13675" xr:uid="{CFC467E7-FCBA-498F-A683-23BF3B0BA46B}"/>
    <cellStyle name="Millares [0] 2 3 3 6" xfId="3122" xr:uid="{00000000-0005-0000-0000-00000E000000}"/>
    <cellStyle name="Millares [0] 2 3 3 6 2" xfId="15596" xr:uid="{B473F6A4-42A9-49C9-89CE-F8C6083A669F}"/>
    <cellStyle name="Millares [0] 2 3 3 7" xfId="5066" xr:uid="{00000000-0005-0000-0000-00000E000000}"/>
    <cellStyle name="Millares [0] 2 3 3 7 2" xfId="17538" xr:uid="{DF26349A-C9E6-4E79-AF90-8F2794DDA886}"/>
    <cellStyle name="Millares [0] 2 3 3 8" xfId="7003" xr:uid="{00000000-0005-0000-0000-00000E000000}"/>
    <cellStyle name="Millares [0] 2 3 3 8 2" xfId="19474" xr:uid="{84BCCD75-A1D4-48D7-82DA-8210A9C17AE6}"/>
    <cellStyle name="Millares [0] 2 3 3 9" xfId="9020" xr:uid="{00000000-0005-0000-0000-00000E000000}"/>
    <cellStyle name="Millares [0] 2 3 3 9 2" xfId="21489" xr:uid="{8525C50E-947C-4018-9EAF-A317C8C64F74}"/>
    <cellStyle name="Millares [0] 2 3 4" xfId="700" xr:uid="{9CD4C902-266E-40B3-BED7-E981F8217213}"/>
    <cellStyle name="Millares [0] 2 3 4 10" xfId="10971" xr:uid="{9CD4C902-266E-40B3-BED7-E981F8217213}"/>
    <cellStyle name="Millares [0] 2 3 4 10 2" xfId="23437" xr:uid="{1A47464B-9E5D-4EF9-A90C-E7B71CB70723}"/>
    <cellStyle name="Millares [0] 2 3 4 11" xfId="11451" xr:uid="{9CD4C902-266E-40B3-BED7-E981F8217213}"/>
    <cellStyle name="Millares [0] 2 3 4 11 2" xfId="23916" xr:uid="{4917E825-11DB-438F-823C-A8D0EDBBBB3B}"/>
    <cellStyle name="Millares [0] 2 3 4 12" xfId="12595" xr:uid="{0AF795DE-90C9-4B12-B345-DC33884BD000}"/>
    <cellStyle name="Millares [0] 2 3 4 12 2" xfId="24429" xr:uid="{3844B376-CF44-41DA-9C48-CFF1734626A2}"/>
    <cellStyle name="Millares [0] 2 3 4 13" xfId="13232" xr:uid="{01CACC66-DAA0-4BD4-8966-59CBC2406BCD}"/>
    <cellStyle name="Millares [0] 2 3 4 14" xfId="25134" xr:uid="{7DF65280-8029-4A40-A95C-29C247CEA8DD}"/>
    <cellStyle name="Millares [0] 2 3 4 2" xfId="1715" xr:uid="{9CD4C902-266E-40B3-BED7-E981F8217213}"/>
    <cellStyle name="Millares [0] 2 3 4 2 2" xfId="3639" xr:uid="{9CD4C902-266E-40B3-BED7-E981F8217213}"/>
    <cellStyle name="Millares [0] 2 3 4 2 2 2" xfId="16113" xr:uid="{A6AD8B70-51F1-48BF-AAAF-2F46933A8C85}"/>
    <cellStyle name="Millares [0] 2 3 4 2 3" xfId="5591" xr:uid="{9CD4C902-266E-40B3-BED7-E981F8217213}"/>
    <cellStyle name="Millares [0] 2 3 4 2 3 2" xfId="18063" xr:uid="{DCE32313-5F47-4FE4-853C-68CE75F21FA1}"/>
    <cellStyle name="Millares [0] 2 3 4 2 4" xfId="7521" xr:uid="{9CD4C902-266E-40B3-BED7-E981F8217213}"/>
    <cellStyle name="Millares [0] 2 3 4 2 4 2" xfId="19992" xr:uid="{EC86D66A-725E-4484-9466-4B94C03A8406}"/>
    <cellStyle name="Millares [0] 2 3 4 2 5" xfId="9529" xr:uid="{9CD4C902-266E-40B3-BED7-E981F8217213}"/>
    <cellStyle name="Millares [0] 2 3 4 2 5 2" xfId="21998" xr:uid="{C1E12150-B1FB-4A2B-9EC5-AF9AA84CC4A5}"/>
    <cellStyle name="Millares [0] 2 3 4 2 6" xfId="14192" xr:uid="{84F062B9-CD30-4693-AE73-C9D3F7F35574}"/>
    <cellStyle name="Millares [0] 2 3 4 3" xfId="2195" xr:uid="{9CD4C902-266E-40B3-BED7-E981F8217213}"/>
    <cellStyle name="Millares [0] 2 3 4 3 2" xfId="4119" xr:uid="{9CD4C902-266E-40B3-BED7-E981F8217213}"/>
    <cellStyle name="Millares [0] 2 3 4 3 2 2" xfId="16593" xr:uid="{4D3B192E-BCD3-43B8-BE6A-A0224F9D27AC}"/>
    <cellStyle name="Millares [0] 2 3 4 3 3" xfId="6071" xr:uid="{9CD4C902-266E-40B3-BED7-E981F8217213}"/>
    <cellStyle name="Millares [0] 2 3 4 3 3 2" xfId="18543" xr:uid="{91870128-7A11-4864-BDF2-1A510F1BCBE1}"/>
    <cellStyle name="Millares [0] 2 3 4 3 4" xfId="8001" xr:uid="{9CD4C902-266E-40B3-BED7-E981F8217213}"/>
    <cellStyle name="Millares [0] 2 3 4 3 4 2" xfId="20472" xr:uid="{C291CE36-C4DF-435B-BD4A-D07A6FF38AA4}"/>
    <cellStyle name="Millares [0] 2 3 4 3 5" xfId="10007" xr:uid="{9CD4C902-266E-40B3-BED7-E981F8217213}"/>
    <cellStyle name="Millares [0] 2 3 4 3 5 2" xfId="22476" xr:uid="{6AB98F00-DC3C-48CC-AEB8-BDF40A01F48A}"/>
    <cellStyle name="Millares [0] 2 3 4 3 6" xfId="14672" xr:uid="{83E51EDC-D3B1-484D-9279-D16514F134A3}"/>
    <cellStyle name="Millares [0] 2 3 4 4" xfId="2678" xr:uid="{9CD4C902-266E-40B3-BED7-E981F8217213}"/>
    <cellStyle name="Millares [0] 2 3 4 4 2" xfId="4599" xr:uid="{9CD4C902-266E-40B3-BED7-E981F8217213}"/>
    <cellStyle name="Millares [0] 2 3 4 4 2 2" xfId="17073" xr:uid="{5387826F-8D22-4D3C-BE4B-9A6D68312C7E}"/>
    <cellStyle name="Millares [0] 2 3 4 4 3" xfId="6555" xr:uid="{9CD4C902-266E-40B3-BED7-E981F8217213}"/>
    <cellStyle name="Millares [0] 2 3 4 4 3 2" xfId="19027" xr:uid="{E5A2F67D-7B25-4DA8-A950-CC9F6A858E9C}"/>
    <cellStyle name="Millares [0] 2 3 4 4 4" xfId="8481" xr:uid="{9CD4C902-266E-40B3-BED7-E981F8217213}"/>
    <cellStyle name="Millares [0] 2 3 4 4 4 2" xfId="20952" xr:uid="{2D6C2A70-39BD-4033-935F-7664A30C8777}"/>
    <cellStyle name="Millares [0] 2 3 4 4 5" xfId="10486" xr:uid="{9CD4C902-266E-40B3-BED7-E981F8217213}"/>
    <cellStyle name="Millares [0] 2 3 4 4 5 2" xfId="22955" xr:uid="{8D02B04E-945A-4BD9-9DC9-8C12F14DC82C}"/>
    <cellStyle name="Millares [0] 2 3 4 4 6" xfId="15152" xr:uid="{44305555-6737-49FA-804D-119B67373769}"/>
    <cellStyle name="Millares [0] 2 3 4 5" xfId="1236" xr:uid="{9CD4C902-266E-40B3-BED7-E981F8217213}"/>
    <cellStyle name="Millares [0] 2 3 4 5 2" xfId="13713" xr:uid="{14319AFF-64E2-4F0B-B1C6-7168882AF2D8}"/>
    <cellStyle name="Millares [0] 2 3 4 6" xfId="3160" xr:uid="{9CD4C902-266E-40B3-BED7-E981F8217213}"/>
    <cellStyle name="Millares [0] 2 3 4 6 2" xfId="15634" xr:uid="{E59A97E1-F34E-43BC-A187-94371620EC44}"/>
    <cellStyle name="Millares [0] 2 3 4 7" xfId="5107" xr:uid="{9CD4C902-266E-40B3-BED7-E981F8217213}"/>
    <cellStyle name="Millares [0] 2 3 4 7 2" xfId="17579" xr:uid="{E646DF73-F7FF-4294-95D1-510C8935224C}"/>
    <cellStyle name="Millares [0] 2 3 4 8" xfId="7042" xr:uid="{9CD4C902-266E-40B3-BED7-E981F8217213}"/>
    <cellStyle name="Millares [0] 2 3 4 8 2" xfId="19513" xr:uid="{5AD964DF-4131-4257-8825-34D5EE30A4BC}"/>
    <cellStyle name="Millares [0] 2 3 4 9" xfId="9054" xr:uid="{9CD4C902-266E-40B3-BED7-E981F8217213}"/>
    <cellStyle name="Millares [0] 2 3 4 9 2" xfId="21523" xr:uid="{B6284A7D-1EA9-4C69-9D2F-765AA06C296E}"/>
    <cellStyle name="Millares [0] 2 3 5" xfId="1346" xr:uid="{00000000-0005-0000-0000-000005000000}"/>
    <cellStyle name="Millares [0] 2 3 5 2" xfId="3270" xr:uid="{00000000-0005-0000-0000-000005000000}"/>
    <cellStyle name="Millares [0] 2 3 5 2 2" xfId="15744" xr:uid="{E4C4EE62-2021-4BEE-B968-8B69DBCA1750}"/>
    <cellStyle name="Millares [0] 2 3 5 3" xfId="5222" xr:uid="{00000000-0005-0000-0000-000005000000}"/>
    <cellStyle name="Millares [0] 2 3 5 3 2" xfId="17694" xr:uid="{C544D021-7EF5-4468-9819-9017493B3641}"/>
    <cellStyle name="Millares [0] 2 3 5 4" xfId="7152" xr:uid="{00000000-0005-0000-0000-000005000000}"/>
    <cellStyle name="Millares [0] 2 3 5 4 2" xfId="19623" xr:uid="{6DA0A265-7CB8-4F2E-A41A-B668CA7E67BB}"/>
    <cellStyle name="Millares [0] 2 3 5 5" xfId="9162" xr:uid="{00000000-0005-0000-0000-000005000000}"/>
    <cellStyle name="Millares [0] 2 3 5 5 2" xfId="21631" xr:uid="{F9A75F5A-755C-4F60-B305-FB84771CE43A}"/>
    <cellStyle name="Millares [0] 2 3 5 6" xfId="12702" xr:uid="{7232E495-F807-4C80-A169-F81793E0A2BF}"/>
    <cellStyle name="Millares [0] 2 3 5 6 2" xfId="24535" xr:uid="{DDB21079-A1E9-4E23-9565-C317EE9E7603}"/>
    <cellStyle name="Millares [0] 2 3 5 7" xfId="13823" xr:uid="{2C7D4A98-66CA-42AC-BFAB-219304148275}"/>
    <cellStyle name="Millares [0] 2 3 5 8" xfId="25226" xr:uid="{7E5F88A5-11CF-4A2E-8204-D27D994F4DDF}"/>
    <cellStyle name="Millares [0] 2 3 6" xfId="1826" xr:uid="{00000000-0005-0000-0000-000005000000}"/>
    <cellStyle name="Millares [0] 2 3 6 2" xfId="3750" xr:uid="{00000000-0005-0000-0000-000005000000}"/>
    <cellStyle name="Millares [0] 2 3 6 2 2" xfId="16224" xr:uid="{15FDB48D-6A5A-4004-A2E8-6B4726ECD08A}"/>
    <cellStyle name="Millares [0] 2 3 6 3" xfId="5702" xr:uid="{00000000-0005-0000-0000-000005000000}"/>
    <cellStyle name="Millares [0] 2 3 6 3 2" xfId="18174" xr:uid="{53C8B961-A679-4A8C-BBDC-FCA94A693154}"/>
    <cellStyle name="Millares [0] 2 3 6 4" xfId="7632" xr:uid="{00000000-0005-0000-0000-000005000000}"/>
    <cellStyle name="Millares [0] 2 3 6 4 2" xfId="20103" xr:uid="{3DF95913-F870-47EE-8CAA-E350C3C07A09}"/>
    <cellStyle name="Millares [0] 2 3 6 5" xfId="9640" xr:uid="{00000000-0005-0000-0000-000005000000}"/>
    <cellStyle name="Millares [0] 2 3 6 5 2" xfId="22109" xr:uid="{43DD4F0D-776D-4308-968E-B9EB62CF6C66}"/>
    <cellStyle name="Millares [0] 2 3 6 6" xfId="14303" xr:uid="{E246B6B8-5DDC-4A56-96C4-6539A27BEF0E}"/>
    <cellStyle name="Millares [0] 2 3 7" xfId="2308" xr:uid="{00000000-0005-0000-0000-000005000000}"/>
    <cellStyle name="Millares [0] 2 3 7 2" xfId="4229" xr:uid="{00000000-0005-0000-0000-000005000000}"/>
    <cellStyle name="Millares [0] 2 3 7 2 2" xfId="16703" xr:uid="{25BDE510-5AB6-495B-86D9-549493CE1BAD}"/>
    <cellStyle name="Millares [0] 2 3 7 3" xfId="6185" xr:uid="{00000000-0005-0000-0000-000005000000}"/>
    <cellStyle name="Millares [0] 2 3 7 3 2" xfId="18657" xr:uid="{42F15D4D-C9B7-4F9F-B2C2-D41D96A9062D}"/>
    <cellStyle name="Millares [0] 2 3 7 4" xfId="8111" xr:uid="{00000000-0005-0000-0000-000005000000}"/>
    <cellStyle name="Millares [0] 2 3 7 4 2" xfId="20582" xr:uid="{2E3E9FB9-A435-48E4-842B-19F9A413C27B}"/>
    <cellStyle name="Millares [0] 2 3 7 5" xfId="10117" xr:uid="{00000000-0005-0000-0000-000005000000}"/>
    <cellStyle name="Millares [0] 2 3 7 5 2" xfId="22586" xr:uid="{B8F73391-CEBA-4674-8962-6B898B55C3BF}"/>
    <cellStyle name="Millares [0] 2 3 7 6" xfId="14782" xr:uid="{65C6771E-8DD8-46C7-9CD7-1AC2662294A8}"/>
    <cellStyle name="Millares [0] 2 3 8" xfId="866" xr:uid="{00000000-0005-0000-0000-000005000000}"/>
    <cellStyle name="Millares [0] 2 3 8 2" xfId="13343" xr:uid="{68672B9F-FAC3-4D9D-A6C0-B7CF74DFBE6B}"/>
    <cellStyle name="Millares [0] 2 3 9" xfId="2790" xr:uid="{00000000-0005-0000-0000-000005000000}"/>
    <cellStyle name="Millares [0] 2 3 9 2" xfId="15264" xr:uid="{7F5933AD-97D5-4116-B451-BD74B0AF2DBE}"/>
    <cellStyle name="Millares [0] 2 4" xfId="171" xr:uid="{00000000-0005-0000-0000-00000B000000}"/>
    <cellStyle name="Millares [0] 2 4 2" xfId="590" xr:uid="{00000000-0005-0000-0000-00000F000000}"/>
    <cellStyle name="Millares [0] 2 4 2 10" xfId="10925" xr:uid="{00000000-0005-0000-0000-00000F000000}"/>
    <cellStyle name="Millares [0] 2 4 2 10 2" xfId="23391" xr:uid="{89A41AE5-8717-4FBB-9F34-9D7045A96A71}"/>
    <cellStyle name="Millares [0] 2 4 2 11" xfId="11405" xr:uid="{00000000-0005-0000-0000-00000F000000}"/>
    <cellStyle name="Millares [0] 2 4 2 11 2" xfId="23870" xr:uid="{4A3EE080-DF79-4B64-868E-4BF027AABD5C}"/>
    <cellStyle name="Millares [0] 2 4 2 12" xfId="12548" xr:uid="{F2EAF3C8-740E-4C5C-BAC5-C0070E625CBC}"/>
    <cellStyle name="Millares [0] 2 4 2 12 2" xfId="24382" xr:uid="{F266EDC5-996B-4692-B4F9-56356C3670BC}"/>
    <cellStyle name="Millares [0] 2 4 2 13" xfId="13186" xr:uid="{FEB1AF80-43F0-4A3B-824F-0AB5CCD4980A}"/>
    <cellStyle name="Millares [0] 2 4 2 14" xfId="25088" xr:uid="{1D60D94E-F044-487D-9DFD-42F1CD310651}"/>
    <cellStyle name="Millares [0] 2 4 2 2" xfId="1669" xr:uid="{00000000-0005-0000-0000-00000F000000}"/>
    <cellStyle name="Millares [0] 2 4 2 2 2" xfId="3593" xr:uid="{00000000-0005-0000-0000-00000F000000}"/>
    <cellStyle name="Millares [0] 2 4 2 2 2 2" xfId="16067" xr:uid="{1AC5537F-8B24-435C-A1CD-E365E6E9D29E}"/>
    <cellStyle name="Millares [0] 2 4 2 2 3" xfId="5545" xr:uid="{00000000-0005-0000-0000-00000F000000}"/>
    <cellStyle name="Millares [0] 2 4 2 2 3 2" xfId="18017" xr:uid="{6D6C9AF1-7B5A-4390-9904-18884B840773}"/>
    <cellStyle name="Millares [0] 2 4 2 2 4" xfId="7475" xr:uid="{00000000-0005-0000-0000-00000F000000}"/>
    <cellStyle name="Millares [0] 2 4 2 2 4 2" xfId="19946" xr:uid="{2CA7BCF9-8E5A-4BC0-A5A6-983B55038BC7}"/>
    <cellStyle name="Millares [0] 2 4 2 2 5" xfId="9485" xr:uid="{00000000-0005-0000-0000-00000F000000}"/>
    <cellStyle name="Millares [0] 2 4 2 2 5 2" xfId="21954" xr:uid="{16A400F2-7E76-492D-8E74-DC50C018E07B}"/>
    <cellStyle name="Millares [0] 2 4 2 2 6" xfId="14146" xr:uid="{9A80CA3A-88DD-405A-B836-E177D3124304}"/>
    <cellStyle name="Millares [0] 2 4 2 3" xfId="2149" xr:uid="{00000000-0005-0000-0000-00000F000000}"/>
    <cellStyle name="Millares [0] 2 4 2 3 2" xfId="4073" xr:uid="{00000000-0005-0000-0000-00000F000000}"/>
    <cellStyle name="Millares [0] 2 4 2 3 2 2" xfId="16547" xr:uid="{B08438C1-69A8-4E3E-8460-D57F7702F868}"/>
    <cellStyle name="Millares [0] 2 4 2 3 3" xfId="6025" xr:uid="{00000000-0005-0000-0000-00000F000000}"/>
    <cellStyle name="Millares [0] 2 4 2 3 3 2" xfId="18497" xr:uid="{DD247340-3016-4387-A2F2-237E0FC870DE}"/>
    <cellStyle name="Millares [0] 2 4 2 3 4" xfId="7955" xr:uid="{00000000-0005-0000-0000-00000F000000}"/>
    <cellStyle name="Millares [0] 2 4 2 3 4 2" xfId="20426" xr:uid="{CBD06066-1E8D-451F-818C-C0568A0169E4}"/>
    <cellStyle name="Millares [0] 2 4 2 3 5" xfId="9963" xr:uid="{00000000-0005-0000-0000-00000F000000}"/>
    <cellStyle name="Millares [0] 2 4 2 3 5 2" xfId="22432" xr:uid="{17B5CE5F-CE4C-46B8-B116-4A1768A17F73}"/>
    <cellStyle name="Millares [0] 2 4 2 3 6" xfId="14626" xr:uid="{64816F2C-DBE0-4E03-BAFE-AE1ADD52A4C4}"/>
    <cellStyle name="Millares [0] 2 4 2 4" xfId="2632" xr:uid="{00000000-0005-0000-0000-00000F000000}"/>
    <cellStyle name="Millares [0] 2 4 2 4 2" xfId="4553" xr:uid="{00000000-0005-0000-0000-00000F000000}"/>
    <cellStyle name="Millares [0] 2 4 2 4 2 2" xfId="17027" xr:uid="{9E55D12B-2D7E-4BBD-810C-16730FF2603F}"/>
    <cellStyle name="Millares [0] 2 4 2 4 3" xfId="6509" xr:uid="{00000000-0005-0000-0000-00000F000000}"/>
    <cellStyle name="Millares [0] 2 4 2 4 3 2" xfId="18981" xr:uid="{B7CE0651-F074-46DE-89C4-2A8A3B70BA3B}"/>
    <cellStyle name="Millares [0] 2 4 2 4 4" xfId="8435" xr:uid="{00000000-0005-0000-0000-00000F000000}"/>
    <cellStyle name="Millares [0] 2 4 2 4 4 2" xfId="20906" xr:uid="{33A3EAC1-7E0B-4605-8DE7-5678DBDB0D5C}"/>
    <cellStyle name="Millares [0] 2 4 2 4 5" xfId="10441" xr:uid="{00000000-0005-0000-0000-00000F000000}"/>
    <cellStyle name="Millares [0] 2 4 2 4 5 2" xfId="22910" xr:uid="{2EB120F6-4EA1-4752-9B4B-8455202784AC}"/>
    <cellStyle name="Millares [0] 2 4 2 4 6" xfId="15106" xr:uid="{93213C44-0311-41A6-BE72-88665F48A78A}"/>
    <cellStyle name="Millares [0] 2 4 2 5" xfId="1190" xr:uid="{00000000-0005-0000-0000-00000F000000}"/>
    <cellStyle name="Millares [0] 2 4 2 5 2" xfId="13667" xr:uid="{E3268CF2-8F79-415E-9041-3A4A7FB5530E}"/>
    <cellStyle name="Millares [0] 2 4 2 6" xfId="3114" xr:uid="{00000000-0005-0000-0000-00000F000000}"/>
    <cellStyle name="Millares [0] 2 4 2 6 2" xfId="15588" xr:uid="{0BC9E1C4-D64E-4033-A13D-BB36B03A336B}"/>
    <cellStyle name="Millares [0] 2 4 2 7" xfId="5057" xr:uid="{00000000-0005-0000-0000-00000F000000}"/>
    <cellStyle name="Millares [0] 2 4 2 7 2" xfId="17529" xr:uid="{F10C6761-9B63-4A87-92B9-6806353E21C3}"/>
    <cellStyle name="Millares [0] 2 4 2 8" xfId="6995" xr:uid="{00000000-0005-0000-0000-00000F000000}"/>
    <cellStyle name="Millares [0] 2 4 2 8 2" xfId="19466" xr:uid="{41956D9B-0219-44C8-B485-7DFFFB666EB2}"/>
    <cellStyle name="Millares [0] 2 4 2 9" xfId="9012" xr:uid="{00000000-0005-0000-0000-00000F000000}"/>
    <cellStyle name="Millares [0] 2 4 2 9 2" xfId="21481" xr:uid="{13A1AFB4-C003-4124-9879-D2BAFE3693BE}"/>
    <cellStyle name="Millares [0] 2 4 3" xfId="755" xr:uid="{09CA0D56-DABF-40CC-9A54-DCBA873FFE11}"/>
    <cellStyle name="Millares [0] 2 4 3 10" xfId="10995" xr:uid="{09CA0D56-DABF-40CC-9A54-DCBA873FFE11}"/>
    <cellStyle name="Millares [0] 2 4 3 10 2" xfId="23461" xr:uid="{04A27C00-6F11-463F-B00C-34639A8DD4C3}"/>
    <cellStyle name="Millares [0] 2 4 3 11" xfId="11475" xr:uid="{09CA0D56-DABF-40CC-9A54-DCBA873FFE11}"/>
    <cellStyle name="Millares [0] 2 4 3 11 2" xfId="23940" xr:uid="{DA94CBC5-B5A7-4BD5-B5B3-7ACD271A24E8}"/>
    <cellStyle name="Millares [0] 2 4 3 12" xfId="12619" xr:uid="{184C27CD-379B-45AD-8F63-8C83CD8B045D}"/>
    <cellStyle name="Millares [0] 2 4 3 12 2" xfId="24453" xr:uid="{D22D4BFA-A9B7-4459-8D1F-F4810F797E61}"/>
    <cellStyle name="Millares [0] 2 4 3 13" xfId="13257" xr:uid="{EBB20280-67EB-4C36-B94F-9458D762C43A}"/>
    <cellStyle name="Millares [0] 2 4 3 14" xfId="25158" xr:uid="{E48B6F56-2AA2-4CE1-BB9A-7C39058E9203}"/>
    <cellStyle name="Millares [0] 2 4 3 2" xfId="1739" xr:uid="{09CA0D56-DABF-40CC-9A54-DCBA873FFE11}"/>
    <cellStyle name="Millares [0] 2 4 3 2 2" xfId="3663" xr:uid="{09CA0D56-DABF-40CC-9A54-DCBA873FFE11}"/>
    <cellStyle name="Millares [0] 2 4 3 2 2 2" xfId="16137" xr:uid="{80CA55A5-4357-4316-9576-9D47BF896637}"/>
    <cellStyle name="Millares [0] 2 4 3 2 3" xfId="5615" xr:uid="{09CA0D56-DABF-40CC-9A54-DCBA873FFE11}"/>
    <cellStyle name="Millares [0] 2 4 3 2 3 2" xfId="18087" xr:uid="{A23649B6-4E3F-4CEF-9488-9042F2997C81}"/>
    <cellStyle name="Millares [0] 2 4 3 2 4" xfId="7545" xr:uid="{09CA0D56-DABF-40CC-9A54-DCBA873FFE11}"/>
    <cellStyle name="Millares [0] 2 4 3 2 4 2" xfId="20016" xr:uid="{44FE03BE-2A8B-4D25-8F10-309C8F49CC37}"/>
    <cellStyle name="Millares [0] 2 4 3 2 5" xfId="9553" xr:uid="{09CA0D56-DABF-40CC-9A54-DCBA873FFE11}"/>
    <cellStyle name="Millares [0] 2 4 3 2 5 2" xfId="22022" xr:uid="{183AA8F1-0997-4D06-A566-FBB8F47AD2AA}"/>
    <cellStyle name="Millares [0] 2 4 3 2 6" xfId="14216" xr:uid="{9396AE13-5A2E-4625-A2CE-B0C34871393E}"/>
    <cellStyle name="Millares [0] 2 4 3 3" xfId="2219" xr:uid="{09CA0D56-DABF-40CC-9A54-DCBA873FFE11}"/>
    <cellStyle name="Millares [0] 2 4 3 3 2" xfId="4143" xr:uid="{09CA0D56-DABF-40CC-9A54-DCBA873FFE11}"/>
    <cellStyle name="Millares [0] 2 4 3 3 2 2" xfId="16617" xr:uid="{55FA03EE-4B66-4293-9F95-09CA50025812}"/>
    <cellStyle name="Millares [0] 2 4 3 3 3" xfId="6095" xr:uid="{09CA0D56-DABF-40CC-9A54-DCBA873FFE11}"/>
    <cellStyle name="Millares [0] 2 4 3 3 3 2" xfId="18567" xr:uid="{09A8ECA1-64FE-4C93-B8EE-6B5BC4EE05F4}"/>
    <cellStyle name="Millares [0] 2 4 3 3 4" xfId="8025" xr:uid="{09CA0D56-DABF-40CC-9A54-DCBA873FFE11}"/>
    <cellStyle name="Millares [0] 2 4 3 3 4 2" xfId="20496" xr:uid="{69540C76-26F7-44B3-80E3-8DCDBB7FE9D0}"/>
    <cellStyle name="Millares [0] 2 4 3 3 5" xfId="10031" xr:uid="{09CA0D56-DABF-40CC-9A54-DCBA873FFE11}"/>
    <cellStyle name="Millares [0] 2 4 3 3 5 2" xfId="22500" xr:uid="{19049F12-C3A4-421B-AA7C-69DBA04303F2}"/>
    <cellStyle name="Millares [0] 2 4 3 3 6" xfId="14696" xr:uid="{3EFB0BC1-EEC6-4B0B-98C2-66715B7A73B8}"/>
    <cellStyle name="Millares [0] 2 4 3 4" xfId="2702" xr:uid="{09CA0D56-DABF-40CC-9A54-DCBA873FFE11}"/>
    <cellStyle name="Millares [0] 2 4 3 4 2" xfId="4623" xr:uid="{09CA0D56-DABF-40CC-9A54-DCBA873FFE11}"/>
    <cellStyle name="Millares [0] 2 4 3 4 2 2" xfId="17097" xr:uid="{054E9E6F-8F8E-45E2-9DD6-63FA4EED0281}"/>
    <cellStyle name="Millares [0] 2 4 3 4 3" xfId="6579" xr:uid="{09CA0D56-DABF-40CC-9A54-DCBA873FFE11}"/>
    <cellStyle name="Millares [0] 2 4 3 4 3 2" xfId="19051" xr:uid="{8C583BA6-E4F9-4D83-8AFD-5C35D1AA86FB}"/>
    <cellStyle name="Millares [0] 2 4 3 4 4" xfId="8505" xr:uid="{09CA0D56-DABF-40CC-9A54-DCBA873FFE11}"/>
    <cellStyle name="Millares [0] 2 4 3 4 4 2" xfId="20976" xr:uid="{372206B7-6E52-4E46-A1BF-44AC66F34264}"/>
    <cellStyle name="Millares [0] 2 4 3 4 5" xfId="10510" xr:uid="{09CA0D56-DABF-40CC-9A54-DCBA873FFE11}"/>
    <cellStyle name="Millares [0] 2 4 3 4 5 2" xfId="22979" xr:uid="{B3608DF6-055D-4437-824D-42E559EF01BF}"/>
    <cellStyle name="Millares [0] 2 4 3 4 6" xfId="15176" xr:uid="{3BBBDBAD-59DE-4006-BD10-B0F4871B6F8A}"/>
    <cellStyle name="Millares [0] 2 4 3 5" xfId="1260" xr:uid="{09CA0D56-DABF-40CC-9A54-DCBA873FFE11}"/>
    <cellStyle name="Millares [0] 2 4 3 5 2" xfId="13737" xr:uid="{A48E8767-9951-43B4-9C10-2F218168A6F4}"/>
    <cellStyle name="Millares [0] 2 4 3 6" xfId="3184" xr:uid="{09CA0D56-DABF-40CC-9A54-DCBA873FFE11}"/>
    <cellStyle name="Millares [0] 2 4 3 6 2" xfId="15658" xr:uid="{752888F5-1B99-4B23-B6C7-3844C767E097}"/>
    <cellStyle name="Millares [0] 2 4 3 7" xfId="5134" xr:uid="{09CA0D56-DABF-40CC-9A54-DCBA873FFE11}"/>
    <cellStyle name="Millares [0] 2 4 3 7 2" xfId="17606" xr:uid="{3F965662-01A9-40FA-AF80-E5A6243C1B10}"/>
    <cellStyle name="Millares [0] 2 4 3 8" xfId="7066" xr:uid="{09CA0D56-DABF-40CC-9A54-DCBA873FFE11}"/>
    <cellStyle name="Millares [0] 2 4 3 8 2" xfId="19537" xr:uid="{63305483-DDD2-4289-BDB6-41B13CA86B81}"/>
    <cellStyle name="Millares [0] 2 4 3 9" xfId="9078" xr:uid="{09CA0D56-DABF-40CC-9A54-DCBA873FFE11}"/>
    <cellStyle name="Millares [0] 2 4 3 9 2" xfId="21547" xr:uid="{DAB433D1-3123-4E99-B53C-77E969F2713B}"/>
    <cellStyle name="Millares [0] 2 5" xfId="205" xr:uid="{00000000-0005-0000-0000-000005000000}"/>
    <cellStyle name="Millares [0] 2 5 10" xfId="8759" xr:uid="{00000000-0005-0000-0000-000005000000}"/>
    <cellStyle name="Millares [0] 2 5 10 2" xfId="21228" xr:uid="{19FE5E41-291B-4BB7-9621-C92059138044}"/>
    <cellStyle name="Millares [0] 2 5 11" xfId="10664" xr:uid="{00000000-0005-0000-0000-000005000000}"/>
    <cellStyle name="Millares [0] 2 5 11 2" xfId="23130" xr:uid="{9DBB1CC1-4A5E-475D-AF94-5F30019F691A}"/>
    <cellStyle name="Millares [0] 2 5 12" xfId="11144" xr:uid="{00000000-0005-0000-0000-000005000000}"/>
    <cellStyle name="Millares [0] 2 5 12 2" xfId="23609" xr:uid="{24DCD373-2F81-4A94-8775-94A9ED623E10}"/>
    <cellStyle name="Millares [0] 2 5 13" xfId="12285" xr:uid="{918CAAF3-100F-417B-AEAD-C737ED9E5CEE}"/>
    <cellStyle name="Millares [0] 2 5 13 2" xfId="24119" xr:uid="{A3FC16AB-BB69-4D3C-B3A3-B4F77C984416}"/>
    <cellStyle name="Millares [0] 2 5 14" xfId="12924" xr:uid="{D6B6235B-1BED-4B95-8577-6B06596B2C88}"/>
    <cellStyle name="Millares [0] 2 5 15" xfId="24827" xr:uid="{34955D3E-A554-42C1-8894-E02ADA140DC1}"/>
    <cellStyle name="Millares [0] 2 5 2" xfId="390" xr:uid="{00000000-0005-0000-0000-000005000000}"/>
    <cellStyle name="Millares [0] 2 5 2 10" xfId="10842" xr:uid="{00000000-0005-0000-0000-000005000000}"/>
    <cellStyle name="Millares [0] 2 5 2 10 2" xfId="23308" xr:uid="{FB56FE13-8296-4D76-B6E5-33869E0581CD}"/>
    <cellStyle name="Millares [0] 2 5 2 11" xfId="11322" xr:uid="{00000000-0005-0000-0000-000005000000}"/>
    <cellStyle name="Millares [0] 2 5 2 11 2" xfId="23787" xr:uid="{4352471B-75C2-4544-8E05-EB941D67F32D}"/>
    <cellStyle name="Millares [0] 2 5 2 12" xfId="12463" xr:uid="{5054E1A3-29E5-482F-AB61-94DECD224507}"/>
    <cellStyle name="Millares [0] 2 5 2 12 2" xfId="24297" xr:uid="{45A95995-867E-486F-A678-32BA1B16AEE5}"/>
    <cellStyle name="Millares [0] 2 5 2 13" xfId="13102" xr:uid="{55ECDE51-DB2C-45C4-90BB-14CAC9B0FDEB}"/>
    <cellStyle name="Millares [0] 2 5 2 14" xfId="25005" xr:uid="{BC23162D-A743-4104-A0AF-D5A8E74E1FA9}"/>
    <cellStyle name="Millares [0] 2 5 2 2" xfId="1586" xr:uid="{00000000-0005-0000-0000-000005000000}"/>
    <cellStyle name="Millares [0] 2 5 2 2 2" xfId="3510" xr:uid="{00000000-0005-0000-0000-000005000000}"/>
    <cellStyle name="Millares [0] 2 5 2 2 2 2" xfId="15984" xr:uid="{FB29B5C0-045D-43D1-95B4-5C3ECCFB270E}"/>
    <cellStyle name="Millares [0] 2 5 2 2 3" xfId="5462" xr:uid="{00000000-0005-0000-0000-000005000000}"/>
    <cellStyle name="Millares [0] 2 5 2 2 3 2" xfId="17934" xr:uid="{0D92FA52-3207-4747-8573-A036403C23D8}"/>
    <cellStyle name="Millares [0] 2 5 2 2 4" xfId="7392" xr:uid="{00000000-0005-0000-0000-000005000000}"/>
    <cellStyle name="Millares [0] 2 5 2 2 4 2" xfId="19863" xr:uid="{B498690B-D2BF-4DF8-A91B-49DF031FAF0F}"/>
    <cellStyle name="Millares [0] 2 5 2 2 5" xfId="9402" xr:uid="{00000000-0005-0000-0000-000005000000}"/>
    <cellStyle name="Millares [0] 2 5 2 2 5 2" xfId="21871" xr:uid="{BB47DC3A-D2E6-4C99-B649-16346C6CFF0D}"/>
    <cellStyle name="Millares [0] 2 5 2 2 6" xfId="14063" xr:uid="{DE81797F-FE1F-4A71-B41C-D11FCA0456B1}"/>
    <cellStyle name="Millares [0] 2 5 2 3" xfId="2066" xr:uid="{00000000-0005-0000-0000-000005000000}"/>
    <cellStyle name="Millares [0] 2 5 2 3 2" xfId="3990" xr:uid="{00000000-0005-0000-0000-000005000000}"/>
    <cellStyle name="Millares [0] 2 5 2 3 2 2" xfId="16464" xr:uid="{57B5181C-FB4D-423B-8913-67A4E9CFB699}"/>
    <cellStyle name="Millares [0] 2 5 2 3 3" xfId="5942" xr:uid="{00000000-0005-0000-0000-000005000000}"/>
    <cellStyle name="Millares [0] 2 5 2 3 3 2" xfId="18414" xr:uid="{8B747513-E48F-4B9D-BB33-6DD1A0BBA5BD}"/>
    <cellStyle name="Millares [0] 2 5 2 3 4" xfId="7872" xr:uid="{00000000-0005-0000-0000-000005000000}"/>
    <cellStyle name="Millares [0] 2 5 2 3 4 2" xfId="20343" xr:uid="{4E6D4EED-501A-45C2-8B07-A99316093F27}"/>
    <cellStyle name="Millares [0] 2 5 2 3 5" xfId="9880" xr:uid="{00000000-0005-0000-0000-000005000000}"/>
    <cellStyle name="Millares [0] 2 5 2 3 5 2" xfId="22349" xr:uid="{193C809F-DA7A-47F5-A9F1-37E801718ACF}"/>
    <cellStyle name="Millares [0] 2 5 2 3 6" xfId="14543" xr:uid="{8E8A0B4B-431C-46A8-9672-1291553567C6}"/>
    <cellStyle name="Millares [0] 2 5 2 4" xfId="2548" xr:uid="{00000000-0005-0000-0000-000005000000}"/>
    <cellStyle name="Millares [0] 2 5 2 4 2" xfId="4469" xr:uid="{00000000-0005-0000-0000-000005000000}"/>
    <cellStyle name="Millares [0] 2 5 2 4 2 2" xfId="16943" xr:uid="{42563DA9-D564-481D-A35B-3AC64C8BE927}"/>
    <cellStyle name="Millares [0] 2 5 2 4 3" xfId="6425" xr:uid="{00000000-0005-0000-0000-000005000000}"/>
    <cellStyle name="Millares [0] 2 5 2 4 3 2" xfId="18897" xr:uid="{285FA614-C375-4854-9CF5-30A5C987F623}"/>
    <cellStyle name="Millares [0] 2 5 2 4 4" xfId="8351" xr:uid="{00000000-0005-0000-0000-000005000000}"/>
    <cellStyle name="Millares [0] 2 5 2 4 4 2" xfId="20822" xr:uid="{E39D850F-61E3-43B0-89A9-EF14D9007E1B}"/>
    <cellStyle name="Millares [0] 2 5 2 4 5" xfId="10357" xr:uid="{00000000-0005-0000-0000-000005000000}"/>
    <cellStyle name="Millares [0] 2 5 2 4 5 2" xfId="22826" xr:uid="{1246D89E-7E46-49D8-9397-F22D052AF3BF}"/>
    <cellStyle name="Millares [0] 2 5 2 4 6" xfId="15022" xr:uid="{21D0D019-19E5-4CE2-A865-1F7FEA011AA4}"/>
    <cellStyle name="Millares [0] 2 5 2 5" xfId="1106" xr:uid="{00000000-0005-0000-0000-000005000000}"/>
    <cellStyle name="Millares [0] 2 5 2 5 2" xfId="13583" xr:uid="{5919D38A-E9B4-433C-8982-2E9E31265038}"/>
    <cellStyle name="Millares [0] 2 5 2 6" xfId="3030" xr:uid="{00000000-0005-0000-0000-000005000000}"/>
    <cellStyle name="Millares [0] 2 5 2 6 2" xfId="15504" xr:uid="{2E1D4713-5A0D-49CB-80AD-9715E0EFDDE5}"/>
    <cellStyle name="Millares [0] 2 5 2 7" xfId="4968" xr:uid="{00000000-0005-0000-0000-000005000000}"/>
    <cellStyle name="Millares [0] 2 5 2 7 2" xfId="17441" xr:uid="{F5E8AF4F-BB64-4C73-BA29-55B7C4FE13D5}"/>
    <cellStyle name="Millares [0] 2 5 2 8" xfId="6909" xr:uid="{00000000-0005-0000-0000-000005000000}"/>
    <cellStyle name="Millares [0] 2 5 2 8 2" xfId="19380" xr:uid="{CDC4E8BF-883C-4FBD-A80F-1FFB4BD907D3}"/>
    <cellStyle name="Millares [0] 2 5 2 9" xfId="8928" xr:uid="{00000000-0005-0000-0000-000005000000}"/>
    <cellStyle name="Millares [0] 2 5 2 9 2" xfId="21397" xr:uid="{5E56D405-52ED-4472-9E8E-B67E757E242C}"/>
    <cellStyle name="Millares [0] 2 5 3" xfId="1408" xr:uid="{00000000-0005-0000-0000-000005000000}"/>
    <cellStyle name="Millares [0] 2 5 3 2" xfId="3332" xr:uid="{00000000-0005-0000-0000-000005000000}"/>
    <cellStyle name="Millares [0] 2 5 3 2 2" xfId="15806" xr:uid="{5639C518-877B-4834-B0A0-635BBC043968}"/>
    <cellStyle name="Millares [0] 2 5 3 3" xfId="5284" xr:uid="{00000000-0005-0000-0000-000005000000}"/>
    <cellStyle name="Millares [0] 2 5 3 3 2" xfId="17756" xr:uid="{8E08A498-A3BD-4527-8EE2-D3B367CCEEDE}"/>
    <cellStyle name="Millares [0] 2 5 3 4" xfId="7214" xr:uid="{00000000-0005-0000-0000-000005000000}"/>
    <cellStyle name="Millares [0] 2 5 3 4 2" xfId="19685" xr:uid="{3F3C12F9-184E-4E14-9C62-3F4861138BBC}"/>
    <cellStyle name="Millares [0] 2 5 3 5" xfId="9224" xr:uid="{00000000-0005-0000-0000-000005000000}"/>
    <cellStyle name="Millares [0] 2 5 3 5 2" xfId="21693" xr:uid="{EB54EC20-EBDF-49EB-9420-072EB9B37251}"/>
    <cellStyle name="Millares [0] 2 5 3 6" xfId="13885" xr:uid="{8C3671F0-3459-409F-90B9-C4EEBF3D73F7}"/>
    <cellStyle name="Millares [0] 2 5 4" xfId="1888" xr:uid="{00000000-0005-0000-0000-000005000000}"/>
    <cellStyle name="Millares [0] 2 5 4 2" xfId="3812" xr:uid="{00000000-0005-0000-0000-000005000000}"/>
    <cellStyle name="Millares [0] 2 5 4 2 2" xfId="16286" xr:uid="{A9A8E518-43F2-4570-B385-5FBD4A297FF6}"/>
    <cellStyle name="Millares [0] 2 5 4 3" xfId="5764" xr:uid="{00000000-0005-0000-0000-000005000000}"/>
    <cellStyle name="Millares [0] 2 5 4 3 2" xfId="18236" xr:uid="{31F78894-A3B1-427F-AF49-F1882C21F9BB}"/>
    <cellStyle name="Millares [0] 2 5 4 4" xfId="7694" xr:uid="{00000000-0005-0000-0000-000005000000}"/>
    <cellStyle name="Millares [0] 2 5 4 4 2" xfId="20165" xr:uid="{40032A86-86BA-49FA-9DC0-CF475D359FA9}"/>
    <cellStyle name="Millares [0] 2 5 4 5" xfId="9702" xr:uid="{00000000-0005-0000-0000-000005000000}"/>
    <cellStyle name="Millares [0] 2 5 4 5 2" xfId="22171" xr:uid="{70DD9B3E-AE00-4923-A531-45D7EBBE9A94}"/>
    <cellStyle name="Millares [0] 2 5 4 6" xfId="14365" xr:uid="{C4A96698-D5BA-45E4-BE3C-4051AC2B31DC}"/>
    <cellStyle name="Millares [0] 2 5 5" xfId="2370" xr:uid="{00000000-0005-0000-0000-000005000000}"/>
    <cellStyle name="Millares [0] 2 5 5 2" xfId="4291" xr:uid="{00000000-0005-0000-0000-000005000000}"/>
    <cellStyle name="Millares [0] 2 5 5 2 2" xfId="16765" xr:uid="{247DF39B-DE87-46F5-8835-1AD62F457F83}"/>
    <cellStyle name="Millares [0] 2 5 5 3" xfId="6247" xr:uid="{00000000-0005-0000-0000-000005000000}"/>
    <cellStyle name="Millares [0] 2 5 5 3 2" xfId="18719" xr:uid="{0E53377F-3F25-4BDE-80C1-15DBABE629D0}"/>
    <cellStyle name="Millares [0] 2 5 5 4" xfId="8173" xr:uid="{00000000-0005-0000-0000-000005000000}"/>
    <cellStyle name="Millares [0] 2 5 5 4 2" xfId="20644" xr:uid="{B077C445-50C1-40B3-9B78-EDA5A7C70071}"/>
    <cellStyle name="Millares [0] 2 5 5 5" xfId="10179" xr:uid="{00000000-0005-0000-0000-000005000000}"/>
    <cellStyle name="Millares [0] 2 5 5 5 2" xfId="22648" xr:uid="{AEE2A97E-2843-4B42-B141-44492F0A7A46}"/>
    <cellStyle name="Millares [0] 2 5 5 6" xfId="14844" xr:uid="{57AFDF15-7ABA-47F3-8B92-889408331B33}"/>
    <cellStyle name="Millares [0] 2 5 6" xfId="928" xr:uid="{00000000-0005-0000-0000-000005000000}"/>
    <cellStyle name="Millares [0] 2 5 6 2" xfId="13405" xr:uid="{F8AE802F-61A3-4B57-86A9-BAB6323CA16E}"/>
    <cellStyle name="Millares [0] 2 5 7" xfId="2852" xr:uid="{00000000-0005-0000-0000-000005000000}"/>
    <cellStyle name="Millares [0] 2 5 7 2" xfId="15326" xr:uid="{5A984358-24A8-48DC-B949-3DF829A99726}"/>
    <cellStyle name="Millares [0] 2 5 8" xfId="4790" xr:uid="{00000000-0005-0000-0000-000005000000}"/>
    <cellStyle name="Millares [0] 2 5 8 2" xfId="17263" xr:uid="{A406CCA6-66DC-46BD-9227-B9B524F16DB0}"/>
    <cellStyle name="Millares [0] 2 5 9" xfId="6731" xr:uid="{00000000-0005-0000-0000-000005000000}"/>
    <cellStyle name="Millares [0] 2 5 9 2" xfId="19202" xr:uid="{EF520626-D7C8-4937-9E8C-9DA6F604941B}"/>
    <cellStyle name="Millares [0] 2 6" xfId="234" xr:uid="{00000000-0005-0000-0000-000005000000}"/>
    <cellStyle name="Millares [0] 2 6 10" xfId="8787" xr:uid="{00000000-0005-0000-0000-000005000000}"/>
    <cellStyle name="Millares [0] 2 6 10 2" xfId="21256" xr:uid="{4C15B5EE-1205-4365-93E3-F6776783D121}"/>
    <cellStyle name="Millares [0] 2 6 11" xfId="10693" xr:uid="{00000000-0005-0000-0000-000005000000}"/>
    <cellStyle name="Millares [0] 2 6 11 2" xfId="23159" xr:uid="{4DD9ECEA-435A-405F-A1E8-7F6AD7225C4B}"/>
    <cellStyle name="Millares [0] 2 6 12" xfId="11173" xr:uid="{00000000-0005-0000-0000-000005000000}"/>
    <cellStyle name="Millares [0] 2 6 12 2" xfId="23638" xr:uid="{26756247-D1F9-454F-8C61-F864A337796F}"/>
    <cellStyle name="Millares [0] 2 6 13" xfId="12314" xr:uid="{FAE5CD91-935A-47F2-94FD-522430DB04D3}"/>
    <cellStyle name="Millares [0] 2 6 13 2" xfId="24148" xr:uid="{44D8B36F-DD0D-4A09-8A39-6B50B7C9E1F4}"/>
    <cellStyle name="Millares [0] 2 6 14" xfId="12953" xr:uid="{B5889261-2FA6-4359-9578-AFA8864FE591}"/>
    <cellStyle name="Millares [0] 2 6 15" xfId="24856" xr:uid="{6F3B08FB-B825-4F8C-BB0B-BA5A0391C452}"/>
    <cellStyle name="Millares [0] 2 6 2" xfId="419" xr:uid="{00000000-0005-0000-0000-000005000000}"/>
    <cellStyle name="Millares [0] 2 6 2 10" xfId="10871" xr:uid="{00000000-0005-0000-0000-000005000000}"/>
    <cellStyle name="Millares [0] 2 6 2 10 2" xfId="23337" xr:uid="{59077C79-91D4-40DD-ACC5-ABB019BE2B94}"/>
    <cellStyle name="Millares [0] 2 6 2 11" xfId="11351" xr:uid="{00000000-0005-0000-0000-000005000000}"/>
    <cellStyle name="Millares [0] 2 6 2 11 2" xfId="23816" xr:uid="{C98A89A2-5973-4FBD-9CE3-0C906E1FC36B}"/>
    <cellStyle name="Millares [0] 2 6 2 12" xfId="12492" xr:uid="{DB56573B-FED5-486A-9FB3-526AAA715EEE}"/>
    <cellStyle name="Millares [0] 2 6 2 12 2" xfId="24326" xr:uid="{7309E7AF-757E-4BDE-9781-E5A8BC1B1553}"/>
    <cellStyle name="Millares [0] 2 6 2 13" xfId="13131" xr:uid="{CA38CD31-59C7-4D66-BB13-7C08F5C5546A}"/>
    <cellStyle name="Millares [0] 2 6 2 14" xfId="25034" xr:uid="{DA74F743-A520-4633-9236-B4563CE9D853}"/>
    <cellStyle name="Millares [0] 2 6 2 2" xfId="1615" xr:uid="{00000000-0005-0000-0000-000005000000}"/>
    <cellStyle name="Millares [0] 2 6 2 2 2" xfId="3539" xr:uid="{00000000-0005-0000-0000-000005000000}"/>
    <cellStyle name="Millares [0] 2 6 2 2 2 2" xfId="16013" xr:uid="{56D6F026-83CC-4288-B58F-49D6676AB79D}"/>
    <cellStyle name="Millares [0] 2 6 2 2 3" xfId="5491" xr:uid="{00000000-0005-0000-0000-000005000000}"/>
    <cellStyle name="Millares [0] 2 6 2 2 3 2" xfId="17963" xr:uid="{79FEE82C-5384-49D5-9A88-FAC68AD9E204}"/>
    <cellStyle name="Millares [0] 2 6 2 2 4" xfId="7421" xr:uid="{00000000-0005-0000-0000-000005000000}"/>
    <cellStyle name="Millares [0] 2 6 2 2 4 2" xfId="19892" xr:uid="{657010CD-3AE5-4B85-8126-9DB94987962B}"/>
    <cellStyle name="Millares [0] 2 6 2 2 5" xfId="9431" xr:uid="{00000000-0005-0000-0000-000005000000}"/>
    <cellStyle name="Millares [0] 2 6 2 2 5 2" xfId="21900" xr:uid="{0EB7F4C3-F70E-416D-9D3B-517FAFBC6CB6}"/>
    <cellStyle name="Millares [0] 2 6 2 2 6" xfId="14092" xr:uid="{A40AE940-0917-44DC-B4AA-575E627A67A7}"/>
    <cellStyle name="Millares [0] 2 6 2 3" xfId="2095" xr:uid="{00000000-0005-0000-0000-000005000000}"/>
    <cellStyle name="Millares [0] 2 6 2 3 2" xfId="4019" xr:uid="{00000000-0005-0000-0000-000005000000}"/>
    <cellStyle name="Millares [0] 2 6 2 3 2 2" xfId="16493" xr:uid="{51AD7779-677B-44A2-AE23-C7F62483792D}"/>
    <cellStyle name="Millares [0] 2 6 2 3 3" xfId="5971" xr:uid="{00000000-0005-0000-0000-000005000000}"/>
    <cellStyle name="Millares [0] 2 6 2 3 3 2" xfId="18443" xr:uid="{84776F2E-4854-46CA-A347-5D9E41DE312D}"/>
    <cellStyle name="Millares [0] 2 6 2 3 4" xfId="7901" xr:uid="{00000000-0005-0000-0000-000005000000}"/>
    <cellStyle name="Millares [0] 2 6 2 3 4 2" xfId="20372" xr:uid="{B3CCE655-E579-4C86-8FFE-2BFAE0998741}"/>
    <cellStyle name="Millares [0] 2 6 2 3 5" xfId="9909" xr:uid="{00000000-0005-0000-0000-000005000000}"/>
    <cellStyle name="Millares [0] 2 6 2 3 5 2" xfId="22378" xr:uid="{B86B9D25-7A7C-4C74-80BA-90A4C7B9A6A4}"/>
    <cellStyle name="Millares [0] 2 6 2 3 6" xfId="14572" xr:uid="{2C2945E5-8007-4064-868B-E226BCD23149}"/>
    <cellStyle name="Millares [0] 2 6 2 4" xfId="2577" xr:uid="{00000000-0005-0000-0000-000005000000}"/>
    <cellStyle name="Millares [0] 2 6 2 4 2" xfId="4498" xr:uid="{00000000-0005-0000-0000-000005000000}"/>
    <cellStyle name="Millares [0] 2 6 2 4 2 2" xfId="16972" xr:uid="{A5C77F85-042D-4403-A3BB-A6C4CDC35FC2}"/>
    <cellStyle name="Millares [0] 2 6 2 4 3" xfId="6454" xr:uid="{00000000-0005-0000-0000-000005000000}"/>
    <cellStyle name="Millares [0] 2 6 2 4 3 2" xfId="18926" xr:uid="{E3E4C333-540F-4F86-B440-567AE18CE50A}"/>
    <cellStyle name="Millares [0] 2 6 2 4 4" xfId="8380" xr:uid="{00000000-0005-0000-0000-000005000000}"/>
    <cellStyle name="Millares [0] 2 6 2 4 4 2" xfId="20851" xr:uid="{DC7D2CB5-0434-4205-A2CA-AB4C889C54B2}"/>
    <cellStyle name="Millares [0] 2 6 2 4 5" xfId="10386" xr:uid="{00000000-0005-0000-0000-000005000000}"/>
    <cellStyle name="Millares [0] 2 6 2 4 5 2" xfId="22855" xr:uid="{1605CCA4-1E7A-4713-A0B5-2C6A952E617F}"/>
    <cellStyle name="Millares [0] 2 6 2 4 6" xfId="15051" xr:uid="{E81BDA43-4A14-499B-BB38-E04BDB6C1244}"/>
    <cellStyle name="Millares [0] 2 6 2 5" xfId="1135" xr:uid="{00000000-0005-0000-0000-000005000000}"/>
    <cellStyle name="Millares [0] 2 6 2 5 2" xfId="13612" xr:uid="{02E247CC-083B-4BEF-8DF3-E0CB52A9E00F}"/>
    <cellStyle name="Millares [0] 2 6 2 6" xfId="3059" xr:uid="{00000000-0005-0000-0000-000005000000}"/>
    <cellStyle name="Millares [0] 2 6 2 6 2" xfId="15533" xr:uid="{F8F6B3D3-A9F7-44AB-93CE-51FAE1D5B0F6}"/>
    <cellStyle name="Millares [0] 2 6 2 7" xfId="4997" xr:uid="{00000000-0005-0000-0000-000005000000}"/>
    <cellStyle name="Millares [0] 2 6 2 7 2" xfId="17470" xr:uid="{2FEC8A9F-EC94-4EB1-808B-03C96EDFB11D}"/>
    <cellStyle name="Millares [0] 2 6 2 8" xfId="6938" xr:uid="{00000000-0005-0000-0000-000005000000}"/>
    <cellStyle name="Millares [0] 2 6 2 8 2" xfId="19409" xr:uid="{C6D5A3B4-68FE-43E5-A0F4-32FEE9141AB3}"/>
    <cellStyle name="Millares [0] 2 6 2 9" xfId="8957" xr:uid="{00000000-0005-0000-0000-000005000000}"/>
    <cellStyle name="Millares [0] 2 6 2 9 2" xfId="21426" xr:uid="{71CEC3CF-1222-4C23-87ED-0224EC3299DA}"/>
    <cellStyle name="Millares [0] 2 6 3" xfId="1437" xr:uid="{00000000-0005-0000-0000-000005000000}"/>
    <cellStyle name="Millares [0] 2 6 3 2" xfId="3361" xr:uid="{00000000-0005-0000-0000-000005000000}"/>
    <cellStyle name="Millares [0] 2 6 3 2 2" xfId="15835" xr:uid="{2FF553B7-A96A-4C19-8C77-AC511E378F04}"/>
    <cellStyle name="Millares [0] 2 6 3 3" xfId="5313" xr:uid="{00000000-0005-0000-0000-000005000000}"/>
    <cellStyle name="Millares [0] 2 6 3 3 2" xfId="17785" xr:uid="{7688493C-3455-4A84-B8CF-5D98AF2C2EB5}"/>
    <cellStyle name="Millares [0] 2 6 3 4" xfId="7243" xr:uid="{00000000-0005-0000-0000-000005000000}"/>
    <cellStyle name="Millares [0] 2 6 3 4 2" xfId="19714" xr:uid="{F3D489CF-FFA1-46C6-807C-633C72C144C1}"/>
    <cellStyle name="Millares [0] 2 6 3 5" xfId="9253" xr:uid="{00000000-0005-0000-0000-000005000000}"/>
    <cellStyle name="Millares [0] 2 6 3 5 2" xfId="21722" xr:uid="{275105D0-1284-4870-AF0E-4BD66630C1AB}"/>
    <cellStyle name="Millares [0] 2 6 3 6" xfId="13914" xr:uid="{58185DD8-4B3C-4E2B-B703-6CA69CB020F7}"/>
    <cellStyle name="Millares [0] 2 6 4" xfId="1917" xr:uid="{00000000-0005-0000-0000-000005000000}"/>
    <cellStyle name="Millares [0] 2 6 4 2" xfId="3841" xr:uid="{00000000-0005-0000-0000-000005000000}"/>
    <cellStyle name="Millares [0] 2 6 4 2 2" xfId="16315" xr:uid="{5867B105-F766-470E-AA3D-3E2695297B2E}"/>
    <cellStyle name="Millares [0] 2 6 4 3" xfId="5793" xr:uid="{00000000-0005-0000-0000-000005000000}"/>
    <cellStyle name="Millares [0] 2 6 4 3 2" xfId="18265" xr:uid="{56FC4F86-4668-4EA3-AE13-946BFC2912EC}"/>
    <cellStyle name="Millares [0] 2 6 4 4" xfId="7723" xr:uid="{00000000-0005-0000-0000-000005000000}"/>
    <cellStyle name="Millares [0] 2 6 4 4 2" xfId="20194" xr:uid="{84961CFA-1561-484A-8FE1-72A349FC2374}"/>
    <cellStyle name="Millares [0] 2 6 4 5" xfId="9731" xr:uid="{00000000-0005-0000-0000-000005000000}"/>
    <cellStyle name="Millares [0] 2 6 4 5 2" xfId="22200" xr:uid="{31EEBAE8-EEB1-434C-A7C6-0B7143394C57}"/>
    <cellStyle name="Millares [0] 2 6 4 6" xfId="14394" xr:uid="{8E8F53BE-A966-4EAA-9DF2-0ACF8D9C4759}"/>
    <cellStyle name="Millares [0] 2 6 5" xfId="2399" xr:uid="{00000000-0005-0000-0000-000005000000}"/>
    <cellStyle name="Millares [0] 2 6 5 2" xfId="4320" xr:uid="{00000000-0005-0000-0000-000005000000}"/>
    <cellStyle name="Millares [0] 2 6 5 2 2" xfId="16794" xr:uid="{BA7BD074-7B5D-44EF-832D-E3EAB7807AA6}"/>
    <cellStyle name="Millares [0] 2 6 5 3" xfId="6276" xr:uid="{00000000-0005-0000-0000-000005000000}"/>
    <cellStyle name="Millares [0] 2 6 5 3 2" xfId="18748" xr:uid="{1AFDB692-F336-4796-A993-FFE33AE620A7}"/>
    <cellStyle name="Millares [0] 2 6 5 4" xfId="8202" xr:uid="{00000000-0005-0000-0000-000005000000}"/>
    <cellStyle name="Millares [0] 2 6 5 4 2" xfId="20673" xr:uid="{3BF92F1B-36B8-4713-BF2F-9C366DD9DD0B}"/>
    <cellStyle name="Millares [0] 2 6 5 5" xfId="10208" xr:uid="{00000000-0005-0000-0000-000005000000}"/>
    <cellStyle name="Millares [0] 2 6 5 5 2" xfId="22677" xr:uid="{F7F161A7-C096-426D-979C-F6219D3BE9CA}"/>
    <cellStyle name="Millares [0] 2 6 5 6" xfId="14873" xr:uid="{FF6D4C36-7115-4244-8F8D-843CF72192BD}"/>
    <cellStyle name="Millares [0] 2 6 6" xfId="957" xr:uid="{00000000-0005-0000-0000-000005000000}"/>
    <cellStyle name="Millares [0] 2 6 6 2" xfId="13434" xr:uid="{76AB3C0D-192C-46F8-B0BC-350548554AE5}"/>
    <cellStyle name="Millares [0] 2 6 7" xfId="2881" xr:uid="{00000000-0005-0000-0000-000005000000}"/>
    <cellStyle name="Millares [0] 2 6 7 2" xfId="15355" xr:uid="{D993182D-9A50-45C5-AFB4-71072423A115}"/>
    <cellStyle name="Millares [0] 2 6 8" xfId="4819" xr:uid="{00000000-0005-0000-0000-000005000000}"/>
    <cellStyle name="Millares [0] 2 6 8 2" xfId="17292" xr:uid="{865816C5-84FB-4A4A-88C0-ACEDB15F6496}"/>
    <cellStyle name="Millares [0] 2 6 9" xfId="6760" xr:uid="{00000000-0005-0000-0000-000005000000}"/>
    <cellStyle name="Millares [0] 2 6 9 2" xfId="19231" xr:uid="{5212FE05-A9F8-4649-BE16-70FACEC4F051}"/>
    <cellStyle name="Millares [0] 2 7" xfId="277" xr:uid="{00000000-0005-0000-0000-000005000000}"/>
    <cellStyle name="Millares [0] 2 7 10" xfId="10729" xr:uid="{00000000-0005-0000-0000-000005000000}"/>
    <cellStyle name="Millares [0] 2 7 10 2" xfId="23195" xr:uid="{8FF3F3DD-6CDA-49E3-87A6-BD523240A8E7}"/>
    <cellStyle name="Millares [0] 2 7 11" xfId="11209" xr:uid="{00000000-0005-0000-0000-000005000000}"/>
    <cellStyle name="Millares [0] 2 7 11 2" xfId="23674" xr:uid="{441A9081-24AF-497D-B02E-EE375D5F6C22}"/>
    <cellStyle name="Millares [0] 2 7 12" xfId="12350" xr:uid="{274DA06C-6976-4C72-97AA-F43222BFCC7E}"/>
    <cellStyle name="Millares [0] 2 7 12 2" xfId="24184" xr:uid="{61DC8ADE-BE87-4A6A-9463-983F213ABE30}"/>
    <cellStyle name="Millares [0] 2 7 13" xfId="12989" xr:uid="{6533BB75-B535-4366-B883-58C8F7264C88}"/>
    <cellStyle name="Millares [0] 2 7 14" xfId="24892" xr:uid="{6081776F-1EEB-4843-B684-6DB61A22925A}"/>
    <cellStyle name="Millares [0] 2 7 2" xfId="1473" xr:uid="{00000000-0005-0000-0000-000005000000}"/>
    <cellStyle name="Millares [0] 2 7 2 2" xfId="3397" xr:uid="{00000000-0005-0000-0000-000005000000}"/>
    <cellStyle name="Millares [0] 2 7 2 2 2" xfId="15871" xr:uid="{F1E5AABD-3AE5-4E47-87BD-F2FF9EFB1289}"/>
    <cellStyle name="Millares [0] 2 7 2 3" xfId="5349" xr:uid="{00000000-0005-0000-0000-000005000000}"/>
    <cellStyle name="Millares [0] 2 7 2 3 2" xfId="17821" xr:uid="{D23EDB98-DD00-4E7F-9084-92DF4EE5690D}"/>
    <cellStyle name="Millares [0] 2 7 2 4" xfId="7279" xr:uid="{00000000-0005-0000-0000-000005000000}"/>
    <cellStyle name="Millares [0] 2 7 2 4 2" xfId="19750" xr:uid="{2FB78C81-D9BB-40FC-B618-37DACE4B6914}"/>
    <cellStyle name="Millares [0] 2 7 2 5" xfId="9289" xr:uid="{00000000-0005-0000-0000-000005000000}"/>
    <cellStyle name="Millares [0] 2 7 2 5 2" xfId="21758" xr:uid="{5176A587-F0C5-4364-9FA9-4D1038B14F15}"/>
    <cellStyle name="Millares [0] 2 7 2 6" xfId="13950" xr:uid="{ED532705-B545-49C8-AC3C-6CEE4C36C485}"/>
    <cellStyle name="Millares [0] 2 7 3" xfId="1953" xr:uid="{00000000-0005-0000-0000-000005000000}"/>
    <cellStyle name="Millares [0] 2 7 3 2" xfId="3877" xr:uid="{00000000-0005-0000-0000-000005000000}"/>
    <cellStyle name="Millares [0] 2 7 3 2 2" xfId="16351" xr:uid="{311295A0-A2C0-4F07-B594-871A9BB11A90}"/>
    <cellStyle name="Millares [0] 2 7 3 3" xfId="5829" xr:uid="{00000000-0005-0000-0000-000005000000}"/>
    <cellStyle name="Millares [0] 2 7 3 3 2" xfId="18301" xr:uid="{BA5A7EB5-5CA8-4EF3-90F4-DA9EF6FAAA27}"/>
    <cellStyle name="Millares [0] 2 7 3 4" xfId="7759" xr:uid="{00000000-0005-0000-0000-000005000000}"/>
    <cellStyle name="Millares [0] 2 7 3 4 2" xfId="20230" xr:uid="{9E85B442-1ABD-4177-B941-7DF68B228ED0}"/>
    <cellStyle name="Millares [0] 2 7 3 5" xfId="9767" xr:uid="{00000000-0005-0000-0000-000005000000}"/>
    <cellStyle name="Millares [0] 2 7 3 5 2" xfId="22236" xr:uid="{3F802CC3-4683-46BF-93D9-473E97D00B7B}"/>
    <cellStyle name="Millares [0] 2 7 3 6" xfId="14430" xr:uid="{DC488B01-3EDA-4F62-8530-EDB2407BF3E7}"/>
    <cellStyle name="Millares [0] 2 7 4" xfId="2435" xr:uid="{00000000-0005-0000-0000-000005000000}"/>
    <cellStyle name="Millares [0] 2 7 4 2" xfId="4356" xr:uid="{00000000-0005-0000-0000-000005000000}"/>
    <cellStyle name="Millares [0] 2 7 4 2 2" xfId="16830" xr:uid="{0426CCB1-620F-4194-A78A-6F6B280A1748}"/>
    <cellStyle name="Millares [0] 2 7 4 3" xfId="6312" xr:uid="{00000000-0005-0000-0000-000005000000}"/>
    <cellStyle name="Millares [0] 2 7 4 3 2" xfId="18784" xr:uid="{27AF986B-3337-4B19-9210-8558A0A34F00}"/>
    <cellStyle name="Millares [0] 2 7 4 4" xfId="8238" xr:uid="{00000000-0005-0000-0000-000005000000}"/>
    <cellStyle name="Millares [0] 2 7 4 4 2" xfId="20709" xr:uid="{42415259-EF68-4DAF-B5F1-4D804B2BF28E}"/>
    <cellStyle name="Millares [0] 2 7 4 5" xfId="10244" xr:uid="{00000000-0005-0000-0000-000005000000}"/>
    <cellStyle name="Millares [0] 2 7 4 5 2" xfId="22713" xr:uid="{29662032-F1E1-4B59-AC48-8C2B506DBA75}"/>
    <cellStyle name="Millares [0] 2 7 4 6" xfId="14909" xr:uid="{078332CF-E4DC-436A-9CBA-25826E848A48}"/>
    <cellStyle name="Millares [0] 2 7 5" xfId="993" xr:uid="{00000000-0005-0000-0000-000005000000}"/>
    <cellStyle name="Millares [0] 2 7 5 2" xfId="13470" xr:uid="{C5D89318-27EF-444E-BC87-A2AAE663095F}"/>
    <cellStyle name="Millares [0] 2 7 6" xfId="2917" xr:uid="{00000000-0005-0000-0000-000005000000}"/>
    <cellStyle name="Millares [0] 2 7 6 2" xfId="15391" xr:uid="{F18DEAF5-2470-42B8-A693-C408E7F26076}"/>
    <cellStyle name="Millares [0] 2 7 7" xfId="4855" xr:uid="{00000000-0005-0000-0000-000005000000}"/>
    <cellStyle name="Millares [0] 2 7 7 2" xfId="17328" xr:uid="{BB9E0C4D-4D26-4D9E-8963-15C52CE4DF55}"/>
    <cellStyle name="Millares [0] 2 7 8" xfId="6796" xr:uid="{00000000-0005-0000-0000-000005000000}"/>
    <cellStyle name="Millares [0] 2 7 8 2" xfId="19267" xr:uid="{890637E5-539D-4720-88CE-E8B9367E300E}"/>
    <cellStyle name="Millares [0] 2 7 9" xfId="8823" xr:uid="{00000000-0005-0000-0000-000005000000}"/>
    <cellStyle name="Millares [0] 2 7 9 2" xfId="21292" xr:uid="{FE518DA3-4CF2-43FB-A994-AF400DB51FA3}"/>
    <cellStyle name="Millares [0] 2 8" xfId="488" xr:uid="{00000000-0005-0000-0000-00000A000000}"/>
    <cellStyle name="Millares [0] 2 8 10" xfId="10904" xr:uid="{00000000-0005-0000-0000-00000A000000}"/>
    <cellStyle name="Millares [0] 2 8 10 2" xfId="23370" xr:uid="{7BE4BA9F-07FA-4634-9D21-A1376B69922B}"/>
    <cellStyle name="Millares [0] 2 8 11" xfId="11384" xr:uid="{00000000-0005-0000-0000-00000A000000}"/>
    <cellStyle name="Millares [0] 2 8 11 2" xfId="23849" xr:uid="{AD764EFE-2425-4964-B7EC-B6949559F96C}"/>
    <cellStyle name="Millares [0] 2 8 12" xfId="12527" xr:uid="{D32BB961-FE9B-4471-86D7-3257232B1E71}"/>
    <cellStyle name="Millares [0] 2 8 12 2" xfId="24361" xr:uid="{745A853F-E256-4B35-8D4E-727902603BE6}"/>
    <cellStyle name="Millares [0] 2 8 13" xfId="13165" xr:uid="{B84651A5-DD84-4C9A-8033-6D653F9DE6E6}"/>
    <cellStyle name="Millares [0] 2 8 14" xfId="25067" xr:uid="{1D7958B5-5D25-4E20-BCBD-C99A03EEE448}"/>
    <cellStyle name="Millares [0] 2 8 2" xfId="1648" xr:uid="{00000000-0005-0000-0000-00000A000000}"/>
    <cellStyle name="Millares [0] 2 8 2 2" xfId="3572" xr:uid="{00000000-0005-0000-0000-00000A000000}"/>
    <cellStyle name="Millares [0] 2 8 2 2 2" xfId="16046" xr:uid="{3865C4DE-A241-44D3-B030-3DFAEF9485FB}"/>
    <cellStyle name="Millares [0] 2 8 2 3" xfId="5524" xr:uid="{00000000-0005-0000-0000-00000A000000}"/>
    <cellStyle name="Millares [0] 2 8 2 3 2" xfId="17996" xr:uid="{006221B3-696E-4458-A047-2173D04DEF78}"/>
    <cellStyle name="Millares [0] 2 8 2 4" xfId="7454" xr:uid="{00000000-0005-0000-0000-00000A000000}"/>
    <cellStyle name="Millares [0] 2 8 2 4 2" xfId="19925" xr:uid="{6DC6A9A0-B1E9-4EB5-BA86-15220967485A}"/>
    <cellStyle name="Millares [0] 2 8 2 5" xfId="9464" xr:uid="{00000000-0005-0000-0000-00000A000000}"/>
    <cellStyle name="Millares [0] 2 8 2 5 2" xfId="21933" xr:uid="{68883226-3714-4C1B-B33C-011BFE4F7723}"/>
    <cellStyle name="Millares [0] 2 8 2 6" xfId="14125" xr:uid="{12DF6E76-318F-435B-9A0A-DB386E9421E0}"/>
    <cellStyle name="Millares [0] 2 8 3" xfId="2128" xr:uid="{00000000-0005-0000-0000-00000A000000}"/>
    <cellStyle name="Millares [0] 2 8 3 2" xfId="4052" xr:uid="{00000000-0005-0000-0000-00000A000000}"/>
    <cellStyle name="Millares [0] 2 8 3 2 2" xfId="16526" xr:uid="{75E2A3C9-C447-455C-A9B7-369271676D7C}"/>
    <cellStyle name="Millares [0] 2 8 3 3" xfId="6004" xr:uid="{00000000-0005-0000-0000-00000A000000}"/>
    <cellStyle name="Millares [0] 2 8 3 3 2" xfId="18476" xr:uid="{12A369BF-1167-46C4-89E2-E05E327539F0}"/>
    <cellStyle name="Millares [0] 2 8 3 4" xfId="7934" xr:uid="{00000000-0005-0000-0000-00000A000000}"/>
    <cellStyle name="Millares [0] 2 8 3 4 2" xfId="20405" xr:uid="{E82D5113-E1A8-4EDD-8AAA-988CDAD3AA72}"/>
    <cellStyle name="Millares [0] 2 8 3 5" xfId="9942" xr:uid="{00000000-0005-0000-0000-00000A000000}"/>
    <cellStyle name="Millares [0] 2 8 3 5 2" xfId="22411" xr:uid="{D2FEE0C0-89B1-4F86-B965-0E3D1DBC1B5A}"/>
    <cellStyle name="Millares [0] 2 8 3 6" xfId="14605" xr:uid="{0B3F4A9D-0DF9-47FD-8BD2-82193266C6B3}"/>
    <cellStyle name="Millares [0] 2 8 4" xfId="2611" xr:uid="{00000000-0005-0000-0000-00000A000000}"/>
    <cellStyle name="Millares [0] 2 8 4 2" xfId="4532" xr:uid="{00000000-0005-0000-0000-00000A000000}"/>
    <cellStyle name="Millares [0] 2 8 4 2 2" xfId="17006" xr:uid="{8CF5FDF4-0903-44D0-9DF7-2DF665EBDB8A}"/>
    <cellStyle name="Millares [0] 2 8 4 3" xfId="6488" xr:uid="{00000000-0005-0000-0000-00000A000000}"/>
    <cellStyle name="Millares [0] 2 8 4 3 2" xfId="18960" xr:uid="{34A67F52-2025-4B69-B016-319FB8CAD648}"/>
    <cellStyle name="Millares [0] 2 8 4 4" xfId="8414" xr:uid="{00000000-0005-0000-0000-00000A000000}"/>
    <cellStyle name="Millares [0] 2 8 4 4 2" xfId="20885" xr:uid="{C0CA4876-0516-48F2-A409-EC08F96945A2}"/>
    <cellStyle name="Millares [0] 2 8 4 5" xfId="10420" xr:uid="{00000000-0005-0000-0000-00000A000000}"/>
    <cellStyle name="Millares [0] 2 8 4 5 2" xfId="22889" xr:uid="{8D985531-C353-4A6A-8A19-9B0B72184A0E}"/>
    <cellStyle name="Millares [0] 2 8 4 6" xfId="15085" xr:uid="{0C83409F-DF11-479C-B1E1-A6D04D06AE74}"/>
    <cellStyle name="Millares [0] 2 8 5" xfId="1169" xr:uid="{00000000-0005-0000-0000-00000A000000}"/>
    <cellStyle name="Millares [0] 2 8 5 2" xfId="13646" xr:uid="{F9D95B0B-C2C6-412C-A252-D687536069C5}"/>
    <cellStyle name="Millares [0] 2 8 6" xfId="3093" xr:uid="{00000000-0005-0000-0000-00000A000000}"/>
    <cellStyle name="Millares [0] 2 8 6 2" xfId="15567" xr:uid="{73F60827-71DF-4511-A964-1AC729C73F94}"/>
    <cellStyle name="Millares [0] 2 8 7" xfId="5032" xr:uid="{00000000-0005-0000-0000-00000A000000}"/>
    <cellStyle name="Millares [0] 2 8 7 2" xfId="17504" xr:uid="{0ABF0FC8-46DA-4D1D-801A-8C11B1FD4D99}"/>
    <cellStyle name="Millares [0] 2 8 8" xfId="6972" xr:uid="{00000000-0005-0000-0000-00000A000000}"/>
    <cellStyle name="Millares [0] 2 8 8 2" xfId="19443" xr:uid="{645E0668-2A8E-4DE3-A6D9-AEF659EFF376}"/>
    <cellStyle name="Millares [0] 2 8 9" xfId="8990" xr:uid="{00000000-0005-0000-0000-00000A000000}"/>
    <cellStyle name="Millares [0] 2 8 9 2" xfId="21459" xr:uid="{31CC4B29-9DFF-4B41-9988-B1B299888581}"/>
    <cellStyle name="Millares [0] 2 9" xfId="658" xr:uid="{00000000-0005-0000-0000-00002E000000}"/>
    <cellStyle name="Millares [0] 2 9 10" xfId="10943" xr:uid="{00000000-0005-0000-0000-00002E000000}"/>
    <cellStyle name="Millares [0] 2 9 10 2" xfId="23409" xr:uid="{0CD2632F-1BD7-4437-89D0-F181F519F90C}"/>
    <cellStyle name="Millares [0] 2 9 11" xfId="11423" xr:uid="{00000000-0005-0000-0000-00002E000000}"/>
    <cellStyle name="Millares [0] 2 9 11 2" xfId="23888" xr:uid="{F79AE075-CD4C-445E-B5B6-F1E50B9F6B78}"/>
    <cellStyle name="Millares [0] 2 9 12" xfId="12567" xr:uid="{373C1980-3C66-430A-81D1-1A5B2DF0BD67}"/>
    <cellStyle name="Millares [0] 2 9 12 2" xfId="24401" xr:uid="{7A1F1511-ECA6-44D8-AD45-F65409912F00}"/>
    <cellStyle name="Millares [0] 2 9 13" xfId="13204" xr:uid="{AB28C255-B64B-4C91-9E64-247878CC61DB}"/>
    <cellStyle name="Millares [0] 2 9 14" xfId="25106" xr:uid="{6E9405CC-94BD-4BA4-B1D3-4B0DBDABA50F}"/>
    <cellStyle name="Millares [0] 2 9 2" xfId="1687" xr:uid="{00000000-0005-0000-0000-00002E000000}"/>
    <cellStyle name="Millares [0] 2 9 2 2" xfId="3611" xr:uid="{00000000-0005-0000-0000-00002E000000}"/>
    <cellStyle name="Millares [0] 2 9 2 2 2" xfId="16085" xr:uid="{D79BD354-3A6F-4AB6-84BD-F4F9D6DC5323}"/>
    <cellStyle name="Millares [0] 2 9 2 3" xfId="5563" xr:uid="{00000000-0005-0000-0000-00002E000000}"/>
    <cellStyle name="Millares [0] 2 9 2 3 2" xfId="18035" xr:uid="{FFFA9D6C-5F5E-4193-A808-59F15AF3E79B}"/>
    <cellStyle name="Millares [0] 2 9 2 4" xfId="7493" xr:uid="{00000000-0005-0000-0000-00002E000000}"/>
    <cellStyle name="Millares [0] 2 9 2 4 2" xfId="19964" xr:uid="{B51C17C6-4590-4FB6-BAFE-82DCFB802D03}"/>
    <cellStyle name="Millares [0] 2 9 2 5" xfId="9503" xr:uid="{00000000-0005-0000-0000-00002E000000}"/>
    <cellStyle name="Millares [0] 2 9 2 5 2" xfId="21972" xr:uid="{9DD2E6C1-6889-4532-90FB-C518711E73F7}"/>
    <cellStyle name="Millares [0] 2 9 2 6" xfId="14164" xr:uid="{D41E9EE5-A58C-4929-A5D0-DF0E20B2B30C}"/>
    <cellStyle name="Millares [0] 2 9 3" xfId="2167" xr:uid="{00000000-0005-0000-0000-00002E000000}"/>
    <cellStyle name="Millares [0] 2 9 3 2" xfId="4091" xr:uid="{00000000-0005-0000-0000-00002E000000}"/>
    <cellStyle name="Millares [0] 2 9 3 2 2" xfId="16565" xr:uid="{00940074-3F41-471C-A2FF-F5C3D897CE2A}"/>
    <cellStyle name="Millares [0] 2 9 3 3" xfId="6043" xr:uid="{00000000-0005-0000-0000-00002E000000}"/>
    <cellStyle name="Millares [0] 2 9 3 3 2" xfId="18515" xr:uid="{81C596F1-7BC8-4F76-A274-4E14F5208CBF}"/>
    <cellStyle name="Millares [0] 2 9 3 4" xfId="7973" xr:uid="{00000000-0005-0000-0000-00002E000000}"/>
    <cellStyle name="Millares [0] 2 9 3 4 2" xfId="20444" xr:uid="{2E2474B3-8047-4885-89D6-55DC70513BAE}"/>
    <cellStyle name="Millares [0] 2 9 3 5" xfId="9981" xr:uid="{00000000-0005-0000-0000-00002E000000}"/>
    <cellStyle name="Millares [0] 2 9 3 5 2" xfId="22450" xr:uid="{4D94565D-922E-4DF4-BD3F-8D873BA0878C}"/>
    <cellStyle name="Millares [0] 2 9 3 6" xfId="14644" xr:uid="{C85792B4-9285-412E-81FB-0085C4B25660}"/>
    <cellStyle name="Millares [0] 2 9 4" xfId="2650" xr:uid="{00000000-0005-0000-0000-00002E000000}"/>
    <cellStyle name="Millares [0] 2 9 4 2" xfId="4571" xr:uid="{00000000-0005-0000-0000-00002E000000}"/>
    <cellStyle name="Millares [0] 2 9 4 2 2" xfId="17045" xr:uid="{42518F16-1719-467F-BB91-D0387F3B4EFA}"/>
    <cellStyle name="Millares [0] 2 9 4 3" xfId="6527" xr:uid="{00000000-0005-0000-0000-00002E000000}"/>
    <cellStyle name="Millares [0] 2 9 4 3 2" xfId="18999" xr:uid="{D9390206-0B55-4986-8665-040BECF907B5}"/>
    <cellStyle name="Millares [0] 2 9 4 4" xfId="8453" xr:uid="{00000000-0005-0000-0000-00002E000000}"/>
    <cellStyle name="Millares [0] 2 9 4 4 2" xfId="20924" xr:uid="{CE71CFAB-08A6-43D2-85E4-F1B5B3A59D38}"/>
    <cellStyle name="Millares [0] 2 9 4 5" xfId="10459" xr:uid="{00000000-0005-0000-0000-00002E000000}"/>
    <cellStyle name="Millares [0] 2 9 4 5 2" xfId="22928" xr:uid="{00A760F5-0476-473F-AE8D-E164CAF42355}"/>
    <cellStyle name="Millares [0] 2 9 4 6" xfId="15124" xr:uid="{A6B52363-E649-43BE-AC6D-F0FACDE616F3}"/>
    <cellStyle name="Millares [0] 2 9 5" xfId="1208" xr:uid="{00000000-0005-0000-0000-00002E000000}"/>
    <cellStyle name="Millares [0] 2 9 5 2" xfId="13685" xr:uid="{B0C9CED3-B27F-46D7-BD8E-C8163FDC9EC5}"/>
    <cellStyle name="Millares [0] 2 9 6" xfId="3132" xr:uid="{00000000-0005-0000-0000-00002E000000}"/>
    <cellStyle name="Millares [0] 2 9 6 2" xfId="15606" xr:uid="{1B52A2E8-647B-45AC-9285-4282DE6EBEA3}"/>
    <cellStyle name="Millares [0] 2 9 7" xfId="5076" xr:uid="{00000000-0005-0000-0000-00002E000000}"/>
    <cellStyle name="Millares [0] 2 9 7 2" xfId="17548" xr:uid="{B6BC7BB5-5539-4473-BB6D-63CD06039221}"/>
    <cellStyle name="Millares [0] 2 9 8" xfId="7014" xr:uid="{00000000-0005-0000-0000-00002E000000}"/>
    <cellStyle name="Millares [0] 2 9 8 2" xfId="19485" xr:uid="{DD723786-FF92-41B1-AF79-3908FE7A87FE}"/>
    <cellStyle name="Millares [0] 2 9 9" xfId="9030" xr:uid="{00000000-0005-0000-0000-00002E000000}"/>
    <cellStyle name="Millares [0] 2 9 9 2" xfId="21499" xr:uid="{4E2DC035-65CF-4398-B300-B9E2AB61A870}"/>
    <cellStyle name="Millares [0] 20" xfId="4690" xr:uid="{00000000-0005-0000-0000-000081120000}"/>
    <cellStyle name="Millares [0] 20 2" xfId="17163" xr:uid="{72A8FBCA-E980-4782-8C44-6BBFB4510504}"/>
    <cellStyle name="Millares [0] 21" xfId="6637" xr:uid="{00000000-0005-0000-0000-0000211A0000}"/>
    <cellStyle name="Millares [0] 21 2" xfId="19108" xr:uid="{482D2988-B3C1-47F1-8CF0-BA8E2D1C56E2}"/>
    <cellStyle name="Millares [0] 22" xfId="8579" xr:uid="{00000000-0005-0000-0000-000089210000}"/>
    <cellStyle name="Millares [0] 22 2" xfId="21048" xr:uid="{B632524F-41BA-4E41-B834-76FCFF427C40}"/>
    <cellStyle name="Millares [0] 23" xfId="10570" xr:uid="{00000000-0005-0000-0000-00004F290000}"/>
    <cellStyle name="Millares [0] 23 2" xfId="23036" xr:uid="{CD602411-54D2-444B-AE2B-47F5522C5C0F}"/>
    <cellStyle name="Millares [0] 24" xfId="11050" xr:uid="{00000000-0005-0000-0000-0000822C0000}"/>
    <cellStyle name="Millares [0] 24 2" xfId="23515" xr:uid="{11CA0342-D117-4DA9-8DD9-9B911B2C23C3}"/>
    <cellStyle name="Millares [0] 25" xfId="12191" xr:uid="{CAD6E65D-B008-4402-A793-342C6461DB58}"/>
    <cellStyle name="Millares [0] 25 2" xfId="24025" xr:uid="{AC49E2C8-447F-4638-BD79-C22A8A29A118}"/>
    <cellStyle name="Millares [0] 26" xfId="12830" xr:uid="{F70F5AFE-71A5-4CE3-8BB1-0C4A28FED47E}"/>
    <cellStyle name="Millares [0] 27" xfId="24733" xr:uid="{AE9BC631-D4C7-4EFA-B180-791006D31F1B}"/>
    <cellStyle name="Millares [0] 3" xfId="70" xr:uid="{00000000-0005-0000-0000-000072000000}"/>
    <cellStyle name="Millares [0] 3 10" xfId="2759" xr:uid="{00000000-0005-0000-0000-000072000000}"/>
    <cellStyle name="Millares [0] 3 10 2" xfId="15233" xr:uid="{464CACAB-2D39-4641-9D52-5CF8D5176BC7}"/>
    <cellStyle name="Millares [0] 3 11" xfId="4692" xr:uid="{00000000-0005-0000-0000-000072000000}"/>
    <cellStyle name="Millares [0] 3 11 2" xfId="17165" xr:uid="{DC829C94-91AB-404C-B7A0-1DE91D5955A3}"/>
    <cellStyle name="Millares [0] 3 12" xfId="6638" xr:uid="{00000000-0005-0000-0000-000072000000}"/>
    <cellStyle name="Millares [0] 3 12 2" xfId="19109" xr:uid="{728F1C90-24B3-4B96-8306-A13C83859F4C}"/>
    <cellStyle name="Millares [0] 3 13" xfId="8583" xr:uid="{00000000-0005-0000-0000-00002A000000}"/>
    <cellStyle name="Millares [0] 3 13 2" xfId="21052" xr:uid="{D2F3F52C-707A-4E42-998D-2DCAA1F3E95F}"/>
    <cellStyle name="Millares [0] 3 14" xfId="10571" xr:uid="{00000000-0005-0000-0000-000072000000}"/>
    <cellStyle name="Millares [0] 3 14 2" xfId="23037" xr:uid="{30FEC151-3015-4A5F-A5D9-87BF24C30F8F}"/>
    <cellStyle name="Millares [0] 3 15" xfId="11051" xr:uid="{00000000-0005-0000-0000-000072000000}"/>
    <cellStyle name="Millares [0] 3 15 2" xfId="23516" xr:uid="{4E64D76A-7493-4D00-A053-76260E24E0C6}"/>
    <cellStyle name="Millares [0] 3 16" xfId="12192" xr:uid="{DBA2A152-1783-470D-B877-A2EE7050A8F6}"/>
    <cellStyle name="Millares [0] 3 16 2" xfId="24026" xr:uid="{78998625-7DC6-4F32-87EE-41F183B088BB}"/>
    <cellStyle name="Millares [0] 3 17" xfId="12831" xr:uid="{1B32CBB4-A515-4649-BC76-0F0BAB2ED26C}"/>
    <cellStyle name="Millares [0] 3 18" xfId="24734" xr:uid="{539D866B-9E1B-4FC4-A449-FAA6C6B59B05}"/>
    <cellStyle name="Millares [0] 3 2" xfId="103" xr:uid="{00000000-0005-0000-0000-000075000000}"/>
    <cellStyle name="Millares [0] 3 2 2" xfId="594" xr:uid="{00000000-0005-0000-0000-000011000000}"/>
    <cellStyle name="Millares [0] 3 2 2 10" xfId="8550" xr:uid="{8757F06C-7636-4654-9DCB-9B1B82779A7F}"/>
    <cellStyle name="Millares [0] 3 2 2 10 2" xfId="21021" xr:uid="{0A881954-FD77-498A-9138-2BE5E3E188CD}"/>
    <cellStyle name="Millares [0] 3 2 2 11" xfId="8629" xr:uid="{8757F06C-7636-4654-9DCB-9B1B82779A7F}"/>
    <cellStyle name="Millares [0] 3 2 2 11 2" xfId="21098" xr:uid="{5388AB3A-B0AD-4977-8B49-3E71BFDA7895}"/>
    <cellStyle name="Millares [0] 3 2 2 12" xfId="9016" xr:uid="{00000000-0005-0000-0000-000011000000}"/>
    <cellStyle name="Millares [0] 3 2 2 12 2" xfId="21485" xr:uid="{5D68953B-BAA5-475E-9F16-86FE8435A4AE}"/>
    <cellStyle name="Millares [0] 3 2 2 13" xfId="10929" xr:uid="{00000000-0005-0000-0000-000011000000}"/>
    <cellStyle name="Millares [0] 3 2 2 13 2" xfId="23395" xr:uid="{826F4B24-0C85-4F08-B4D3-011C4E526975}"/>
    <cellStyle name="Millares [0] 3 2 2 14" xfId="11409" xr:uid="{00000000-0005-0000-0000-000011000000}"/>
    <cellStyle name="Millares [0] 3 2 2 14 2" xfId="23874" xr:uid="{B6F2D05A-55BE-40EE-BDA3-EDEEDEABE526}"/>
    <cellStyle name="Millares [0] 3 2 2 15" xfId="12552" xr:uid="{A2AD0BA0-25CE-4C85-B30A-6B268A8E02F7}"/>
    <cellStyle name="Millares [0] 3 2 2 15 2" xfId="24386" xr:uid="{D71A45F3-BC8E-4668-8097-33B8AF789B4B}"/>
    <cellStyle name="Millares [0] 3 2 2 16" xfId="13190" xr:uid="{29CC7281-ABC3-47B0-BFCE-52A9644D7DE5}"/>
    <cellStyle name="Millares [0] 3 2 2 17" xfId="25092" xr:uid="{574EFBA9-B41B-47E8-B965-B4EEF8449B59}"/>
    <cellStyle name="Millares [0] 3 2 2 2" xfId="1673" xr:uid="{00000000-0005-0000-0000-000011000000}"/>
    <cellStyle name="Millares [0] 3 2 2 2 10" xfId="14150" xr:uid="{B751173E-4D61-4CA4-919F-80A6CCF8CC52}"/>
    <cellStyle name="Millares [0] 3 2 2 2 11" xfId="25300" xr:uid="{5F20058A-1950-4EA8-B593-E76851D89B51}"/>
    <cellStyle name="Millares [0] 3 2 2 2 2" xfId="3597" xr:uid="{00000000-0005-0000-0000-000011000000}"/>
    <cellStyle name="Millares [0] 3 2 2 2 2 2" xfId="16071" xr:uid="{E52F48A1-073A-4948-956C-963AA7B7153E}"/>
    <cellStyle name="Millares [0] 3 2 2 2 3" xfId="5549" xr:uid="{00000000-0005-0000-0000-000011000000}"/>
    <cellStyle name="Millares [0] 3 2 2 2 3 2" xfId="18021" xr:uid="{E3C04C80-37C6-40E4-B225-4726B989877C}"/>
    <cellStyle name="Millares [0] 3 2 2 2 4" xfId="5064" xr:uid="{0491A3BB-95E7-408E-B4F6-A1ECEE80159C}"/>
    <cellStyle name="Millares [0] 3 2 2 2 4 2" xfId="17536" xr:uid="{C16C7E15-68B7-4F39-AAB7-DA7DDDC55AC8}"/>
    <cellStyle name="Millares [0] 3 2 2 2 5" xfId="7479" xr:uid="{00000000-0005-0000-0000-000011000000}"/>
    <cellStyle name="Millares [0] 3 2 2 2 5 2" xfId="19950" xr:uid="{8EE01C4C-2047-4241-AF8E-346094316CA2}"/>
    <cellStyle name="Millares [0] 3 2 2 2 6" xfId="8549" xr:uid="{0491A3BB-95E7-408E-B4F6-A1ECEE80159C}"/>
    <cellStyle name="Millares [0] 3 2 2 2 6 2" xfId="21020" xr:uid="{CCDF30AB-1E04-42EC-8F41-3AF54F15EFCD}"/>
    <cellStyle name="Millares [0] 3 2 2 2 7" xfId="8671" xr:uid="{0491A3BB-95E7-408E-B4F6-A1ECEE80159C}"/>
    <cellStyle name="Millares [0] 3 2 2 2 7 2" xfId="21140" xr:uid="{912DE8BA-0FAB-4361-AA18-EB57ACBD4B7F}"/>
    <cellStyle name="Millares [0] 3 2 2 2 8" xfId="9489" xr:uid="{00000000-0005-0000-0000-000011000000}"/>
    <cellStyle name="Millares [0] 3 2 2 2 8 2" xfId="21958" xr:uid="{671C772B-A0DC-4BAE-863D-85BA28CBB269}"/>
    <cellStyle name="Millares [0] 3 2 2 2 9" xfId="12776" xr:uid="{E77A718B-6D69-4F90-8755-FEBA83820C8A}"/>
    <cellStyle name="Millares [0] 3 2 2 2 9 2" xfId="24609" xr:uid="{938F5DC1-0525-44D0-AF01-8A94F07A6780}"/>
    <cellStyle name="Millares [0] 3 2 2 3" xfId="2153" xr:uid="{00000000-0005-0000-0000-000011000000}"/>
    <cellStyle name="Millares [0] 3 2 2 3 2" xfId="4077" xr:uid="{00000000-0005-0000-0000-000011000000}"/>
    <cellStyle name="Millares [0] 3 2 2 3 2 2" xfId="16551" xr:uid="{ABEA772E-C288-4079-BE1A-C56AD7EE122D}"/>
    <cellStyle name="Millares [0] 3 2 2 3 3" xfId="6029" xr:uid="{00000000-0005-0000-0000-000011000000}"/>
    <cellStyle name="Millares [0] 3 2 2 3 3 2" xfId="18501" xr:uid="{6071B646-F522-4E97-996D-E0A22042B683}"/>
    <cellStyle name="Millares [0] 3 2 2 3 4" xfId="7959" xr:uid="{00000000-0005-0000-0000-000011000000}"/>
    <cellStyle name="Millares [0] 3 2 2 3 4 2" xfId="20430" xr:uid="{9BF87199-C91A-443A-8840-9B9825327427}"/>
    <cellStyle name="Millares [0] 3 2 2 3 5" xfId="9967" xr:uid="{00000000-0005-0000-0000-000011000000}"/>
    <cellStyle name="Millares [0] 3 2 2 3 5 2" xfId="22436" xr:uid="{532C12F1-9B14-4E68-B2D9-F047852F39AC}"/>
    <cellStyle name="Millares [0] 3 2 2 3 6" xfId="12734" xr:uid="{3974DE5F-94F2-4ED7-98A8-D3DA1732A41B}"/>
    <cellStyle name="Millares [0] 3 2 2 3 6 2" xfId="24567" xr:uid="{EE6B65F5-0605-4CA3-90B5-53E59287FD1B}"/>
    <cellStyle name="Millares [0] 3 2 2 3 7" xfId="14630" xr:uid="{F89A50D3-F274-45E3-BA44-C7CB25E9B3E8}"/>
    <cellStyle name="Millares [0] 3 2 2 3 8" xfId="25258" xr:uid="{5AB808FE-DF20-473A-A0EF-A391BEC861E2}"/>
    <cellStyle name="Millares [0] 3 2 2 4" xfId="2636" xr:uid="{00000000-0005-0000-0000-000011000000}"/>
    <cellStyle name="Millares [0] 3 2 2 4 2" xfId="4557" xr:uid="{00000000-0005-0000-0000-000011000000}"/>
    <cellStyle name="Millares [0] 3 2 2 4 2 2" xfId="17031" xr:uid="{8DA748C1-B146-4913-A4D9-48A0EE540073}"/>
    <cellStyle name="Millares [0] 3 2 2 4 3" xfId="6513" xr:uid="{00000000-0005-0000-0000-000011000000}"/>
    <cellStyle name="Millares [0] 3 2 2 4 3 2" xfId="18985" xr:uid="{E8ABAFFC-42FD-4FCF-80DD-D9581F8BDCCB}"/>
    <cellStyle name="Millares [0] 3 2 2 4 4" xfId="8439" xr:uid="{00000000-0005-0000-0000-000011000000}"/>
    <cellStyle name="Millares [0] 3 2 2 4 4 2" xfId="20910" xr:uid="{AE946788-D50D-4A42-B3B3-7C054A1D499F}"/>
    <cellStyle name="Millares [0] 3 2 2 4 5" xfId="10445" xr:uid="{00000000-0005-0000-0000-000011000000}"/>
    <cellStyle name="Millares [0] 3 2 2 4 5 2" xfId="22914" xr:uid="{FF1A8E19-7E07-4DEA-8465-3B948EE668B7}"/>
    <cellStyle name="Millares [0] 3 2 2 4 6" xfId="15110" xr:uid="{53D4FDE1-4675-4E74-8C99-B28930C6F8E1}"/>
    <cellStyle name="Millares [0] 3 2 2 5" xfId="1194" xr:uid="{00000000-0005-0000-0000-000011000000}"/>
    <cellStyle name="Millares [0] 3 2 2 5 2" xfId="13671" xr:uid="{54444A14-240A-4B9A-8319-99210B041151}"/>
    <cellStyle name="Millares [0] 3 2 2 6" xfId="3118" xr:uid="{00000000-0005-0000-0000-000011000000}"/>
    <cellStyle name="Millares [0] 3 2 2 6 2" xfId="15592" xr:uid="{73805760-7007-418F-8DD4-7EF8A15684F3}"/>
    <cellStyle name="Millares [0] 3 2 2 7" xfId="5061" xr:uid="{00000000-0005-0000-0000-000011000000}"/>
    <cellStyle name="Millares [0] 3 2 2 7 2" xfId="17533" xr:uid="{C515B163-2C15-4334-8286-7599EEC5C5CA}"/>
    <cellStyle name="Millares [0] 3 2 2 8" xfId="5095" xr:uid="{8757F06C-7636-4654-9DCB-9B1B82779A7F}"/>
    <cellStyle name="Millares [0] 3 2 2 8 2" xfId="17567" xr:uid="{0AEC2B7B-A8B3-4A18-BC94-86A8FAD85C09}"/>
    <cellStyle name="Millares [0] 3 2 2 9" xfId="6999" xr:uid="{00000000-0005-0000-0000-000011000000}"/>
    <cellStyle name="Millares [0] 3 2 2 9 2" xfId="19470" xr:uid="{AE5C04DE-6314-4BF4-B1C4-1340264BB620}"/>
    <cellStyle name="Millares [0] 3 2 3" xfId="678" xr:uid="{00000000-0005-0000-0000-000032000000}"/>
    <cellStyle name="Millares [0] 3 2 3 10" xfId="10958" xr:uid="{00000000-0005-0000-0000-000032000000}"/>
    <cellStyle name="Millares [0] 3 2 3 10 2" xfId="23424" xr:uid="{86C7F13F-D5F2-4493-9845-150057A8A4F4}"/>
    <cellStyle name="Millares [0] 3 2 3 11" xfId="11438" xr:uid="{00000000-0005-0000-0000-000032000000}"/>
    <cellStyle name="Millares [0] 3 2 3 11 2" xfId="23903" xr:uid="{C3C90464-1C20-4C73-A866-666566478C6D}"/>
    <cellStyle name="Millares [0] 3 2 3 12" xfId="12582" xr:uid="{4DE7FDE3-0F65-4EB3-BA22-FDAAC3FAF67A}"/>
    <cellStyle name="Millares [0] 3 2 3 12 2" xfId="24416" xr:uid="{6A6F70E8-9B3D-4568-BA2F-9565AEC1CCB9}"/>
    <cellStyle name="Millares [0] 3 2 3 13" xfId="13219" xr:uid="{DC8B4788-B831-4FE5-9613-644114B556CF}"/>
    <cellStyle name="Millares [0] 3 2 3 14" xfId="25121" xr:uid="{44CDD1B8-D796-43AD-8F43-C885560ECAE9}"/>
    <cellStyle name="Millares [0] 3 2 3 2" xfId="1702" xr:uid="{00000000-0005-0000-0000-000032000000}"/>
    <cellStyle name="Millares [0] 3 2 3 2 2" xfId="3626" xr:uid="{00000000-0005-0000-0000-000032000000}"/>
    <cellStyle name="Millares [0] 3 2 3 2 2 2" xfId="16100" xr:uid="{BE453ADD-A9A0-4EB0-8663-A6F31C332586}"/>
    <cellStyle name="Millares [0] 3 2 3 2 3" xfId="5578" xr:uid="{00000000-0005-0000-0000-000032000000}"/>
    <cellStyle name="Millares [0] 3 2 3 2 3 2" xfId="18050" xr:uid="{FCFF6D1A-3C23-48F8-A983-C1996DD3F470}"/>
    <cellStyle name="Millares [0] 3 2 3 2 4" xfId="7508" xr:uid="{00000000-0005-0000-0000-000032000000}"/>
    <cellStyle name="Millares [0] 3 2 3 2 4 2" xfId="19979" xr:uid="{B00A8E07-821B-48BA-8A37-7FB2FDA4CEB2}"/>
    <cellStyle name="Millares [0] 3 2 3 2 5" xfId="9517" xr:uid="{00000000-0005-0000-0000-000032000000}"/>
    <cellStyle name="Millares [0] 3 2 3 2 5 2" xfId="21986" xr:uid="{13CAC493-DB98-4DF3-BE0C-9BA583AAA2E0}"/>
    <cellStyle name="Millares [0] 3 2 3 2 6" xfId="12742" xr:uid="{FEE13CC1-9093-4434-AFD2-4B2B5953ECEA}"/>
    <cellStyle name="Millares [0] 3 2 3 2 6 2" xfId="24575" xr:uid="{F75AFED4-7B14-403F-9AF2-DC11021432DC}"/>
    <cellStyle name="Millares [0] 3 2 3 2 7" xfId="14179" xr:uid="{880DBDE0-79A5-45C5-B4B9-5891416039EE}"/>
    <cellStyle name="Millares [0] 3 2 3 2 8" xfId="25266" xr:uid="{67B9A82F-10AC-4D17-B7B5-BE54700D57B2}"/>
    <cellStyle name="Millares [0] 3 2 3 3" xfId="2182" xr:uid="{00000000-0005-0000-0000-000032000000}"/>
    <cellStyle name="Millares [0] 3 2 3 3 2" xfId="4106" xr:uid="{00000000-0005-0000-0000-000032000000}"/>
    <cellStyle name="Millares [0] 3 2 3 3 2 2" xfId="16580" xr:uid="{7126E70F-0230-47EB-8197-2037F51CC151}"/>
    <cellStyle name="Millares [0] 3 2 3 3 3" xfId="6058" xr:uid="{00000000-0005-0000-0000-000032000000}"/>
    <cellStyle name="Millares [0] 3 2 3 3 3 2" xfId="18530" xr:uid="{77F2FD68-83FD-4DF7-97BA-ABC8DF0E44FB}"/>
    <cellStyle name="Millares [0] 3 2 3 3 4" xfId="7988" xr:uid="{00000000-0005-0000-0000-000032000000}"/>
    <cellStyle name="Millares [0] 3 2 3 3 4 2" xfId="20459" xr:uid="{641B3149-2D45-4B08-B78F-35029D02DF37}"/>
    <cellStyle name="Millares [0] 3 2 3 3 5" xfId="9995" xr:uid="{00000000-0005-0000-0000-000032000000}"/>
    <cellStyle name="Millares [0] 3 2 3 3 5 2" xfId="22464" xr:uid="{D9515499-311D-4E9A-A5FE-9F032F3CC06D}"/>
    <cellStyle name="Millares [0] 3 2 3 3 6" xfId="14659" xr:uid="{7D43D4CA-EA81-434B-B049-046D6F41688F}"/>
    <cellStyle name="Millares [0] 3 2 3 4" xfId="2665" xr:uid="{00000000-0005-0000-0000-000032000000}"/>
    <cellStyle name="Millares [0] 3 2 3 4 2" xfId="4586" xr:uid="{00000000-0005-0000-0000-000032000000}"/>
    <cellStyle name="Millares [0] 3 2 3 4 2 2" xfId="17060" xr:uid="{E83D5DEA-6F06-42F4-A208-50D48935EC1B}"/>
    <cellStyle name="Millares [0] 3 2 3 4 3" xfId="6542" xr:uid="{00000000-0005-0000-0000-000032000000}"/>
    <cellStyle name="Millares [0] 3 2 3 4 3 2" xfId="19014" xr:uid="{4A0C1140-DA53-4B40-91F3-F0ED1C6EB002}"/>
    <cellStyle name="Millares [0] 3 2 3 4 4" xfId="8468" xr:uid="{00000000-0005-0000-0000-000032000000}"/>
    <cellStyle name="Millares [0] 3 2 3 4 4 2" xfId="20939" xr:uid="{4560BA7E-7122-4082-ACEB-082FCDAFEABC}"/>
    <cellStyle name="Millares [0] 3 2 3 4 5" xfId="10473" xr:uid="{00000000-0005-0000-0000-000032000000}"/>
    <cellStyle name="Millares [0] 3 2 3 4 5 2" xfId="22942" xr:uid="{943CA014-5970-4B1A-8D0E-AACC8BAEBCEA}"/>
    <cellStyle name="Millares [0] 3 2 3 4 6" xfId="15139" xr:uid="{20C328A6-0BC5-4781-826B-6ADEB5E41636}"/>
    <cellStyle name="Millares [0] 3 2 3 5" xfId="1223" xr:uid="{00000000-0005-0000-0000-000032000000}"/>
    <cellStyle name="Millares [0] 3 2 3 5 2" xfId="13700" xr:uid="{24D17030-7CF8-441A-BBE0-611219D65066}"/>
    <cellStyle name="Millares [0] 3 2 3 6" xfId="3147" xr:uid="{00000000-0005-0000-0000-000032000000}"/>
    <cellStyle name="Millares [0] 3 2 3 6 2" xfId="15621" xr:uid="{B6427ED9-8368-4A6A-9CAB-95B50474040E}"/>
    <cellStyle name="Millares [0] 3 2 3 7" xfId="5093" xr:uid="{00000000-0005-0000-0000-000032000000}"/>
    <cellStyle name="Millares [0] 3 2 3 7 2" xfId="17565" xr:uid="{6243C822-45ED-4977-B316-49376C7D3510}"/>
    <cellStyle name="Millares [0] 3 2 3 8" xfId="7029" xr:uid="{00000000-0005-0000-0000-000032000000}"/>
    <cellStyle name="Millares [0] 3 2 3 8 2" xfId="19500" xr:uid="{518D51B9-6595-426A-A739-1314D18751C1}"/>
    <cellStyle name="Millares [0] 3 2 3 9" xfId="8637" xr:uid="{B79A6F1F-8CBF-430F-8BD0-CFF1B9D672C3}"/>
    <cellStyle name="Millares [0] 3 2 3 9 2" xfId="21106" xr:uid="{A864C4EA-1022-450E-AEF0-A816E59C668E}"/>
    <cellStyle name="Millares [0] 3 2 4" xfId="8589" xr:uid="{C96D6BAC-3391-449B-9FA8-57CAE0B415B0}"/>
    <cellStyle name="Millares [0] 3 2 4 2" xfId="11641" xr:uid="{177CC79C-C0B4-4202-B72A-C438472324FA}"/>
    <cellStyle name="Millares [0] 3 2 4 3" xfId="21058" xr:uid="{3FC9D3EF-BA7F-4F3B-A952-72C232459BA4}"/>
    <cellStyle name="Millares [0] 3 2 5" xfId="12700" xr:uid="{2FA22013-4864-4570-A55B-C6F103A7DCF0}"/>
    <cellStyle name="Millares [0] 3 2 5 2" xfId="24533" xr:uid="{1307C66F-9F17-4083-8037-A10821872C90}"/>
    <cellStyle name="Millares [0] 3 2 5 3" xfId="25224" xr:uid="{5F047976-19D7-4789-9967-5F595C596A27}"/>
    <cellStyle name="Millares [0] 3 3" xfId="132" xr:uid="{00000000-0005-0000-0000-000072000000}"/>
    <cellStyle name="Millares [0] 3 3 10" xfId="6690" xr:uid="{00000000-0005-0000-0000-000072000000}"/>
    <cellStyle name="Millares [0] 3 3 10 2" xfId="19161" xr:uid="{C969E27F-AE8C-48A0-989A-7A66E6A6E21C}"/>
    <cellStyle name="Millares [0] 3 3 11" xfId="8625" xr:uid="{627955D9-7A17-40E0-8546-1C16050ACF88}"/>
    <cellStyle name="Millares [0] 3 3 11 2" xfId="21094" xr:uid="{CF2E813B-64CE-42A7-954D-81DA0CECC946}"/>
    <cellStyle name="Millares [0] 3 3 12" xfId="10623" xr:uid="{00000000-0005-0000-0000-000072000000}"/>
    <cellStyle name="Millares [0] 3 3 12 2" xfId="23089" xr:uid="{986C200C-E540-4010-A202-988049C63933}"/>
    <cellStyle name="Millares [0] 3 3 13" xfId="11103" xr:uid="{00000000-0005-0000-0000-000072000000}"/>
    <cellStyle name="Millares [0] 3 3 13 2" xfId="23568" xr:uid="{D2273FBE-1F9A-4C93-9A03-DFB04F73CE26}"/>
    <cellStyle name="Millares [0] 3 3 14" xfId="12244" xr:uid="{684559E7-82EA-4FFF-AF2A-C78B6B227639}"/>
    <cellStyle name="Millares [0] 3 3 14 2" xfId="24078" xr:uid="{2085297C-818E-4C12-ABF7-79065D130A3D}"/>
    <cellStyle name="Millares [0] 3 3 15" xfId="12883" xr:uid="{94169117-6C67-4AD7-A718-65EB0774E5D8}"/>
    <cellStyle name="Millares [0] 3 3 16" xfId="24786" xr:uid="{1A00A0B9-B59B-453F-8F81-3AFD06F9B4FE}"/>
    <cellStyle name="Millares [0] 3 3 2" xfId="349" xr:uid="{00000000-0005-0000-0000-000072000000}"/>
    <cellStyle name="Millares [0] 3 3 2 10" xfId="10801" xr:uid="{00000000-0005-0000-0000-000072000000}"/>
    <cellStyle name="Millares [0] 3 3 2 10 2" xfId="23267" xr:uid="{A7D7FD0A-918E-4443-A815-59D6C13E51F3}"/>
    <cellStyle name="Millares [0] 3 3 2 11" xfId="11281" xr:uid="{00000000-0005-0000-0000-000072000000}"/>
    <cellStyle name="Millares [0] 3 3 2 11 2" xfId="23746" xr:uid="{DADAA52B-7460-48FF-9D89-D809A3FBB4F3}"/>
    <cellStyle name="Millares [0] 3 3 2 12" xfId="12422" xr:uid="{6DF1F47A-6FD3-495D-ACB2-4963DA6C2BE3}"/>
    <cellStyle name="Millares [0] 3 3 2 12 2" xfId="24256" xr:uid="{895684C7-60BF-4301-B172-C247008845E0}"/>
    <cellStyle name="Millares [0] 3 3 2 13" xfId="13061" xr:uid="{1AB6A3F2-EDF1-4CF0-9FDF-BECED9E9F575}"/>
    <cellStyle name="Millares [0] 3 3 2 14" xfId="24964" xr:uid="{BA1D3D45-708A-49B0-B1D5-504D5B60E9BA}"/>
    <cellStyle name="Millares [0] 3 3 2 2" xfId="1545" xr:uid="{00000000-0005-0000-0000-000072000000}"/>
    <cellStyle name="Millares [0] 3 3 2 2 2" xfId="3469" xr:uid="{00000000-0005-0000-0000-000072000000}"/>
    <cellStyle name="Millares [0] 3 3 2 2 2 2" xfId="15943" xr:uid="{B43F4DB6-03D6-4CC5-A65A-2D0C77BD440B}"/>
    <cellStyle name="Millares [0] 3 3 2 2 3" xfId="5421" xr:uid="{00000000-0005-0000-0000-000072000000}"/>
    <cellStyle name="Millares [0] 3 3 2 2 3 2" xfId="17893" xr:uid="{71C7AB91-9318-4B6A-ACED-9FB134A40A2B}"/>
    <cellStyle name="Millares [0] 3 3 2 2 4" xfId="7351" xr:uid="{00000000-0005-0000-0000-000072000000}"/>
    <cellStyle name="Millares [0] 3 3 2 2 4 2" xfId="19822" xr:uid="{6AF7AAE4-CDA9-4970-9885-BF9BCA1950A7}"/>
    <cellStyle name="Millares [0] 3 3 2 2 5" xfId="9361" xr:uid="{00000000-0005-0000-0000-000072000000}"/>
    <cellStyle name="Millares [0] 3 3 2 2 5 2" xfId="21830" xr:uid="{45D0456E-C1A3-4095-A2F3-5DEC0FA83F72}"/>
    <cellStyle name="Millares [0] 3 3 2 2 6" xfId="12772" xr:uid="{7455CFDC-7806-4300-9E70-DA66AFFC7F77}"/>
    <cellStyle name="Millares [0] 3 3 2 2 6 2" xfId="24605" xr:uid="{F11CA233-AAEB-42F9-8630-63E832ECEDD8}"/>
    <cellStyle name="Millares [0] 3 3 2 2 7" xfId="14022" xr:uid="{164487B8-DB92-4242-B20D-2C47AAEEED44}"/>
    <cellStyle name="Millares [0] 3 3 2 2 8" xfId="25296" xr:uid="{4B28EEF7-1566-4399-8816-0A633650A399}"/>
    <cellStyle name="Millares [0] 3 3 2 3" xfId="2025" xr:uid="{00000000-0005-0000-0000-000072000000}"/>
    <cellStyle name="Millares [0] 3 3 2 3 2" xfId="3949" xr:uid="{00000000-0005-0000-0000-000072000000}"/>
    <cellStyle name="Millares [0] 3 3 2 3 2 2" xfId="16423" xr:uid="{1C3DDDC4-8D21-4145-84EF-EA55D9CF62C2}"/>
    <cellStyle name="Millares [0] 3 3 2 3 3" xfId="5901" xr:uid="{00000000-0005-0000-0000-000072000000}"/>
    <cellStyle name="Millares [0] 3 3 2 3 3 2" xfId="18373" xr:uid="{6BB29D54-3351-4802-80D9-A67269E8787F}"/>
    <cellStyle name="Millares [0] 3 3 2 3 4" xfId="7831" xr:uid="{00000000-0005-0000-0000-000072000000}"/>
    <cellStyle name="Millares [0] 3 3 2 3 4 2" xfId="20302" xr:uid="{8FFCDDA2-3939-4236-9429-6894610787C2}"/>
    <cellStyle name="Millares [0] 3 3 2 3 5" xfId="9839" xr:uid="{00000000-0005-0000-0000-000072000000}"/>
    <cellStyle name="Millares [0] 3 3 2 3 5 2" xfId="22308" xr:uid="{D012BB80-57CE-41EC-85F4-6C9E3A9B94D9}"/>
    <cellStyle name="Millares [0] 3 3 2 3 6" xfId="14502" xr:uid="{ED2B5C78-E478-4A17-B741-0E9A8A6C34F2}"/>
    <cellStyle name="Millares [0] 3 3 2 4" xfId="2507" xr:uid="{00000000-0005-0000-0000-000072000000}"/>
    <cellStyle name="Millares [0] 3 3 2 4 2" xfId="4428" xr:uid="{00000000-0005-0000-0000-000072000000}"/>
    <cellStyle name="Millares [0] 3 3 2 4 2 2" xfId="16902" xr:uid="{5096990F-3585-44A9-BA98-1DAF0776FBC4}"/>
    <cellStyle name="Millares [0] 3 3 2 4 3" xfId="6384" xr:uid="{00000000-0005-0000-0000-000072000000}"/>
    <cellStyle name="Millares [0] 3 3 2 4 3 2" xfId="18856" xr:uid="{74F1CB46-C696-47A3-960B-12689A53BD05}"/>
    <cellStyle name="Millares [0] 3 3 2 4 4" xfId="8310" xr:uid="{00000000-0005-0000-0000-000072000000}"/>
    <cellStyle name="Millares [0] 3 3 2 4 4 2" xfId="20781" xr:uid="{3D1E316F-9376-42FA-B714-1C1C71FDF342}"/>
    <cellStyle name="Millares [0] 3 3 2 4 5" xfId="10316" xr:uid="{00000000-0005-0000-0000-000072000000}"/>
    <cellStyle name="Millares [0] 3 3 2 4 5 2" xfId="22785" xr:uid="{576CBEA4-0160-4715-A5D7-5E45D4F8A2A3}"/>
    <cellStyle name="Millares [0] 3 3 2 4 6" xfId="14981" xr:uid="{B8D2B532-804C-4BF4-82C4-21E07F21C4E9}"/>
    <cellStyle name="Millares [0] 3 3 2 5" xfId="1065" xr:uid="{00000000-0005-0000-0000-000072000000}"/>
    <cellStyle name="Millares [0] 3 3 2 5 2" xfId="13542" xr:uid="{626048E0-AAFC-4E37-83F5-B828DDE7AAE1}"/>
    <cellStyle name="Millares [0] 3 3 2 6" xfId="2989" xr:uid="{00000000-0005-0000-0000-000072000000}"/>
    <cellStyle name="Millares [0] 3 3 2 6 2" xfId="15463" xr:uid="{B21D4D8E-A753-4A87-B813-22011F3104C0}"/>
    <cellStyle name="Millares [0] 3 3 2 7" xfId="4927" xr:uid="{00000000-0005-0000-0000-000072000000}"/>
    <cellStyle name="Millares [0] 3 3 2 7 2" xfId="17400" xr:uid="{AFE2A1B1-923A-4202-8E59-CD4CC81F4EAE}"/>
    <cellStyle name="Millares [0] 3 3 2 8" xfId="6868" xr:uid="{00000000-0005-0000-0000-000072000000}"/>
    <cellStyle name="Millares [0] 3 3 2 8 2" xfId="19339" xr:uid="{9BC2CDAB-9143-4554-B25B-D379D7C613DE}"/>
    <cellStyle name="Millares [0] 3 3 2 9" xfId="8667" xr:uid="{C954C0E0-42AB-4630-9927-5A1DE131B2B4}"/>
    <cellStyle name="Millares [0] 3 3 2 9 2" xfId="21136" xr:uid="{DA72CE54-8948-44F6-ACFF-D7716D65D00F}"/>
    <cellStyle name="Millares [0] 3 3 3" xfId="748" xr:uid="{955E15BA-42A1-4A51-99DE-C7F51FF0273E}"/>
    <cellStyle name="Millares [0] 3 3 4" xfId="1367" xr:uid="{00000000-0005-0000-0000-000072000000}"/>
    <cellStyle name="Millares [0] 3 3 4 2" xfId="3291" xr:uid="{00000000-0005-0000-0000-000072000000}"/>
    <cellStyle name="Millares [0] 3 3 4 2 2" xfId="15765" xr:uid="{09A08419-A4DF-42EA-B51C-4E4D55AFEE41}"/>
    <cellStyle name="Millares [0] 3 3 4 3" xfId="5243" xr:uid="{00000000-0005-0000-0000-000072000000}"/>
    <cellStyle name="Millares [0] 3 3 4 3 2" xfId="17715" xr:uid="{E73CD980-5C40-4025-9168-6EC27FE3D3E2}"/>
    <cellStyle name="Millares [0] 3 3 4 4" xfId="7173" xr:uid="{00000000-0005-0000-0000-000072000000}"/>
    <cellStyle name="Millares [0] 3 3 4 4 2" xfId="19644" xr:uid="{3AE05E16-018A-4E37-BF90-0BE8541AB792}"/>
    <cellStyle name="Millares [0] 3 3 4 5" xfId="9183" xr:uid="{00000000-0005-0000-0000-000072000000}"/>
    <cellStyle name="Millares [0] 3 3 4 5 2" xfId="21652" xr:uid="{394A241C-DC20-4B7E-8E00-57121CE935D3}"/>
    <cellStyle name="Millares [0] 3 3 4 6" xfId="11652" xr:uid="{1FE64268-1086-487E-955B-305B7C82889F}"/>
    <cellStyle name="Millares [0] 3 3 4 7" xfId="13844" xr:uid="{00316C70-0F43-4901-92C9-200E0F35E813}"/>
    <cellStyle name="Millares [0] 3 3 5" xfId="1847" xr:uid="{00000000-0005-0000-0000-000072000000}"/>
    <cellStyle name="Millares [0] 3 3 5 2" xfId="3771" xr:uid="{00000000-0005-0000-0000-000072000000}"/>
    <cellStyle name="Millares [0] 3 3 5 2 2" xfId="16245" xr:uid="{2D8C208C-00C2-4998-B2EA-DAD676E6D674}"/>
    <cellStyle name="Millares [0] 3 3 5 3" xfId="5723" xr:uid="{00000000-0005-0000-0000-000072000000}"/>
    <cellStyle name="Millares [0] 3 3 5 3 2" xfId="18195" xr:uid="{EC8352FE-E3A1-47C0-A3B5-783089AF4214}"/>
    <cellStyle name="Millares [0] 3 3 5 4" xfId="7653" xr:uid="{00000000-0005-0000-0000-000072000000}"/>
    <cellStyle name="Millares [0] 3 3 5 4 2" xfId="20124" xr:uid="{96BE61C7-6509-4827-8E03-21D5D0714B92}"/>
    <cellStyle name="Millares [0] 3 3 5 5" xfId="9661" xr:uid="{00000000-0005-0000-0000-000072000000}"/>
    <cellStyle name="Millares [0] 3 3 5 5 2" xfId="22130" xr:uid="{1CC42B3C-689A-42E2-B64C-774BE350EFF3}"/>
    <cellStyle name="Millares [0] 3 3 5 6" xfId="12730" xr:uid="{92616D79-92B7-48CA-A722-E2CE46F54C56}"/>
    <cellStyle name="Millares [0] 3 3 5 6 2" xfId="24563" xr:uid="{BE1404CF-D1BA-48CA-84F0-3E482CBA6E59}"/>
    <cellStyle name="Millares [0] 3 3 5 7" xfId="14324" xr:uid="{2F39E46C-66A9-46CD-9199-0409213EEB3A}"/>
    <cellStyle name="Millares [0] 3 3 5 8" xfId="25254" xr:uid="{023834DB-E8BA-4687-8CDE-3EA46FBC38C0}"/>
    <cellStyle name="Millares [0] 3 3 6" xfId="2329" xr:uid="{00000000-0005-0000-0000-000072000000}"/>
    <cellStyle name="Millares [0] 3 3 6 2" xfId="4250" xr:uid="{00000000-0005-0000-0000-000072000000}"/>
    <cellStyle name="Millares [0] 3 3 6 2 2" xfId="16724" xr:uid="{E0311047-8ABF-4B7A-AF63-152E3057339F}"/>
    <cellStyle name="Millares [0] 3 3 6 3" xfId="6206" xr:uid="{00000000-0005-0000-0000-000072000000}"/>
    <cellStyle name="Millares [0] 3 3 6 3 2" xfId="18678" xr:uid="{FF5B7AE7-5788-47D2-98B9-436A80E0C34D}"/>
    <cellStyle name="Millares [0] 3 3 6 4" xfId="8132" xr:uid="{00000000-0005-0000-0000-000072000000}"/>
    <cellStyle name="Millares [0] 3 3 6 4 2" xfId="20603" xr:uid="{C98CB318-64FE-4986-AF43-18158E55C4BA}"/>
    <cellStyle name="Millares [0] 3 3 6 5" xfId="10138" xr:uid="{00000000-0005-0000-0000-000072000000}"/>
    <cellStyle name="Millares [0] 3 3 6 5 2" xfId="22607" xr:uid="{9124333D-221D-4A94-BB7B-45F948612178}"/>
    <cellStyle name="Millares [0] 3 3 6 6" xfId="14803" xr:uid="{4D850C56-1556-4814-9074-4D7AB47F8C11}"/>
    <cellStyle name="Millares [0] 3 3 7" xfId="887" xr:uid="{00000000-0005-0000-0000-000072000000}"/>
    <cellStyle name="Millares [0] 3 3 7 2" xfId="13364" xr:uid="{D4852959-DFA4-47EE-BFBB-A210BF8ABA95}"/>
    <cellStyle name="Millares [0] 3 3 8" xfId="2811" xr:uid="{00000000-0005-0000-0000-000072000000}"/>
    <cellStyle name="Millares [0] 3 3 8 2" xfId="15285" xr:uid="{EE6DD39E-49DC-4E0A-88F9-02D3E857530B}"/>
    <cellStyle name="Millares [0] 3 3 9" xfId="4744" xr:uid="{00000000-0005-0000-0000-000072000000}"/>
    <cellStyle name="Millares [0] 3 3 9 2" xfId="17217" xr:uid="{03E5B66C-4C51-4680-9D6B-43C0D9F37162}"/>
    <cellStyle name="Millares [0] 3 4" xfId="297" xr:uid="{00000000-0005-0000-0000-000072000000}"/>
    <cellStyle name="Millares [0] 3 4 10" xfId="10749" xr:uid="{00000000-0005-0000-0000-000072000000}"/>
    <cellStyle name="Millares [0] 3 4 10 2" xfId="23215" xr:uid="{9E68C410-437C-4B38-9FA5-585620E6725C}"/>
    <cellStyle name="Millares [0] 3 4 11" xfId="11229" xr:uid="{00000000-0005-0000-0000-000072000000}"/>
    <cellStyle name="Millares [0] 3 4 11 2" xfId="23694" xr:uid="{E3939E6D-508D-4400-A5B5-EBB31CFE094C}"/>
    <cellStyle name="Millares [0] 3 4 12" xfId="12370" xr:uid="{6D6C137F-7D18-4265-A87F-868D6DD8A165}"/>
    <cellStyle name="Millares [0] 3 4 12 2" xfId="24204" xr:uid="{66319F95-0702-4E10-8412-BB6CA23ACE5C}"/>
    <cellStyle name="Millares [0] 3 4 13" xfId="13009" xr:uid="{35920321-BEB9-4664-BFBF-62162F2E6788}"/>
    <cellStyle name="Millares [0] 3 4 14" xfId="24912" xr:uid="{D7345B97-553F-4F51-96AF-85FB20C3D5A4}"/>
    <cellStyle name="Millares [0] 3 4 2" xfId="1493" xr:uid="{00000000-0005-0000-0000-000072000000}"/>
    <cellStyle name="Millares [0] 3 4 2 2" xfId="3417" xr:uid="{00000000-0005-0000-0000-000072000000}"/>
    <cellStyle name="Millares [0] 3 4 2 2 2" xfId="15891" xr:uid="{E98CAF78-10C1-4C79-95FE-6F0404EA836D}"/>
    <cellStyle name="Millares [0] 3 4 2 3" xfId="5369" xr:uid="{00000000-0005-0000-0000-000072000000}"/>
    <cellStyle name="Millares [0] 3 4 2 3 2" xfId="17841" xr:uid="{D0C5057F-5713-4FD8-AD21-87421BB98F7A}"/>
    <cellStyle name="Millares [0] 3 4 2 4" xfId="7299" xr:uid="{00000000-0005-0000-0000-000072000000}"/>
    <cellStyle name="Millares [0] 3 4 2 4 2" xfId="19770" xr:uid="{7F0F5717-9987-4D3F-AAEF-39FE618186F5}"/>
    <cellStyle name="Millares [0] 3 4 2 5" xfId="9309" xr:uid="{00000000-0005-0000-0000-000072000000}"/>
    <cellStyle name="Millares [0] 3 4 2 5 2" xfId="21778" xr:uid="{A0BF0868-3716-436B-B325-877CFB3937AE}"/>
    <cellStyle name="Millares [0] 3 4 2 6" xfId="12738" xr:uid="{96AD6E75-CAD5-466E-9D74-CA06D022E452}"/>
    <cellStyle name="Millares [0] 3 4 2 6 2" xfId="24571" xr:uid="{DEA6F198-C9C4-4726-992D-70880B3A2718}"/>
    <cellStyle name="Millares [0] 3 4 2 7" xfId="13970" xr:uid="{C3699722-AACC-447E-8016-BADABA4F81A2}"/>
    <cellStyle name="Millares [0] 3 4 2 8" xfId="25262" xr:uid="{5B7F3A8E-F4BB-4215-B88E-7664EA9CB6A8}"/>
    <cellStyle name="Millares [0] 3 4 3" xfId="1973" xr:uid="{00000000-0005-0000-0000-000072000000}"/>
    <cellStyle name="Millares [0] 3 4 3 2" xfId="3897" xr:uid="{00000000-0005-0000-0000-000072000000}"/>
    <cellStyle name="Millares [0] 3 4 3 2 2" xfId="16371" xr:uid="{DCFB7842-9316-450C-93B5-EDE8E4E08425}"/>
    <cellStyle name="Millares [0] 3 4 3 3" xfId="5849" xr:uid="{00000000-0005-0000-0000-000072000000}"/>
    <cellStyle name="Millares [0] 3 4 3 3 2" xfId="18321" xr:uid="{FC9357A3-D1CF-428F-95BD-652A57909EC1}"/>
    <cellStyle name="Millares [0] 3 4 3 4" xfId="7779" xr:uid="{00000000-0005-0000-0000-000072000000}"/>
    <cellStyle name="Millares [0] 3 4 3 4 2" xfId="20250" xr:uid="{BEE9BC87-C599-4275-924E-A8BD59B820EE}"/>
    <cellStyle name="Millares [0] 3 4 3 5" xfId="9787" xr:uid="{00000000-0005-0000-0000-000072000000}"/>
    <cellStyle name="Millares [0] 3 4 3 5 2" xfId="22256" xr:uid="{2D8AB53C-39A8-4393-86CC-8B8697CF2557}"/>
    <cellStyle name="Millares [0] 3 4 3 6" xfId="14450" xr:uid="{2E702CC6-8E33-4232-A134-498FBEBECAA8}"/>
    <cellStyle name="Millares [0] 3 4 4" xfId="2455" xr:uid="{00000000-0005-0000-0000-000072000000}"/>
    <cellStyle name="Millares [0] 3 4 4 2" xfId="4376" xr:uid="{00000000-0005-0000-0000-000072000000}"/>
    <cellStyle name="Millares [0] 3 4 4 2 2" xfId="16850" xr:uid="{AF3DD580-3591-4976-AFFD-D021A607E746}"/>
    <cellStyle name="Millares [0] 3 4 4 3" xfId="6332" xr:uid="{00000000-0005-0000-0000-000072000000}"/>
    <cellStyle name="Millares [0] 3 4 4 3 2" xfId="18804" xr:uid="{D6A22435-34C8-4C42-BCB6-E81E82E10B44}"/>
    <cellStyle name="Millares [0] 3 4 4 4" xfId="8258" xr:uid="{00000000-0005-0000-0000-000072000000}"/>
    <cellStyle name="Millares [0] 3 4 4 4 2" xfId="20729" xr:uid="{17E9FBE9-BCFC-4977-B857-4B9A11915753}"/>
    <cellStyle name="Millares [0] 3 4 4 5" xfId="10264" xr:uid="{00000000-0005-0000-0000-000072000000}"/>
    <cellStyle name="Millares [0] 3 4 4 5 2" xfId="22733" xr:uid="{D8A45F20-2FFF-48E2-AC29-68B7E0FD2709}"/>
    <cellStyle name="Millares [0] 3 4 4 6" xfId="14929" xr:uid="{2A315DA9-C11E-42ED-A2B4-844E47E42D96}"/>
    <cellStyle name="Millares [0] 3 4 5" xfId="1013" xr:uid="{00000000-0005-0000-0000-000072000000}"/>
    <cellStyle name="Millares [0] 3 4 5 2" xfId="13490" xr:uid="{BA42ED27-D7FD-4868-9CC8-25CDC24D2845}"/>
    <cellStyle name="Millares [0] 3 4 6" xfId="2937" xr:uid="{00000000-0005-0000-0000-000072000000}"/>
    <cellStyle name="Millares [0] 3 4 6 2" xfId="15411" xr:uid="{F6C64ECD-9602-41AF-9A8D-5D9DDDD5B937}"/>
    <cellStyle name="Millares [0] 3 4 7" xfId="4875" xr:uid="{00000000-0005-0000-0000-000072000000}"/>
    <cellStyle name="Millares [0] 3 4 7 2" xfId="17348" xr:uid="{33CD8F45-740C-4098-94A4-14F7F79DCD53}"/>
    <cellStyle name="Millares [0] 3 4 8" xfId="6816" xr:uid="{00000000-0005-0000-0000-000072000000}"/>
    <cellStyle name="Millares [0] 3 4 8 2" xfId="19287" xr:uid="{EF6E323F-E900-4EE2-ABCD-45CCE9E9E7B8}"/>
    <cellStyle name="Millares [0] 3 4 9" xfId="8633" xr:uid="{8CC7922E-86C9-45E3-AC16-3D08C10A1DCF}"/>
    <cellStyle name="Millares [0] 3 4 9 2" xfId="21102" xr:uid="{3525BCF8-4FE8-43AC-AFB4-0A20B2AC5EAF}"/>
    <cellStyle name="Millares [0] 3 5" xfId="569" xr:uid="{00000000-0005-0000-0000-000010000000}"/>
    <cellStyle name="Millares [0] 3 5 2" xfId="4667" xr:uid="{8770D3BA-F27A-4E79-9CC5-6CC71F2C5CC1}"/>
    <cellStyle name="Millares [0] 3 5 2 2" xfId="12780" xr:uid="{B43A9473-6625-48A4-86BF-EAE481CAABB2}"/>
    <cellStyle name="Millares [0] 3 5 2 2 2" xfId="24613" xr:uid="{E640BDFC-8610-428D-9ED2-D8A930092C63}"/>
    <cellStyle name="Millares [0] 3 5 2 3" xfId="17140" xr:uid="{3410E770-D7B4-45A7-BA15-6C7EE37BC88E}"/>
    <cellStyle name="Millares [0] 3 5 2 4" xfId="25304" xr:uid="{25D71DB2-E4AD-4A3A-A674-8837B52A5910}"/>
    <cellStyle name="Millares [0] 3 5 3" xfId="8558" xr:uid="{8770D3BA-F27A-4E79-9CC5-6CC71F2C5CC1}"/>
    <cellStyle name="Millares [0] 3 5 3 2" xfId="21029" xr:uid="{BC613A39-6BA8-4FE7-AA6F-5FF9AC7A4BAB}"/>
    <cellStyle name="Millares [0] 3 5 4" xfId="8675" xr:uid="{8770D3BA-F27A-4E79-9CC5-6CC71F2C5CC1}"/>
    <cellStyle name="Millares [0] 3 5 4 2" xfId="21144" xr:uid="{21EA95C9-F62D-4F78-9F01-BCF195DD09F6}"/>
    <cellStyle name="Millares [0] 3 6" xfId="1315" xr:uid="{00000000-0005-0000-0000-000072000000}"/>
    <cellStyle name="Millares [0] 3 6 2" xfId="3239" xr:uid="{00000000-0005-0000-0000-000072000000}"/>
    <cellStyle name="Millares [0] 3 6 2 2" xfId="15713" xr:uid="{3E0BC953-DA24-449E-86C9-BD1D7B68B0BA}"/>
    <cellStyle name="Millares [0] 3 6 3" xfId="5191" xr:uid="{00000000-0005-0000-0000-000072000000}"/>
    <cellStyle name="Millares [0] 3 6 3 2" xfId="17663" xr:uid="{8634C389-AFF9-4A99-B988-3C061262F5F1}"/>
    <cellStyle name="Millares [0] 3 6 4" xfId="7121" xr:uid="{00000000-0005-0000-0000-000072000000}"/>
    <cellStyle name="Millares [0] 3 6 4 2" xfId="19592" xr:uid="{E7E726E7-F293-485B-8E5B-D3F11AF18957}"/>
    <cellStyle name="Millares [0] 3 6 5" xfId="9131" xr:uid="{00000000-0005-0000-0000-000072000000}"/>
    <cellStyle name="Millares [0] 3 6 5 2" xfId="21600" xr:uid="{C086FD0A-7238-4BA8-B70F-8B157432DE03}"/>
    <cellStyle name="Millares [0] 3 6 6" xfId="11609" xr:uid="{815F5293-BBC1-43A0-A5C8-5401FB24DBA7}"/>
    <cellStyle name="Millares [0] 3 6 7" xfId="13792" xr:uid="{6BEE5D85-890E-404C-87C5-9C451AA06BFB}"/>
    <cellStyle name="Millares [0] 3 7" xfId="1795" xr:uid="{00000000-0005-0000-0000-000072000000}"/>
    <cellStyle name="Millares [0] 3 7 2" xfId="3719" xr:uid="{00000000-0005-0000-0000-000072000000}"/>
    <cellStyle name="Millares [0] 3 7 2 2" xfId="16193" xr:uid="{63268EA9-9C60-4E30-8DFA-F35C28A6F80C}"/>
    <cellStyle name="Millares [0] 3 7 3" xfId="5671" xr:uid="{00000000-0005-0000-0000-000072000000}"/>
    <cellStyle name="Millares [0] 3 7 3 2" xfId="18143" xr:uid="{3C064020-05A9-4229-B4BD-5402EEAB0FEF}"/>
    <cellStyle name="Millares [0] 3 7 4" xfId="7601" xr:uid="{00000000-0005-0000-0000-000072000000}"/>
    <cellStyle name="Millares [0] 3 7 4 2" xfId="20072" xr:uid="{FD160CA8-ED69-48E0-9E86-C70E8E243465}"/>
    <cellStyle name="Millares [0] 3 7 5" xfId="9609" xr:uid="{00000000-0005-0000-0000-000072000000}"/>
    <cellStyle name="Millares [0] 3 7 5 2" xfId="22078" xr:uid="{639A7C05-F968-4BAD-A3D5-31C12DAE1835}"/>
    <cellStyle name="Millares [0] 3 7 6" xfId="12065" xr:uid="{00000000-0005-0000-0000-00003C010000}"/>
    <cellStyle name="Millares [0] 3 7 7" xfId="14272" xr:uid="{D25CA182-A4D2-4B87-A406-222AEC492DA2}"/>
    <cellStyle name="Millares [0] 3 8" xfId="2277" xr:uid="{00000000-0005-0000-0000-000072000000}"/>
    <cellStyle name="Millares [0] 3 8 2" xfId="4198" xr:uid="{00000000-0005-0000-0000-000072000000}"/>
    <cellStyle name="Millares [0] 3 8 2 2" xfId="16672" xr:uid="{E42D5F4D-DE5A-487A-B956-0DF2FE0DF1A6}"/>
    <cellStyle name="Millares [0] 3 8 3" xfId="6154" xr:uid="{00000000-0005-0000-0000-000072000000}"/>
    <cellStyle name="Millares [0] 3 8 3 2" xfId="18626" xr:uid="{DFF5F224-027E-42B6-8B6E-B43D482672DB}"/>
    <cellStyle name="Millares [0] 3 8 4" xfId="8080" xr:uid="{00000000-0005-0000-0000-000072000000}"/>
    <cellStyle name="Millares [0] 3 8 4 2" xfId="20551" xr:uid="{33D22A81-C820-40A7-8545-01D2C75C90F3}"/>
    <cellStyle name="Millares [0] 3 8 5" xfId="10086" xr:uid="{00000000-0005-0000-0000-000072000000}"/>
    <cellStyle name="Millares [0] 3 8 5 2" xfId="22555" xr:uid="{7C1982BD-E6FA-4734-BAC3-A536F79FE4F8}"/>
    <cellStyle name="Millares [0] 3 8 6" xfId="12696" xr:uid="{A5556BDA-EABD-403A-AF3F-C112DA75B1F4}"/>
    <cellStyle name="Millares [0] 3 8 6 2" xfId="24529" xr:uid="{93CA0DD6-0CF4-476D-BCDA-F18589350B6E}"/>
    <cellStyle name="Millares [0] 3 8 7" xfId="14751" xr:uid="{4678B556-8052-4D9D-AED9-D79913FA1DAE}"/>
    <cellStyle name="Millares [0] 3 8 8" xfId="25220" xr:uid="{4EC7687E-42A3-423E-8A4E-5ED5EDF2D96B}"/>
    <cellStyle name="Millares [0] 3 9" xfId="835" xr:uid="{00000000-0005-0000-0000-000072000000}"/>
    <cellStyle name="Millares [0] 3 9 2" xfId="13312" xr:uid="{0E8FCB3A-4DFD-42B8-BAD7-F628F69AB535}"/>
    <cellStyle name="Millares [0] 4" xfId="74" xr:uid="{00000000-0005-0000-0000-000074000000}"/>
    <cellStyle name="Millares [0] 4 10" xfId="4693" xr:uid="{00000000-0005-0000-0000-000074000000}"/>
    <cellStyle name="Millares [0] 4 10 2" xfId="17166" xr:uid="{D2352B94-FD65-470E-B2AF-3E11BBB7A66D}"/>
    <cellStyle name="Millares [0] 4 11" xfId="6639" xr:uid="{00000000-0005-0000-0000-000074000000}"/>
    <cellStyle name="Millares [0] 4 11 2" xfId="19110" xr:uid="{9A25E187-0D3E-481D-9ABB-5A985B574E6E}"/>
    <cellStyle name="Millares [0] 4 12" xfId="8586" xr:uid="{5C7D92EF-7453-410E-BFAF-ED234169E0EC}"/>
    <cellStyle name="Millares [0] 4 12 2" xfId="21055" xr:uid="{A3278897-7A4A-4CCF-A434-D7845692D5A2}"/>
    <cellStyle name="Millares [0] 4 13" xfId="10572" xr:uid="{00000000-0005-0000-0000-000074000000}"/>
    <cellStyle name="Millares [0] 4 13 2" xfId="23038" xr:uid="{295FA9C4-C970-4F3B-9FAF-83122BD0FF3C}"/>
    <cellStyle name="Millares [0] 4 14" xfId="11052" xr:uid="{00000000-0005-0000-0000-000074000000}"/>
    <cellStyle name="Millares [0] 4 14 2" xfId="23517" xr:uid="{13CDF39F-2C54-4B43-B230-9CE3F3CAC727}"/>
    <cellStyle name="Millares [0] 4 15" xfId="12193" xr:uid="{65A7918B-B062-4708-8936-DC390942B440}"/>
    <cellStyle name="Millares [0] 4 15 2" xfId="24027" xr:uid="{6AF6F856-97CB-4F2F-A41F-3124F62506B0}"/>
    <cellStyle name="Millares [0] 4 16" xfId="12832" xr:uid="{A757F159-EBEE-4EC8-A596-8DA64C7E3E34}"/>
    <cellStyle name="Millares [0] 4 17" xfId="24735" xr:uid="{967014EA-9FB7-4537-A537-23F6998DFFAA}"/>
    <cellStyle name="Millares [0] 4 2" xfId="133" xr:uid="{00000000-0005-0000-0000-000074000000}"/>
    <cellStyle name="Millares [0] 4 2 10" xfId="6691" xr:uid="{00000000-0005-0000-0000-000074000000}"/>
    <cellStyle name="Millares [0] 4 2 10 2" xfId="19162" xr:uid="{72077565-331F-4840-A84B-6609C52562A1}"/>
    <cellStyle name="Millares [0] 4 2 11" xfId="8626" xr:uid="{21905144-65AB-4A83-A79A-EC5AD9E402E1}"/>
    <cellStyle name="Millares [0] 4 2 11 2" xfId="21095" xr:uid="{16E55108-4DA0-459A-8DA6-0D4C32F41229}"/>
    <cellStyle name="Millares [0] 4 2 12" xfId="10624" xr:uid="{00000000-0005-0000-0000-000074000000}"/>
    <cellStyle name="Millares [0] 4 2 12 2" xfId="23090" xr:uid="{F573F2FC-E6C4-4DBE-81BB-8C6AEB839D04}"/>
    <cellStyle name="Millares [0] 4 2 13" xfId="11104" xr:uid="{00000000-0005-0000-0000-000074000000}"/>
    <cellStyle name="Millares [0] 4 2 13 2" xfId="23569" xr:uid="{592BCB19-1DA5-439B-93B0-BDCEF0C50213}"/>
    <cellStyle name="Millares [0] 4 2 14" xfId="12245" xr:uid="{88EBEA3A-8C49-4471-832E-4F6B2E9A91C8}"/>
    <cellStyle name="Millares [0] 4 2 14 2" xfId="24079" xr:uid="{69B30C84-85BF-4E96-8A5A-E28DCBE0F900}"/>
    <cellStyle name="Millares [0] 4 2 15" xfId="12884" xr:uid="{FAF5BA31-61EE-4AE3-9900-647981718E32}"/>
    <cellStyle name="Millares [0] 4 2 16" xfId="24787" xr:uid="{31363844-57FE-4113-95ED-AD517960A7C1}"/>
    <cellStyle name="Millares [0] 4 2 2" xfId="350" xr:uid="{00000000-0005-0000-0000-000074000000}"/>
    <cellStyle name="Millares [0] 4 2 2 10" xfId="10802" xr:uid="{00000000-0005-0000-0000-000074000000}"/>
    <cellStyle name="Millares [0] 4 2 2 10 2" xfId="23268" xr:uid="{B8325E63-308C-4814-AD1F-91C536B28DB0}"/>
    <cellStyle name="Millares [0] 4 2 2 11" xfId="11282" xr:uid="{00000000-0005-0000-0000-000074000000}"/>
    <cellStyle name="Millares [0] 4 2 2 11 2" xfId="23747" xr:uid="{3896F76C-B82B-4E88-97B0-838BBABF55FF}"/>
    <cellStyle name="Millares [0] 4 2 2 12" xfId="12423" xr:uid="{C02AC282-D4F1-4B30-AC37-22FB7F13015E}"/>
    <cellStyle name="Millares [0] 4 2 2 12 2" xfId="24257" xr:uid="{1F7ED980-F97E-4956-A119-BE0798C784E9}"/>
    <cellStyle name="Millares [0] 4 2 2 13" xfId="13062" xr:uid="{CCE828E0-5C86-4438-8FD6-E3771D9BE200}"/>
    <cellStyle name="Millares [0] 4 2 2 14" xfId="24965" xr:uid="{FE533B3A-5C33-461C-BB89-B06CC16B424E}"/>
    <cellStyle name="Millares [0] 4 2 2 2" xfId="1546" xr:uid="{00000000-0005-0000-0000-000074000000}"/>
    <cellStyle name="Millares [0] 4 2 2 2 2" xfId="3470" xr:uid="{00000000-0005-0000-0000-000074000000}"/>
    <cellStyle name="Millares [0] 4 2 2 2 2 2" xfId="15944" xr:uid="{CD817E94-B8AC-48B7-9665-B45F021B073D}"/>
    <cellStyle name="Millares [0] 4 2 2 2 3" xfId="5422" xr:uid="{00000000-0005-0000-0000-000074000000}"/>
    <cellStyle name="Millares [0] 4 2 2 2 3 2" xfId="17894" xr:uid="{C3BF90C9-682A-44DD-AD97-620A8C08F518}"/>
    <cellStyle name="Millares [0] 4 2 2 2 4" xfId="7352" xr:uid="{00000000-0005-0000-0000-000074000000}"/>
    <cellStyle name="Millares [0] 4 2 2 2 4 2" xfId="19823" xr:uid="{996D4CA8-23B8-4221-B85A-CF2F89F937D8}"/>
    <cellStyle name="Millares [0] 4 2 2 2 5" xfId="9362" xr:uid="{00000000-0005-0000-0000-000074000000}"/>
    <cellStyle name="Millares [0] 4 2 2 2 5 2" xfId="21831" xr:uid="{80566CB2-864C-4E1B-90C3-6BDC76BDF4C9}"/>
    <cellStyle name="Millares [0] 4 2 2 2 6" xfId="12773" xr:uid="{2E460191-B26A-4483-9C53-54DB16EA681E}"/>
    <cellStyle name="Millares [0] 4 2 2 2 6 2" xfId="24606" xr:uid="{43AFC485-8946-4DE5-BB6D-1D56BACAD24F}"/>
    <cellStyle name="Millares [0] 4 2 2 2 7" xfId="14023" xr:uid="{AE0A5DB2-43AB-45BD-805C-98F4B5FEE50A}"/>
    <cellStyle name="Millares [0] 4 2 2 2 8" xfId="25297" xr:uid="{C2463771-FF5B-4B64-BAFE-2656D0B7F322}"/>
    <cellStyle name="Millares [0] 4 2 2 3" xfId="2026" xr:uid="{00000000-0005-0000-0000-000074000000}"/>
    <cellStyle name="Millares [0] 4 2 2 3 2" xfId="3950" xr:uid="{00000000-0005-0000-0000-000074000000}"/>
    <cellStyle name="Millares [0] 4 2 2 3 2 2" xfId="16424" xr:uid="{103B98E1-E72B-42AA-A525-E663C126B877}"/>
    <cellStyle name="Millares [0] 4 2 2 3 3" xfId="5902" xr:uid="{00000000-0005-0000-0000-000074000000}"/>
    <cellStyle name="Millares [0] 4 2 2 3 3 2" xfId="18374" xr:uid="{99623278-CCB0-4744-8EBC-A81D8BD9734A}"/>
    <cellStyle name="Millares [0] 4 2 2 3 4" xfId="7832" xr:uid="{00000000-0005-0000-0000-000074000000}"/>
    <cellStyle name="Millares [0] 4 2 2 3 4 2" xfId="20303" xr:uid="{6BD3DC6C-79C8-425B-A858-1B24A6E0352B}"/>
    <cellStyle name="Millares [0] 4 2 2 3 5" xfId="9840" xr:uid="{00000000-0005-0000-0000-000074000000}"/>
    <cellStyle name="Millares [0] 4 2 2 3 5 2" xfId="22309" xr:uid="{D8B0A1B8-6E31-4E5A-850F-30F86BB4EE8C}"/>
    <cellStyle name="Millares [0] 4 2 2 3 6" xfId="14503" xr:uid="{0B57CB0F-D726-4A48-A30D-EF814348AF93}"/>
    <cellStyle name="Millares [0] 4 2 2 4" xfId="2508" xr:uid="{00000000-0005-0000-0000-000074000000}"/>
    <cellStyle name="Millares [0] 4 2 2 4 2" xfId="4429" xr:uid="{00000000-0005-0000-0000-000074000000}"/>
    <cellStyle name="Millares [0] 4 2 2 4 2 2" xfId="16903" xr:uid="{88A87475-8DC5-47A5-AE3C-8FCDE1B4D7C3}"/>
    <cellStyle name="Millares [0] 4 2 2 4 3" xfId="6385" xr:uid="{00000000-0005-0000-0000-000074000000}"/>
    <cellStyle name="Millares [0] 4 2 2 4 3 2" xfId="18857" xr:uid="{10126119-A9DC-4DE8-9819-2A1E274BB0D5}"/>
    <cellStyle name="Millares [0] 4 2 2 4 4" xfId="8311" xr:uid="{00000000-0005-0000-0000-000074000000}"/>
    <cellStyle name="Millares [0] 4 2 2 4 4 2" xfId="20782" xr:uid="{0D5E3241-4CC7-4833-B8B9-70C0572083F6}"/>
    <cellStyle name="Millares [0] 4 2 2 4 5" xfId="10317" xr:uid="{00000000-0005-0000-0000-000074000000}"/>
    <cellStyle name="Millares [0] 4 2 2 4 5 2" xfId="22786" xr:uid="{7A190786-A238-436D-A6AC-F1E920064FF1}"/>
    <cellStyle name="Millares [0] 4 2 2 4 6" xfId="14982" xr:uid="{FB86A30A-8697-4C4B-9ED3-C31617CACD4F}"/>
    <cellStyle name="Millares [0] 4 2 2 5" xfId="1066" xr:uid="{00000000-0005-0000-0000-000074000000}"/>
    <cellStyle name="Millares [0] 4 2 2 5 2" xfId="13543" xr:uid="{55F98464-2D3D-484D-B06B-56EC1D987C08}"/>
    <cellStyle name="Millares [0] 4 2 2 6" xfId="2990" xr:uid="{00000000-0005-0000-0000-000074000000}"/>
    <cellStyle name="Millares [0] 4 2 2 6 2" xfId="15464" xr:uid="{1F898865-132F-464E-A63B-0C07D83B477D}"/>
    <cellStyle name="Millares [0] 4 2 2 7" xfId="4928" xr:uid="{00000000-0005-0000-0000-000074000000}"/>
    <cellStyle name="Millares [0] 4 2 2 7 2" xfId="17401" xr:uid="{C54F744F-2DE5-4C76-9FFA-5E388902F37D}"/>
    <cellStyle name="Millares [0] 4 2 2 8" xfId="6869" xr:uid="{00000000-0005-0000-0000-000074000000}"/>
    <cellStyle name="Millares [0] 4 2 2 8 2" xfId="19340" xr:uid="{5DAF82EE-626E-45BC-A243-86D8854036EC}"/>
    <cellStyle name="Millares [0] 4 2 2 9" xfId="8668" xr:uid="{1A5BAC7A-0C59-4205-B9F1-73257DA73FB9}"/>
    <cellStyle name="Millares [0] 4 2 2 9 2" xfId="21137" xr:uid="{F94D8D32-34AD-4744-860C-8B713997A4BC}"/>
    <cellStyle name="Millares [0] 4 2 3" xfId="602" xr:uid="{00000000-0005-0000-0000-000013000000}"/>
    <cellStyle name="Millares [0] 4 2 3 10" xfId="10932" xr:uid="{00000000-0005-0000-0000-000013000000}"/>
    <cellStyle name="Millares [0] 4 2 3 10 2" xfId="23398" xr:uid="{C1570738-7DC9-474C-BC1A-5774C44720D0}"/>
    <cellStyle name="Millares [0] 4 2 3 11" xfId="11412" xr:uid="{00000000-0005-0000-0000-000013000000}"/>
    <cellStyle name="Millares [0] 4 2 3 11 2" xfId="23877" xr:uid="{E368B1CD-DABB-49F3-841C-2578F862F508}"/>
    <cellStyle name="Millares [0] 4 2 3 12" xfId="12555" xr:uid="{909983D2-599B-4E28-BCF5-82CC42328542}"/>
    <cellStyle name="Millares [0] 4 2 3 12 2" xfId="24389" xr:uid="{F156D710-3E72-414A-8E57-0601E8D62AC1}"/>
    <cellStyle name="Millares [0] 4 2 3 13" xfId="13193" xr:uid="{60D21955-1E6F-493C-B0BA-4C6D8CEF7AB4}"/>
    <cellStyle name="Millares [0] 4 2 3 14" xfId="25095" xr:uid="{E9443B85-E4AC-4942-96D0-9E3F9C342558}"/>
    <cellStyle name="Millares [0] 4 2 3 2" xfId="1676" xr:uid="{00000000-0005-0000-0000-000013000000}"/>
    <cellStyle name="Millares [0] 4 2 3 2 2" xfId="3600" xr:uid="{00000000-0005-0000-0000-000013000000}"/>
    <cellStyle name="Millares [0] 4 2 3 2 2 2" xfId="16074" xr:uid="{4CDC8307-5436-4ACA-86BD-A43E3FF7503F}"/>
    <cellStyle name="Millares [0] 4 2 3 2 3" xfId="5552" xr:uid="{00000000-0005-0000-0000-000013000000}"/>
    <cellStyle name="Millares [0] 4 2 3 2 3 2" xfId="18024" xr:uid="{EA0940DE-AA7E-4C84-B2A6-94BEE5F5EAAD}"/>
    <cellStyle name="Millares [0] 4 2 3 2 4" xfId="7482" xr:uid="{00000000-0005-0000-0000-000013000000}"/>
    <cellStyle name="Millares [0] 4 2 3 2 4 2" xfId="19953" xr:uid="{E4B5EEC3-E547-410D-AE79-5EF2E31EE6EF}"/>
    <cellStyle name="Millares [0] 4 2 3 2 5" xfId="9492" xr:uid="{00000000-0005-0000-0000-000013000000}"/>
    <cellStyle name="Millares [0] 4 2 3 2 5 2" xfId="21961" xr:uid="{B90DC544-B112-4675-B2EA-0489AE622498}"/>
    <cellStyle name="Millares [0] 4 2 3 2 6" xfId="14153" xr:uid="{8B3031BA-8CA7-4498-8861-37DBAFD32004}"/>
    <cellStyle name="Millares [0] 4 2 3 3" xfId="2156" xr:uid="{00000000-0005-0000-0000-000013000000}"/>
    <cellStyle name="Millares [0] 4 2 3 3 2" xfId="4080" xr:uid="{00000000-0005-0000-0000-000013000000}"/>
    <cellStyle name="Millares [0] 4 2 3 3 2 2" xfId="16554" xr:uid="{D1FC3B67-942B-41C6-8498-D74CD0CA8E98}"/>
    <cellStyle name="Millares [0] 4 2 3 3 3" xfId="6032" xr:uid="{00000000-0005-0000-0000-000013000000}"/>
    <cellStyle name="Millares [0] 4 2 3 3 3 2" xfId="18504" xr:uid="{F7E391C9-F05A-4B8F-8DF4-BB535A1E4AC9}"/>
    <cellStyle name="Millares [0] 4 2 3 3 4" xfId="7962" xr:uid="{00000000-0005-0000-0000-000013000000}"/>
    <cellStyle name="Millares [0] 4 2 3 3 4 2" xfId="20433" xr:uid="{E8D91F6E-84F1-43B6-9564-AF80412E4703}"/>
    <cellStyle name="Millares [0] 4 2 3 3 5" xfId="9970" xr:uid="{00000000-0005-0000-0000-000013000000}"/>
    <cellStyle name="Millares [0] 4 2 3 3 5 2" xfId="22439" xr:uid="{23D3DC34-B6E0-49E8-92F4-2E9CDCA9F9FA}"/>
    <cellStyle name="Millares [0] 4 2 3 3 6" xfId="14633" xr:uid="{F2F9FCC2-1B02-4EAB-999D-09BF5DE1D052}"/>
    <cellStyle name="Millares [0] 4 2 3 4" xfId="2639" xr:uid="{00000000-0005-0000-0000-000013000000}"/>
    <cellStyle name="Millares [0] 4 2 3 4 2" xfId="4560" xr:uid="{00000000-0005-0000-0000-000013000000}"/>
    <cellStyle name="Millares [0] 4 2 3 4 2 2" xfId="17034" xr:uid="{662B4044-3E97-49A6-9D15-D243E158DBC7}"/>
    <cellStyle name="Millares [0] 4 2 3 4 3" xfId="6516" xr:uid="{00000000-0005-0000-0000-000013000000}"/>
    <cellStyle name="Millares [0] 4 2 3 4 3 2" xfId="18988" xr:uid="{7C59F7D7-F90B-4541-BDA3-2D4117987817}"/>
    <cellStyle name="Millares [0] 4 2 3 4 4" xfId="8442" xr:uid="{00000000-0005-0000-0000-000013000000}"/>
    <cellStyle name="Millares [0] 4 2 3 4 4 2" xfId="20913" xr:uid="{3116ECB3-C5D8-49AB-A968-690362E6449F}"/>
    <cellStyle name="Millares [0] 4 2 3 4 5" xfId="10448" xr:uid="{00000000-0005-0000-0000-000013000000}"/>
    <cellStyle name="Millares [0] 4 2 3 4 5 2" xfId="22917" xr:uid="{9F52972C-0379-4B6D-A1E0-19897A9BAE72}"/>
    <cellStyle name="Millares [0] 4 2 3 4 6" xfId="15113" xr:uid="{79A6F254-020F-4E82-9D04-681A9F6F437A}"/>
    <cellStyle name="Millares [0] 4 2 3 5" xfId="1197" xr:uid="{00000000-0005-0000-0000-000013000000}"/>
    <cellStyle name="Millares [0] 4 2 3 5 2" xfId="13674" xr:uid="{7AC18F15-731C-46F8-A4F4-2024B7442A2D}"/>
    <cellStyle name="Millares [0] 4 2 3 6" xfId="3121" xr:uid="{00000000-0005-0000-0000-000013000000}"/>
    <cellStyle name="Millares [0] 4 2 3 6 2" xfId="15595" xr:uid="{E2925CDD-6ED7-4136-A042-8EADA33025C6}"/>
    <cellStyle name="Millares [0] 4 2 3 7" xfId="5065" xr:uid="{00000000-0005-0000-0000-000013000000}"/>
    <cellStyle name="Millares [0] 4 2 3 7 2" xfId="17537" xr:uid="{2495F1B2-5EA7-4931-9534-77C1D3B22278}"/>
    <cellStyle name="Millares [0] 4 2 3 8" xfId="7002" xr:uid="{00000000-0005-0000-0000-000013000000}"/>
    <cellStyle name="Millares [0] 4 2 3 8 2" xfId="19473" xr:uid="{8AC5372B-ABDC-40A5-9609-A29C105866DF}"/>
    <cellStyle name="Millares [0] 4 2 3 9" xfId="9019" xr:uid="{00000000-0005-0000-0000-000013000000}"/>
    <cellStyle name="Millares [0] 4 2 3 9 2" xfId="21488" xr:uid="{C91E3AE1-889A-4CF7-980D-C91CF1874D65}"/>
    <cellStyle name="Millares [0] 4 2 4" xfId="1368" xr:uid="{00000000-0005-0000-0000-000074000000}"/>
    <cellStyle name="Millares [0] 4 2 4 2" xfId="3292" xr:uid="{00000000-0005-0000-0000-000074000000}"/>
    <cellStyle name="Millares [0] 4 2 4 2 2" xfId="15766" xr:uid="{8A1A94E5-CDEC-4320-84C5-7961FEB63EAA}"/>
    <cellStyle name="Millares [0] 4 2 4 3" xfId="5244" xr:uid="{00000000-0005-0000-0000-000074000000}"/>
    <cellStyle name="Millares [0] 4 2 4 3 2" xfId="17716" xr:uid="{45CC07C9-B1FC-4561-9425-A9630C2EEB20}"/>
    <cellStyle name="Millares [0] 4 2 4 4" xfId="7174" xr:uid="{00000000-0005-0000-0000-000074000000}"/>
    <cellStyle name="Millares [0] 4 2 4 4 2" xfId="19645" xr:uid="{A2EB661E-06B1-4712-8889-DDDA6D8A4BA8}"/>
    <cellStyle name="Millares [0] 4 2 4 5" xfId="9184" xr:uid="{00000000-0005-0000-0000-000074000000}"/>
    <cellStyle name="Millares [0] 4 2 4 5 2" xfId="21653" xr:uid="{8AE082DA-CCCE-4D5C-8B6C-EF7410ED72BA}"/>
    <cellStyle name="Millares [0] 4 2 4 6" xfId="12731" xr:uid="{E1CB3220-50D3-4AF9-B9FD-7AEB1193BDC9}"/>
    <cellStyle name="Millares [0] 4 2 4 6 2" xfId="24564" xr:uid="{D7F8D6D6-B8F7-480D-A9D7-C4129E71459B}"/>
    <cellStyle name="Millares [0] 4 2 4 7" xfId="13845" xr:uid="{A4359DD3-0759-4579-88CB-3EDF7335D7BD}"/>
    <cellStyle name="Millares [0] 4 2 4 8" xfId="25255" xr:uid="{7602C5F8-9D4D-43CE-AB8A-E5C5670388F5}"/>
    <cellStyle name="Millares [0] 4 2 5" xfId="1848" xr:uid="{00000000-0005-0000-0000-000074000000}"/>
    <cellStyle name="Millares [0] 4 2 5 2" xfId="3772" xr:uid="{00000000-0005-0000-0000-000074000000}"/>
    <cellStyle name="Millares [0] 4 2 5 2 2" xfId="16246" xr:uid="{A5EEF0C6-EEBD-463C-828C-4B16892CD6AA}"/>
    <cellStyle name="Millares [0] 4 2 5 3" xfId="5724" xr:uid="{00000000-0005-0000-0000-000074000000}"/>
    <cellStyle name="Millares [0] 4 2 5 3 2" xfId="18196" xr:uid="{D7D2677A-6750-4F54-8136-91C757CE821D}"/>
    <cellStyle name="Millares [0] 4 2 5 4" xfId="7654" xr:uid="{00000000-0005-0000-0000-000074000000}"/>
    <cellStyle name="Millares [0] 4 2 5 4 2" xfId="20125" xr:uid="{5A7FDFB5-D348-4A9C-B4BA-F42069DAB227}"/>
    <cellStyle name="Millares [0] 4 2 5 5" xfId="9662" xr:uid="{00000000-0005-0000-0000-000074000000}"/>
    <cellStyle name="Millares [0] 4 2 5 5 2" xfId="22131" xr:uid="{F59DC53E-E09A-491E-A82A-348B9606C59C}"/>
    <cellStyle name="Millares [0] 4 2 5 6" xfId="14325" xr:uid="{4647FCC3-7BA6-4361-9B87-F3A6E7E04CA3}"/>
    <cellStyle name="Millares [0] 4 2 6" xfId="2330" xr:uid="{00000000-0005-0000-0000-000074000000}"/>
    <cellStyle name="Millares [0] 4 2 6 2" xfId="4251" xr:uid="{00000000-0005-0000-0000-000074000000}"/>
    <cellStyle name="Millares [0] 4 2 6 2 2" xfId="16725" xr:uid="{3AD41D51-1D1F-4FF8-9985-1497D600F813}"/>
    <cellStyle name="Millares [0] 4 2 6 3" xfId="6207" xr:uid="{00000000-0005-0000-0000-000074000000}"/>
    <cellStyle name="Millares [0] 4 2 6 3 2" xfId="18679" xr:uid="{D2B7D4AD-E598-4530-9911-60012AD6C522}"/>
    <cellStyle name="Millares [0] 4 2 6 4" xfId="8133" xr:uid="{00000000-0005-0000-0000-000074000000}"/>
    <cellStyle name="Millares [0] 4 2 6 4 2" xfId="20604" xr:uid="{D246E56A-5787-4495-AE33-59CE144E2435}"/>
    <cellStyle name="Millares [0] 4 2 6 5" xfId="10139" xr:uid="{00000000-0005-0000-0000-000074000000}"/>
    <cellStyle name="Millares [0] 4 2 6 5 2" xfId="22608" xr:uid="{04E6F474-330F-4449-A65C-EF98D8899371}"/>
    <cellStyle name="Millares [0] 4 2 6 6" xfId="14804" xr:uid="{88B434A9-DFCE-4C61-8CC7-AD88A5376643}"/>
    <cellStyle name="Millares [0] 4 2 7" xfId="888" xr:uid="{00000000-0005-0000-0000-000074000000}"/>
    <cellStyle name="Millares [0] 4 2 7 2" xfId="13365" xr:uid="{BC5A0892-AD4E-4DB8-A8B9-723865316630}"/>
    <cellStyle name="Millares [0] 4 2 8" xfId="2812" xr:uid="{00000000-0005-0000-0000-000074000000}"/>
    <cellStyle name="Millares [0] 4 2 8 2" xfId="15286" xr:uid="{27E631BE-7A49-4A00-96D8-DFAE62D180EE}"/>
    <cellStyle name="Millares [0] 4 2 9" xfId="4745" xr:uid="{00000000-0005-0000-0000-000074000000}"/>
    <cellStyle name="Millares [0] 4 2 9 2" xfId="17218" xr:uid="{33F0B9D9-9B4A-4EC8-9E2A-655890C944E0}"/>
    <cellStyle name="Millares [0] 4 3" xfId="298" xr:uid="{00000000-0005-0000-0000-000074000000}"/>
    <cellStyle name="Millares [0] 4 3 10" xfId="8634" xr:uid="{8942A496-0975-4231-81D0-A6CEC66E5C0E}"/>
    <cellStyle name="Millares [0] 4 3 10 2" xfId="21103" xr:uid="{DB10CCD8-8D54-47EE-A8BF-E39A07CD09CF}"/>
    <cellStyle name="Millares [0] 4 3 11" xfId="10750" xr:uid="{00000000-0005-0000-0000-000074000000}"/>
    <cellStyle name="Millares [0] 4 3 11 2" xfId="23216" xr:uid="{23462FD6-E060-4A6F-91A9-62B03658305D}"/>
    <cellStyle name="Millares [0] 4 3 12" xfId="11230" xr:uid="{00000000-0005-0000-0000-000074000000}"/>
    <cellStyle name="Millares [0] 4 3 12 2" xfId="23695" xr:uid="{974D63CF-D9FA-4D61-B320-897CA4B2D481}"/>
    <cellStyle name="Millares [0] 4 3 13" xfId="12371" xr:uid="{888FB90F-CB3A-44C7-9799-983047BAB366}"/>
    <cellStyle name="Millares [0] 4 3 13 2" xfId="24205" xr:uid="{311C9F7C-B951-4811-8638-8CB1009E1CCB}"/>
    <cellStyle name="Millares [0] 4 3 14" xfId="13010" xr:uid="{6253174C-DD6C-4794-8262-3943DB83D30F}"/>
    <cellStyle name="Millares [0] 4 3 15" xfId="24913" xr:uid="{998ED89A-36FF-49AE-8ED8-5D77541F8229}"/>
    <cellStyle name="Millares [0] 4 3 2" xfId="708" xr:uid="{62E62FAF-4FE1-4ACC-A32B-DAC22B8221C3}"/>
    <cellStyle name="Millares [0] 4 3 2 10" xfId="10976" xr:uid="{62E62FAF-4FE1-4ACC-A32B-DAC22B8221C3}"/>
    <cellStyle name="Millares [0] 4 3 2 10 2" xfId="23442" xr:uid="{227BBB0C-1DAF-4122-BB32-1F18C719BDA2}"/>
    <cellStyle name="Millares [0] 4 3 2 11" xfId="11456" xr:uid="{62E62FAF-4FE1-4ACC-A32B-DAC22B8221C3}"/>
    <cellStyle name="Millares [0] 4 3 2 11 2" xfId="23921" xr:uid="{53503926-76DF-4A59-8C62-9C9BC0ECBB4B}"/>
    <cellStyle name="Millares [0] 4 3 2 12" xfId="12600" xr:uid="{88A52F8A-371A-41BF-8748-1040FAD0957F}"/>
    <cellStyle name="Millares [0] 4 3 2 12 2" xfId="24434" xr:uid="{518704E9-E557-4EB6-902E-689C523ED8D9}"/>
    <cellStyle name="Millares [0] 4 3 2 13" xfId="13237" xr:uid="{E8FC48DF-B28C-493E-B665-39EC93B77640}"/>
    <cellStyle name="Millares [0] 4 3 2 14" xfId="25139" xr:uid="{2121868B-32E2-46CD-BA21-0EF89432072B}"/>
    <cellStyle name="Millares [0] 4 3 2 2" xfId="1720" xr:uid="{62E62FAF-4FE1-4ACC-A32B-DAC22B8221C3}"/>
    <cellStyle name="Millares [0] 4 3 2 2 2" xfId="3644" xr:uid="{62E62FAF-4FE1-4ACC-A32B-DAC22B8221C3}"/>
    <cellStyle name="Millares [0] 4 3 2 2 2 2" xfId="16118" xr:uid="{78C9302B-12A3-48CF-8FC9-F1B30C05F94E}"/>
    <cellStyle name="Millares [0] 4 3 2 2 3" xfId="5596" xr:uid="{62E62FAF-4FE1-4ACC-A32B-DAC22B8221C3}"/>
    <cellStyle name="Millares [0] 4 3 2 2 3 2" xfId="18068" xr:uid="{E2479E0D-4736-4770-A231-A9D4E4D7A54E}"/>
    <cellStyle name="Millares [0] 4 3 2 2 4" xfId="7526" xr:uid="{62E62FAF-4FE1-4ACC-A32B-DAC22B8221C3}"/>
    <cellStyle name="Millares [0] 4 3 2 2 4 2" xfId="19997" xr:uid="{75DAD12B-9AA1-4543-A0DB-CFC10689E4CF}"/>
    <cellStyle name="Millares [0] 4 3 2 2 5" xfId="9534" xr:uid="{62E62FAF-4FE1-4ACC-A32B-DAC22B8221C3}"/>
    <cellStyle name="Millares [0] 4 3 2 2 5 2" xfId="22003" xr:uid="{77EBA44F-45F8-4435-9434-A5F3616A0905}"/>
    <cellStyle name="Millares [0] 4 3 2 2 6" xfId="14197" xr:uid="{2E48FE4D-0333-4F73-83D4-B1E37C0BEE8E}"/>
    <cellStyle name="Millares [0] 4 3 2 3" xfId="2200" xr:uid="{62E62FAF-4FE1-4ACC-A32B-DAC22B8221C3}"/>
    <cellStyle name="Millares [0] 4 3 2 3 2" xfId="4124" xr:uid="{62E62FAF-4FE1-4ACC-A32B-DAC22B8221C3}"/>
    <cellStyle name="Millares [0] 4 3 2 3 2 2" xfId="16598" xr:uid="{0A351517-021F-42DA-B9CC-8C53B0CD9C8A}"/>
    <cellStyle name="Millares [0] 4 3 2 3 3" xfId="6076" xr:uid="{62E62FAF-4FE1-4ACC-A32B-DAC22B8221C3}"/>
    <cellStyle name="Millares [0] 4 3 2 3 3 2" xfId="18548" xr:uid="{9B2ECD41-67D0-48DC-A7B4-B7B9825DAFCD}"/>
    <cellStyle name="Millares [0] 4 3 2 3 4" xfId="8006" xr:uid="{62E62FAF-4FE1-4ACC-A32B-DAC22B8221C3}"/>
    <cellStyle name="Millares [0] 4 3 2 3 4 2" xfId="20477" xr:uid="{93EDCD69-1F1C-440D-93D1-13C57503CDAA}"/>
    <cellStyle name="Millares [0] 4 3 2 3 5" xfId="10012" xr:uid="{62E62FAF-4FE1-4ACC-A32B-DAC22B8221C3}"/>
    <cellStyle name="Millares [0] 4 3 2 3 5 2" xfId="22481" xr:uid="{23DB95A9-EAE1-4675-928B-62D06EA0C291}"/>
    <cellStyle name="Millares [0] 4 3 2 3 6" xfId="14677" xr:uid="{2457E0ED-E1FA-4C20-883E-E2FA0ECC77CF}"/>
    <cellStyle name="Millares [0] 4 3 2 4" xfId="2683" xr:uid="{62E62FAF-4FE1-4ACC-A32B-DAC22B8221C3}"/>
    <cellStyle name="Millares [0] 4 3 2 4 2" xfId="4604" xr:uid="{62E62FAF-4FE1-4ACC-A32B-DAC22B8221C3}"/>
    <cellStyle name="Millares [0] 4 3 2 4 2 2" xfId="17078" xr:uid="{5FCA7B7E-6622-47EE-8D49-3856E64E424B}"/>
    <cellStyle name="Millares [0] 4 3 2 4 3" xfId="6560" xr:uid="{62E62FAF-4FE1-4ACC-A32B-DAC22B8221C3}"/>
    <cellStyle name="Millares [0] 4 3 2 4 3 2" xfId="19032" xr:uid="{9F180D7D-B3E9-4951-A519-6B997D290CA2}"/>
    <cellStyle name="Millares [0] 4 3 2 4 4" xfId="8486" xr:uid="{62E62FAF-4FE1-4ACC-A32B-DAC22B8221C3}"/>
    <cellStyle name="Millares [0] 4 3 2 4 4 2" xfId="20957" xr:uid="{2100F895-51FE-4C44-AA9F-AB41E1879C2D}"/>
    <cellStyle name="Millares [0] 4 3 2 4 5" xfId="10491" xr:uid="{62E62FAF-4FE1-4ACC-A32B-DAC22B8221C3}"/>
    <cellStyle name="Millares [0] 4 3 2 4 5 2" xfId="22960" xr:uid="{099C0F9E-E582-4791-98B6-FCCF67F0D479}"/>
    <cellStyle name="Millares [0] 4 3 2 4 6" xfId="15157" xr:uid="{2071B768-BED5-49FA-A9C8-0834A8FCF797}"/>
    <cellStyle name="Millares [0] 4 3 2 5" xfId="1241" xr:uid="{62E62FAF-4FE1-4ACC-A32B-DAC22B8221C3}"/>
    <cellStyle name="Millares [0] 4 3 2 5 2" xfId="13718" xr:uid="{1BC3AFE7-931B-4FFF-A45C-F2E87E2520C4}"/>
    <cellStyle name="Millares [0] 4 3 2 6" xfId="3165" xr:uid="{62E62FAF-4FE1-4ACC-A32B-DAC22B8221C3}"/>
    <cellStyle name="Millares [0] 4 3 2 6 2" xfId="15639" xr:uid="{CC2B79A0-DDDA-45E2-B3D0-5E88B5F35F9C}"/>
    <cellStyle name="Millares [0] 4 3 2 7" xfId="5112" xr:uid="{62E62FAF-4FE1-4ACC-A32B-DAC22B8221C3}"/>
    <cellStyle name="Millares [0] 4 3 2 7 2" xfId="17584" xr:uid="{568AB0FD-E414-4A54-B4E3-C73F003AB5B1}"/>
    <cellStyle name="Millares [0] 4 3 2 8" xfId="7047" xr:uid="{62E62FAF-4FE1-4ACC-A32B-DAC22B8221C3}"/>
    <cellStyle name="Millares [0] 4 3 2 8 2" xfId="19518" xr:uid="{F24E6FAE-607C-449B-B782-5F4B22EE3A57}"/>
    <cellStyle name="Millares [0] 4 3 2 9" xfId="9059" xr:uid="{62E62FAF-4FE1-4ACC-A32B-DAC22B8221C3}"/>
    <cellStyle name="Millares [0] 4 3 2 9 2" xfId="21528" xr:uid="{59473541-1DBC-432F-B86C-2EA9237BEB16}"/>
    <cellStyle name="Millares [0] 4 3 3" xfId="1494" xr:uid="{00000000-0005-0000-0000-000074000000}"/>
    <cellStyle name="Millares [0] 4 3 3 2" xfId="3418" xr:uid="{00000000-0005-0000-0000-000074000000}"/>
    <cellStyle name="Millares [0] 4 3 3 2 2" xfId="15892" xr:uid="{0171308A-4265-4B1A-81DF-3C1C6F33113B}"/>
    <cellStyle name="Millares [0] 4 3 3 3" xfId="5370" xr:uid="{00000000-0005-0000-0000-000074000000}"/>
    <cellStyle name="Millares [0] 4 3 3 3 2" xfId="17842" xr:uid="{A7F8339E-247C-4C75-823A-750EB622700B}"/>
    <cellStyle name="Millares [0] 4 3 3 4" xfId="7300" xr:uid="{00000000-0005-0000-0000-000074000000}"/>
    <cellStyle name="Millares [0] 4 3 3 4 2" xfId="19771" xr:uid="{E73E0588-A7F2-4A51-BE6D-59742F541746}"/>
    <cellStyle name="Millares [0] 4 3 3 5" xfId="9310" xr:uid="{00000000-0005-0000-0000-000074000000}"/>
    <cellStyle name="Millares [0] 4 3 3 5 2" xfId="21779" xr:uid="{5960C45C-34BA-4B8D-B358-529CED5CE1FC}"/>
    <cellStyle name="Millares [0] 4 3 3 6" xfId="12739" xr:uid="{659AA773-1B5D-4E3B-94D8-22445A60C772}"/>
    <cellStyle name="Millares [0] 4 3 3 6 2" xfId="24572" xr:uid="{FDA232BB-B076-4B98-A04F-BA8D796143EF}"/>
    <cellStyle name="Millares [0] 4 3 3 7" xfId="13971" xr:uid="{56932CE8-5C78-44F1-A417-23ADB7DC2BD7}"/>
    <cellStyle name="Millares [0] 4 3 3 8" xfId="25263" xr:uid="{9C9897EA-D5BF-4DAE-9285-6684150A82A8}"/>
    <cellStyle name="Millares [0] 4 3 4" xfId="1974" xr:uid="{00000000-0005-0000-0000-000074000000}"/>
    <cellStyle name="Millares [0] 4 3 4 2" xfId="3898" xr:uid="{00000000-0005-0000-0000-000074000000}"/>
    <cellStyle name="Millares [0] 4 3 4 2 2" xfId="16372" xr:uid="{6D31EF32-565F-402E-8013-E66B8E8ACA79}"/>
    <cellStyle name="Millares [0] 4 3 4 3" xfId="5850" xr:uid="{00000000-0005-0000-0000-000074000000}"/>
    <cellStyle name="Millares [0] 4 3 4 3 2" xfId="18322" xr:uid="{A4A0CAD2-9460-4E2C-8AB7-F933ECD2BD95}"/>
    <cellStyle name="Millares [0] 4 3 4 4" xfId="7780" xr:uid="{00000000-0005-0000-0000-000074000000}"/>
    <cellStyle name="Millares [0] 4 3 4 4 2" xfId="20251" xr:uid="{147E59E7-33F1-4FFA-B0CB-ADD34331DEF7}"/>
    <cellStyle name="Millares [0] 4 3 4 5" xfId="9788" xr:uid="{00000000-0005-0000-0000-000074000000}"/>
    <cellStyle name="Millares [0] 4 3 4 5 2" xfId="22257" xr:uid="{8E3DFC13-1B07-4A5A-AE25-1A884695DA76}"/>
    <cellStyle name="Millares [0] 4 3 4 6" xfId="14451" xr:uid="{16FA198E-6AEE-4387-AD9F-C1ACA0BFA0F4}"/>
    <cellStyle name="Millares [0] 4 3 5" xfId="2456" xr:uid="{00000000-0005-0000-0000-000074000000}"/>
    <cellStyle name="Millares [0] 4 3 5 2" xfId="4377" xr:uid="{00000000-0005-0000-0000-000074000000}"/>
    <cellStyle name="Millares [0] 4 3 5 2 2" xfId="16851" xr:uid="{223BA4A4-9AC2-4828-870C-CD37CF4020A8}"/>
    <cellStyle name="Millares [0] 4 3 5 3" xfId="6333" xr:uid="{00000000-0005-0000-0000-000074000000}"/>
    <cellStyle name="Millares [0] 4 3 5 3 2" xfId="18805" xr:uid="{1FF5D314-AD99-450F-B72C-1D4182A38F18}"/>
    <cellStyle name="Millares [0] 4 3 5 4" xfId="8259" xr:uid="{00000000-0005-0000-0000-000074000000}"/>
    <cellStyle name="Millares [0] 4 3 5 4 2" xfId="20730" xr:uid="{872E20C7-61B7-4110-A4CE-8C3E774799B4}"/>
    <cellStyle name="Millares [0] 4 3 5 5" xfId="10265" xr:uid="{00000000-0005-0000-0000-000074000000}"/>
    <cellStyle name="Millares [0] 4 3 5 5 2" xfId="22734" xr:uid="{A2D3B9B0-1D87-4FDB-BF45-FEABF65F68F3}"/>
    <cellStyle name="Millares [0] 4 3 5 6" xfId="14930" xr:uid="{52AE95AB-B90C-4140-A12A-EFE5E56DDDCB}"/>
    <cellStyle name="Millares [0] 4 3 6" xfId="1014" xr:uid="{00000000-0005-0000-0000-000074000000}"/>
    <cellStyle name="Millares [0] 4 3 6 2" xfId="13491" xr:uid="{5E4A86F4-E6F8-49EF-9A11-8B6DA0B0A1E7}"/>
    <cellStyle name="Millares [0] 4 3 7" xfId="2938" xr:uid="{00000000-0005-0000-0000-000074000000}"/>
    <cellStyle name="Millares [0] 4 3 7 2" xfId="15412" xr:uid="{0AB8D9BB-CB82-4EBD-9269-06499E905AFD}"/>
    <cellStyle name="Millares [0] 4 3 8" xfId="4876" xr:uid="{00000000-0005-0000-0000-000074000000}"/>
    <cellStyle name="Millares [0] 4 3 8 2" xfId="17349" xr:uid="{620AF6C5-A656-472F-9C96-FEB9B07EFB7F}"/>
    <cellStyle name="Millares [0] 4 3 9" xfId="6817" xr:uid="{00000000-0005-0000-0000-000074000000}"/>
    <cellStyle name="Millares [0] 4 3 9 2" xfId="19288" xr:uid="{1776B585-7840-40E8-9071-FD874BC37BD3}"/>
    <cellStyle name="Millares [0] 4 4" xfId="498" xr:uid="{00000000-0005-0000-0000-000012000000}"/>
    <cellStyle name="Millares [0] 4 4 10" xfId="10908" xr:uid="{00000000-0005-0000-0000-000012000000}"/>
    <cellStyle name="Millares [0] 4 4 10 2" xfId="23374" xr:uid="{61A95FA7-F26E-4210-B22A-9654EBBE7FD0}"/>
    <cellStyle name="Millares [0] 4 4 11" xfId="11388" xr:uid="{00000000-0005-0000-0000-000012000000}"/>
    <cellStyle name="Millares [0] 4 4 11 2" xfId="23853" xr:uid="{17D18395-B3E6-4AA9-86A4-D31C3AE67423}"/>
    <cellStyle name="Millares [0] 4 4 12" xfId="12531" xr:uid="{33F7B7D2-28D9-47A3-B135-EF68D0E17ADB}"/>
    <cellStyle name="Millares [0] 4 4 12 2" xfId="24365" xr:uid="{3B90A593-0885-4525-BC5C-519C1D1A8C70}"/>
    <cellStyle name="Millares [0] 4 4 13" xfId="13169" xr:uid="{AA187FF2-6409-4D55-84C0-C321304D578F}"/>
    <cellStyle name="Millares [0] 4 4 14" xfId="25071" xr:uid="{B3DBDF3E-7BC1-4E56-B7E1-B8D8EF520344}"/>
    <cellStyle name="Millares [0] 4 4 2" xfId="1652" xr:uid="{00000000-0005-0000-0000-000012000000}"/>
    <cellStyle name="Millares [0] 4 4 2 2" xfId="3576" xr:uid="{00000000-0005-0000-0000-000012000000}"/>
    <cellStyle name="Millares [0] 4 4 2 2 2" xfId="16050" xr:uid="{32788C7B-BC4E-4297-BF1B-83875525B87A}"/>
    <cellStyle name="Millares [0] 4 4 2 3" xfId="5528" xr:uid="{00000000-0005-0000-0000-000012000000}"/>
    <cellStyle name="Millares [0] 4 4 2 3 2" xfId="18000" xr:uid="{6A04A479-0F60-4420-AB05-7C9FC0702D70}"/>
    <cellStyle name="Millares [0] 4 4 2 4" xfId="7458" xr:uid="{00000000-0005-0000-0000-000012000000}"/>
    <cellStyle name="Millares [0] 4 4 2 4 2" xfId="19929" xr:uid="{C91B8A7E-EDC6-4648-9108-60468AEAEE48}"/>
    <cellStyle name="Millares [0] 4 4 2 5" xfId="9468" xr:uid="{00000000-0005-0000-0000-000012000000}"/>
    <cellStyle name="Millares [0] 4 4 2 5 2" xfId="21937" xr:uid="{72128D20-C516-42D4-8DB4-0DA90EDC9B76}"/>
    <cellStyle name="Millares [0] 4 4 2 6" xfId="14129" xr:uid="{E527864D-0B7A-4A69-9163-6BDBD4F52921}"/>
    <cellStyle name="Millares [0] 4 4 3" xfId="2132" xr:uid="{00000000-0005-0000-0000-000012000000}"/>
    <cellStyle name="Millares [0] 4 4 3 2" xfId="4056" xr:uid="{00000000-0005-0000-0000-000012000000}"/>
    <cellStyle name="Millares [0] 4 4 3 2 2" xfId="16530" xr:uid="{6FDE3E61-EFA2-4998-9748-1CC439E30E28}"/>
    <cellStyle name="Millares [0] 4 4 3 3" xfId="6008" xr:uid="{00000000-0005-0000-0000-000012000000}"/>
    <cellStyle name="Millares [0] 4 4 3 3 2" xfId="18480" xr:uid="{25E703BE-A559-4777-8D82-990D13089072}"/>
    <cellStyle name="Millares [0] 4 4 3 4" xfId="7938" xr:uid="{00000000-0005-0000-0000-000012000000}"/>
    <cellStyle name="Millares [0] 4 4 3 4 2" xfId="20409" xr:uid="{10AB57E7-B3B5-4FB4-9B95-4ECCF092BF8F}"/>
    <cellStyle name="Millares [0] 4 4 3 5" xfId="9946" xr:uid="{00000000-0005-0000-0000-000012000000}"/>
    <cellStyle name="Millares [0] 4 4 3 5 2" xfId="22415" xr:uid="{84DFB25C-FBC2-4782-9068-543EFC1978DF}"/>
    <cellStyle name="Millares [0] 4 4 3 6" xfId="14609" xr:uid="{D1F11A99-A50C-4F2C-8343-CC18D56035F5}"/>
    <cellStyle name="Millares [0] 4 4 4" xfId="2615" xr:uid="{00000000-0005-0000-0000-000012000000}"/>
    <cellStyle name="Millares [0] 4 4 4 2" xfId="4536" xr:uid="{00000000-0005-0000-0000-000012000000}"/>
    <cellStyle name="Millares [0] 4 4 4 2 2" xfId="17010" xr:uid="{9C339DB4-8294-44CC-A461-D23F6556B7A0}"/>
    <cellStyle name="Millares [0] 4 4 4 3" xfId="6492" xr:uid="{00000000-0005-0000-0000-000012000000}"/>
    <cellStyle name="Millares [0] 4 4 4 3 2" xfId="18964" xr:uid="{221E2BC7-5479-4B47-89CF-576FCBDD78E9}"/>
    <cellStyle name="Millares [0] 4 4 4 4" xfId="8418" xr:uid="{00000000-0005-0000-0000-000012000000}"/>
    <cellStyle name="Millares [0] 4 4 4 4 2" xfId="20889" xr:uid="{65463004-5CD0-4086-A46A-4FFF30508B36}"/>
    <cellStyle name="Millares [0] 4 4 4 5" xfId="10424" xr:uid="{00000000-0005-0000-0000-000012000000}"/>
    <cellStyle name="Millares [0] 4 4 4 5 2" xfId="22893" xr:uid="{967C5ABB-076F-4BF6-A415-4EBA12CA2566}"/>
    <cellStyle name="Millares [0] 4 4 4 6" xfId="15089" xr:uid="{428EBF90-9B88-41E3-B166-75CEA7E3F303}"/>
    <cellStyle name="Millares [0] 4 4 5" xfId="1173" xr:uid="{00000000-0005-0000-0000-000012000000}"/>
    <cellStyle name="Millares [0] 4 4 5 2" xfId="13650" xr:uid="{28B8CCA2-0200-4301-8AF8-23251FBEDB02}"/>
    <cellStyle name="Millares [0] 4 4 6" xfId="3097" xr:uid="{00000000-0005-0000-0000-000012000000}"/>
    <cellStyle name="Millares [0] 4 4 6 2" xfId="15571" xr:uid="{5370A5E1-6BF4-4FF2-828C-15279D4C7344}"/>
    <cellStyle name="Millares [0] 4 4 7" xfId="5038" xr:uid="{00000000-0005-0000-0000-000012000000}"/>
    <cellStyle name="Millares [0] 4 4 7 2" xfId="17510" xr:uid="{6F3A0B00-835B-4D86-9BE7-D2CA5B77401A}"/>
    <cellStyle name="Millares [0] 4 4 8" xfId="6977" xr:uid="{00000000-0005-0000-0000-000012000000}"/>
    <cellStyle name="Millares [0] 4 4 8 2" xfId="19448" xr:uid="{DED4CB85-5EEC-45A7-9D61-282757013957}"/>
    <cellStyle name="Millares [0] 4 4 9" xfId="8995" xr:uid="{00000000-0005-0000-0000-000012000000}"/>
    <cellStyle name="Millares [0] 4 4 9 2" xfId="21464" xr:uid="{6CA9D790-731D-45E3-9C05-D89474A3359E}"/>
    <cellStyle name="Millares [0] 4 5" xfId="1316" xr:uid="{00000000-0005-0000-0000-000074000000}"/>
    <cellStyle name="Millares [0] 4 5 2" xfId="3240" xr:uid="{00000000-0005-0000-0000-000074000000}"/>
    <cellStyle name="Millares [0] 4 5 2 2" xfId="15714" xr:uid="{DE51630E-EED3-4DD7-BAF0-A93873D02D21}"/>
    <cellStyle name="Millares [0] 4 5 3" xfId="5192" xr:uid="{00000000-0005-0000-0000-000074000000}"/>
    <cellStyle name="Millares [0] 4 5 3 2" xfId="17664" xr:uid="{1B814DE4-9319-431B-A93E-D2CEB73F18C8}"/>
    <cellStyle name="Millares [0] 4 5 4" xfId="7122" xr:uid="{00000000-0005-0000-0000-000074000000}"/>
    <cellStyle name="Millares [0] 4 5 4 2" xfId="19593" xr:uid="{EEBAF324-BA92-4202-8A3C-B9A94DC2DB1B}"/>
    <cellStyle name="Millares [0] 4 5 5" xfId="9132" xr:uid="{00000000-0005-0000-0000-000074000000}"/>
    <cellStyle name="Millares [0] 4 5 5 2" xfId="21601" xr:uid="{63386A87-8968-46BF-973B-BB4FCC0909BB}"/>
    <cellStyle name="Millares [0] 4 5 6" xfId="12697" xr:uid="{26CA0B84-ED6A-4FDC-B5B2-EE2007DA8523}"/>
    <cellStyle name="Millares [0] 4 5 6 2" xfId="24530" xr:uid="{33403D44-4B2A-43F4-A99C-823AFFF6B2D3}"/>
    <cellStyle name="Millares [0] 4 5 7" xfId="13793" xr:uid="{848A7DB1-55C0-4595-9718-0538966E5CED}"/>
    <cellStyle name="Millares [0] 4 5 8" xfId="25221" xr:uid="{7EFC4C5C-EC65-4FDE-9661-57C124B431A1}"/>
    <cellStyle name="Millares [0] 4 6" xfId="1796" xr:uid="{00000000-0005-0000-0000-000074000000}"/>
    <cellStyle name="Millares [0] 4 6 2" xfId="3720" xr:uid="{00000000-0005-0000-0000-000074000000}"/>
    <cellStyle name="Millares [0] 4 6 2 2" xfId="16194" xr:uid="{FDA76315-CD02-4527-BE21-5D830BC53A64}"/>
    <cellStyle name="Millares [0] 4 6 3" xfId="5672" xr:uid="{00000000-0005-0000-0000-000074000000}"/>
    <cellStyle name="Millares [0] 4 6 3 2" xfId="18144" xr:uid="{044AA5BB-5DC1-48F2-B63C-A96FE7302DB5}"/>
    <cellStyle name="Millares [0] 4 6 4" xfId="7602" xr:uid="{00000000-0005-0000-0000-000074000000}"/>
    <cellStyle name="Millares [0] 4 6 4 2" xfId="20073" xr:uid="{3A3A3FB4-5AAB-4ED5-9C7D-BAAADEEF7222}"/>
    <cellStyle name="Millares [0] 4 6 5" xfId="9610" xr:uid="{00000000-0005-0000-0000-000074000000}"/>
    <cellStyle name="Millares [0] 4 6 5 2" xfId="22079" xr:uid="{B582DE00-64C2-4519-87E6-41B9F91B2E3B}"/>
    <cellStyle name="Millares [0] 4 6 6" xfId="14273" xr:uid="{7B9958A1-ACA9-4F4E-947F-9EDFCF28083C}"/>
    <cellStyle name="Millares [0] 4 7" xfId="2278" xr:uid="{00000000-0005-0000-0000-000074000000}"/>
    <cellStyle name="Millares [0] 4 7 2" xfId="4199" xr:uid="{00000000-0005-0000-0000-000074000000}"/>
    <cellStyle name="Millares [0] 4 7 2 2" xfId="16673" xr:uid="{72326210-E6A1-4AE9-A536-2ABB4B99021E}"/>
    <cellStyle name="Millares [0] 4 7 3" xfId="6155" xr:uid="{00000000-0005-0000-0000-000074000000}"/>
    <cellStyle name="Millares [0] 4 7 3 2" xfId="18627" xr:uid="{75BFE959-BA26-4B80-AEE6-9B52A46C0139}"/>
    <cellStyle name="Millares [0] 4 7 4" xfId="8081" xr:uid="{00000000-0005-0000-0000-000074000000}"/>
    <cellStyle name="Millares [0] 4 7 4 2" xfId="20552" xr:uid="{55FF4790-A081-4DDC-97E7-6BFE0681167F}"/>
    <cellStyle name="Millares [0] 4 7 5" xfId="10087" xr:uid="{00000000-0005-0000-0000-000074000000}"/>
    <cellStyle name="Millares [0] 4 7 5 2" xfId="22556" xr:uid="{BBDD285B-F8F8-4742-B41F-4678282AF6EB}"/>
    <cellStyle name="Millares [0] 4 7 6" xfId="14752" xr:uid="{E34169F6-AE00-4DBD-A8DC-F19377DE75BC}"/>
    <cellStyle name="Millares [0] 4 8" xfId="836" xr:uid="{00000000-0005-0000-0000-000074000000}"/>
    <cellStyle name="Millares [0] 4 8 2" xfId="13313" xr:uid="{1895AE35-62FF-46FE-B660-64DD222BF013}"/>
    <cellStyle name="Millares [0] 4 9" xfId="2760" xr:uid="{00000000-0005-0000-0000-000074000000}"/>
    <cellStyle name="Millares [0] 4 9 2" xfId="15234" xr:uid="{347BF53D-27E2-4A38-92E4-EADC82A16FDE}"/>
    <cellStyle name="Millares [0] 5" xfId="131" xr:uid="{00000000-0005-0000-0000-000098000000}"/>
    <cellStyle name="Millares [0] 5 10" xfId="4743" xr:uid="{00000000-0005-0000-0000-000098000000}"/>
    <cellStyle name="Millares [0] 5 10 2" xfId="17216" xr:uid="{BB063B6B-83D2-47C1-B634-52A5AAC79E38}"/>
    <cellStyle name="Millares [0] 5 11" xfId="6689" xr:uid="{00000000-0005-0000-0000-000098000000}"/>
    <cellStyle name="Millares [0] 5 11 2" xfId="19160" xr:uid="{B7C7CE22-455B-4946-920F-584A67B9C06D}"/>
    <cellStyle name="Millares [0] 5 12" xfId="8591" xr:uid="{8EF7375A-25F3-4599-BB4D-F18D4219FAC1}"/>
    <cellStyle name="Millares [0] 5 12 2" xfId="21060" xr:uid="{5E19CDB1-E554-44F7-A4D0-EAA835BE8B56}"/>
    <cellStyle name="Millares [0] 5 13" xfId="8722" xr:uid="{00000000-0005-0000-0000-000098000000}"/>
    <cellStyle name="Millares [0] 5 13 2" xfId="21191" xr:uid="{6EE87948-E9ED-4F15-A639-566D83065482}"/>
    <cellStyle name="Millares [0] 5 14" xfId="10622" xr:uid="{00000000-0005-0000-0000-000098000000}"/>
    <cellStyle name="Millares [0] 5 14 2" xfId="23088" xr:uid="{DD01D255-B179-4BCA-87FC-6D9C0E4C0098}"/>
    <cellStyle name="Millares [0] 5 15" xfId="11102" xr:uid="{00000000-0005-0000-0000-000098000000}"/>
    <cellStyle name="Millares [0] 5 15 2" xfId="23567" xr:uid="{BD49274C-95C3-46BF-8D9E-9CACE7FCFE1C}"/>
    <cellStyle name="Millares [0] 5 16" xfId="12243" xr:uid="{2590834F-E645-4D10-8999-97E911AFB32F}"/>
    <cellStyle name="Millares [0] 5 16 2" xfId="24077" xr:uid="{709D9483-BEBA-45C9-A545-682403CAAD49}"/>
    <cellStyle name="Millares [0] 5 17" xfId="12795" xr:uid="{BAC7C8AF-F984-4B1D-9824-B04B88A47DE6}"/>
    <cellStyle name="Millares [0] 5 18" xfId="12882" xr:uid="{A3A38615-E2D9-4E80-888B-7624A529773B}"/>
    <cellStyle name="Millares [0] 5 19" xfId="24785" xr:uid="{3BE1ECA1-B2EB-4240-BCF0-C7A3A5DFBC75}"/>
    <cellStyle name="Millares [0] 5 2" xfId="348" xr:uid="{00000000-0005-0000-0000-000098000000}"/>
    <cellStyle name="Millares [0] 5 2 10" xfId="6867" xr:uid="{00000000-0005-0000-0000-000098000000}"/>
    <cellStyle name="Millares [0] 5 2 10 2" xfId="19338" xr:uid="{FEA6AA44-AD2D-4CA4-A484-F8D47A70B533}"/>
    <cellStyle name="Millares [0] 5 2 11" xfId="6980" xr:uid="{E20B96E2-62CA-4189-9040-2E8F0860C2D9}"/>
    <cellStyle name="Millares [0] 5 2 11 2" xfId="19451" xr:uid="{8F870DDA-A1A5-4257-800B-27A4E7ED5F0D}"/>
    <cellStyle name="Millares [0] 5 2 12" xfId="8638" xr:uid="{E20B96E2-62CA-4189-9040-2E8F0860C2D9}"/>
    <cellStyle name="Millares [0] 5 2 12 2" xfId="21107" xr:uid="{A7187446-5F27-416F-A137-2E3FEF681D95}"/>
    <cellStyle name="Millares [0] 5 2 13" xfId="8890" xr:uid="{00000000-0005-0000-0000-000098000000}"/>
    <cellStyle name="Millares [0] 5 2 13 2" xfId="21359" xr:uid="{53F572C2-AF47-4B98-94CE-9ED153ED4315}"/>
    <cellStyle name="Millares [0] 5 2 14" xfId="10800" xr:uid="{00000000-0005-0000-0000-000098000000}"/>
    <cellStyle name="Millares [0] 5 2 14 2" xfId="23266" xr:uid="{441F4194-30CB-4EB5-914C-F660640FE930}"/>
    <cellStyle name="Millares [0] 5 2 15" xfId="11280" xr:uid="{00000000-0005-0000-0000-000098000000}"/>
    <cellStyle name="Millares [0] 5 2 15 2" xfId="23745" xr:uid="{9EA0A397-E5C4-4403-967D-430BE7E490B3}"/>
    <cellStyle name="Millares [0] 5 2 16" xfId="12421" xr:uid="{75802FC0-9E8E-4886-859D-AD2BEEC0D8D2}"/>
    <cellStyle name="Millares [0] 5 2 16 2" xfId="24255" xr:uid="{EF5541AC-2F53-41FF-913A-DD31E3AE6D83}"/>
    <cellStyle name="Millares [0] 5 2 17" xfId="13060" xr:uid="{4A06F684-BE2B-4516-A40C-C3731B8D992E}"/>
    <cellStyle name="Millares [0] 5 2 18" xfId="24963" xr:uid="{3C044FD4-FEFD-4163-AF98-F99BF947C8E1}"/>
    <cellStyle name="Millares [0] 5 2 2" xfId="764" xr:uid="{4C6305AA-17FA-4E39-8B87-CFA2B4C03C66}"/>
    <cellStyle name="Millares [0] 5 2 2 10" xfId="11000" xr:uid="{4C6305AA-17FA-4E39-8B87-CFA2B4C03C66}"/>
    <cellStyle name="Millares [0] 5 2 2 10 2" xfId="23466" xr:uid="{80450C28-AADC-4BCE-AD73-205D20B307D1}"/>
    <cellStyle name="Millares [0] 5 2 2 11" xfId="11480" xr:uid="{4C6305AA-17FA-4E39-8B87-CFA2B4C03C66}"/>
    <cellStyle name="Millares [0] 5 2 2 11 2" xfId="23945" xr:uid="{312A1467-7B52-4A6B-9B8F-DFF647DCA1FD}"/>
    <cellStyle name="Millares [0] 5 2 2 12" xfId="12624" xr:uid="{D819D1E5-9393-40C2-A66A-3F83733B186D}"/>
    <cellStyle name="Millares [0] 5 2 2 12 2" xfId="24458" xr:uid="{FA8FEAE5-FD48-417A-9072-419EF9809061}"/>
    <cellStyle name="Millares [0] 5 2 2 13" xfId="13262" xr:uid="{3FE23D4D-DA06-4778-B276-06BF884D984D}"/>
    <cellStyle name="Millares [0] 5 2 2 14" xfId="25163" xr:uid="{8E9E08C9-58CA-4744-AF86-ED357A78FAC7}"/>
    <cellStyle name="Millares [0] 5 2 2 2" xfId="1744" xr:uid="{4C6305AA-17FA-4E39-8B87-CFA2B4C03C66}"/>
    <cellStyle name="Millares [0] 5 2 2 2 2" xfId="3668" xr:uid="{4C6305AA-17FA-4E39-8B87-CFA2B4C03C66}"/>
    <cellStyle name="Millares [0] 5 2 2 2 2 2" xfId="16142" xr:uid="{C1C69BBE-323B-4905-9933-D369A1BE2D73}"/>
    <cellStyle name="Millares [0] 5 2 2 2 3" xfId="5620" xr:uid="{4C6305AA-17FA-4E39-8B87-CFA2B4C03C66}"/>
    <cellStyle name="Millares [0] 5 2 2 2 3 2" xfId="18092" xr:uid="{19306045-98E3-471B-AA9F-E758D6D11B02}"/>
    <cellStyle name="Millares [0] 5 2 2 2 4" xfId="7550" xr:uid="{4C6305AA-17FA-4E39-8B87-CFA2B4C03C66}"/>
    <cellStyle name="Millares [0] 5 2 2 2 4 2" xfId="20021" xr:uid="{6D226D86-04F8-499C-B67C-997BDB6FDC15}"/>
    <cellStyle name="Millares [0] 5 2 2 2 5" xfId="9558" xr:uid="{4C6305AA-17FA-4E39-8B87-CFA2B4C03C66}"/>
    <cellStyle name="Millares [0] 5 2 2 2 5 2" xfId="22027" xr:uid="{9E12EEA7-A8C9-461C-83B0-FACA1E8954E6}"/>
    <cellStyle name="Millares [0] 5 2 2 2 6" xfId="14221" xr:uid="{63021808-F563-445C-A809-8BFBE4689D5B}"/>
    <cellStyle name="Millares [0] 5 2 2 3" xfId="2224" xr:uid="{4C6305AA-17FA-4E39-8B87-CFA2B4C03C66}"/>
    <cellStyle name="Millares [0] 5 2 2 3 2" xfId="4148" xr:uid="{4C6305AA-17FA-4E39-8B87-CFA2B4C03C66}"/>
    <cellStyle name="Millares [0] 5 2 2 3 2 2" xfId="16622" xr:uid="{BAB94AFE-E48D-447D-A19D-479A3D325E68}"/>
    <cellStyle name="Millares [0] 5 2 2 3 3" xfId="6100" xr:uid="{4C6305AA-17FA-4E39-8B87-CFA2B4C03C66}"/>
    <cellStyle name="Millares [0] 5 2 2 3 3 2" xfId="18572" xr:uid="{272ED874-C430-4554-BC62-B1BB4D78D810}"/>
    <cellStyle name="Millares [0] 5 2 2 3 4" xfId="8030" xr:uid="{4C6305AA-17FA-4E39-8B87-CFA2B4C03C66}"/>
    <cellStyle name="Millares [0] 5 2 2 3 4 2" xfId="20501" xr:uid="{8F9CFEDA-1D60-4D2F-8113-4C6AAAF7A40B}"/>
    <cellStyle name="Millares [0] 5 2 2 3 5" xfId="10036" xr:uid="{4C6305AA-17FA-4E39-8B87-CFA2B4C03C66}"/>
    <cellStyle name="Millares [0] 5 2 2 3 5 2" xfId="22505" xr:uid="{9F428361-650F-4D04-B83B-DCDE4F1F154D}"/>
    <cellStyle name="Millares [0] 5 2 2 3 6" xfId="14701" xr:uid="{8F81BB0C-9E93-45DB-8C28-A9FD44BFB34B}"/>
    <cellStyle name="Millares [0] 5 2 2 4" xfId="2707" xr:uid="{4C6305AA-17FA-4E39-8B87-CFA2B4C03C66}"/>
    <cellStyle name="Millares [0] 5 2 2 4 2" xfId="4628" xr:uid="{4C6305AA-17FA-4E39-8B87-CFA2B4C03C66}"/>
    <cellStyle name="Millares [0] 5 2 2 4 2 2" xfId="17102" xr:uid="{818F5953-28ED-46D6-A27D-345A03781A8A}"/>
    <cellStyle name="Millares [0] 5 2 2 4 3" xfId="6584" xr:uid="{4C6305AA-17FA-4E39-8B87-CFA2B4C03C66}"/>
    <cellStyle name="Millares [0] 5 2 2 4 3 2" xfId="19056" xr:uid="{C99F3D2B-A133-46A3-80A4-D06443698876}"/>
    <cellStyle name="Millares [0] 5 2 2 4 4" xfId="8510" xr:uid="{4C6305AA-17FA-4E39-8B87-CFA2B4C03C66}"/>
    <cellStyle name="Millares [0] 5 2 2 4 4 2" xfId="20981" xr:uid="{A8EBA6C8-431E-40C4-825C-6212672E2D90}"/>
    <cellStyle name="Millares [0] 5 2 2 4 5" xfId="10515" xr:uid="{4C6305AA-17FA-4E39-8B87-CFA2B4C03C66}"/>
    <cellStyle name="Millares [0] 5 2 2 4 5 2" xfId="22984" xr:uid="{17E7A559-A837-428B-801E-45F84AA4026A}"/>
    <cellStyle name="Millares [0] 5 2 2 4 6" xfId="15181" xr:uid="{B243C2D8-B36A-4F3C-B971-EF60F938A861}"/>
    <cellStyle name="Millares [0] 5 2 2 5" xfId="1265" xr:uid="{4C6305AA-17FA-4E39-8B87-CFA2B4C03C66}"/>
    <cellStyle name="Millares [0] 5 2 2 5 2" xfId="13742" xr:uid="{E9650845-76A4-42A2-967F-25A93D8829F4}"/>
    <cellStyle name="Millares [0] 5 2 2 6" xfId="3189" xr:uid="{4C6305AA-17FA-4E39-8B87-CFA2B4C03C66}"/>
    <cellStyle name="Millares [0] 5 2 2 6 2" xfId="15663" xr:uid="{9E3A8395-1A66-4D94-90D2-FE2FAD010066}"/>
    <cellStyle name="Millares [0] 5 2 2 7" xfId="5140" xr:uid="{4C6305AA-17FA-4E39-8B87-CFA2B4C03C66}"/>
    <cellStyle name="Millares [0] 5 2 2 7 2" xfId="17612" xr:uid="{C9154B29-8C1A-44BE-9937-FC0DE0F66603}"/>
    <cellStyle name="Millares [0] 5 2 2 8" xfId="7071" xr:uid="{4C6305AA-17FA-4E39-8B87-CFA2B4C03C66}"/>
    <cellStyle name="Millares [0] 5 2 2 8 2" xfId="19542" xr:uid="{440917BE-E5C9-48CA-8BAA-6CE5034E8E65}"/>
    <cellStyle name="Millares [0] 5 2 2 9" xfId="9083" xr:uid="{4C6305AA-17FA-4E39-8B87-CFA2B4C03C66}"/>
    <cellStyle name="Millares [0] 5 2 2 9 2" xfId="21552" xr:uid="{F518E6B7-6DDB-4653-84D3-66785285F37F}"/>
    <cellStyle name="Millares [0] 5 2 3" xfId="1544" xr:uid="{00000000-0005-0000-0000-000098000000}"/>
    <cellStyle name="Millares [0] 5 2 3 2" xfId="3468" xr:uid="{00000000-0005-0000-0000-000098000000}"/>
    <cellStyle name="Millares [0] 5 2 3 2 2" xfId="15942" xr:uid="{57ECB47D-8A0D-46AF-805E-78D14B74386B}"/>
    <cellStyle name="Millares [0] 5 2 3 3" xfId="5420" xr:uid="{00000000-0005-0000-0000-000098000000}"/>
    <cellStyle name="Millares [0] 5 2 3 3 2" xfId="17892" xr:uid="{75D59529-F6CA-4297-BDB1-AAA2831D8DBC}"/>
    <cellStyle name="Millares [0] 5 2 3 4" xfId="7350" xr:uid="{00000000-0005-0000-0000-000098000000}"/>
    <cellStyle name="Millares [0] 5 2 3 4 2" xfId="19821" xr:uid="{52FCA66C-C171-431D-89B6-A7176A01BB86}"/>
    <cellStyle name="Millares [0] 5 2 3 5" xfId="9360" xr:uid="{00000000-0005-0000-0000-000098000000}"/>
    <cellStyle name="Millares [0] 5 2 3 5 2" xfId="21829" xr:uid="{9FF75F7F-4A00-40B6-B877-2E25ACC2826B}"/>
    <cellStyle name="Millares [0] 5 2 3 6" xfId="12743" xr:uid="{C93AF11A-192E-421A-86AC-4B2FDEB719AA}"/>
    <cellStyle name="Millares [0] 5 2 3 6 2" xfId="24576" xr:uid="{62A8CDF4-D929-43C1-B846-51E283479984}"/>
    <cellStyle name="Millares [0] 5 2 3 7" xfId="14021" xr:uid="{005261AB-942A-4F28-9823-9D30B695EDCC}"/>
    <cellStyle name="Millares [0] 5 2 3 8" xfId="25267" xr:uid="{D98BAE17-5B3B-4E64-BCD7-21D190111558}"/>
    <cellStyle name="Millares [0] 5 2 4" xfId="2024" xr:uid="{00000000-0005-0000-0000-000098000000}"/>
    <cellStyle name="Millares [0] 5 2 4 2" xfId="3948" xr:uid="{00000000-0005-0000-0000-000098000000}"/>
    <cellStyle name="Millares [0] 5 2 4 2 2" xfId="16422" xr:uid="{A5D975BC-8584-4D69-9D58-9B94F469F681}"/>
    <cellStyle name="Millares [0] 5 2 4 3" xfId="5900" xr:uid="{00000000-0005-0000-0000-000098000000}"/>
    <cellStyle name="Millares [0] 5 2 4 3 2" xfId="18372" xr:uid="{5952124D-3FDB-4D20-974E-91D1D507372B}"/>
    <cellStyle name="Millares [0] 5 2 4 4" xfId="7830" xr:uid="{00000000-0005-0000-0000-000098000000}"/>
    <cellStyle name="Millares [0] 5 2 4 4 2" xfId="20301" xr:uid="{6BC56ECC-8696-434D-BB81-F178052420FD}"/>
    <cellStyle name="Millares [0] 5 2 4 5" xfId="9838" xr:uid="{00000000-0005-0000-0000-000098000000}"/>
    <cellStyle name="Millares [0] 5 2 4 5 2" xfId="22307" xr:uid="{EB8BFE67-DC23-4E91-ACD9-8541A623A323}"/>
    <cellStyle name="Millares [0] 5 2 4 6" xfId="14501" xr:uid="{6224A9D4-FE47-4199-BB79-DB81B37BE63E}"/>
    <cellStyle name="Millares [0] 5 2 5" xfId="2506" xr:uid="{00000000-0005-0000-0000-000098000000}"/>
    <cellStyle name="Millares [0] 5 2 5 2" xfId="4427" xr:uid="{00000000-0005-0000-0000-000098000000}"/>
    <cellStyle name="Millares [0] 5 2 5 2 2" xfId="16901" xr:uid="{68DA7583-B79C-48AB-A996-1061CD135843}"/>
    <cellStyle name="Millares [0] 5 2 5 3" xfId="6383" xr:uid="{00000000-0005-0000-0000-000098000000}"/>
    <cellStyle name="Millares [0] 5 2 5 3 2" xfId="18855" xr:uid="{6C1FE766-8317-40CF-B4D9-3DB33C9A2DC5}"/>
    <cellStyle name="Millares [0] 5 2 5 4" xfId="8309" xr:uid="{00000000-0005-0000-0000-000098000000}"/>
    <cellStyle name="Millares [0] 5 2 5 4 2" xfId="20780" xr:uid="{29E1B166-C267-4505-A020-12F90BBB1851}"/>
    <cellStyle name="Millares [0] 5 2 5 5" xfId="10315" xr:uid="{00000000-0005-0000-0000-000098000000}"/>
    <cellStyle name="Millares [0] 5 2 5 5 2" xfId="22784" xr:uid="{C822C21E-7B71-4587-8D03-DC8AAAD94082}"/>
    <cellStyle name="Millares [0] 5 2 5 6" xfId="14980" xr:uid="{898A1A14-20E9-4801-A8B0-779942C106F4}"/>
    <cellStyle name="Millares [0] 5 2 6" xfId="1064" xr:uid="{00000000-0005-0000-0000-000098000000}"/>
    <cellStyle name="Millares [0] 5 2 6 2" xfId="13541" xr:uid="{39B887E0-C906-4177-B7F8-3F8D8119DE7D}"/>
    <cellStyle name="Millares [0] 5 2 7" xfId="2988" xr:uid="{00000000-0005-0000-0000-000098000000}"/>
    <cellStyle name="Millares [0] 5 2 7 2" xfId="15462" xr:uid="{6DAAFFD4-7BA9-4913-B25E-737F0A253F09}"/>
    <cellStyle name="Millares [0] 5 2 8" xfId="4926" xr:uid="{00000000-0005-0000-0000-000098000000}"/>
    <cellStyle name="Millares [0] 5 2 8 2" xfId="17399" xr:uid="{BDF4A91A-5B6F-4703-A39F-49A4346FA48F}"/>
    <cellStyle name="Millares [0] 5 2 9" xfId="4780" xr:uid="{E20B96E2-62CA-4189-9040-2E8F0860C2D9}"/>
    <cellStyle name="Millares [0] 5 2 9 2" xfId="17253" xr:uid="{048505ED-6166-4E55-9807-DAB0636F106E}"/>
    <cellStyle name="Millares [0] 5 3" xfId="586" xr:uid="{00000000-0005-0000-0000-000014000000}"/>
    <cellStyle name="Millares [0] 5 3 10" xfId="10922" xr:uid="{00000000-0005-0000-0000-000014000000}"/>
    <cellStyle name="Millares [0] 5 3 10 2" xfId="23388" xr:uid="{BCAE8466-6467-4FA6-A123-2727C9982DA3}"/>
    <cellStyle name="Millares [0] 5 3 11" xfId="11402" xr:uid="{00000000-0005-0000-0000-000014000000}"/>
    <cellStyle name="Millares [0] 5 3 11 2" xfId="23867" xr:uid="{7C67BFF2-6010-408C-A508-6CE36FA389F2}"/>
    <cellStyle name="Millares [0] 5 3 12" xfId="12545" xr:uid="{E81EA351-C2BA-424E-8134-6AC752A9FA56}"/>
    <cellStyle name="Millares [0] 5 3 12 2" xfId="24379" xr:uid="{DBB0F854-A05F-4BB5-A814-FA87734E5B33}"/>
    <cellStyle name="Millares [0] 5 3 13" xfId="13183" xr:uid="{2388F678-7DBF-4744-BB95-85B91131F457}"/>
    <cellStyle name="Millares [0] 5 3 14" xfId="25085" xr:uid="{08921BEC-5E6F-4CE8-88F8-A427617C4A66}"/>
    <cellStyle name="Millares [0] 5 3 2" xfId="1666" xr:uid="{00000000-0005-0000-0000-000014000000}"/>
    <cellStyle name="Millares [0] 5 3 2 2" xfId="3590" xr:uid="{00000000-0005-0000-0000-000014000000}"/>
    <cellStyle name="Millares [0] 5 3 2 2 2" xfId="16064" xr:uid="{11DAA894-CBCF-4613-AA3D-0D32B5BB838B}"/>
    <cellStyle name="Millares [0] 5 3 2 3" xfId="5542" xr:uid="{00000000-0005-0000-0000-000014000000}"/>
    <cellStyle name="Millares [0] 5 3 2 3 2" xfId="18014" xr:uid="{387EB66C-B708-4B92-A9E9-90E5123C2B52}"/>
    <cellStyle name="Millares [0] 5 3 2 4" xfId="7472" xr:uid="{00000000-0005-0000-0000-000014000000}"/>
    <cellStyle name="Millares [0] 5 3 2 4 2" xfId="19943" xr:uid="{6B5A00E5-3708-417C-B831-FB6373A6A520}"/>
    <cellStyle name="Millares [0] 5 3 2 5" xfId="9482" xr:uid="{00000000-0005-0000-0000-000014000000}"/>
    <cellStyle name="Millares [0] 5 3 2 5 2" xfId="21951" xr:uid="{32461409-4EE4-4240-BDDB-79FE23EB2636}"/>
    <cellStyle name="Millares [0] 5 3 2 6" xfId="14143" xr:uid="{6AC6BF8B-5E6E-4FE8-BC75-1611F456537D}"/>
    <cellStyle name="Millares [0] 5 3 3" xfId="2146" xr:uid="{00000000-0005-0000-0000-000014000000}"/>
    <cellStyle name="Millares [0] 5 3 3 2" xfId="4070" xr:uid="{00000000-0005-0000-0000-000014000000}"/>
    <cellStyle name="Millares [0] 5 3 3 2 2" xfId="16544" xr:uid="{98D1A8E2-82AF-4BEC-BD43-4CC84AFA47EA}"/>
    <cellStyle name="Millares [0] 5 3 3 3" xfId="6022" xr:uid="{00000000-0005-0000-0000-000014000000}"/>
    <cellStyle name="Millares [0] 5 3 3 3 2" xfId="18494" xr:uid="{8CBCBEE2-7CD8-4598-A6D0-2C7C0B5B8C94}"/>
    <cellStyle name="Millares [0] 5 3 3 4" xfId="7952" xr:uid="{00000000-0005-0000-0000-000014000000}"/>
    <cellStyle name="Millares [0] 5 3 3 4 2" xfId="20423" xr:uid="{449CA960-3375-4C33-8D18-4BCE3EACD40F}"/>
    <cellStyle name="Millares [0] 5 3 3 5" xfId="9960" xr:uid="{00000000-0005-0000-0000-000014000000}"/>
    <cellStyle name="Millares [0] 5 3 3 5 2" xfId="22429" xr:uid="{EC1116F8-CB56-4C76-BAED-6838CE303071}"/>
    <cellStyle name="Millares [0] 5 3 3 6" xfId="14623" xr:uid="{50745EA8-8BE5-4594-B237-9CCDE5E4566B}"/>
    <cellStyle name="Millares [0] 5 3 4" xfId="2629" xr:uid="{00000000-0005-0000-0000-000014000000}"/>
    <cellStyle name="Millares [0] 5 3 4 2" xfId="4550" xr:uid="{00000000-0005-0000-0000-000014000000}"/>
    <cellStyle name="Millares [0] 5 3 4 2 2" xfId="17024" xr:uid="{D746C580-0798-478F-8090-FAF36308548E}"/>
    <cellStyle name="Millares [0] 5 3 4 3" xfId="6506" xr:uid="{00000000-0005-0000-0000-000014000000}"/>
    <cellStyle name="Millares [0] 5 3 4 3 2" xfId="18978" xr:uid="{12C7AA77-DAD0-42CA-9D41-EDAF3BFF5603}"/>
    <cellStyle name="Millares [0] 5 3 4 4" xfId="8432" xr:uid="{00000000-0005-0000-0000-000014000000}"/>
    <cellStyle name="Millares [0] 5 3 4 4 2" xfId="20903" xr:uid="{ADC1A656-24DE-4D4C-A8AF-E7C826038DAF}"/>
    <cellStyle name="Millares [0] 5 3 4 5" xfId="10438" xr:uid="{00000000-0005-0000-0000-000014000000}"/>
    <cellStyle name="Millares [0] 5 3 4 5 2" xfId="22907" xr:uid="{025B1B99-6507-4EC7-A3BB-C5E3B31FAB9E}"/>
    <cellStyle name="Millares [0] 5 3 4 6" xfId="15103" xr:uid="{471C914A-441B-42F7-9EDC-49626BDE748B}"/>
    <cellStyle name="Millares [0] 5 3 5" xfId="1187" xr:uid="{00000000-0005-0000-0000-000014000000}"/>
    <cellStyle name="Millares [0] 5 3 5 2" xfId="13664" xr:uid="{E7F408E6-AE09-484B-9A6B-B205F2706CE0}"/>
    <cellStyle name="Millares [0] 5 3 6" xfId="3111" xr:uid="{00000000-0005-0000-0000-000014000000}"/>
    <cellStyle name="Millares [0] 5 3 6 2" xfId="15585" xr:uid="{ED66DD60-F408-4198-98D5-0A47C93F7FFB}"/>
    <cellStyle name="Millares [0] 5 3 7" xfId="5054" xr:uid="{00000000-0005-0000-0000-000014000000}"/>
    <cellStyle name="Millares [0] 5 3 7 2" xfId="17526" xr:uid="{62597165-3DB1-42B1-9E1F-D779FC9B1F17}"/>
    <cellStyle name="Millares [0] 5 3 8" xfId="6992" xr:uid="{00000000-0005-0000-0000-000014000000}"/>
    <cellStyle name="Millares [0] 5 3 8 2" xfId="19463" xr:uid="{4BE8504C-6257-4445-8F11-245DACDAFF20}"/>
    <cellStyle name="Millares [0] 5 3 9" xfId="9009" xr:uid="{00000000-0005-0000-0000-000014000000}"/>
    <cellStyle name="Millares [0] 5 3 9 2" xfId="21478" xr:uid="{293B5709-B6C8-4691-A8B7-3978D5287413}"/>
    <cellStyle name="Millares [0] 5 4" xfId="742" xr:uid="{8EF7375A-25F3-4599-BB4D-F18D4219FAC1}"/>
    <cellStyle name="Millares [0] 5 4 10" xfId="10985" xr:uid="{8EF7375A-25F3-4599-BB4D-F18D4219FAC1}"/>
    <cellStyle name="Millares [0] 5 4 10 2" xfId="23451" xr:uid="{0326C203-C85E-4A18-BF4B-5B40797BB3F4}"/>
    <cellStyle name="Millares [0] 5 4 11" xfId="11465" xr:uid="{8EF7375A-25F3-4599-BB4D-F18D4219FAC1}"/>
    <cellStyle name="Millares [0] 5 4 11 2" xfId="23930" xr:uid="{EDD27410-2CF2-4C62-929E-6D3449A86D39}"/>
    <cellStyle name="Millares [0] 5 4 12" xfId="12609" xr:uid="{81A0A301-0C52-4D80-8B6F-0079FB06DF23}"/>
    <cellStyle name="Millares [0] 5 4 12 2" xfId="24443" xr:uid="{937CC389-E24B-4092-A8A2-C8BAC1FB6B1A}"/>
    <cellStyle name="Millares [0] 5 4 13" xfId="13247" xr:uid="{DF19AE96-7B81-4F2D-BD36-22174AAB1B01}"/>
    <cellStyle name="Millares [0] 5 4 14" xfId="25148" xr:uid="{175674A3-6884-415D-A70B-9DD6A7098AA3}"/>
    <cellStyle name="Millares [0] 5 4 2" xfId="1729" xr:uid="{8EF7375A-25F3-4599-BB4D-F18D4219FAC1}"/>
    <cellStyle name="Millares [0] 5 4 2 2" xfId="3653" xr:uid="{8EF7375A-25F3-4599-BB4D-F18D4219FAC1}"/>
    <cellStyle name="Millares [0] 5 4 2 2 2" xfId="16127" xr:uid="{73344781-D5AB-472C-A04B-2C3C42BA5EB7}"/>
    <cellStyle name="Millares [0] 5 4 2 3" xfId="5605" xr:uid="{8EF7375A-25F3-4599-BB4D-F18D4219FAC1}"/>
    <cellStyle name="Millares [0] 5 4 2 3 2" xfId="18077" xr:uid="{93547A1F-F1B6-4179-9863-1AAEA212A59C}"/>
    <cellStyle name="Millares [0] 5 4 2 4" xfId="7535" xr:uid="{8EF7375A-25F3-4599-BB4D-F18D4219FAC1}"/>
    <cellStyle name="Millares [0] 5 4 2 4 2" xfId="20006" xr:uid="{EE86520E-3530-40B9-8B2F-ACFDF24F302D}"/>
    <cellStyle name="Millares [0] 5 4 2 5" xfId="9543" xr:uid="{8EF7375A-25F3-4599-BB4D-F18D4219FAC1}"/>
    <cellStyle name="Millares [0] 5 4 2 5 2" xfId="22012" xr:uid="{73526B8C-7E85-489C-8950-D74315C6EC94}"/>
    <cellStyle name="Millares [0] 5 4 2 6" xfId="14206" xr:uid="{430B640D-D056-4289-8429-960CACEEAB1D}"/>
    <cellStyle name="Millares [0] 5 4 3" xfId="2209" xr:uid="{8EF7375A-25F3-4599-BB4D-F18D4219FAC1}"/>
    <cellStyle name="Millares [0] 5 4 3 2" xfId="4133" xr:uid="{8EF7375A-25F3-4599-BB4D-F18D4219FAC1}"/>
    <cellStyle name="Millares [0] 5 4 3 2 2" xfId="16607" xr:uid="{1D150BCF-9C2A-4246-BB64-8F323E3CB1AC}"/>
    <cellStyle name="Millares [0] 5 4 3 3" xfId="6085" xr:uid="{8EF7375A-25F3-4599-BB4D-F18D4219FAC1}"/>
    <cellStyle name="Millares [0] 5 4 3 3 2" xfId="18557" xr:uid="{B6D8767F-41D5-405C-8BDD-6B627311D865}"/>
    <cellStyle name="Millares [0] 5 4 3 4" xfId="8015" xr:uid="{8EF7375A-25F3-4599-BB4D-F18D4219FAC1}"/>
    <cellStyle name="Millares [0] 5 4 3 4 2" xfId="20486" xr:uid="{DBE1624A-D1D2-47B7-B811-F43B7313FCF1}"/>
    <cellStyle name="Millares [0] 5 4 3 5" xfId="10021" xr:uid="{8EF7375A-25F3-4599-BB4D-F18D4219FAC1}"/>
    <cellStyle name="Millares [0] 5 4 3 5 2" xfId="22490" xr:uid="{95F98D31-8085-4E0D-B461-C1D632424778}"/>
    <cellStyle name="Millares [0] 5 4 3 6" xfId="14686" xr:uid="{6A8AF8B8-1B18-4CC0-8C95-3CEDF529D980}"/>
    <cellStyle name="Millares [0] 5 4 4" xfId="2692" xr:uid="{8EF7375A-25F3-4599-BB4D-F18D4219FAC1}"/>
    <cellStyle name="Millares [0] 5 4 4 2" xfId="4613" xr:uid="{8EF7375A-25F3-4599-BB4D-F18D4219FAC1}"/>
    <cellStyle name="Millares [0] 5 4 4 2 2" xfId="17087" xr:uid="{6F46A646-9BB6-4775-9241-0ACAB3E2F772}"/>
    <cellStyle name="Millares [0] 5 4 4 3" xfId="6569" xr:uid="{8EF7375A-25F3-4599-BB4D-F18D4219FAC1}"/>
    <cellStyle name="Millares [0] 5 4 4 3 2" xfId="19041" xr:uid="{675DC22C-08A1-4E98-9F2F-357084BB9242}"/>
    <cellStyle name="Millares [0] 5 4 4 4" xfId="8495" xr:uid="{8EF7375A-25F3-4599-BB4D-F18D4219FAC1}"/>
    <cellStyle name="Millares [0] 5 4 4 4 2" xfId="20966" xr:uid="{0406C433-7A61-44F3-8AD2-A6D0618108D9}"/>
    <cellStyle name="Millares [0] 5 4 4 5" xfId="10500" xr:uid="{8EF7375A-25F3-4599-BB4D-F18D4219FAC1}"/>
    <cellStyle name="Millares [0] 5 4 4 5 2" xfId="22969" xr:uid="{5FBCE132-9227-404B-A091-9B5FD20F07F5}"/>
    <cellStyle name="Millares [0] 5 4 4 6" xfId="15166" xr:uid="{3473268A-F9FD-4ABB-ABD4-A7FFAB048EE2}"/>
    <cellStyle name="Millares [0] 5 4 5" xfId="1250" xr:uid="{8EF7375A-25F3-4599-BB4D-F18D4219FAC1}"/>
    <cellStyle name="Millares [0] 5 4 5 2" xfId="13727" xr:uid="{6ADBA9DD-7EC3-49E0-8C43-92257B5121BD}"/>
    <cellStyle name="Millares [0] 5 4 6" xfId="3174" xr:uid="{8EF7375A-25F3-4599-BB4D-F18D4219FAC1}"/>
    <cellStyle name="Millares [0] 5 4 6 2" xfId="15648" xr:uid="{52B881E6-8B9F-47F1-A909-A42474C664DE}"/>
    <cellStyle name="Millares [0] 5 4 7" xfId="5123" xr:uid="{8EF7375A-25F3-4599-BB4D-F18D4219FAC1}"/>
    <cellStyle name="Millares [0] 5 4 7 2" xfId="17595" xr:uid="{26B32DF6-7F84-4D5D-8488-173FF9EBEE62}"/>
    <cellStyle name="Millares [0] 5 4 8" xfId="7056" xr:uid="{8EF7375A-25F3-4599-BB4D-F18D4219FAC1}"/>
    <cellStyle name="Millares [0] 5 4 8 2" xfId="19527" xr:uid="{2B59FE4D-C356-499F-8C28-919249F8D011}"/>
    <cellStyle name="Millares [0] 5 4 9" xfId="9068" xr:uid="{8EF7375A-25F3-4599-BB4D-F18D4219FAC1}"/>
    <cellStyle name="Millares [0] 5 4 9 2" xfId="21537" xr:uid="{2EB6547D-BCD5-417C-9129-E0964AFB069C}"/>
    <cellStyle name="Millares [0] 5 5" xfId="1366" xr:uid="{00000000-0005-0000-0000-000098000000}"/>
    <cellStyle name="Millares [0] 5 5 2" xfId="3290" xr:uid="{00000000-0005-0000-0000-000098000000}"/>
    <cellStyle name="Millares [0] 5 5 2 2" xfId="15764" xr:uid="{47D0BB61-A010-4E4A-BB8B-922D6138F25A}"/>
    <cellStyle name="Millares [0] 5 5 3" xfId="5242" xr:uid="{00000000-0005-0000-0000-000098000000}"/>
    <cellStyle name="Millares [0] 5 5 3 2" xfId="17714" xr:uid="{55D6C35B-AF42-4349-B051-F8692ACF191D}"/>
    <cellStyle name="Millares [0] 5 5 4" xfId="7172" xr:uid="{00000000-0005-0000-0000-000098000000}"/>
    <cellStyle name="Millares [0] 5 5 4 2" xfId="19643" xr:uid="{87F16CC1-40F3-4347-A4F5-7FE99555DA12}"/>
    <cellStyle name="Millares [0] 5 5 5" xfId="9182" xr:uid="{00000000-0005-0000-0000-000098000000}"/>
    <cellStyle name="Millares [0] 5 5 5 2" xfId="21651" xr:uid="{587BCA14-F190-428A-96EA-C7A75A0ECB55}"/>
    <cellStyle name="Millares [0] 5 5 6" xfId="12701" xr:uid="{FE1DE877-DF96-44B9-8BAB-E9086854D60C}"/>
    <cellStyle name="Millares [0] 5 5 6 2" xfId="24534" xr:uid="{FF875B3A-91CC-497A-AC24-2C64A782FEE8}"/>
    <cellStyle name="Millares [0] 5 5 7" xfId="13843" xr:uid="{B67DC428-0AAC-4FE2-9230-417F298975DB}"/>
    <cellStyle name="Millares [0] 5 5 8" xfId="25225" xr:uid="{24803024-81AE-4264-A688-41A671161CA9}"/>
    <cellStyle name="Millares [0] 5 6" xfId="1846" xr:uid="{00000000-0005-0000-0000-000098000000}"/>
    <cellStyle name="Millares [0] 5 6 2" xfId="3770" xr:uid="{00000000-0005-0000-0000-000098000000}"/>
    <cellStyle name="Millares [0] 5 6 2 2" xfId="16244" xr:uid="{DC1D9246-DBC3-41EF-8C4F-B098E14BE23E}"/>
    <cellStyle name="Millares [0] 5 6 3" xfId="5722" xr:uid="{00000000-0005-0000-0000-000098000000}"/>
    <cellStyle name="Millares [0] 5 6 3 2" xfId="18194" xr:uid="{B3D3558A-39F7-4316-95A3-FB038EC9ACEA}"/>
    <cellStyle name="Millares [0] 5 6 4" xfId="7652" xr:uid="{00000000-0005-0000-0000-000098000000}"/>
    <cellStyle name="Millares [0] 5 6 4 2" xfId="20123" xr:uid="{D7A29CC1-A68A-4FDD-8938-C25B229F3D89}"/>
    <cellStyle name="Millares [0] 5 6 5" xfId="9660" xr:uid="{00000000-0005-0000-0000-000098000000}"/>
    <cellStyle name="Millares [0] 5 6 5 2" xfId="22129" xr:uid="{B28F16C3-2014-4C45-9A7C-D6B5E4ADDA19}"/>
    <cellStyle name="Millares [0] 5 6 6" xfId="14323" xr:uid="{D56897DA-E6B8-4D25-B109-9E11CEB41D43}"/>
    <cellStyle name="Millares [0] 5 7" xfId="2328" xr:uid="{00000000-0005-0000-0000-000098000000}"/>
    <cellStyle name="Millares [0] 5 7 2" xfId="4249" xr:uid="{00000000-0005-0000-0000-000098000000}"/>
    <cellStyle name="Millares [0] 5 7 2 2" xfId="16723" xr:uid="{CD2B166E-B0EB-47BE-86A6-79FD8416F6E8}"/>
    <cellStyle name="Millares [0] 5 7 3" xfId="6205" xr:uid="{00000000-0005-0000-0000-000098000000}"/>
    <cellStyle name="Millares [0] 5 7 3 2" xfId="18677" xr:uid="{E2F3A274-C091-4689-9E90-19C9696AA967}"/>
    <cellStyle name="Millares [0] 5 7 4" xfId="8131" xr:uid="{00000000-0005-0000-0000-000098000000}"/>
    <cellStyle name="Millares [0] 5 7 4 2" xfId="20602" xr:uid="{368AB2D9-E3E2-422E-8E05-CB7CF674B882}"/>
    <cellStyle name="Millares [0] 5 7 5" xfId="10137" xr:uid="{00000000-0005-0000-0000-000098000000}"/>
    <cellStyle name="Millares [0] 5 7 5 2" xfId="22606" xr:uid="{2DC33D9C-038F-468D-825E-4A268FE173C3}"/>
    <cellStyle name="Millares [0] 5 7 6" xfId="14802" xr:uid="{CA986AF4-CA59-4663-8F18-E713F89C72AE}"/>
    <cellStyle name="Millares [0] 5 8" xfId="886" xr:uid="{00000000-0005-0000-0000-000098000000}"/>
    <cellStyle name="Millares [0] 5 8 2" xfId="13363" xr:uid="{440A0B35-7578-48AB-81A3-E6574C4015CA}"/>
    <cellStyle name="Millares [0] 5 9" xfId="2810" xr:uid="{00000000-0005-0000-0000-000098000000}"/>
    <cellStyle name="Millares [0] 5 9 2" xfId="15284" xr:uid="{CCAA863F-D132-4565-B826-E126459CAE9B}"/>
    <cellStyle name="Millares [0] 6" xfId="158" xr:uid="{00000000-0005-0000-0000-0000CB000000}"/>
    <cellStyle name="Millares [0] 6 10" xfId="4770" xr:uid="{00000000-0005-0000-0000-0000CB000000}"/>
    <cellStyle name="Millares [0] 6 10 2" xfId="17243" xr:uid="{0CAD9C2A-0C3D-41DB-8E46-B2B6BD3FDFE5}"/>
    <cellStyle name="Millares [0] 6 11" xfId="6716" xr:uid="{00000000-0005-0000-0000-0000CB000000}"/>
    <cellStyle name="Millares [0] 6 11 2" xfId="19187" xr:uid="{192231A4-7089-4343-993C-0B8B973EF03D}"/>
    <cellStyle name="Millares [0] 6 12" xfId="8622" xr:uid="{D7C36182-E945-4ACF-BE77-2E115BA216D3}"/>
    <cellStyle name="Millares [0] 6 12 2" xfId="21091" xr:uid="{9797FDF4-5EAB-4328-AEF0-DE47FAC2FD38}"/>
    <cellStyle name="Millares [0] 6 13" xfId="10649" xr:uid="{00000000-0005-0000-0000-0000CB000000}"/>
    <cellStyle name="Millares [0] 6 13 2" xfId="23115" xr:uid="{109927B5-02A4-40E9-B412-A1CD4AF6D042}"/>
    <cellStyle name="Millares [0] 6 14" xfId="11129" xr:uid="{00000000-0005-0000-0000-0000CB000000}"/>
    <cellStyle name="Millares [0] 6 14 2" xfId="23594" xr:uid="{5EA20EC4-B518-4968-87A8-A9853A557DB3}"/>
    <cellStyle name="Millares [0] 6 15" xfId="12270" xr:uid="{1B84D3EF-5212-41E3-9EF8-ED45DCA248A3}"/>
    <cellStyle name="Millares [0] 6 15 2" xfId="24104" xr:uid="{10188C82-0A40-4C82-885B-9C03CFBA7A3E}"/>
    <cellStyle name="Millares [0] 6 16" xfId="12909" xr:uid="{AE80E943-1ECB-4DFE-BB2C-87802A1861F9}"/>
    <cellStyle name="Millares [0] 6 17" xfId="24812" xr:uid="{627428E9-FB30-4E43-8974-0E606CF29CB5}"/>
    <cellStyle name="Millares [0] 6 2" xfId="375" xr:uid="{00000000-0005-0000-0000-0000CB000000}"/>
    <cellStyle name="Millares [0] 6 2 10" xfId="8664" xr:uid="{5BE6A085-F2E4-48BF-B4C6-28DE503B9A77}"/>
    <cellStyle name="Millares [0] 6 2 10 2" xfId="21133" xr:uid="{F1F38A79-A1A1-4DF8-9328-7D45704DFB75}"/>
    <cellStyle name="Millares [0] 6 2 11" xfId="10827" xr:uid="{00000000-0005-0000-0000-0000CB000000}"/>
    <cellStyle name="Millares [0] 6 2 11 2" xfId="23293" xr:uid="{0928F228-AC40-45B0-9844-D3C0C4514A96}"/>
    <cellStyle name="Millares [0] 6 2 12" xfId="11307" xr:uid="{00000000-0005-0000-0000-0000CB000000}"/>
    <cellStyle name="Millares [0] 6 2 12 2" xfId="23772" xr:uid="{F8FB80D0-422D-428D-A0ED-36818AB17152}"/>
    <cellStyle name="Millares [0] 6 2 13" xfId="12448" xr:uid="{DAFC6A9D-CDA0-4075-B181-F90513FD972D}"/>
    <cellStyle name="Millares [0] 6 2 13 2" xfId="24282" xr:uid="{659DE280-6B90-40F4-BF1B-3E8CF89BD949}"/>
    <cellStyle name="Millares [0] 6 2 14" xfId="13087" xr:uid="{FDC7693F-2216-4AA0-B058-C09FD1D437EB}"/>
    <cellStyle name="Millares [0] 6 2 15" xfId="24990" xr:uid="{33F57BEA-C893-4CBF-B902-9385B40842C9}"/>
    <cellStyle name="Millares [0] 6 2 2" xfId="781" xr:uid="{54224E3D-FDB0-4231-831A-99184D54135B}"/>
    <cellStyle name="Millares [0] 6 2 3" xfId="1571" xr:uid="{00000000-0005-0000-0000-0000CB000000}"/>
    <cellStyle name="Millares [0] 6 2 3 2" xfId="3495" xr:uid="{00000000-0005-0000-0000-0000CB000000}"/>
    <cellStyle name="Millares [0] 6 2 3 2 2" xfId="15969" xr:uid="{2735B954-4F92-499C-81DF-D273B7FB465A}"/>
    <cellStyle name="Millares [0] 6 2 3 3" xfId="5447" xr:uid="{00000000-0005-0000-0000-0000CB000000}"/>
    <cellStyle name="Millares [0] 6 2 3 3 2" xfId="17919" xr:uid="{6B12BF59-A95B-4A09-9E60-4AED38B29E7A}"/>
    <cellStyle name="Millares [0] 6 2 3 4" xfId="7377" xr:uid="{00000000-0005-0000-0000-0000CB000000}"/>
    <cellStyle name="Millares [0] 6 2 3 4 2" xfId="19848" xr:uid="{BC1C8EE2-D394-4524-9B44-BB7FAF6E7746}"/>
    <cellStyle name="Millares [0] 6 2 3 5" xfId="9387" xr:uid="{00000000-0005-0000-0000-0000CB000000}"/>
    <cellStyle name="Millares [0] 6 2 3 5 2" xfId="21856" xr:uid="{815AB3DC-8115-4E62-A126-B7F51592BAF2}"/>
    <cellStyle name="Millares [0] 6 2 3 6" xfId="12769" xr:uid="{C57018A1-A481-454D-9C22-B2ABD92C607D}"/>
    <cellStyle name="Millares [0] 6 2 3 6 2" xfId="24602" xr:uid="{8F2F6013-0499-4C6C-9D8E-69B95C8A0298}"/>
    <cellStyle name="Millares [0] 6 2 3 7" xfId="14048" xr:uid="{8A7FAF9F-DD65-48EB-810E-E924E8D7A1C2}"/>
    <cellStyle name="Millares [0] 6 2 3 8" xfId="25293" xr:uid="{751A0667-598D-45F9-AC4F-FC81E1309D4B}"/>
    <cellStyle name="Millares [0] 6 2 4" xfId="2051" xr:uid="{00000000-0005-0000-0000-0000CB000000}"/>
    <cellStyle name="Millares [0] 6 2 4 2" xfId="3975" xr:uid="{00000000-0005-0000-0000-0000CB000000}"/>
    <cellStyle name="Millares [0] 6 2 4 2 2" xfId="16449" xr:uid="{58E9F161-8385-49DB-A00C-3F8AEA325FB8}"/>
    <cellStyle name="Millares [0] 6 2 4 3" xfId="5927" xr:uid="{00000000-0005-0000-0000-0000CB000000}"/>
    <cellStyle name="Millares [0] 6 2 4 3 2" xfId="18399" xr:uid="{092ADBAD-DA41-4F69-8685-BBE0FA9C4DCE}"/>
    <cellStyle name="Millares [0] 6 2 4 4" xfId="7857" xr:uid="{00000000-0005-0000-0000-0000CB000000}"/>
    <cellStyle name="Millares [0] 6 2 4 4 2" xfId="20328" xr:uid="{D95F6E68-9695-46C0-B240-9DF59F864FFB}"/>
    <cellStyle name="Millares [0] 6 2 4 5" xfId="9865" xr:uid="{00000000-0005-0000-0000-0000CB000000}"/>
    <cellStyle name="Millares [0] 6 2 4 5 2" xfId="22334" xr:uid="{B9321630-3391-407C-A295-16919CA98ECD}"/>
    <cellStyle name="Millares [0] 6 2 4 6" xfId="14528" xr:uid="{E445F92B-FD97-4526-9DCC-8D5A6E20B0F1}"/>
    <cellStyle name="Millares [0] 6 2 5" xfId="2533" xr:uid="{00000000-0005-0000-0000-0000CB000000}"/>
    <cellStyle name="Millares [0] 6 2 5 2" xfId="4454" xr:uid="{00000000-0005-0000-0000-0000CB000000}"/>
    <cellStyle name="Millares [0] 6 2 5 2 2" xfId="16928" xr:uid="{692CDD99-8014-44FE-98EB-B360292B32E3}"/>
    <cellStyle name="Millares [0] 6 2 5 3" xfId="6410" xr:uid="{00000000-0005-0000-0000-0000CB000000}"/>
    <cellStyle name="Millares [0] 6 2 5 3 2" xfId="18882" xr:uid="{80076894-FDBC-4342-A7EF-C62F73B9BC0E}"/>
    <cellStyle name="Millares [0] 6 2 5 4" xfId="8336" xr:uid="{00000000-0005-0000-0000-0000CB000000}"/>
    <cellStyle name="Millares [0] 6 2 5 4 2" xfId="20807" xr:uid="{AF7E511A-C221-4918-A1F0-E4623B5736A4}"/>
    <cellStyle name="Millares [0] 6 2 5 5" xfId="10342" xr:uid="{00000000-0005-0000-0000-0000CB000000}"/>
    <cellStyle name="Millares [0] 6 2 5 5 2" xfId="22811" xr:uid="{295CFC19-4D99-422C-95AC-7E174CC38B61}"/>
    <cellStyle name="Millares [0] 6 2 5 6" xfId="15007" xr:uid="{C216F6FF-F19C-4223-9F11-DE49944FE3C5}"/>
    <cellStyle name="Millares [0] 6 2 6" xfId="1091" xr:uid="{00000000-0005-0000-0000-0000CB000000}"/>
    <cellStyle name="Millares [0] 6 2 6 2" xfId="13568" xr:uid="{CDA98C2B-D736-47D8-8316-07F1E150AE28}"/>
    <cellStyle name="Millares [0] 6 2 7" xfId="3015" xr:uid="{00000000-0005-0000-0000-0000CB000000}"/>
    <cellStyle name="Millares [0] 6 2 7 2" xfId="15489" xr:uid="{C252AC23-7AD8-4B1F-AA3C-7DFCEE17E2B4}"/>
    <cellStyle name="Millares [0] 6 2 8" xfId="4953" xr:uid="{00000000-0005-0000-0000-0000CB000000}"/>
    <cellStyle name="Millares [0] 6 2 8 2" xfId="17426" xr:uid="{CBEF7A26-0BDE-4F1D-9098-A55654401E2D}"/>
    <cellStyle name="Millares [0] 6 2 9" xfId="6894" xr:uid="{00000000-0005-0000-0000-0000CB000000}"/>
    <cellStyle name="Millares [0] 6 2 9 2" xfId="19365" xr:uid="{7D2E21BE-C9AD-48A7-B236-3D8459BEBAA1}"/>
    <cellStyle name="Millares [0] 6 3" xfId="610" xr:uid="{00000000-0005-0000-0000-000015000000}"/>
    <cellStyle name="Millares [0] 6 3 10" xfId="10936" xr:uid="{00000000-0005-0000-0000-000015000000}"/>
    <cellStyle name="Millares [0] 6 3 10 2" xfId="23402" xr:uid="{83DE57D7-9E43-456D-A327-855A15D47735}"/>
    <cellStyle name="Millares [0] 6 3 11" xfId="11416" xr:uid="{00000000-0005-0000-0000-000015000000}"/>
    <cellStyle name="Millares [0] 6 3 11 2" xfId="23881" xr:uid="{273DC3E6-6555-4184-ABE4-B4E043E29BFA}"/>
    <cellStyle name="Millares [0] 6 3 12" xfId="12559" xr:uid="{0D1998D3-0F98-486D-B6D4-C6C6C37BE4DC}"/>
    <cellStyle name="Millares [0] 6 3 12 2" xfId="24393" xr:uid="{AF4099C5-85EB-43FF-9A05-92CD99CA15DB}"/>
    <cellStyle name="Millares [0] 6 3 13" xfId="13197" xr:uid="{2AF45745-B0D0-43E4-89A8-BD1AF8767729}"/>
    <cellStyle name="Millares [0] 6 3 14" xfId="25099" xr:uid="{878E64DF-9AAD-4618-80FC-C69B3DDC3B83}"/>
    <cellStyle name="Millares [0] 6 3 2" xfId="1680" xr:uid="{00000000-0005-0000-0000-000015000000}"/>
    <cellStyle name="Millares [0] 6 3 2 2" xfId="3604" xr:uid="{00000000-0005-0000-0000-000015000000}"/>
    <cellStyle name="Millares [0] 6 3 2 2 2" xfId="16078" xr:uid="{FDAE818D-E244-49A6-9412-36B49173C7DB}"/>
    <cellStyle name="Millares [0] 6 3 2 3" xfId="5556" xr:uid="{00000000-0005-0000-0000-000015000000}"/>
    <cellStyle name="Millares [0] 6 3 2 3 2" xfId="18028" xr:uid="{D93A4EA8-9799-4A45-B59C-1A21CDEA662E}"/>
    <cellStyle name="Millares [0] 6 3 2 4" xfId="7486" xr:uid="{00000000-0005-0000-0000-000015000000}"/>
    <cellStyle name="Millares [0] 6 3 2 4 2" xfId="19957" xr:uid="{E62D729E-70D8-47EF-A1A4-72C282F8E512}"/>
    <cellStyle name="Millares [0] 6 3 2 5" xfId="9496" xr:uid="{00000000-0005-0000-0000-000015000000}"/>
    <cellStyle name="Millares [0] 6 3 2 5 2" xfId="21965" xr:uid="{B920DD63-E2DD-45DD-92AB-009B435A6792}"/>
    <cellStyle name="Millares [0] 6 3 2 6" xfId="14157" xr:uid="{CDF691D3-03F2-4A90-BBAF-140CDBC92228}"/>
    <cellStyle name="Millares [0] 6 3 3" xfId="2160" xr:uid="{00000000-0005-0000-0000-000015000000}"/>
    <cellStyle name="Millares [0] 6 3 3 2" xfId="4084" xr:uid="{00000000-0005-0000-0000-000015000000}"/>
    <cellStyle name="Millares [0] 6 3 3 2 2" xfId="16558" xr:uid="{DEB5A94D-0E9F-4A1E-8E40-DD562C4E0863}"/>
    <cellStyle name="Millares [0] 6 3 3 3" xfId="6036" xr:uid="{00000000-0005-0000-0000-000015000000}"/>
    <cellStyle name="Millares [0] 6 3 3 3 2" xfId="18508" xr:uid="{FA12A958-8827-4989-9E5A-6E098520F7A0}"/>
    <cellStyle name="Millares [0] 6 3 3 4" xfId="7966" xr:uid="{00000000-0005-0000-0000-000015000000}"/>
    <cellStyle name="Millares [0] 6 3 3 4 2" xfId="20437" xr:uid="{BB83625B-AA9F-4CB9-B909-607AD9C7AE91}"/>
    <cellStyle name="Millares [0] 6 3 3 5" xfId="9974" xr:uid="{00000000-0005-0000-0000-000015000000}"/>
    <cellStyle name="Millares [0] 6 3 3 5 2" xfId="22443" xr:uid="{0388622F-7BC2-4F90-B441-2178267830C3}"/>
    <cellStyle name="Millares [0] 6 3 3 6" xfId="14637" xr:uid="{E379A754-D660-4E31-AEE9-618ED327F58B}"/>
    <cellStyle name="Millares [0] 6 3 4" xfId="2643" xr:uid="{00000000-0005-0000-0000-000015000000}"/>
    <cellStyle name="Millares [0] 6 3 4 2" xfId="4564" xr:uid="{00000000-0005-0000-0000-000015000000}"/>
    <cellStyle name="Millares [0] 6 3 4 2 2" xfId="17038" xr:uid="{97155672-39E7-42E0-9C87-B179C8168EED}"/>
    <cellStyle name="Millares [0] 6 3 4 3" xfId="6520" xr:uid="{00000000-0005-0000-0000-000015000000}"/>
    <cellStyle name="Millares [0] 6 3 4 3 2" xfId="18992" xr:uid="{3F4B7000-F8BA-4931-A6AB-A27546C83B58}"/>
    <cellStyle name="Millares [0] 6 3 4 4" xfId="8446" xr:uid="{00000000-0005-0000-0000-000015000000}"/>
    <cellStyle name="Millares [0] 6 3 4 4 2" xfId="20917" xr:uid="{7B0AB58A-CD4F-4E22-BB82-1FD3A8D46737}"/>
    <cellStyle name="Millares [0] 6 3 4 5" xfId="10452" xr:uid="{00000000-0005-0000-0000-000015000000}"/>
    <cellStyle name="Millares [0] 6 3 4 5 2" xfId="22921" xr:uid="{D9FD9DEF-A817-4797-B323-C15A3236ABA7}"/>
    <cellStyle name="Millares [0] 6 3 4 6" xfId="15117" xr:uid="{93578538-C3D2-41C8-9030-9BE372CA450A}"/>
    <cellStyle name="Millares [0] 6 3 5" xfId="1201" xr:uid="{00000000-0005-0000-0000-000015000000}"/>
    <cellStyle name="Millares [0] 6 3 5 2" xfId="13678" xr:uid="{DAC91327-2790-42F7-B91F-88440B08C892}"/>
    <cellStyle name="Millares [0] 6 3 6" xfId="3125" xr:uid="{00000000-0005-0000-0000-000015000000}"/>
    <cellStyle name="Millares [0] 6 3 6 2" xfId="15599" xr:uid="{EF04F4DF-6A99-4624-95F3-166A4F41C545}"/>
    <cellStyle name="Millares [0] 6 3 7" xfId="5069" xr:uid="{00000000-0005-0000-0000-000015000000}"/>
    <cellStyle name="Millares [0] 6 3 7 2" xfId="17541" xr:uid="{2A36666D-F78C-492C-8ABF-56426D714AF5}"/>
    <cellStyle name="Millares [0] 6 3 8" xfId="7006" xr:uid="{00000000-0005-0000-0000-000015000000}"/>
    <cellStyle name="Millares [0] 6 3 8 2" xfId="19477" xr:uid="{697E4B81-FC5A-432F-B10B-A9B6A648AE80}"/>
    <cellStyle name="Millares [0] 6 3 9" xfId="9023" xr:uid="{00000000-0005-0000-0000-000015000000}"/>
    <cellStyle name="Millares [0] 6 3 9 2" xfId="21492" xr:uid="{9584E091-F822-4FF9-BB80-75857E1572DB}"/>
    <cellStyle name="Millares [0] 6 4" xfId="691" xr:uid="{00000000-0005-0000-0000-000036000000}"/>
    <cellStyle name="Millares [0] 6 4 10" xfId="10967" xr:uid="{00000000-0005-0000-0000-000036000000}"/>
    <cellStyle name="Millares [0] 6 4 10 2" xfId="23433" xr:uid="{813621EB-8FA4-44DF-900C-0C77E4D4A57F}"/>
    <cellStyle name="Millares [0] 6 4 11" xfId="11447" xr:uid="{00000000-0005-0000-0000-000036000000}"/>
    <cellStyle name="Millares [0] 6 4 11 2" xfId="23912" xr:uid="{D25E0C1F-C8F0-4F97-95A6-A2D48D5BD187}"/>
    <cellStyle name="Millares [0] 6 4 12" xfId="12591" xr:uid="{7A688614-01FC-4E80-8548-B8A0E838703F}"/>
    <cellStyle name="Millares [0] 6 4 12 2" xfId="24425" xr:uid="{35A965CF-66EC-4526-827E-6E5F12A928A6}"/>
    <cellStyle name="Millares [0] 6 4 13" xfId="13228" xr:uid="{888D4534-F2F8-410D-B425-35005153535A}"/>
    <cellStyle name="Millares [0] 6 4 14" xfId="25130" xr:uid="{2E881A80-CF78-42B7-931C-2ECD5B36160A}"/>
    <cellStyle name="Millares [0] 6 4 2" xfId="1711" xr:uid="{00000000-0005-0000-0000-000036000000}"/>
    <cellStyle name="Millares [0] 6 4 2 2" xfId="3635" xr:uid="{00000000-0005-0000-0000-000036000000}"/>
    <cellStyle name="Millares [0] 6 4 2 2 2" xfId="16109" xr:uid="{11ECC1D6-C809-481C-8AEB-7E218DA4194B}"/>
    <cellStyle name="Millares [0] 6 4 2 3" xfId="5587" xr:uid="{00000000-0005-0000-0000-000036000000}"/>
    <cellStyle name="Millares [0] 6 4 2 3 2" xfId="18059" xr:uid="{81AF4624-E147-44EF-984A-6BE91C9891F7}"/>
    <cellStyle name="Millares [0] 6 4 2 4" xfId="7517" xr:uid="{00000000-0005-0000-0000-000036000000}"/>
    <cellStyle name="Millares [0] 6 4 2 4 2" xfId="19988" xr:uid="{A6162C2E-1A40-45B9-8FD7-624B06820893}"/>
    <cellStyle name="Millares [0] 6 4 2 5" xfId="9525" xr:uid="{00000000-0005-0000-0000-000036000000}"/>
    <cellStyle name="Millares [0] 6 4 2 5 2" xfId="21994" xr:uid="{FFB7E234-E476-4FDF-B58E-72745590EC3C}"/>
    <cellStyle name="Millares [0] 6 4 2 6" xfId="14188" xr:uid="{9A2E00B6-0455-4108-A15F-D5E8A5B0E3CF}"/>
    <cellStyle name="Millares [0] 6 4 3" xfId="2191" xr:uid="{00000000-0005-0000-0000-000036000000}"/>
    <cellStyle name="Millares [0] 6 4 3 2" xfId="4115" xr:uid="{00000000-0005-0000-0000-000036000000}"/>
    <cellStyle name="Millares [0] 6 4 3 2 2" xfId="16589" xr:uid="{51B033AA-0D54-4175-B308-FBD9CDF5194F}"/>
    <cellStyle name="Millares [0] 6 4 3 3" xfId="6067" xr:uid="{00000000-0005-0000-0000-000036000000}"/>
    <cellStyle name="Millares [0] 6 4 3 3 2" xfId="18539" xr:uid="{E85C1657-6F11-4260-8DF0-2F2F8846BB15}"/>
    <cellStyle name="Millares [0] 6 4 3 4" xfId="7997" xr:uid="{00000000-0005-0000-0000-000036000000}"/>
    <cellStyle name="Millares [0] 6 4 3 4 2" xfId="20468" xr:uid="{3B29FDE3-4393-4035-B1FD-99EFE78C762A}"/>
    <cellStyle name="Millares [0] 6 4 3 5" xfId="10003" xr:uid="{00000000-0005-0000-0000-000036000000}"/>
    <cellStyle name="Millares [0] 6 4 3 5 2" xfId="22472" xr:uid="{2521FAAB-FB15-44F8-A1E8-1F19D2BAA432}"/>
    <cellStyle name="Millares [0] 6 4 3 6" xfId="14668" xr:uid="{8DC0CE40-1ED9-44F0-8EBA-E95CB9BDD20F}"/>
    <cellStyle name="Millares [0] 6 4 4" xfId="2674" xr:uid="{00000000-0005-0000-0000-000036000000}"/>
    <cellStyle name="Millares [0] 6 4 4 2" xfId="4595" xr:uid="{00000000-0005-0000-0000-000036000000}"/>
    <cellStyle name="Millares [0] 6 4 4 2 2" xfId="17069" xr:uid="{DEA55E6E-4596-4F5B-B551-D9D8D1257437}"/>
    <cellStyle name="Millares [0] 6 4 4 3" xfId="6551" xr:uid="{00000000-0005-0000-0000-000036000000}"/>
    <cellStyle name="Millares [0] 6 4 4 3 2" xfId="19023" xr:uid="{5269EAF0-EC94-4053-9CEB-665C50C48DCE}"/>
    <cellStyle name="Millares [0] 6 4 4 4" xfId="8477" xr:uid="{00000000-0005-0000-0000-000036000000}"/>
    <cellStyle name="Millares [0] 6 4 4 4 2" xfId="20948" xr:uid="{8C5923F5-51C4-44F1-87AA-3DEBCAFB31DA}"/>
    <cellStyle name="Millares [0] 6 4 4 5" xfId="10482" xr:uid="{00000000-0005-0000-0000-000036000000}"/>
    <cellStyle name="Millares [0] 6 4 4 5 2" xfId="22951" xr:uid="{A3C251C0-2B44-49F0-9339-17B73F1E6E53}"/>
    <cellStyle name="Millares [0] 6 4 4 6" xfId="15148" xr:uid="{8D685E71-DED6-484D-84E1-16F8914B1DD1}"/>
    <cellStyle name="Millares [0] 6 4 5" xfId="1232" xr:uid="{00000000-0005-0000-0000-000036000000}"/>
    <cellStyle name="Millares [0] 6 4 5 2" xfId="13709" xr:uid="{F301E760-B3B9-4214-ABEF-68AB3C117933}"/>
    <cellStyle name="Millares [0] 6 4 6" xfId="3156" xr:uid="{00000000-0005-0000-0000-000036000000}"/>
    <cellStyle name="Millares [0] 6 4 6 2" xfId="15630" xr:uid="{CB497689-9E39-4A09-A068-068927EE463F}"/>
    <cellStyle name="Millares [0] 6 4 7" xfId="5103" xr:uid="{00000000-0005-0000-0000-000036000000}"/>
    <cellStyle name="Millares [0] 6 4 7 2" xfId="17575" xr:uid="{9ADFACDA-F6AF-4E25-B10B-1C86B2B8AB84}"/>
    <cellStyle name="Millares [0] 6 4 8" xfId="7038" xr:uid="{00000000-0005-0000-0000-000036000000}"/>
    <cellStyle name="Millares [0] 6 4 8 2" xfId="19509" xr:uid="{C05D2E4F-078A-4C4A-9A03-6A585DA8244A}"/>
    <cellStyle name="Millares [0] 6 4 9" xfId="9050" xr:uid="{00000000-0005-0000-0000-000036000000}"/>
    <cellStyle name="Millares [0] 6 4 9 2" xfId="21519" xr:uid="{E274C631-B656-42C1-A077-9FF22A5D92B8}"/>
    <cellStyle name="Millares [0] 6 5" xfId="1393" xr:uid="{00000000-0005-0000-0000-0000CB000000}"/>
    <cellStyle name="Millares [0] 6 5 2" xfId="3317" xr:uid="{00000000-0005-0000-0000-0000CB000000}"/>
    <cellStyle name="Millares [0] 6 5 2 2" xfId="15791" xr:uid="{403988F5-83FA-4769-9D2C-37D3BA263623}"/>
    <cellStyle name="Millares [0] 6 5 3" xfId="5269" xr:uid="{00000000-0005-0000-0000-0000CB000000}"/>
    <cellStyle name="Millares [0] 6 5 3 2" xfId="17741" xr:uid="{95E3F645-7F85-49A9-A9D1-590FE0AE7006}"/>
    <cellStyle name="Millares [0] 6 5 4" xfId="7199" xr:uid="{00000000-0005-0000-0000-0000CB000000}"/>
    <cellStyle name="Millares [0] 6 5 4 2" xfId="19670" xr:uid="{1927BE17-3C17-410A-8229-CF871CE58B68}"/>
    <cellStyle name="Millares [0] 6 5 5" xfId="9209" xr:uid="{00000000-0005-0000-0000-0000CB000000}"/>
    <cellStyle name="Millares [0] 6 5 5 2" xfId="21678" xr:uid="{9E06C72C-5232-4B72-AFB0-6DF7DDFA34BF}"/>
    <cellStyle name="Millares [0] 6 5 6" xfId="12727" xr:uid="{F9421ACF-3AAC-4B15-9BE0-2CF23CB86738}"/>
    <cellStyle name="Millares [0] 6 5 6 2" xfId="24560" xr:uid="{521A474E-79EA-484A-9EBE-A6408F8C5D9F}"/>
    <cellStyle name="Millares [0] 6 5 7" xfId="13870" xr:uid="{0089174E-1AF1-456D-BE3E-EE2C5A16976F}"/>
    <cellStyle name="Millares [0] 6 5 8" xfId="25251" xr:uid="{28C50BE3-900D-4AEC-A564-993B1BE07619}"/>
    <cellStyle name="Millares [0] 6 6" xfId="1873" xr:uid="{00000000-0005-0000-0000-0000CB000000}"/>
    <cellStyle name="Millares [0] 6 6 2" xfId="3797" xr:uid="{00000000-0005-0000-0000-0000CB000000}"/>
    <cellStyle name="Millares [0] 6 6 2 2" xfId="16271" xr:uid="{DF82D632-1EA8-4515-A1E8-C8F353033159}"/>
    <cellStyle name="Millares [0] 6 6 3" xfId="5749" xr:uid="{00000000-0005-0000-0000-0000CB000000}"/>
    <cellStyle name="Millares [0] 6 6 3 2" xfId="18221" xr:uid="{C1D41008-4542-4AD2-987D-5C976F093007}"/>
    <cellStyle name="Millares [0] 6 6 4" xfId="7679" xr:uid="{00000000-0005-0000-0000-0000CB000000}"/>
    <cellStyle name="Millares [0] 6 6 4 2" xfId="20150" xr:uid="{BCFE69C2-12C5-430E-AE19-FD1E996DA89C}"/>
    <cellStyle name="Millares [0] 6 6 5" xfId="9687" xr:uid="{00000000-0005-0000-0000-0000CB000000}"/>
    <cellStyle name="Millares [0] 6 6 5 2" xfId="22156" xr:uid="{5A5FE247-258E-4561-A99D-34865932B932}"/>
    <cellStyle name="Millares [0] 6 6 6" xfId="14350" xr:uid="{E1AA0C45-1EDC-4F50-A4FD-0022B40B9EBA}"/>
    <cellStyle name="Millares [0] 6 7" xfId="2355" xr:uid="{00000000-0005-0000-0000-0000CB000000}"/>
    <cellStyle name="Millares [0] 6 7 2" xfId="4276" xr:uid="{00000000-0005-0000-0000-0000CB000000}"/>
    <cellStyle name="Millares [0] 6 7 2 2" xfId="16750" xr:uid="{4260CA72-AD10-4165-8FE4-C2B4F81370A7}"/>
    <cellStyle name="Millares [0] 6 7 3" xfId="6232" xr:uid="{00000000-0005-0000-0000-0000CB000000}"/>
    <cellStyle name="Millares [0] 6 7 3 2" xfId="18704" xr:uid="{78C70D7D-7F14-4B13-8A9C-E216596FD257}"/>
    <cellStyle name="Millares [0] 6 7 4" xfId="8158" xr:uid="{00000000-0005-0000-0000-0000CB000000}"/>
    <cellStyle name="Millares [0] 6 7 4 2" xfId="20629" xr:uid="{7F4CBFAA-D1B3-42DC-9EBE-796B0832F381}"/>
    <cellStyle name="Millares [0] 6 7 5" xfId="10164" xr:uid="{00000000-0005-0000-0000-0000CB000000}"/>
    <cellStyle name="Millares [0] 6 7 5 2" xfId="22633" xr:uid="{6252B586-AE62-451C-9F75-ED97B062885B}"/>
    <cellStyle name="Millares [0] 6 7 6" xfId="14829" xr:uid="{94970641-1FA2-43B2-B5AD-9AE9D555B6B3}"/>
    <cellStyle name="Millares [0] 6 8" xfId="913" xr:uid="{00000000-0005-0000-0000-0000CB000000}"/>
    <cellStyle name="Millares [0] 6 8 2" xfId="13390" xr:uid="{6D2505A8-8C8B-4BDC-899B-75F86DEF18DA}"/>
    <cellStyle name="Millares [0] 6 9" xfId="2837" xr:uid="{00000000-0005-0000-0000-0000CB000000}"/>
    <cellStyle name="Millares [0] 6 9 2" xfId="15311" xr:uid="{32EE5125-CE70-4C1E-9154-C9174F952E43}"/>
    <cellStyle name="Millares [0] 7" xfId="188" xr:uid="{00000000-0005-0000-0000-0000E6000000}"/>
    <cellStyle name="Millares [0] 7 10" xfId="6720" xr:uid="{00000000-0005-0000-0000-0000E6000000}"/>
    <cellStyle name="Millares [0] 7 10 2" xfId="19191" xr:uid="{72169389-4CF8-4242-96EB-CA88C25B2EC0}"/>
    <cellStyle name="Millares [0] 7 11" xfId="8630" xr:uid="{EA6CFC0D-5B2D-45FC-A063-840E9F2A9FDB}"/>
    <cellStyle name="Millares [0] 7 11 2" xfId="21099" xr:uid="{EED08150-FF65-434F-A95E-3ADD8DB3FBDA}"/>
    <cellStyle name="Millares [0] 7 12" xfId="8749" xr:uid="{00000000-0005-0000-0000-0000E6000000}"/>
    <cellStyle name="Millares [0] 7 12 2" xfId="21218" xr:uid="{4007627F-7A52-42D0-82FE-25EDEA47CA08}"/>
    <cellStyle name="Millares [0] 7 13" xfId="10653" xr:uid="{00000000-0005-0000-0000-0000E6000000}"/>
    <cellStyle name="Millares [0] 7 13 2" xfId="23119" xr:uid="{07F6BAA0-F04F-41AC-97B4-0F5CE560A59D}"/>
    <cellStyle name="Millares [0] 7 14" xfId="11133" xr:uid="{00000000-0005-0000-0000-0000E6000000}"/>
    <cellStyle name="Millares [0] 7 14 2" xfId="23598" xr:uid="{7DF08C31-40F6-4D07-BC5A-15C12CEE89CE}"/>
    <cellStyle name="Millares [0] 7 15" xfId="12274" xr:uid="{FDE10F27-5D14-431C-BEF4-0BBF4ECB7A59}"/>
    <cellStyle name="Millares [0] 7 15 2" xfId="24108" xr:uid="{6498B283-9FF0-4F4C-95EA-85D180CC6242}"/>
    <cellStyle name="Millares [0] 7 16" xfId="12913" xr:uid="{9BE020D6-FD4B-49AB-8A52-1CDB1417D80E}"/>
    <cellStyle name="Millares [0] 7 17" xfId="24816" xr:uid="{02D71CF1-9280-4A1E-944F-0DEBF92EABA3}"/>
    <cellStyle name="Millares [0] 7 2" xfId="379" xr:uid="{00000000-0005-0000-0000-0000E6000000}"/>
    <cellStyle name="Millares [0] 7 2 10" xfId="8918" xr:uid="{00000000-0005-0000-0000-0000E6000000}"/>
    <cellStyle name="Millares [0] 7 2 10 2" xfId="21387" xr:uid="{253A9D81-A07F-44D2-814F-E3E4C68B4C38}"/>
    <cellStyle name="Millares [0] 7 2 11" xfId="10831" xr:uid="{00000000-0005-0000-0000-0000E6000000}"/>
    <cellStyle name="Millares [0] 7 2 11 2" xfId="23297" xr:uid="{92C5E9C5-E5CC-42AA-88C7-10A6DF8D1168}"/>
    <cellStyle name="Millares [0] 7 2 12" xfId="11311" xr:uid="{00000000-0005-0000-0000-0000E6000000}"/>
    <cellStyle name="Millares [0] 7 2 12 2" xfId="23776" xr:uid="{3F5C85CF-4E4B-4D53-BAD4-3E39C33CB99E}"/>
    <cellStyle name="Millares [0] 7 2 13" xfId="12452" xr:uid="{3411DA38-0076-4206-B3B3-B68F7E903A48}"/>
    <cellStyle name="Millares [0] 7 2 13 2" xfId="24286" xr:uid="{C2D19F47-7012-4A22-80C2-FC3D64AD3596}"/>
    <cellStyle name="Millares [0] 7 2 14" xfId="13091" xr:uid="{CF22B2BF-85B4-4103-AAA8-C93CAEBF70EC}"/>
    <cellStyle name="Millares [0] 7 2 15" xfId="24994" xr:uid="{4C534917-D197-4596-B719-FDFFF2C73310}"/>
    <cellStyle name="Millares [0] 7 2 2" xfId="713" xr:uid="{AB8C8806-3A52-4E64-9A13-CF1654C9F5DF}"/>
    <cellStyle name="Millares [0] 7 2 2 10" xfId="10977" xr:uid="{AB8C8806-3A52-4E64-9A13-CF1654C9F5DF}"/>
    <cellStyle name="Millares [0] 7 2 2 10 2" xfId="23443" xr:uid="{FC652662-DC8F-4997-BDC0-BE4D346F3B88}"/>
    <cellStyle name="Millares [0] 7 2 2 11" xfId="11457" xr:uid="{AB8C8806-3A52-4E64-9A13-CF1654C9F5DF}"/>
    <cellStyle name="Millares [0] 7 2 2 11 2" xfId="23922" xr:uid="{15F4F85C-2EC9-4629-8D30-6922595DECD7}"/>
    <cellStyle name="Millares [0] 7 2 2 12" xfId="12601" xr:uid="{DE018F18-B12E-47C5-AEFB-25F14FFA5161}"/>
    <cellStyle name="Millares [0] 7 2 2 12 2" xfId="24435" xr:uid="{F76AEEA7-072F-4845-B14D-356BD2386B14}"/>
    <cellStyle name="Millares [0] 7 2 2 13" xfId="13238" xr:uid="{04EA63CB-E8A4-49E9-98A8-E4EFB58EB345}"/>
    <cellStyle name="Millares [0] 7 2 2 14" xfId="25140" xr:uid="{228A2589-5369-4923-8DFB-E450C7149428}"/>
    <cellStyle name="Millares [0] 7 2 2 2" xfId="1721" xr:uid="{AB8C8806-3A52-4E64-9A13-CF1654C9F5DF}"/>
    <cellStyle name="Millares [0] 7 2 2 2 2" xfId="3645" xr:uid="{AB8C8806-3A52-4E64-9A13-CF1654C9F5DF}"/>
    <cellStyle name="Millares [0] 7 2 2 2 2 2" xfId="16119" xr:uid="{42AF0EEF-0C03-43CE-986A-F2EF429C4189}"/>
    <cellStyle name="Millares [0] 7 2 2 2 3" xfId="5597" xr:uid="{AB8C8806-3A52-4E64-9A13-CF1654C9F5DF}"/>
    <cellStyle name="Millares [0] 7 2 2 2 3 2" xfId="18069" xr:uid="{270303E4-53BF-4F02-A674-2B9DFB26368D}"/>
    <cellStyle name="Millares [0] 7 2 2 2 4" xfId="7527" xr:uid="{AB8C8806-3A52-4E64-9A13-CF1654C9F5DF}"/>
    <cellStyle name="Millares [0] 7 2 2 2 4 2" xfId="19998" xr:uid="{DC2366A4-5177-47EF-A4B3-D71BD8EC34BD}"/>
    <cellStyle name="Millares [0] 7 2 2 2 5" xfId="9535" xr:uid="{AB8C8806-3A52-4E64-9A13-CF1654C9F5DF}"/>
    <cellStyle name="Millares [0] 7 2 2 2 5 2" xfId="22004" xr:uid="{C1DC67C6-4F38-4EDA-9612-14D15A6F61A4}"/>
    <cellStyle name="Millares [0] 7 2 2 2 6" xfId="14198" xr:uid="{654C4188-03A8-4327-90E5-59993B413F09}"/>
    <cellStyle name="Millares [0] 7 2 2 3" xfId="2201" xr:uid="{AB8C8806-3A52-4E64-9A13-CF1654C9F5DF}"/>
    <cellStyle name="Millares [0] 7 2 2 3 2" xfId="4125" xr:uid="{AB8C8806-3A52-4E64-9A13-CF1654C9F5DF}"/>
    <cellStyle name="Millares [0] 7 2 2 3 2 2" xfId="16599" xr:uid="{A6B8E117-23F6-486C-8B64-57B3692B38C0}"/>
    <cellStyle name="Millares [0] 7 2 2 3 3" xfId="6077" xr:uid="{AB8C8806-3A52-4E64-9A13-CF1654C9F5DF}"/>
    <cellStyle name="Millares [0] 7 2 2 3 3 2" xfId="18549" xr:uid="{B1E518B4-AC95-4E51-9D07-F71990791100}"/>
    <cellStyle name="Millares [0] 7 2 2 3 4" xfId="8007" xr:uid="{AB8C8806-3A52-4E64-9A13-CF1654C9F5DF}"/>
    <cellStyle name="Millares [0] 7 2 2 3 4 2" xfId="20478" xr:uid="{13E5FE8E-5C20-4DB0-B677-0AFC808A95F2}"/>
    <cellStyle name="Millares [0] 7 2 2 3 5" xfId="10013" xr:uid="{AB8C8806-3A52-4E64-9A13-CF1654C9F5DF}"/>
    <cellStyle name="Millares [0] 7 2 2 3 5 2" xfId="22482" xr:uid="{3D8C75AD-4468-4E32-8BEE-014CD0F798F9}"/>
    <cellStyle name="Millares [0] 7 2 2 3 6" xfId="14678" xr:uid="{18D739A8-C738-43EF-B4EA-CFFA2314F3A4}"/>
    <cellStyle name="Millares [0] 7 2 2 4" xfId="2684" xr:uid="{AB8C8806-3A52-4E64-9A13-CF1654C9F5DF}"/>
    <cellStyle name="Millares [0] 7 2 2 4 2" xfId="4605" xr:uid="{AB8C8806-3A52-4E64-9A13-CF1654C9F5DF}"/>
    <cellStyle name="Millares [0] 7 2 2 4 2 2" xfId="17079" xr:uid="{3993E388-C584-487C-BD13-B06F7F5E5B60}"/>
    <cellStyle name="Millares [0] 7 2 2 4 3" xfId="6561" xr:uid="{AB8C8806-3A52-4E64-9A13-CF1654C9F5DF}"/>
    <cellStyle name="Millares [0] 7 2 2 4 3 2" xfId="19033" xr:uid="{23D4ED0F-89C7-4135-84F9-C0F6C37F0958}"/>
    <cellStyle name="Millares [0] 7 2 2 4 4" xfId="8487" xr:uid="{AB8C8806-3A52-4E64-9A13-CF1654C9F5DF}"/>
    <cellStyle name="Millares [0] 7 2 2 4 4 2" xfId="20958" xr:uid="{F7CBDCA3-A952-4BCB-AF7E-5A86E3467F5F}"/>
    <cellStyle name="Millares [0] 7 2 2 4 5" xfId="10492" xr:uid="{AB8C8806-3A52-4E64-9A13-CF1654C9F5DF}"/>
    <cellStyle name="Millares [0] 7 2 2 4 5 2" xfId="22961" xr:uid="{193FE5F7-047A-45C8-AC32-D7E3C4A621E3}"/>
    <cellStyle name="Millares [0] 7 2 2 4 6" xfId="15158" xr:uid="{8D067679-98EB-4DF4-AC50-E3C951670156}"/>
    <cellStyle name="Millares [0] 7 2 2 5" xfId="1242" xr:uid="{AB8C8806-3A52-4E64-9A13-CF1654C9F5DF}"/>
    <cellStyle name="Millares [0] 7 2 2 5 2" xfId="13719" xr:uid="{8563C0CD-8538-4D2F-B612-B1262B4D8DE5}"/>
    <cellStyle name="Millares [0] 7 2 2 6" xfId="3166" xr:uid="{AB8C8806-3A52-4E64-9A13-CF1654C9F5DF}"/>
    <cellStyle name="Millares [0] 7 2 2 6 2" xfId="15640" xr:uid="{0B08A796-AE40-4DD8-B9A1-2324B0DC38D0}"/>
    <cellStyle name="Millares [0] 7 2 2 7" xfId="5115" xr:uid="{AB8C8806-3A52-4E64-9A13-CF1654C9F5DF}"/>
    <cellStyle name="Millares [0] 7 2 2 7 2" xfId="17587" xr:uid="{2D1A11E8-11CF-4BE7-9F7F-F29CA625B0DF}"/>
    <cellStyle name="Millares [0] 7 2 2 8" xfId="7048" xr:uid="{AB8C8806-3A52-4E64-9A13-CF1654C9F5DF}"/>
    <cellStyle name="Millares [0] 7 2 2 8 2" xfId="19519" xr:uid="{4C6707D0-F65D-46C7-B488-7C1EDFFBCE56}"/>
    <cellStyle name="Millares [0] 7 2 2 9" xfId="9060" xr:uid="{AB8C8806-3A52-4E64-9A13-CF1654C9F5DF}"/>
    <cellStyle name="Millares [0] 7 2 2 9 2" xfId="21529" xr:uid="{C3B10A43-2EDE-4192-A315-C3B21EAFECEE}"/>
    <cellStyle name="Millares [0] 7 2 3" xfId="1575" xr:uid="{00000000-0005-0000-0000-0000E6000000}"/>
    <cellStyle name="Millares [0] 7 2 3 2" xfId="3499" xr:uid="{00000000-0005-0000-0000-0000E6000000}"/>
    <cellStyle name="Millares [0] 7 2 3 2 2" xfId="15973" xr:uid="{7DBE248F-7BA6-4D76-9647-3BFDCA27A29D}"/>
    <cellStyle name="Millares [0] 7 2 3 3" xfId="5451" xr:uid="{00000000-0005-0000-0000-0000E6000000}"/>
    <cellStyle name="Millares [0] 7 2 3 3 2" xfId="17923" xr:uid="{5A572607-99D9-4A5A-8724-FDD801E2E050}"/>
    <cellStyle name="Millares [0] 7 2 3 4" xfId="7381" xr:uid="{00000000-0005-0000-0000-0000E6000000}"/>
    <cellStyle name="Millares [0] 7 2 3 4 2" xfId="19852" xr:uid="{4E399F66-D2B1-4945-ABAB-3B54A25D549F}"/>
    <cellStyle name="Millares [0] 7 2 3 5" xfId="9391" xr:uid="{00000000-0005-0000-0000-0000E6000000}"/>
    <cellStyle name="Millares [0] 7 2 3 5 2" xfId="21860" xr:uid="{96E592CF-DDBF-497C-B2BB-C9014EB2C8B6}"/>
    <cellStyle name="Millares [0] 7 2 3 6" xfId="14052" xr:uid="{C7E50539-7936-446E-814E-70A6FBB9E029}"/>
    <cellStyle name="Millares [0] 7 2 4" xfId="2055" xr:uid="{00000000-0005-0000-0000-0000E6000000}"/>
    <cellStyle name="Millares [0] 7 2 4 2" xfId="3979" xr:uid="{00000000-0005-0000-0000-0000E6000000}"/>
    <cellStyle name="Millares [0] 7 2 4 2 2" xfId="16453" xr:uid="{71CD9325-8E02-4B51-93F0-F67C264EA77B}"/>
    <cellStyle name="Millares [0] 7 2 4 3" xfId="5931" xr:uid="{00000000-0005-0000-0000-0000E6000000}"/>
    <cellStyle name="Millares [0] 7 2 4 3 2" xfId="18403" xr:uid="{43D93EA4-3FF0-4B62-993F-AD915FEF5E01}"/>
    <cellStyle name="Millares [0] 7 2 4 4" xfId="7861" xr:uid="{00000000-0005-0000-0000-0000E6000000}"/>
    <cellStyle name="Millares [0] 7 2 4 4 2" xfId="20332" xr:uid="{17E345F1-50FC-47E2-928C-62080E1E2B08}"/>
    <cellStyle name="Millares [0] 7 2 4 5" xfId="9869" xr:uid="{00000000-0005-0000-0000-0000E6000000}"/>
    <cellStyle name="Millares [0] 7 2 4 5 2" xfId="22338" xr:uid="{5E0AB8EF-11D6-4A8C-A0DF-B50A2D22C4E8}"/>
    <cellStyle name="Millares [0] 7 2 4 6" xfId="14532" xr:uid="{257A760B-7AA8-47F7-9B59-C267D636FA09}"/>
    <cellStyle name="Millares [0] 7 2 5" xfId="2537" xr:uid="{00000000-0005-0000-0000-0000E6000000}"/>
    <cellStyle name="Millares [0] 7 2 5 2" xfId="4458" xr:uid="{00000000-0005-0000-0000-0000E6000000}"/>
    <cellStyle name="Millares [0] 7 2 5 2 2" xfId="16932" xr:uid="{7255331B-FC76-478C-B6AC-DE525C31C06E}"/>
    <cellStyle name="Millares [0] 7 2 5 3" xfId="6414" xr:uid="{00000000-0005-0000-0000-0000E6000000}"/>
    <cellStyle name="Millares [0] 7 2 5 3 2" xfId="18886" xr:uid="{9DE0514E-6BCF-4718-9950-9B155703B667}"/>
    <cellStyle name="Millares [0] 7 2 5 4" xfId="8340" xr:uid="{00000000-0005-0000-0000-0000E6000000}"/>
    <cellStyle name="Millares [0] 7 2 5 4 2" xfId="20811" xr:uid="{9CACB81D-F2CB-493E-903F-F7A83DEFA0A8}"/>
    <cellStyle name="Millares [0] 7 2 5 5" xfId="10346" xr:uid="{00000000-0005-0000-0000-0000E6000000}"/>
    <cellStyle name="Millares [0] 7 2 5 5 2" xfId="22815" xr:uid="{A19C96CA-B344-4CA4-B567-0AC3BDDE34B8}"/>
    <cellStyle name="Millares [0] 7 2 5 6" xfId="15011" xr:uid="{2289B08D-D9BA-4216-B07C-36128D3BAFE2}"/>
    <cellStyle name="Millares [0] 7 2 6" xfId="1095" xr:uid="{00000000-0005-0000-0000-0000E6000000}"/>
    <cellStyle name="Millares [0] 7 2 6 2" xfId="13572" xr:uid="{DB9BF599-1411-466C-9C0B-BACEE6AE72D3}"/>
    <cellStyle name="Millares [0] 7 2 7" xfId="3019" xr:uid="{00000000-0005-0000-0000-0000E6000000}"/>
    <cellStyle name="Millares [0] 7 2 7 2" xfId="15493" xr:uid="{B679825E-3454-4DBB-91C7-02119BEDB4DA}"/>
    <cellStyle name="Millares [0] 7 2 8" xfId="4957" xr:uid="{00000000-0005-0000-0000-0000E6000000}"/>
    <cellStyle name="Millares [0] 7 2 8 2" xfId="17430" xr:uid="{7150377D-98FC-472B-A6D3-BB72C1B83F43}"/>
    <cellStyle name="Millares [0] 7 2 9" xfId="6898" xr:uid="{00000000-0005-0000-0000-0000E6000000}"/>
    <cellStyle name="Millares [0] 7 2 9 2" xfId="19369" xr:uid="{CD3E8041-88B1-474E-9DD2-0984D0E57C29}"/>
    <cellStyle name="Millares [0] 7 3" xfId="613" xr:uid="{00000000-0005-0000-0000-000016000000}"/>
    <cellStyle name="Millares [0] 7 3 10" xfId="10937" xr:uid="{00000000-0005-0000-0000-000016000000}"/>
    <cellStyle name="Millares [0] 7 3 10 2" xfId="23403" xr:uid="{3065B296-9021-43E6-A96C-2ACB65135AF4}"/>
    <cellStyle name="Millares [0] 7 3 11" xfId="11417" xr:uid="{00000000-0005-0000-0000-000016000000}"/>
    <cellStyle name="Millares [0] 7 3 11 2" xfId="23882" xr:uid="{FEFEF6ED-F9FC-454F-98FB-406C26BD3E42}"/>
    <cellStyle name="Millares [0] 7 3 12" xfId="12560" xr:uid="{DB91BB39-72FA-4707-A5E9-CF1868C5365B}"/>
    <cellStyle name="Millares [0] 7 3 12 2" xfId="24394" xr:uid="{2154CE5C-80F4-4EB6-99BF-2BC9EEF1C33E}"/>
    <cellStyle name="Millares [0] 7 3 13" xfId="13198" xr:uid="{D5621BE1-436E-4991-B1F9-7AB4107CF733}"/>
    <cellStyle name="Millares [0] 7 3 14" xfId="25100" xr:uid="{9FC599B2-A3AD-40A3-9622-C0A8FD4F2E5D}"/>
    <cellStyle name="Millares [0] 7 3 2" xfId="1681" xr:uid="{00000000-0005-0000-0000-000016000000}"/>
    <cellStyle name="Millares [0] 7 3 2 2" xfId="3605" xr:uid="{00000000-0005-0000-0000-000016000000}"/>
    <cellStyle name="Millares [0] 7 3 2 2 2" xfId="16079" xr:uid="{35A443E5-9E51-43EA-8728-2CA00BFD285B}"/>
    <cellStyle name="Millares [0] 7 3 2 3" xfId="5557" xr:uid="{00000000-0005-0000-0000-000016000000}"/>
    <cellStyle name="Millares [0] 7 3 2 3 2" xfId="18029" xr:uid="{09A9E8A6-CCC9-4A5E-B874-AF93B07D5F80}"/>
    <cellStyle name="Millares [0] 7 3 2 4" xfId="7487" xr:uid="{00000000-0005-0000-0000-000016000000}"/>
    <cellStyle name="Millares [0] 7 3 2 4 2" xfId="19958" xr:uid="{AD27C81E-4DFF-419E-A382-EC694A2ECFD6}"/>
    <cellStyle name="Millares [0] 7 3 2 5" xfId="9497" xr:uid="{00000000-0005-0000-0000-000016000000}"/>
    <cellStyle name="Millares [0] 7 3 2 5 2" xfId="21966" xr:uid="{119EB818-1D1D-4318-BF65-CCCD37D3CC65}"/>
    <cellStyle name="Millares [0] 7 3 2 6" xfId="14158" xr:uid="{019296D0-C2F6-4008-AD5C-9EDEAC025BE3}"/>
    <cellStyle name="Millares [0] 7 3 3" xfId="2161" xr:uid="{00000000-0005-0000-0000-000016000000}"/>
    <cellStyle name="Millares [0] 7 3 3 2" xfId="4085" xr:uid="{00000000-0005-0000-0000-000016000000}"/>
    <cellStyle name="Millares [0] 7 3 3 2 2" xfId="16559" xr:uid="{160F77F2-3C3B-46B8-AA3F-5019A6198067}"/>
    <cellStyle name="Millares [0] 7 3 3 3" xfId="6037" xr:uid="{00000000-0005-0000-0000-000016000000}"/>
    <cellStyle name="Millares [0] 7 3 3 3 2" xfId="18509" xr:uid="{BD560DDA-DA27-4527-AA6B-3D9E1D4CAAE5}"/>
    <cellStyle name="Millares [0] 7 3 3 4" xfId="7967" xr:uid="{00000000-0005-0000-0000-000016000000}"/>
    <cellStyle name="Millares [0] 7 3 3 4 2" xfId="20438" xr:uid="{3CF9AEE7-A075-47CF-BBDC-119682B196FA}"/>
    <cellStyle name="Millares [0] 7 3 3 5" xfId="9975" xr:uid="{00000000-0005-0000-0000-000016000000}"/>
    <cellStyle name="Millares [0] 7 3 3 5 2" xfId="22444" xr:uid="{7676172C-9BCC-4741-A14D-3D9F8AA4FBA5}"/>
    <cellStyle name="Millares [0] 7 3 3 6" xfId="14638" xr:uid="{F623DFF0-282C-43C2-B00C-818D0D3CFF88}"/>
    <cellStyle name="Millares [0] 7 3 4" xfId="2644" xr:uid="{00000000-0005-0000-0000-000016000000}"/>
    <cellStyle name="Millares [0] 7 3 4 2" xfId="4565" xr:uid="{00000000-0005-0000-0000-000016000000}"/>
    <cellStyle name="Millares [0] 7 3 4 2 2" xfId="17039" xr:uid="{32E3B431-3507-4F25-8832-6C53A8692213}"/>
    <cellStyle name="Millares [0] 7 3 4 3" xfId="6521" xr:uid="{00000000-0005-0000-0000-000016000000}"/>
    <cellStyle name="Millares [0] 7 3 4 3 2" xfId="18993" xr:uid="{9C5A20AD-645A-4AB0-8BFC-3A2FDAB60984}"/>
    <cellStyle name="Millares [0] 7 3 4 4" xfId="8447" xr:uid="{00000000-0005-0000-0000-000016000000}"/>
    <cellStyle name="Millares [0] 7 3 4 4 2" xfId="20918" xr:uid="{1B774DA1-1C51-4DB2-B0CD-51FC7FAEB424}"/>
    <cellStyle name="Millares [0] 7 3 4 5" xfId="10453" xr:uid="{00000000-0005-0000-0000-000016000000}"/>
    <cellStyle name="Millares [0] 7 3 4 5 2" xfId="22922" xr:uid="{05EFF743-AA8E-423E-ACED-05991BEEB1DA}"/>
    <cellStyle name="Millares [0] 7 3 4 6" xfId="15118" xr:uid="{8BC23584-C66B-467E-9C2C-EC9F9856593F}"/>
    <cellStyle name="Millares [0] 7 3 5" xfId="1202" xr:uid="{00000000-0005-0000-0000-000016000000}"/>
    <cellStyle name="Millares [0] 7 3 5 2" xfId="13679" xr:uid="{AD8BDCD7-A618-47EE-A314-ABC228CD04F9}"/>
    <cellStyle name="Millares [0] 7 3 6" xfId="3126" xr:uid="{00000000-0005-0000-0000-000016000000}"/>
    <cellStyle name="Millares [0] 7 3 6 2" xfId="15600" xr:uid="{200E9827-CECF-4658-8A69-D43927AAED75}"/>
    <cellStyle name="Millares [0] 7 3 7" xfId="5070" xr:uid="{00000000-0005-0000-0000-000016000000}"/>
    <cellStyle name="Millares [0] 7 3 7 2" xfId="17542" xr:uid="{9F2545A1-2848-4F30-AFE5-B5C904821734}"/>
    <cellStyle name="Millares [0] 7 3 8" xfId="7007" xr:uid="{00000000-0005-0000-0000-000016000000}"/>
    <cellStyle name="Millares [0] 7 3 8 2" xfId="19478" xr:uid="{AC7E0703-D3E5-470B-9E4A-DB56FF92F07E}"/>
    <cellStyle name="Millares [0] 7 3 9" xfId="9024" xr:uid="{00000000-0005-0000-0000-000016000000}"/>
    <cellStyle name="Millares [0] 7 3 9 2" xfId="21493" xr:uid="{6AA59EBA-0C7D-4F9D-8712-B8058701666C}"/>
    <cellStyle name="Millares [0] 7 4" xfId="1397" xr:uid="{00000000-0005-0000-0000-0000E6000000}"/>
    <cellStyle name="Millares [0] 7 4 2" xfId="3321" xr:uid="{00000000-0005-0000-0000-0000E6000000}"/>
    <cellStyle name="Millares [0] 7 4 2 2" xfId="15795" xr:uid="{F379D074-20CA-4ECC-8D6B-DDE048F5B6BB}"/>
    <cellStyle name="Millares [0] 7 4 3" xfId="5273" xr:uid="{00000000-0005-0000-0000-0000E6000000}"/>
    <cellStyle name="Millares [0] 7 4 3 2" xfId="17745" xr:uid="{431E68B9-A62B-4BCC-B395-5ED984E1A437}"/>
    <cellStyle name="Millares [0] 7 4 4" xfId="7203" xr:uid="{00000000-0005-0000-0000-0000E6000000}"/>
    <cellStyle name="Millares [0] 7 4 4 2" xfId="19674" xr:uid="{98ECAB83-3644-4A49-BBD0-623E155CFE23}"/>
    <cellStyle name="Millares [0] 7 4 5" xfId="9213" xr:uid="{00000000-0005-0000-0000-0000E6000000}"/>
    <cellStyle name="Millares [0] 7 4 5 2" xfId="21682" xr:uid="{41D0D594-5906-400C-BF48-E9785B8DF70E}"/>
    <cellStyle name="Millares [0] 7 4 6" xfId="12735" xr:uid="{021E93EB-98C9-4BED-BF83-97E076CFB767}"/>
    <cellStyle name="Millares [0] 7 4 6 2" xfId="24568" xr:uid="{A7BD83E6-FCF0-4E4B-9275-0865F0BE3869}"/>
    <cellStyle name="Millares [0] 7 4 7" xfId="13874" xr:uid="{8D85E4CB-2CF1-4FF6-9CEF-C1161B7CD428}"/>
    <cellStyle name="Millares [0] 7 4 8" xfId="25259" xr:uid="{72572C7E-15B9-4171-B6EC-AE3DD5370FFA}"/>
    <cellStyle name="Millares [0] 7 5" xfId="1877" xr:uid="{00000000-0005-0000-0000-0000E6000000}"/>
    <cellStyle name="Millares [0] 7 5 2" xfId="3801" xr:uid="{00000000-0005-0000-0000-0000E6000000}"/>
    <cellStyle name="Millares [0] 7 5 2 2" xfId="16275" xr:uid="{2602E863-A3C0-4E59-ABF3-00AC03C930CD}"/>
    <cellStyle name="Millares [0] 7 5 3" xfId="5753" xr:uid="{00000000-0005-0000-0000-0000E6000000}"/>
    <cellStyle name="Millares [0] 7 5 3 2" xfId="18225" xr:uid="{08E77273-0D20-414F-B7A2-3D6F62CF8B39}"/>
    <cellStyle name="Millares [0] 7 5 4" xfId="7683" xr:uid="{00000000-0005-0000-0000-0000E6000000}"/>
    <cellStyle name="Millares [0] 7 5 4 2" xfId="20154" xr:uid="{8A651AB6-F4E8-4756-A7EF-D22641A01DFF}"/>
    <cellStyle name="Millares [0] 7 5 5" xfId="9691" xr:uid="{00000000-0005-0000-0000-0000E6000000}"/>
    <cellStyle name="Millares [0] 7 5 5 2" xfId="22160" xr:uid="{37BCF7C2-D1E0-48CA-AE67-5B9BA0234F63}"/>
    <cellStyle name="Millares [0] 7 5 6" xfId="14354" xr:uid="{389F9809-06A7-454B-88A3-F300769B38D5}"/>
    <cellStyle name="Millares [0] 7 6" xfId="2359" xr:uid="{00000000-0005-0000-0000-0000E6000000}"/>
    <cellStyle name="Millares [0] 7 6 2" xfId="4280" xr:uid="{00000000-0005-0000-0000-0000E6000000}"/>
    <cellStyle name="Millares [0] 7 6 2 2" xfId="16754" xr:uid="{ABD31DD3-A5B5-47C5-9C10-620F069FC124}"/>
    <cellStyle name="Millares [0] 7 6 3" xfId="6236" xr:uid="{00000000-0005-0000-0000-0000E6000000}"/>
    <cellStyle name="Millares [0] 7 6 3 2" xfId="18708" xr:uid="{217C84BC-1D7C-4AC6-B996-14C69391F5CF}"/>
    <cellStyle name="Millares [0] 7 6 4" xfId="8162" xr:uid="{00000000-0005-0000-0000-0000E6000000}"/>
    <cellStyle name="Millares [0] 7 6 4 2" xfId="20633" xr:uid="{01011458-8E68-4110-8E70-EE19BE9552CE}"/>
    <cellStyle name="Millares [0] 7 6 5" xfId="10168" xr:uid="{00000000-0005-0000-0000-0000E6000000}"/>
    <cellStyle name="Millares [0] 7 6 5 2" xfId="22637" xr:uid="{9205AC90-F57B-4EE7-8AD2-3D89B9535163}"/>
    <cellStyle name="Millares [0] 7 6 6" xfId="14833" xr:uid="{96CA6C96-B962-4D8C-9A14-03B45BED1000}"/>
    <cellStyle name="Millares [0] 7 7" xfId="917" xr:uid="{00000000-0005-0000-0000-0000E6000000}"/>
    <cellStyle name="Millares [0] 7 7 2" xfId="13394" xr:uid="{2A75BB55-FE1D-4D1B-98FD-8958B0F1CEBD}"/>
    <cellStyle name="Millares [0] 7 8" xfId="2841" xr:uid="{00000000-0005-0000-0000-0000E6000000}"/>
    <cellStyle name="Millares [0] 7 8 2" xfId="15315" xr:uid="{6BF7DB30-7387-4773-83E5-9099642BACD1}"/>
    <cellStyle name="Millares [0] 7 9" xfId="4777" xr:uid="{00000000-0005-0000-0000-0000E6000000}"/>
    <cellStyle name="Millares [0] 7 9 2" xfId="17250" xr:uid="{7B329ACA-8A51-427F-84F4-7477847EA6B8}"/>
    <cellStyle name="Millares [0] 8" xfId="225" xr:uid="{00000000-0005-0000-0000-0000F6000000}"/>
    <cellStyle name="Millares [0] 8 10" xfId="6751" xr:uid="{00000000-0005-0000-0000-0000F6000000}"/>
    <cellStyle name="Millares [0] 8 10 2" xfId="19222" xr:uid="{89D9438F-1AD2-4787-A689-3497742E2D00}"/>
    <cellStyle name="Millares [0] 8 11" xfId="8672" xr:uid="{A3644DAC-4BE2-466D-A32C-5ADC58897F5E}"/>
    <cellStyle name="Millares [0] 8 11 2" xfId="21141" xr:uid="{F272F0B3-8E9E-46F5-AB1E-C242757FDA64}"/>
    <cellStyle name="Millares [0] 8 12" xfId="10684" xr:uid="{00000000-0005-0000-0000-0000F6000000}"/>
    <cellStyle name="Millares [0] 8 12 2" xfId="23150" xr:uid="{281380A2-63E5-4B88-8CB5-1FCD92FC8FFB}"/>
    <cellStyle name="Millares [0] 8 13" xfId="11164" xr:uid="{00000000-0005-0000-0000-0000F6000000}"/>
    <cellStyle name="Millares [0] 8 13 2" xfId="23629" xr:uid="{7BC99532-8558-40D1-86D4-97410D3193DD}"/>
    <cellStyle name="Millares [0] 8 14" xfId="12305" xr:uid="{94C33EAC-80BD-42AE-8844-7568926D48EF}"/>
    <cellStyle name="Millares [0] 8 14 2" xfId="24139" xr:uid="{0B4BBC11-87AE-4B49-B0A6-781EB400831B}"/>
    <cellStyle name="Millares [0] 8 15" xfId="12944" xr:uid="{F2D6513F-4A75-4090-8DC7-EE04CC5378B6}"/>
    <cellStyle name="Millares [0] 8 16" xfId="24847" xr:uid="{5C8BC7E3-0715-4077-B28D-2872E889F259}"/>
    <cellStyle name="Millares [0] 8 2" xfId="410" xr:uid="{00000000-0005-0000-0000-0000F6000000}"/>
    <cellStyle name="Millares [0] 8 2 10" xfId="10862" xr:uid="{00000000-0005-0000-0000-0000F6000000}"/>
    <cellStyle name="Millares [0] 8 2 10 2" xfId="23328" xr:uid="{A28CB10C-516C-4563-8A8F-6636E62403E7}"/>
    <cellStyle name="Millares [0] 8 2 11" xfId="11342" xr:uid="{00000000-0005-0000-0000-0000F6000000}"/>
    <cellStyle name="Millares [0] 8 2 11 2" xfId="23807" xr:uid="{09242F8E-DCA7-4776-A36F-EAD2A1C57192}"/>
    <cellStyle name="Millares [0] 8 2 12" xfId="12483" xr:uid="{E157D9CE-4302-49DE-A109-980051F62C1F}"/>
    <cellStyle name="Millares [0] 8 2 12 2" xfId="24317" xr:uid="{40907A82-225A-425A-8012-C5821DB82178}"/>
    <cellStyle name="Millares [0] 8 2 13" xfId="13122" xr:uid="{704EC84F-796F-46B8-9207-03139322366E}"/>
    <cellStyle name="Millares [0] 8 2 14" xfId="25025" xr:uid="{A938D395-367A-4282-A197-F3EFD45A29DB}"/>
    <cellStyle name="Millares [0] 8 2 2" xfId="1606" xr:uid="{00000000-0005-0000-0000-0000F6000000}"/>
    <cellStyle name="Millares [0] 8 2 2 2" xfId="3530" xr:uid="{00000000-0005-0000-0000-0000F6000000}"/>
    <cellStyle name="Millares [0] 8 2 2 2 2" xfId="16004" xr:uid="{E7CBF747-EF57-4E8B-B06B-599DB15CEE72}"/>
    <cellStyle name="Millares [0] 8 2 2 3" xfId="5482" xr:uid="{00000000-0005-0000-0000-0000F6000000}"/>
    <cellStyle name="Millares [0] 8 2 2 3 2" xfId="17954" xr:uid="{2FEA53AE-9ACA-4ED2-A86F-3D4A8EE0C9BE}"/>
    <cellStyle name="Millares [0] 8 2 2 4" xfId="7412" xr:uid="{00000000-0005-0000-0000-0000F6000000}"/>
    <cellStyle name="Millares [0] 8 2 2 4 2" xfId="19883" xr:uid="{BBD665A6-EC0E-4534-8955-237E83762192}"/>
    <cellStyle name="Millares [0] 8 2 2 5" xfId="9422" xr:uid="{00000000-0005-0000-0000-0000F6000000}"/>
    <cellStyle name="Millares [0] 8 2 2 5 2" xfId="21891" xr:uid="{D437F751-FD37-47E9-8F3D-33BE3FFFB556}"/>
    <cellStyle name="Millares [0] 8 2 2 6" xfId="14083" xr:uid="{6816C038-75D2-417C-9DA6-56552DE90D75}"/>
    <cellStyle name="Millares [0] 8 2 3" xfId="2086" xr:uid="{00000000-0005-0000-0000-0000F6000000}"/>
    <cellStyle name="Millares [0] 8 2 3 2" xfId="4010" xr:uid="{00000000-0005-0000-0000-0000F6000000}"/>
    <cellStyle name="Millares [0] 8 2 3 2 2" xfId="16484" xr:uid="{DED3E5B5-0C06-418A-A2E6-E3FD1E8BB985}"/>
    <cellStyle name="Millares [0] 8 2 3 3" xfId="5962" xr:uid="{00000000-0005-0000-0000-0000F6000000}"/>
    <cellStyle name="Millares [0] 8 2 3 3 2" xfId="18434" xr:uid="{02C3E471-31CD-48CD-B234-EF773A0F12BD}"/>
    <cellStyle name="Millares [0] 8 2 3 4" xfId="7892" xr:uid="{00000000-0005-0000-0000-0000F6000000}"/>
    <cellStyle name="Millares [0] 8 2 3 4 2" xfId="20363" xr:uid="{98668A8F-D69E-4AB3-96C9-28A4828A78DB}"/>
    <cellStyle name="Millares [0] 8 2 3 5" xfId="9900" xr:uid="{00000000-0005-0000-0000-0000F6000000}"/>
    <cellStyle name="Millares [0] 8 2 3 5 2" xfId="22369" xr:uid="{EDD11EAB-21D2-49C7-9ABD-34A810899488}"/>
    <cellStyle name="Millares [0] 8 2 3 6" xfId="14563" xr:uid="{100A5DCC-2891-44ED-BCCC-CDAC0F755BF0}"/>
    <cellStyle name="Millares [0] 8 2 4" xfId="2568" xr:uid="{00000000-0005-0000-0000-0000F6000000}"/>
    <cellStyle name="Millares [0] 8 2 4 2" xfId="4489" xr:uid="{00000000-0005-0000-0000-0000F6000000}"/>
    <cellStyle name="Millares [0] 8 2 4 2 2" xfId="16963" xr:uid="{53C50A91-B72B-4896-8123-4671FEEEBD83}"/>
    <cellStyle name="Millares [0] 8 2 4 3" xfId="6445" xr:uid="{00000000-0005-0000-0000-0000F6000000}"/>
    <cellStyle name="Millares [0] 8 2 4 3 2" xfId="18917" xr:uid="{B26EC14E-876B-49CD-94D6-9B4C0634B641}"/>
    <cellStyle name="Millares [0] 8 2 4 4" xfId="8371" xr:uid="{00000000-0005-0000-0000-0000F6000000}"/>
    <cellStyle name="Millares [0] 8 2 4 4 2" xfId="20842" xr:uid="{0CE6F7F0-0937-48F3-B0F3-75F9C2498BF7}"/>
    <cellStyle name="Millares [0] 8 2 4 5" xfId="10377" xr:uid="{00000000-0005-0000-0000-0000F6000000}"/>
    <cellStyle name="Millares [0] 8 2 4 5 2" xfId="22846" xr:uid="{A55E8A8D-AC2B-4553-9207-EBCFE14570A7}"/>
    <cellStyle name="Millares [0] 8 2 4 6" xfId="15042" xr:uid="{11B484F7-1786-4692-8C91-9BCF81DCE4BD}"/>
    <cellStyle name="Millares [0] 8 2 5" xfId="1126" xr:uid="{00000000-0005-0000-0000-0000F6000000}"/>
    <cellStyle name="Millares [0] 8 2 5 2" xfId="13603" xr:uid="{E45E9072-2D63-4695-BE33-5820D8565217}"/>
    <cellStyle name="Millares [0] 8 2 6" xfId="3050" xr:uid="{00000000-0005-0000-0000-0000F6000000}"/>
    <cellStyle name="Millares [0] 8 2 6 2" xfId="15524" xr:uid="{01C678A1-DB7B-4CFD-9FAE-96E0151044AC}"/>
    <cellStyle name="Millares [0] 8 2 7" xfId="4988" xr:uid="{00000000-0005-0000-0000-0000F6000000}"/>
    <cellStyle name="Millares [0] 8 2 7 2" xfId="17461" xr:uid="{0D1E0058-63A2-4DCF-8472-F7F23ECFD8CD}"/>
    <cellStyle name="Millares [0] 8 2 8" xfId="6929" xr:uid="{00000000-0005-0000-0000-0000F6000000}"/>
    <cellStyle name="Millares [0] 8 2 8 2" xfId="19400" xr:uid="{17515ED5-4D1C-4BFA-A34D-5153C3BCE574}"/>
    <cellStyle name="Millares [0] 8 2 9" xfId="8948" xr:uid="{00000000-0005-0000-0000-0000F6000000}"/>
    <cellStyle name="Millares [0] 8 2 9 2" xfId="21417" xr:uid="{D2B11B80-9667-4096-99E8-FBB552EB0940}"/>
    <cellStyle name="Millares [0] 8 3" xfId="617" xr:uid="{00000000-0005-0000-0000-000017000000}"/>
    <cellStyle name="Millares [0] 8 3 10" xfId="10938" xr:uid="{00000000-0005-0000-0000-000017000000}"/>
    <cellStyle name="Millares [0] 8 3 10 2" xfId="23404" xr:uid="{60962B8C-78E6-485F-9909-F41C1D6DA920}"/>
    <cellStyle name="Millares [0] 8 3 11" xfId="11418" xr:uid="{00000000-0005-0000-0000-000017000000}"/>
    <cellStyle name="Millares [0] 8 3 11 2" xfId="23883" xr:uid="{31B5E7EA-5FD3-4743-88AA-9BE561194C7A}"/>
    <cellStyle name="Millares [0] 8 3 12" xfId="12561" xr:uid="{8E081775-6C8A-47BF-ABC4-69BD4A334E07}"/>
    <cellStyle name="Millares [0] 8 3 12 2" xfId="24395" xr:uid="{E756CF70-7678-4ECD-BEE3-A35A37B2DF4C}"/>
    <cellStyle name="Millares [0] 8 3 13" xfId="13199" xr:uid="{4734D8A4-F984-4573-80F7-B6C0D127B187}"/>
    <cellStyle name="Millares [0] 8 3 14" xfId="25101" xr:uid="{70DE78DA-E495-4DC1-BBB0-A38B617D41C9}"/>
    <cellStyle name="Millares [0] 8 3 2" xfId="1682" xr:uid="{00000000-0005-0000-0000-000017000000}"/>
    <cellStyle name="Millares [0] 8 3 2 2" xfId="3606" xr:uid="{00000000-0005-0000-0000-000017000000}"/>
    <cellStyle name="Millares [0] 8 3 2 2 2" xfId="16080" xr:uid="{922F277E-852A-4AD5-BDDA-BB7E168F4158}"/>
    <cellStyle name="Millares [0] 8 3 2 3" xfId="5558" xr:uid="{00000000-0005-0000-0000-000017000000}"/>
    <cellStyle name="Millares [0] 8 3 2 3 2" xfId="18030" xr:uid="{53C19008-93E7-4D6F-8484-B5F5D915B808}"/>
    <cellStyle name="Millares [0] 8 3 2 4" xfId="7488" xr:uid="{00000000-0005-0000-0000-000017000000}"/>
    <cellStyle name="Millares [0] 8 3 2 4 2" xfId="19959" xr:uid="{C3950DD2-EEC3-4299-8D39-FC595A35FA96}"/>
    <cellStyle name="Millares [0] 8 3 2 5" xfId="9498" xr:uid="{00000000-0005-0000-0000-000017000000}"/>
    <cellStyle name="Millares [0] 8 3 2 5 2" xfId="21967" xr:uid="{310BE3B0-614C-41FE-A2E9-EE980438D8CB}"/>
    <cellStyle name="Millares [0] 8 3 2 6" xfId="14159" xr:uid="{BC8DE005-0827-4D9D-9187-8020E2EF4EEC}"/>
    <cellStyle name="Millares [0] 8 3 3" xfId="2162" xr:uid="{00000000-0005-0000-0000-000017000000}"/>
    <cellStyle name="Millares [0] 8 3 3 2" xfId="4086" xr:uid="{00000000-0005-0000-0000-000017000000}"/>
    <cellStyle name="Millares [0] 8 3 3 2 2" xfId="16560" xr:uid="{A66C105D-9AA9-4368-B684-3979D65E08D5}"/>
    <cellStyle name="Millares [0] 8 3 3 3" xfId="6038" xr:uid="{00000000-0005-0000-0000-000017000000}"/>
    <cellStyle name="Millares [0] 8 3 3 3 2" xfId="18510" xr:uid="{2D50EC2D-42B1-42D1-AB19-51A2D07200F2}"/>
    <cellStyle name="Millares [0] 8 3 3 4" xfId="7968" xr:uid="{00000000-0005-0000-0000-000017000000}"/>
    <cellStyle name="Millares [0] 8 3 3 4 2" xfId="20439" xr:uid="{D79152B4-59CD-496E-AD15-16A415DFA22A}"/>
    <cellStyle name="Millares [0] 8 3 3 5" xfId="9976" xr:uid="{00000000-0005-0000-0000-000017000000}"/>
    <cellStyle name="Millares [0] 8 3 3 5 2" xfId="22445" xr:uid="{691472BB-5670-43C0-A625-27857899E8A1}"/>
    <cellStyle name="Millares [0] 8 3 3 6" xfId="14639" xr:uid="{2232684C-3958-4668-8C49-B83B89D5FE8C}"/>
    <cellStyle name="Millares [0] 8 3 4" xfId="2645" xr:uid="{00000000-0005-0000-0000-000017000000}"/>
    <cellStyle name="Millares [0] 8 3 4 2" xfId="4566" xr:uid="{00000000-0005-0000-0000-000017000000}"/>
    <cellStyle name="Millares [0] 8 3 4 2 2" xfId="17040" xr:uid="{B6CDAA64-A1BA-4EB0-8E13-CDA33DA394E6}"/>
    <cellStyle name="Millares [0] 8 3 4 3" xfId="6522" xr:uid="{00000000-0005-0000-0000-000017000000}"/>
    <cellStyle name="Millares [0] 8 3 4 3 2" xfId="18994" xr:uid="{ECF390F2-F132-4395-80FC-2B54C678F5FF}"/>
    <cellStyle name="Millares [0] 8 3 4 4" xfId="8448" xr:uid="{00000000-0005-0000-0000-000017000000}"/>
    <cellStyle name="Millares [0] 8 3 4 4 2" xfId="20919" xr:uid="{B84F5E8A-FB68-45E8-B250-0C1C4399B48B}"/>
    <cellStyle name="Millares [0] 8 3 4 5" xfId="10454" xr:uid="{00000000-0005-0000-0000-000017000000}"/>
    <cellStyle name="Millares [0] 8 3 4 5 2" xfId="22923" xr:uid="{DB0ADD29-28E6-4B59-896D-33BA75795BAB}"/>
    <cellStyle name="Millares [0] 8 3 4 6" xfId="15119" xr:uid="{CA6F9055-43A4-47E1-9675-39E7BADA3223}"/>
    <cellStyle name="Millares [0] 8 3 5" xfId="1203" xr:uid="{00000000-0005-0000-0000-000017000000}"/>
    <cellStyle name="Millares [0] 8 3 5 2" xfId="13680" xr:uid="{9FB70187-D26B-4697-84A2-C5EAE21BC58F}"/>
    <cellStyle name="Millares [0] 8 3 6" xfId="3127" xr:uid="{00000000-0005-0000-0000-000017000000}"/>
    <cellStyle name="Millares [0] 8 3 6 2" xfId="15601" xr:uid="{524AA7CC-A120-42D2-A65A-B40A09034931}"/>
    <cellStyle name="Millares [0] 8 3 7" xfId="5071" xr:uid="{00000000-0005-0000-0000-000017000000}"/>
    <cellStyle name="Millares [0] 8 3 7 2" xfId="17543" xr:uid="{1A8ED5A5-EE00-4814-821D-FE0944666CE2}"/>
    <cellStyle name="Millares [0] 8 3 8" xfId="7008" xr:uid="{00000000-0005-0000-0000-000017000000}"/>
    <cellStyle name="Millares [0] 8 3 8 2" xfId="19479" xr:uid="{B05C76C5-F2CF-4DBD-9218-3622EBB33A7A}"/>
    <cellStyle name="Millares [0] 8 3 9" xfId="9025" xr:uid="{00000000-0005-0000-0000-000017000000}"/>
    <cellStyle name="Millares [0] 8 3 9 2" xfId="21494" xr:uid="{82DC7FBD-8B35-40CC-9A6E-98CA62D545DD}"/>
    <cellStyle name="Millares [0] 8 4" xfId="1428" xr:uid="{00000000-0005-0000-0000-0000F6000000}"/>
    <cellStyle name="Millares [0] 8 4 2" xfId="3352" xr:uid="{00000000-0005-0000-0000-0000F6000000}"/>
    <cellStyle name="Millares [0] 8 4 2 2" xfId="15826" xr:uid="{17D47C4D-55A9-4F85-A795-24588D401381}"/>
    <cellStyle name="Millares [0] 8 4 3" xfId="5304" xr:uid="{00000000-0005-0000-0000-0000F6000000}"/>
    <cellStyle name="Millares [0] 8 4 3 2" xfId="17776" xr:uid="{13DF54AB-4A5C-4D00-94B1-B394DAF13D8C}"/>
    <cellStyle name="Millares [0] 8 4 4" xfId="7234" xr:uid="{00000000-0005-0000-0000-0000F6000000}"/>
    <cellStyle name="Millares [0] 8 4 4 2" xfId="19705" xr:uid="{90E0A710-728F-4FDB-B73B-79E772B9BD2E}"/>
    <cellStyle name="Millares [0] 8 4 5" xfId="9244" xr:uid="{00000000-0005-0000-0000-0000F6000000}"/>
    <cellStyle name="Millares [0] 8 4 5 2" xfId="21713" xr:uid="{FD013D50-8B43-4C3F-A99E-F06CCDC0774F}"/>
    <cellStyle name="Millares [0] 8 4 6" xfId="12777" xr:uid="{9F926227-2072-4050-97B3-C7FDA3EDEB05}"/>
    <cellStyle name="Millares [0] 8 4 6 2" xfId="24610" xr:uid="{204737F8-8980-46E0-9356-643C06E74FD5}"/>
    <cellStyle name="Millares [0] 8 4 7" xfId="13905" xr:uid="{0C8C84E8-175A-47E8-97D9-42E6CAADDD35}"/>
    <cellStyle name="Millares [0] 8 4 8" xfId="25301" xr:uid="{C2C2024A-722E-4559-892A-BDFCF7790BBB}"/>
    <cellStyle name="Millares [0] 8 5" xfId="1908" xr:uid="{00000000-0005-0000-0000-0000F6000000}"/>
    <cellStyle name="Millares [0] 8 5 2" xfId="3832" xr:uid="{00000000-0005-0000-0000-0000F6000000}"/>
    <cellStyle name="Millares [0] 8 5 2 2" xfId="16306" xr:uid="{4DD2694E-A562-475C-88AC-1AE452F8DC8C}"/>
    <cellStyle name="Millares [0] 8 5 3" xfId="5784" xr:uid="{00000000-0005-0000-0000-0000F6000000}"/>
    <cellStyle name="Millares [0] 8 5 3 2" xfId="18256" xr:uid="{040596DD-BF62-4825-9A31-6EEBEA762C7E}"/>
    <cellStyle name="Millares [0] 8 5 4" xfId="7714" xr:uid="{00000000-0005-0000-0000-0000F6000000}"/>
    <cellStyle name="Millares [0] 8 5 4 2" xfId="20185" xr:uid="{80B75FB2-8E2C-491F-8A0F-4EE9077DDDF1}"/>
    <cellStyle name="Millares [0] 8 5 5" xfId="9722" xr:uid="{00000000-0005-0000-0000-0000F6000000}"/>
    <cellStyle name="Millares [0] 8 5 5 2" xfId="22191" xr:uid="{5A5326B9-86FC-470B-B884-DEC991043FA8}"/>
    <cellStyle name="Millares [0] 8 5 6" xfId="14385" xr:uid="{BA2BD158-C1FB-45FF-8E8B-EC04486C941E}"/>
    <cellStyle name="Millares [0] 8 6" xfId="2390" xr:uid="{00000000-0005-0000-0000-0000F6000000}"/>
    <cellStyle name="Millares [0] 8 6 2" xfId="4311" xr:uid="{00000000-0005-0000-0000-0000F6000000}"/>
    <cellStyle name="Millares [0] 8 6 2 2" xfId="16785" xr:uid="{BDF6F95A-53F9-4604-A554-AD95F76EC8BF}"/>
    <cellStyle name="Millares [0] 8 6 3" xfId="6267" xr:uid="{00000000-0005-0000-0000-0000F6000000}"/>
    <cellStyle name="Millares [0] 8 6 3 2" xfId="18739" xr:uid="{5FC2446F-26C7-4E4B-8328-EAF5CC9CA781}"/>
    <cellStyle name="Millares [0] 8 6 4" xfId="8193" xr:uid="{00000000-0005-0000-0000-0000F6000000}"/>
    <cellStyle name="Millares [0] 8 6 4 2" xfId="20664" xr:uid="{F0D969B4-245D-463B-AEEB-446B6EFBF0F9}"/>
    <cellStyle name="Millares [0] 8 6 5" xfId="10199" xr:uid="{00000000-0005-0000-0000-0000F6000000}"/>
    <cellStyle name="Millares [0] 8 6 5 2" xfId="22668" xr:uid="{60DAD147-21C0-48E1-8AAB-2FFB5FF81D6B}"/>
    <cellStyle name="Millares [0] 8 6 6" xfId="14864" xr:uid="{8108680E-C834-480F-9AD7-B17393680CF5}"/>
    <cellStyle name="Millares [0] 8 7" xfId="948" xr:uid="{00000000-0005-0000-0000-0000F6000000}"/>
    <cellStyle name="Millares [0] 8 7 2" xfId="13425" xr:uid="{FAF12949-BA4E-40EF-8DC4-592E04B84C19}"/>
    <cellStyle name="Millares [0] 8 8" xfId="2872" xr:uid="{00000000-0005-0000-0000-0000F6000000}"/>
    <cellStyle name="Millares [0] 8 8 2" xfId="15346" xr:uid="{00D179C2-8762-4C4F-A695-B51823C89426}"/>
    <cellStyle name="Millares [0] 8 9" xfId="4810" xr:uid="{00000000-0005-0000-0000-0000F6000000}"/>
    <cellStyle name="Millares [0] 8 9 2" xfId="17283" xr:uid="{870E67A5-DAF2-4032-B36A-E447810428C9}"/>
    <cellStyle name="Millares [0] 9" xfId="257" xr:uid="{00000000-0005-0000-0000-000013010000}"/>
    <cellStyle name="Millares [0] 9 10" xfId="8810" xr:uid="{00000000-0005-0000-0000-000013010000}"/>
    <cellStyle name="Millares [0] 9 10 2" xfId="21279" xr:uid="{9E285928-434D-4CD5-8097-6B9EE382F681}"/>
    <cellStyle name="Millares [0] 9 11" xfId="10716" xr:uid="{00000000-0005-0000-0000-000013010000}"/>
    <cellStyle name="Millares [0] 9 11 2" xfId="23182" xr:uid="{BD41EC75-52CD-4877-BC4B-1F1E370BC8EC}"/>
    <cellStyle name="Millares [0] 9 12" xfId="11196" xr:uid="{00000000-0005-0000-0000-000013010000}"/>
    <cellStyle name="Millares [0] 9 12 2" xfId="23661" xr:uid="{BC674DF4-88CA-407C-984B-F64520FD65FD}"/>
    <cellStyle name="Millares [0] 9 13" xfId="12337" xr:uid="{A2C06503-D7B7-4B87-8E49-D04AD83A6D86}"/>
    <cellStyle name="Millares [0] 9 13 2" xfId="24171" xr:uid="{B0275496-A2C6-429E-8788-81C1D6229276}"/>
    <cellStyle name="Millares [0] 9 14" xfId="12976" xr:uid="{34595859-9572-451C-A444-266C7118707B}"/>
    <cellStyle name="Millares [0] 9 15" xfId="24879" xr:uid="{3CE9E6DC-1B26-45FC-9558-2660FA120FA1}"/>
    <cellStyle name="Millares [0] 9 2" xfId="442" xr:uid="{00000000-0005-0000-0000-000013010000}"/>
    <cellStyle name="Millares [0] 9 2 10" xfId="8980" xr:uid="{00000000-0005-0000-0000-000013010000}"/>
    <cellStyle name="Millares [0] 9 2 10 2" xfId="21449" xr:uid="{FB591B04-1A9A-4079-B41B-5CBEE7770ADA}"/>
    <cellStyle name="Millares [0] 9 2 11" xfId="10894" xr:uid="{00000000-0005-0000-0000-000013010000}"/>
    <cellStyle name="Millares [0] 9 2 11 2" xfId="23360" xr:uid="{D1D4D792-ECFC-41BB-96DB-E990F29D5A8C}"/>
    <cellStyle name="Millares [0] 9 2 12" xfId="11374" xr:uid="{00000000-0005-0000-0000-000013010000}"/>
    <cellStyle name="Millares [0] 9 2 12 2" xfId="23839" xr:uid="{A70BCA72-504E-4E7B-8334-2B9E279176D1}"/>
    <cellStyle name="Millares [0] 9 2 13" xfId="12515" xr:uid="{912EE2E7-1090-43B3-9BBD-5BE7731A923D}"/>
    <cellStyle name="Millares [0] 9 2 13 2" xfId="24349" xr:uid="{904B05FD-3135-44F5-A420-E24018214F4A}"/>
    <cellStyle name="Millares [0] 9 2 14" xfId="13154" xr:uid="{0D9042FE-C0DD-400E-BFE9-275ED7B82CEF}"/>
    <cellStyle name="Millares [0] 9 2 15" xfId="25057" xr:uid="{DE1D4F76-BD6F-4623-BEE8-79229C50DD54}"/>
    <cellStyle name="Millares [0] 9 2 2" xfId="618" xr:uid="{00000000-0005-0000-0000-000019000000}"/>
    <cellStyle name="Millares [0] 9 2 2 10" xfId="10939" xr:uid="{00000000-0005-0000-0000-000019000000}"/>
    <cellStyle name="Millares [0] 9 2 2 10 2" xfId="23405" xr:uid="{3258F9B6-005E-4E88-88A6-E02BB347E535}"/>
    <cellStyle name="Millares [0] 9 2 2 11" xfId="11419" xr:uid="{00000000-0005-0000-0000-000019000000}"/>
    <cellStyle name="Millares [0] 9 2 2 11 2" xfId="23884" xr:uid="{6406787E-741B-44BD-BBA9-42FE95F185BF}"/>
    <cellStyle name="Millares [0] 9 2 2 12" xfId="12562" xr:uid="{D0D552A9-B664-4061-AD70-C0F493A59A08}"/>
    <cellStyle name="Millares [0] 9 2 2 12 2" xfId="24396" xr:uid="{295F2105-4A0F-414E-8651-C5B421F79107}"/>
    <cellStyle name="Millares [0] 9 2 2 13" xfId="13200" xr:uid="{CE81A360-CDD4-4337-86F3-480653CE8E26}"/>
    <cellStyle name="Millares [0] 9 2 2 14" xfId="25102" xr:uid="{17C5185B-2173-4297-889F-4E271B897EE3}"/>
    <cellStyle name="Millares [0] 9 2 2 2" xfId="1683" xr:uid="{00000000-0005-0000-0000-000019000000}"/>
    <cellStyle name="Millares [0] 9 2 2 2 2" xfId="3607" xr:uid="{00000000-0005-0000-0000-000019000000}"/>
    <cellStyle name="Millares [0] 9 2 2 2 2 2" xfId="16081" xr:uid="{B6E6EC96-87BA-4C1F-A79D-59674EE8D9BE}"/>
    <cellStyle name="Millares [0] 9 2 2 2 3" xfId="5559" xr:uid="{00000000-0005-0000-0000-000019000000}"/>
    <cellStyle name="Millares [0] 9 2 2 2 3 2" xfId="18031" xr:uid="{94FE8ACA-9AB7-4004-B4A1-A7E1C11B13AA}"/>
    <cellStyle name="Millares [0] 9 2 2 2 4" xfId="7489" xr:uid="{00000000-0005-0000-0000-000019000000}"/>
    <cellStyle name="Millares [0] 9 2 2 2 4 2" xfId="19960" xr:uid="{E2470FAE-D646-46D1-9DF7-600669692320}"/>
    <cellStyle name="Millares [0] 9 2 2 2 5" xfId="9499" xr:uid="{00000000-0005-0000-0000-000019000000}"/>
    <cellStyle name="Millares [0] 9 2 2 2 5 2" xfId="21968" xr:uid="{A9399602-F788-4122-92D2-EC605BF087EE}"/>
    <cellStyle name="Millares [0] 9 2 2 2 6" xfId="14160" xr:uid="{A1B0FA7B-F43B-44DA-A46A-D431EF078A58}"/>
    <cellStyle name="Millares [0] 9 2 2 3" xfId="2163" xr:uid="{00000000-0005-0000-0000-000019000000}"/>
    <cellStyle name="Millares [0] 9 2 2 3 2" xfId="4087" xr:uid="{00000000-0005-0000-0000-000019000000}"/>
    <cellStyle name="Millares [0] 9 2 2 3 2 2" xfId="16561" xr:uid="{E1E16EEB-9EFD-46D2-B6BB-A252E406164A}"/>
    <cellStyle name="Millares [0] 9 2 2 3 3" xfId="6039" xr:uid="{00000000-0005-0000-0000-000019000000}"/>
    <cellStyle name="Millares [0] 9 2 2 3 3 2" xfId="18511" xr:uid="{A87F477B-7159-4273-96CE-551231A8E616}"/>
    <cellStyle name="Millares [0] 9 2 2 3 4" xfId="7969" xr:uid="{00000000-0005-0000-0000-000019000000}"/>
    <cellStyle name="Millares [0] 9 2 2 3 4 2" xfId="20440" xr:uid="{DFE5FED8-3C34-48CA-B178-3F7659D28679}"/>
    <cellStyle name="Millares [0] 9 2 2 3 5" xfId="9977" xr:uid="{00000000-0005-0000-0000-000019000000}"/>
    <cellStyle name="Millares [0] 9 2 2 3 5 2" xfId="22446" xr:uid="{2491D2D2-4D76-4778-835E-CD0B48BEF5EA}"/>
    <cellStyle name="Millares [0] 9 2 2 3 6" xfId="14640" xr:uid="{29EC3217-3565-4699-B89F-376A99DC0750}"/>
    <cellStyle name="Millares [0] 9 2 2 4" xfId="2646" xr:uid="{00000000-0005-0000-0000-000019000000}"/>
    <cellStyle name="Millares [0] 9 2 2 4 2" xfId="4567" xr:uid="{00000000-0005-0000-0000-000019000000}"/>
    <cellStyle name="Millares [0] 9 2 2 4 2 2" xfId="17041" xr:uid="{963BC1FF-CF81-4FAF-BD93-C4B5DBC4C973}"/>
    <cellStyle name="Millares [0] 9 2 2 4 3" xfId="6523" xr:uid="{00000000-0005-0000-0000-000019000000}"/>
    <cellStyle name="Millares [0] 9 2 2 4 3 2" xfId="18995" xr:uid="{7BEA8105-746D-497E-86B5-76442C616B83}"/>
    <cellStyle name="Millares [0] 9 2 2 4 4" xfId="8449" xr:uid="{00000000-0005-0000-0000-000019000000}"/>
    <cellStyle name="Millares [0] 9 2 2 4 4 2" xfId="20920" xr:uid="{A2118912-6FDE-4476-8CBA-0C8E0771B208}"/>
    <cellStyle name="Millares [0] 9 2 2 4 5" xfId="10455" xr:uid="{00000000-0005-0000-0000-000019000000}"/>
    <cellStyle name="Millares [0] 9 2 2 4 5 2" xfId="22924" xr:uid="{93075101-7A33-4B8B-9FCD-F2A1FAC98915}"/>
    <cellStyle name="Millares [0] 9 2 2 4 6" xfId="15120" xr:uid="{D3A70D4A-C125-44C3-8ECB-A21676944F66}"/>
    <cellStyle name="Millares [0] 9 2 2 5" xfId="1204" xr:uid="{00000000-0005-0000-0000-000019000000}"/>
    <cellStyle name="Millares [0] 9 2 2 5 2" xfId="13681" xr:uid="{44D75462-6A4A-499C-A495-C80C8E11760C}"/>
    <cellStyle name="Millares [0] 9 2 2 6" xfId="3128" xr:uid="{00000000-0005-0000-0000-000019000000}"/>
    <cellStyle name="Millares [0] 9 2 2 6 2" xfId="15602" xr:uid="{A567C368-830F-4A77-A33D-81BAD0680B9F}"/>
    <cellStyle name="Millares [0] 9 2 2 7" xfId="5072" xr:uid="{00000000-0005-0000-0000-000019000000}"/>
    <cellStyle name="Millares [0] 9 2 2 7 2" xfId="17544" xr:uid="{64189B2E-A21C-418D-AAF1-315CEEE7BFA7}"/>
    <cellStyle name="Millares [0] 9 2 2 8" xfId="7009" xr:uid="{00000000-0005-0000-0000-000019000000}"/>
    <cellStyle name="Millares [0] 9 2 2 8 2" xfId="19480" xr:uid="{19AEBE12-462E-4506-925A-4F34721935A3}"/>
    <cellStyle name="Millares [0] 9 2 2 9" xfId="9026" xr:uid="{00000000-0005-0000-0000-000019000000}"/>
    <cellStyle name="Millares [0] 9 2 2 9 2" xfId="21495" xr:uid="{A30AE869-7E04-4FA0-B8C7-A213AAC90C6B}"/>
    <cellStyle name="Millares [0] 9 2 3" xfId="1638" xr:uid="{00000000-0005-0000-0000-000013010000}"/>
    <cellStyle name="Millares [0] 9 2 3 2" xfId="3562" xr:uid="{00000000-0005-0000-0000-000013010000}"/>
    <cellStyle name="Millares [0] 9 2 3 2 2" xfId="16036" xr:uid="{FA86514E-7AD2-4A38-9B9D-D0CB0822BD39}"/>
    <cellStyle name="Millares [0] 9 2 3 3" xfId="5514" xr:uid="{00000000-0005-0000-0000-000013010000}"/>
    <cellStyle name="Millares [0] 9 2 3 3 2" xfId="17986" xr:uid="{D338B06E-A5AC-49E8-B84E-DDA09F165D7D}"/>
    <cellStyle name="Millares [0] 9 2 3 4" xfId="7444" xr:uid="{00000000-0005-0000-0000-000013010000}"/>
    <cellStyle name="Millares [0] 9 2 3 4 2" xfId="19915" xr:uid="{12E42751-640A-4EC0-B6BB-CC505148F14F}"/>
    <cellStyle name="Millares [0] 9 2 3 5" xfId="9454" xr:uid="{00000000-0005-0000-0000-000013010000}"/>
    <cellStyle name="Millares [0] 9 2 3 5 2" xfId="21923" xr:uid="{4645E84A-9A7E-4407-B192-23DEB0D02ED1}"/>
    <cellStyle name="Millares [0] 9 2 3 6" xfId="14115" xr:uid="{1430988B-CFBB-474A-B486-E76FF7C11A99}"/>
    <cellStyle name="Millares [0] 9 2 4" xfId="2118" xr:uid="{00000000-0005-0000-0000-000013010000}"/>
    <cellStyle name="Millares [0] 9 2 4 2" xfId="4042" xr:uid="{00000000-0005-0000-0000-000013010000}"/>
    <cellStyle name="Millares [0] 9 2 4 2 2" xfId="16516" xr:uid="{848D6072-2450-4AA5-AFC9-BB2B3F40C730}"/>
    <cellStyle name="Millares [0] 9 2 4 3" xfId="5994" xr:uid="{00000000-0005-0000-0000-000013010000}"/>
    <cellStyle name="Millares [0] 9 2 4 3 2" xfId="18466" xr:uid="{1CC9EE23-8756-4235-9408-3335F7667634}"/>
    <cellStyle name="Millares [0] 9 2 4 4" xfId="7924" xr:uid="{00000000-0005-0000-0000-000013010000}"/>
    <cellStyle name="Millares [0] 9 2 4 4 2" xfId="20395" xr:uid="{F529560C-D9D9-4897-B845-0EBB12B0DBD9}"/>
    <cellStyle name="Millares [0] 9 2 4 5" xfId="9932" xr:uid="{00000000-0005-0000-0000-000013010000}"/>
    <cellStyle name="Millares [0] 9 2 4 5 2" xfId="22401" xr:uid="{8EAA3D48-D464-45B9-8338-BC18C3A1C725}"/>
    <cellStyle name="Millares [0] 9 2 4 6" xfId="14595" xr:uid="{19A48D12-6CDA-4157-B8D8-884D23524B7F}"/>
    <cellStyle name="Millares [0] 9 2 5" xfId="2600" xr:uid="{00000000-0005-0000-0000-000013010000}"/>
    <cellStyle name="Millares [0] 9 2 5 2" xfId="4521" xr:uid="{00000000-0005-0000-0000-000013010000}"/>
    <cellStyle name="Millares [0] 9 2 5 2 2" xfId="16995" xr:uid="{FB68731D-2C55-4DBD-9F12-9D2A76908E9E}"/>
    <cellStyle name="Millares [0] 9 2 5 3" xfId="6477" xr:uid="{00000000-0005-0000-0000-000013010000}"/>
    <cellStyle name="Millares [0] 9 2 5 3 2" xfId="18949" xr:uid="{C15ECA74-9C9B-4E8C-8061-7C86E3FD7AA5}"/>
    <cellStyle name="Millares [0] 9 2 5 4" xfId="8403" xr:uid="{00000000-0005-0000-0000-000013010000}"/>
    <cellStyle name="Millares [0] 9 2 5 4 2" xfId="20874" xr:uid="{643AA606-F194-4C7B-A7E9-E39B5F1DADF4}"/>
    <cellStyle name="Millares [0] 9 2 5 5" xfId="10409" xr:uid="{00000000-0005-0000-0000-000013010000}"/>
    <cellStyle name="Millares [0] 9 2 5 5 2" xfId="22878" xr:uid="{517FA562-6AB3-43F5-8374-E4D1978B235D}"/>
    <cellStyle name="Millares [0] 9 2 5 6" xfId="15074" xr:uid="{7A75D901-8B5A-4EF4-A8EF-3425E6AAED3E}"/>
    <cellStyle name="Millares [0] 9 2 6" xfId="1158" xr:uid="{00000000-0005-0000-0000-000013010000}"/>
    <cellStyle name="Millares [0] 9 2 6 2" xfId="13635" xr:uid="{DEF53463-1BB4-4E94-8370-FC51B4968148}"/>
    <cellStyle name="Millares [0] 9 2 7" xfId="3082" xr:uid="{00000000-0005-0000-0000-000013010000}"/>
    <cellStyle name="Millares [0] 9 2 7 2" xfId="15556" xr:uid="{FF5D40EE-0FA3-4308-86D6-2A3E2845FD51}"/>
    <cellStyle name="Millares [0] 9 2 8" xfId="5020" xr:uid="{00000000-0005-0000-0000-000013010000}"/>
    <cellStyle name="Millares [0] 9 2 8 2" xfId="17493" xr:uid="{C6746C08-E3D6-4528-8CEC-37E4A884CF42}"/>
    <cellStyle name="Millares [0] 9 2 9" xfId="6961" xr:uid="{00000000-0005-0000-0000-000013010000}"/>
    <cellStyle name="Millares [0] 9 2 9 2" xfId="19432" xr:uid="{62182C7C-B19A-4BE9-B544-09B7E7918B3E}"/>
    <cellStyle name="Millares [0] 9 3" xfId="1460" xr:uid="{00000000-0005-0000-0000-000013010000}"/>
    <cellStyle name="Millares [0] 9 3 2" xfId="3384" xr:uid="{00000000-0005-0000-0000-000013010000}"/>
    <cellStyle name="Millares [0] 9 3 2 2" xfId="15858" xr:uid="{719DCB25-6292-4C59-AE46-2827191AB5E2}"/>
    <cellStyle name="Millares [0] 9 3 3" xfId="5336" xr:uid="{00000000-0005-0000-0000-000013010000}"/>
    <cellStyle name="Millares [0] 9 3 3 2" xfId="17808" xr:uid="{7E81D1EE-26FF-409D-BAB4-C828FD0FF01F}"/>
    <cellStyle name="Millares [0] 9 3 4" xfId="7266" xr:uid="{00000000-0005-0000-0000-000013010000}"/>
    <cellStyle name="Millares [0] 9 3 4 2" xfId="19737" xr:uid="{30746124-E3F0-482D-9861-9B0EF24F9942}"/>
    <cellStyle name="Millares [0] 9 3 5" xfId="9276" xr:uid="{00000000-0005-0000-0000-000013010000}"/>
    <cellStyle name="Millares [0] 9 3 5 2" xfId="21745" xr:uid="{86845B77-9858-4860-BE6C-E30AF5B7189D}"/>
    <cellStyle name="Millares [0] 9 3 6" xfId="13937" xr:uid="{F75B98E9-CA7F-4CA2-87C6-9BBEFE0328CC}"/>
    <cellStyle name="Millares [0] 9 4" xfId="1940" xr:uid="{00000000-0005-0000-0000-000013010000}"/>
    <cellStyle name="Millares [0] 9 4 2" xfId="3864" xr:uid="{00000000-0005-0000-0000-000013010000}"/>
    <cellStyle name="Millares [0] 9 4 2 2" xfId="16338" xr:uid="{77B70F6B-9045-4CDC-B2FD-BB7AC5CE48FD}"/>
    <cellStyle name="Millares [0] 9 4 3" xfId="5816" xr:uid="{00000000-0005-0000-0000-000013010000}"/>
    <cellStyle name="Millares [0] 9 4 3 2" xfId="18288" xr:uid="{FD80D355-44F5-40B4-9648-29B3B909DA86}"/>
    <cellStyle name="Millares [0] 9 4 4" xfId="7746" xr:uid="{00000000-0005-0000-0000-000013010000}"/>
    <cellStyle name="Millares [0] 9 4 4 2" xfId="20217" xr:uid="{21A1637B-37E8-4412-973A-3BFDAEA8424C}"/>
    <cellStyle name="Millares [0] 9 4 5" xfId="9754" xr:uid="{00000000-0005-0000-0000-000013010000}"/>
    <cellStyle name="Millares [0] 9 4 5 2" xfId="22223" xr:uid="{742C88DF-C95C-49C4-9586-E87B685835ED}"/>
    <cellStyle name="Millares [0] 9 4 6" xfId="14417" xr:uid="{71C115CF-769D-4AFB-A4FB-EFAEF82F62DF}"/>
    <cellStyle name="Millares [0] 9 5" xfId="2422" xr:uid="{00000000-0005-0000-0000-000013010000}"/>
    <cellStyle name="Millares [0] 9 5 2" xfId="4343" xr:uid="{00000000-0005-0000-0000-000013010000}"/>
    <cellStyle name="Millares [0] 9 5 2 2" xfId="16817" xr:uid="{4A0F7554-ED3B-40B4-9757-548CE74495F3}"/>
    <cellStyle name="Millares [0] 9 5 3" xfId="6299" xr:uid="{00000000-0005-0000-0000-000013010000}"/>
    <cellStyle name="Millares [0] 9 5 3 2" xfId="18771" xr:uid="{82F4A0F8-E9CF-4508-8D68-98106FAE9FC2}"/>
    <cellStyle name="Millares [0] 9 5 4" xfId="8225" xr:uid="{00000000-0005-0000-0000-000013010000}"/>
    <cellStyle name="Millares [0] 9 5 4 2" xfId="20696" xr:uid="{B4086F20-06AF-429C-B8D0-3B13A5F34EFD}"/>
    <cellStyle name="Millares [0] 9 5 5" xfId="10231" xr:uid="{00000000-0005-0000-0000-000013010000}"/>
    <cellStyle name="Millares [0] 9 5 5 2" xfId="22700" xr:uid="{8A6808EB-C8AB-461C-B825-43C9BBDCE0A9}"/>
    <cellStyle name="Millares [0] 9 5 6" xfId="14896" xr:uid="{C39EBEB4-A654-48C0-B769-BB7EEC6647DD}"/>
    <cellStyle name="Millares [0] 9 6" xfId="980" xr:uid="{00000000-0005-0000-0000-000013010000}"/>
    <cellStyle name="Millares [0] 9 6 2" xfId="13457" xr:uid="{09C1C869-F2C0-4B4B-9664-A21CEA0534AC}"/>
    <cellStyle name="Millares [0] 9 7" xfId="2904" xr:uid="{00000000-0005-0000-0000-000013010000}"/>
    <cellStyle name="Millares [0] 9 7 2" xfId="15378" xr:uid="{A76422C4-E5E0-4E71-BA14-803B907E659E}"/>
    <cellStyle name="Millares [0] 9 8" xfId="4842" xr:uid="{00000000-0005-0000-0000-000013010000}"/>
    <cellStyle name="Millares [0] 9 8 2" xfId="17315" xr:uid="{B0985E36-DA3D-4AF7-809A-BED9F713838E}"/>
    <cellStyle name="Millares [0] 9 9" xfId="6783" xr:uid="{00000000-0005-0000-0000-000013010000}"/>
    <cellStyle name="Millares [0] 9 9 2" xfId="19254" xr:uid="{8EF1E803-8B27-427D-AF39-CA87F7226D57}"/>
    <cellStyle name="Millares 10" xfId="5" xr:uid="{00000000-0005-0000-0000-000006000000}"/>
    <cellStyle name="Millares 10 10" xfId="1772" xr:uid="{00000000-0005-0000-0000-000006000000}"/>
    <cellStyle name="Millares 10 10 2" xfId="3696" xr:uid="{00000000-0005-0000-0000-000006000000}"/>
    <cellStyle name="Millares 10 10 2 2" xfId="16170" xr:uid="{188932E8-ED4F-40D5-B446-D5F026FEF2D6}"/>
    <cellStyle name="Millares 10 10 3" xfId="5648" xr:uid="{00000000-0005-0000-0000-000006000000}"/>
    <cellStyle name="Millares 10 10 3 2" xfId="18120" xr:uid="{21CD7B7A-D861-475C-B178-E9FB15FD73D1}"/>
    <cellStyle name="Millares 10 10 4" xfId="7578" xr:uid="{00000000-0005-0000-0000-000006000000}"/>
    <cellStyle name="Millares 10 10 4 2" xfId="20049" xr:uid="{D7E8D914-26D0-4017-8909-A8F3192C538C}"/>
    <cellStyle name="Millares 10 10 5" xfId="9586" xr:uid="{00000000-0005-0000-0000-000006000000}"/>
    <cellStyle name="Millares 10 10 5 2" xfId="22055" xr:uid="{5FBD64AF-6D5E-406B-9084-647AA329B129}"/>
    <cellStyle name="Millares 10 10 6" xfId="11973" xr:uid="{00000000-0005-0000-0000-00003D010000}"/>
    <cellStyle name="Millares 10 10 7" xfId="14249" xr:uid="{E5EE8597-0D63-4737-A0E8-5452803BDEEC}"/>
    <cellStyle name="Millares 10 11" xfId="2254" xr:uid="{00000000-0005-0000-0000-000006000000}"/>
    <cellStyle name="Millares 10 11 2" xfId="4175" xr:uid="{00000000-0005-0000-0000-000006000000}"/>
    <cellStyle name="Millares 10 11 2 2" xfId="16649" xr:uid="{8327AE92-5410-4235-AA34-46FB7A9838B4}"/>
    <cellStyle name="Millares 10 11 3" xfId="6131" xr:uid="{00000000-0005-0000-0000-000006000000}"/>
    <cellStyle name="Millares 10 11 3 2" xfId="18603" xr:uid="{36883FC4-D359-4E5C-B4CF-F1E7EC0279AF}"/>
    <cellStyle name="Millares 10 11 4" xfId="8057" xr:uid="{00000000-0005-0000-0000-000006000000}"/>
    <cellStyle name="Millares 10 11 4 2" xfId="20528" xr:uid="{34464BA8-2023-4EFC-8FE5-A9C30F1005C1}"/>
    <cellStyle name="Millares 10 11 5" xfId="10063" xr:uid="{00000000-0005-0000-0000-000006000000}"/>
    <cellStyle name="Millares 10 11 5 2" xfId="22532" xr:uid="{572F7BEE-4319-48C0-B103-233685253A3F}"/>
    <cellStyle name="Millares 10 11 6" xfId="12711" xr:uid="{0EE5344D-BE39-41CB-B3E7-6C24A32F7B27}"/>
    <cellStyle name="Millares 10 11 6 2" xfId="24544" xr:uid="{CFF54C09-39AD-4B66-88A7-0AB053D698D9}"/>
    <cellStyle name="Millares 10 11 7" xfId="14728" xr:uid="{B497CADE-66E6-4866-95F7-DC35AD01C931}"/>
    <cellStyle name="Millares 10 11 8" xfId="25235" xr:uid="{594521FF-4321-4291-99CB-CF5B1EF1C9CF}"/>
    <cellStyle name="Millares 10 12" xfId="812" xr:uid="{00000000-0005-0000-0000-000006000000}"/>
    <cellStyle name="Millares 10 12 2" xfId="13289" xr:uid="{34B68C61-D415-47F8-A4E3-C10DFCF17D94}"/>
    <cellStyle name="Millares 10 13" xfId="2736" xr:uid="{00000000-0005-0000-0000-000006000000}"/>
    <cellStyle name="Millares 10 13 2" xfId="15210" xr:uid="{7B3EF1DB-1D16-43C8-B13A-D86B597B3A47}"/>
    <cellStyle name="Millares 10 14" xfId="4664" xr:uid="{00000000-0005-0000-0000-000006000000}"/>
    <cellStyle name="Millares 10 14 2" xfId="17137" xr:uid="{C719E077-AE48-42DF-B18B-676D3FAAC920}"/>
    <cellStyle name="Millares 10 15" xfId="6614" xr:uid="{00000000-0005-0000-0000-000006000000}"/>
    <cellStyle name="Millares 10 15 2" xfId="19085" xr:uid="{20C79FC9-E821-4D4D-9147-81C4ABB83DA6}"/>
    <cellStyle name="Millares 10 16" xfId="8605" xr:uid="{49B29B52-B7D9-4A7C-96DE-851D74077AAC}"/>
    <cellStyle name="Millares 10 16 2" xfId="21074" xr:uid="{4C75F586-7B59-4BF0-BF8F-DE7A6CEDE206}"/>
    <cellStyle name="Millares 10 17" xfId="8569" xr:uid="{00000000-0005-0000-0000-000006000000}"/>
    <cellStyle name="Millares 10 17 2" xfId="21038" xr:uid="{C65F98EA-A836-45B4-9789-B8FE53CCB111}"/>
    <cellStyle name="Millares 10 18" xfId="10548" xr:uid="{00000000-0005-0000-0000-000006000000}"/>
    <cellStyle name="Millares 10 18 2" xfId="23014" xr:uid="{E0A430CB-8D89-4412-95CA-3E3911B4B143}"/>
    <cellStyle name="Millares 10 19" xfId="11028" xr:uid="{00000000-0005-0000-0000-000006000000}"/>
    <cellStyle name="Millares 10 19 2" xfId="23493" xr:uid="{3043BEC8-300D-46A8-A095-3A9F5A8C810F}"/>
    <cellStyle name="Millares 10 2" xfId="24" xr:uid="{00000000-0005-0000-0000-000007000000}"/>
    <cellStyle name="Millares 10 2 10" xfId="816" xr:uid="{00000000-0005-0000-0000-000007000000}"/>
    <cellStyle name="Millares 10 2 10 2" xfId="13293" xr:uid="{5976F5B9-D6BA-40E9-9DCB-1F026B489477}"/>
    <cellStyle name="Millares 10 2 11" xfId="2740" xr:uid="{00000000-0005-0000-0000-000007000000}"/>
    <cellStyle name="Millares 10 2 11 2" xfId="15214" xr:uid="{BBACC83D-8814-47C7-B6A7-EC7404A9954F}"/>
    <cellStyle name="Millares 10 2 12" xfId="4669" xr:uid="{00000000-0005-0000-0000-000007000000}"/>
    <cellStyle name="Millares 10 2 12 2" xfId="17142" xr:uid="{893C4B2A-8CD0-46A3-9F05-ABC94DF3A533}"/>
    <cellStyle name="Millares 10 2 13" xfId="6127" xr:uid="{27493BA3-185E-4DF2-89AA-4C23E7D2A5AF}"/>
    <cellStyle name="Millares 10 2 13 2" xfId="18599" xr:uid="{863076AA-45BF-4535-A02F-CB62D8FA3E97}"/>
    <cellStyle name="Millares 10 2 14" xfId="6618" xr:uid="{00000000-0005-0000-0000-000007000000}"/>
    <cellStyle name="Millares 10 2 14 2" xfId="19089" xr:uid="{39A65374-6DDC-4671-933F-418E6A3FD84E}"/>
    <cellStyle name="Millares 10 2 15" xfId="8562" xr:uid="{27493BA3-185E-4DF2-89AA-4C23E7D2A5AF}"/>
    <cellStyle name="Millares 10 2 15 2" xfId="21032" xr:uid="{12064939-4D72-4C3D-899F-6CD861BFC541}"/>
    <cellStyle name="Millares 10 2 16" xfId="8648" xr:uid="{27493BA3-185E-4DF2-89AA-4C23E7D2A5AF}"/>
    <cellStyle name="Millares 10 2 16 2" xfId="21117" xr:uid="{14DD7037-88CA-45D2-9FDC-CF922895EBF2}"/>
    <cellStyle name="Millares 10 2 17" xfId="8594" xr:uid="{00000000-0005-0000-0000-000007000000}"/>
    <cellStyle name="Millares 10 2 17 2" xfId="21063" xr:uid="{D94C6822-75B9-4DDE-8BE7-A02127DDA35C}"/>
    <cellStyle name="Millares 10 2 18" xfId="10552" xr:uid="{00000000-0005-0000-0000-000007000000}"/>
    <cellStyle name="Millares 10 2 18 2" xfId="23018" xr:uid="{9EA5927C-7740-4E6A-8681-35891E3E4DB9}"/>
    <cellStyle name="Millares 10 2 19" xfId="11032" xr:uid="{00000000-0005-0000-0000-000007000000}"/>
    <cellStyle name="Millares 10 2 19 2" xfId="23497" xr:uid="{AD71BCC7-1153-4501-B035-CE24F18ABF3D}"/>
    <cellStyle name="Millares 10 2 2" xfId="82" xr:uid="{00000000-0005-0000-0000-000007000000}"/>
    <cellStyle name="Millares 10 2 2 10" xfId="4700" xr:uid="{00000000-0005-0000-0000-000007000000}"/>
    <cellStyle name="Millares 10 2 2 10 2" xfId="17173" xr:uid="{B77A3B44-0E26-4436-B5B8-2BBB2ED7F2E7}"/>
    <cellStyle name="Millares 10 2 2 11" xfId="6646" xr:uid="{00000000-0005-0000-0000-000007000000}"/>
    <cellStyle name="Millares 10 2 2 11 2" xfId="19117" xr:uid="{926BFF4D-D46A-42FF-BACD-CB26F1BF419B}"/>
    <cellStyle name="Millares 10 2 2 12" xfId="8681" xr:uid="{00000000-0005-0000-0000-000007000000}"/>
    <cellStyle name="Millares 10 2 2 12 2" xfId="21150" xr:uid="{F8E4D176-4C86-42BC-9AC0-DD1B1B5F449B}"/>
    <cellStyle name="Millares 10 2 2 13" xfId="10579" xr:uid="{00000000-0005-0000-0000-000007000000}"/>
    <cellStyle name="Millares 10 2 2 13 2" xfId="23045" xr:uid="{F3D45F78-D0BE-4E04-AC0F-ADEFA787D9FD}"/>
    <cellStyle name="Millares 10 2 2 14" xfId="11059" xr:uid="{00000000-0005-0000-0000-000007000000}"/>
    <cellStyle name="Millares 10 2 2 14 2" xfId="23524" xr:uid="{C3F8708E-42B1-40EE-8528-0B6014FB2EF1}"/>
    <cellStyle name="Millares 10 2 2 15" xfId="12200" xr:uid="{9E14CEB2-40ED-4360-89A9-36A1E7E5A03F}"/>
    <cellStyle name="Millares 10 2 2 15 2" xfId="24034" xr:uid="{B5A0ABFD-ABE6-49F4-B249-5E763AF18AD4}"/>
    <cellStyle name="Millares 10 2 2 16" xfId="12839" xr:uid="{23FF0BD7-3594-4324-ADF4-050649E3DE8E}"/>
    <cellStyle name="Millares 10 2 2 17" xfId="24742" xr:uid="{7150CB95-F954-4312-9C9D-90D5DB7E015A}"/>
    <cellStyle name="Millares 10 2 2 2" xfId="140" xr:uid="{00000000-0005-0000-0000-000007000000}"/>
    <cellStyle name="Millares 10 2 2 2 10" xfId="8728" xr:uid="{00000000-0005-0000-0000-000007000000}"/>
    <cellStyle name="Millares 10 2 2 2 10 2" xfId="21197" xr:uid="{185D870B-3BA0-4B3E-9D52-9A9B07E7C2C4}"/>
    <cellStyle name="Millares 10 2 2 2 11" xfId="10631" xr:uid="{00000000-0005-0000-0000-000007000000}"/>
    <cellStyle name="Millares 10 2 2 2 11 2" xfId="23097" xr:uid="{84C810CD-62FD-4423-8361-7186951C71D5}"/>
    <cellStyle name="Millares 10 2 2 2 12" xfId="11111" xr:uid="{00000000-0005-0000-0000-000007000000}"/>
    <cellStyle name="Millares 10 2 2 2 12 2" xfId="23576" xr:uid="{A852281C-CBD7-4E99-9FEA-789B31DCEA6B}"/>
    <cellStyle name="Millares 10 2 2 2 13" xfId="12252" xr:uid="{02F914C2-E98C-4797-8B60-14B802A42024}"/>
    <cellStyle name="Millares 10 2 2 2 13 2" xfId="24086" xr:uid="{A479B8AD-5ED9-489D-8F99-099AE13547DE}"/>
    <cellStyle name="Millares 10 2 2 2 14" xfId="12891" xr:uid="{A1405EEB-51FC-44C1-B532-353AD6123137}"/>
    <cellStyle name="Millares 10 2 2 2 15" xfId="24794" xr:uid="{55A9CCEE-FE9E-4634-987E-C5B11152151E}"/>
    <cellStyle name="Millares 10 2 2 2 2" xfId="357" xr:uid="{00000000-0005-0000-0000-000007000000}"/>
    <cellStyle name="Millares 10 2 2 2 2 10" xfId="10809" xr:uid="{00000000-0005-0000-0000-000007000000}"/>
    <cellStyle name="Millares 10 2 2 2 2 10 2" xfId="23275" xr:uid="{A3603C08-1FCE-409B-8743-FA72AD4BF950}"/>
    <cellStyle name="Millares 10 2 2 2 2 11" xfId="11289" xr:uid="{00000000-0005-0000-0000-000007000000}"/>
    <cellStyle name="Millares 10 2 2 2 2 11 2" xfId="23754" xr:uid="{948983AD-3AF8-48B5-A77F-2E49FFD95D83}"/>
    <cellStyle name="Millares 10 2 2 2 2 12" xfId="12430" xr:uid="{6F236B64-65EC-48AF-B111-6ED36E7A430A}"/>
    <cellStyle name="Millares 10 2 2 2 2 12 2" xfId="24264" xr:uid="{9571E6B8-5F08-4ADE-B63D-CF039407872F}"/>
    <cellStyle name="Millares 10 2 2 2 2 13" xfId="13069" xr:uid="{C2E79A3C-9A69-4B48-9A89-EEAD0FE0A75B}"/>
    <cellStyle name="Millares 10 2 2 2 2 14" xfId="24972" xr:uid="{B1F4AE3E-6841-4A0E-8DEB-01D1B86ECE1D}"/>
    <cellStyle name="Millares 10 2 2 2 2 2" xfId="1553" xr:uid="{00000000-0005-0000-0000-000007000000}"/>
    <cellStyle name="Millares 10 2 2 2 2 2 2" xfId="3477" xr:uid="{00000000-0005-0000-0000-000007000000}"/>
    <cellStyle name="Millares 10 2 2 2 2 2 2 2" xfId="15951" xr:uid="{BBB844A8-5B83-4636-AF33-EAECCBC1EDB8}"/>
    <cellStyle name="Millares 10 2 2 2 2 2 3" xfId="5429" xr:uid="{00000000-0005-0000-0000-000007000000}"/>
    <cellStyle name="Millares 10 2 2 2 2 2 3 2" xfId="17901" xr:uid="{9969C7AD-EA0D-4338-80CA-501EDFAD4B21}"/>
    <cellStyle name="Millares 10 2 2 2 2 2 4" xfId="7359" xr:uid="{00000000-0005-0000-0000-000007000000}"/>
    <cellStyle name="Millares 10 2 2 2 2 2 4 2" xfId="19830" xr:uid="{875F42E8-4E26-41AF-AA00-B7A0CF70BE1E}"/>
    <cellStyle name="Millares 10 2 2 2 2 2 5" xfId="9369" xr:uid="{00000000-0005-0000-0000-000007000000}"/>
    <cellStyle name="Millares 10 2 2 2 2 2 5 2" xfId="21838" xr:uid="{017EB93A-AB92-4BAA-93CD-F320CC703DA4}"/>
    <cellStyle name="Millares 10 2 2 2 2 2 6" xfId="14030" xr:uid="{7B806515-D5A1-4D4C-B48B-ECF68A3E4053}"/>
    <cellStyle name="Millares 10 2 2 2 2 3" xfId="2033" xr:uid="{00000000-0005-0000-0000-000007000000}"/>
    <cellStyle name="Millares 10 2 2 2 2 3 2" xfId="3957" xr:uid="{00000000-0005-0000-0000-000007000000}"/>
    <cellStyle name="Millares 10 2 2 2 2 3 2 2" xfId="16431" xr:uid="{4DDF231C-D8D3-454D-8965-4DB7F533A42C}"/>
    <cellStyle name="Millares 10 2 2 2 2 3 3" xfId="5909" xr:uid="{00000000-0005-0000-0000-000007000000}"/>
    <cellStyle name="Millares 10 2 2 2 2 3 3 2" xfId="18381" xr:uid="{623588A7-454B-40C8-AF0E-71A5739902DA}"/>
    <cellStyle name="Millares 10 2 2 2 2 3 4" xfId="7839" xr:uid="{00000000-0005-0000-0000-000007000000}"/>
    <cellStyle name="Millares 10 2 2 2 2 3 4 2" xfId="20310" xr:uid="{276E2643-BDB1-4196-B47C-9420EA004FB4}"/>
    <cellStyle name="Millares 10 2 2 2 2 3 5" xfId="9847" xr:uid="{00000000-0005-0000-0000-000007000000}"/>
    <cellStyle name="Millares 10 2 2 2 2 3 5 2" xfId="22316" xr:uid="{EAA8422F-875A-4D6B-BE06-93BD5D02DB97}"/>
    <cellStyle name="Millares 10 2 2 2 2 3 6" xfId="14510" xr:uid="{EDBFF359-EA65-4FB0-960D-7EA9F73F721F}"/>
    <cellStyle name="Millares 10 2 2 2 2 4" xfId="2515" xr:uid="{00000000-0005-0000-0000-000007000000}"/>
    <cellStyle name="Millares 10 2 2 2 2 4 2" xfId="4436" xr:uid="{00000000-0005-0000-0000-000007000000}"/>
    <cellStyle name="Millares 10 2 2 2 2 4 2 2" xfId="16910" xr:uid="{03F0232E-03DE-4609-828C-A1A6079D18F7}"/>
    <cellStyle name="Millares 10 2 2 2 2 4 3" xfId="6392" xr:uid="{00000000-0005-0000-0000-000007000000}"/>
    <cellStyle name="Millares 10 2 2 2 2 4 3 2" xfId="18864" xr:uid="{8A61B128-96E0-4BBD-ACF5-B32B24F30F13}"/>
    <cellStyle name="Millares 10 2 2 2 2 4 4" xfId="8318" xr:uid="{00000000-0005-0000-0000-000007000000}"/>
    <cellStyle name="Millares 10 2 2 2 2 4 4 2" xfId="20789" xr:uid="{95535780-5EAB-4818-868C-64C0DC1AEE93}"/>
    <cellStyle name="Millares 10 2 2 2 2 4 5" xfId="10324" xr:uid="{00000000-0005-0000-0000-000007000000}"/>
    <cellStyle name="Millares 10 2 2 2 2 4 5 2" xfId="22793" xr:uid="{F2959DF8-1238-419F-B713-5E183F24E04F}"/>
    <cellStyle name="Millares 10 2 2 2 2 4 6" xfId="14989" xr:uid="{2594A1BB-4F95-49FB-B406-429B87A1F995}"/>
    <cellStyle name="Millares 10 2 2 2 2 5" xfId="1073" xr:uid="{00000000-0005-0000-0000-000007000000}"/>
    <cellStyle name="Millares 10 2 2 2 2 5 2" xfId="13550" xr:uid="{13411D21-0E97-4141-BCDE-010967F0B0AC}"/>
    <cellStyle name="Millares 10 2 2 2 2 6" xfId="2997" xr:uid="{00000000-0005-0000-0000-000007000000}"/>
    <cellStyle name="Millares 10 2 2 2 2 6 2" xfId="15471" xr:uid="{E44BD91C-1519-4341-95E0-F4A4A0B5F213}"/>
    <cellStyle name="Millares 10 2 2 2 2 7" xfId="4935" xr:uid="{00000000-0005-0000-0000-000007000000}"/>
    <cellStyle name="Millares 10 2 2 2 2 7 2" xfId="17408" xr:uid="{F84CA57B-5282-49B9-9935-50B64E24D07A}"/>
    <cellStyle name="Millares 10 2 2 2 2 8" xfId="6876" xr:uid="{00000000-0005-0000-0000-000007000000}"/>
    <cellStyle name="Millares 10 2 2 2 2 8 2" xfId="19347" xr:uid="{15B6DF36-09AE-4205-A0E5-3BF1771E7C24}"/>
    <cellStyle name="Millares 10 2 2 2 2 9" xfId="8897" xr:uid="{00000000-0005-0000-0000-000007000000}"/>
    <cellStyle name="Millares 10 2 2 2 2 9 2" xfId="21366" xr:uid="{CCBD43D2-E167-4A3C-819F-DEA568FB32B1}"/>
    <cellStyle name="Millares 10 2 2 2 3" xfId="1375" xr:uid="{00000000-0005-0000-0000-000007000000}"/>
    <cellStyle name="Millares 10 2 2 2 3 2" xfId="3299" xr:uid="{00000000-0005-0000-0000-000007000000}"/>
    <cellStyle name="Millares 10 2 2 2 3 2 2" xfId="15773" xr:uid="{56D39923-3112-428A-94B8-2C0CFA14E2D6}"/>
    <cellStyle name="Millares 10 2 2 2 3 3" xfId="5251" xr:uid="{00000000-0005-0000-0000-000007000000}"/>
    <cellStyle name="Millares 10 2 2 2 3 3 2" xfId="17723" xr:uid="{FF9A2499-C664-4C83-9492-67217C4F9B25}"/>
    <cellStyle name="Millares 10 2 2 2 3 4" xfId="7181" xr:uid="{00000000-0005-0000-0000-000007000000}"/>
    <cellStyle name="Millares 10 2 2 2 3 4 2" xfId="19652" xr:uid="{51633B84-B864-4B2F-845D-67143C029DEF}"/>
    <cellStyle name="Millares 10 2 2 2 3 5" xfId="9191" xr:uid="{00000000-0005-0000-0000-000007000000}"/>
    <cellStyle name="Millares 10 2 2 2 3 5 2" xfId="21660" xr:uid="{81ABA5F5-E653-48C5-A894-0F7D87B8C54D}"/>
    <cellStyle name="Millares 10 2 2 2 3 6" xfId="13852" xr:uid="{4BA860A5-FC64-41D5-932E-C8012350851F}"/>
    <cellStyle name="Millares 10 2 2 2 4" xfId="1855" xr:uid="{00000000-0005-0000-0000-000007000000}"/>
    <cellStyle name="Millares 10 2 2 2 4 2" xfId="3779" xr:uid="{00000000-0005-0000-0000-000007000000}"/>
    <cellStyle name="Millares 10 2 2 2 4 2 2" xfId="16253" xr:uid="{B2E53CC2-717B-4B36-B1F9-B93DD581CC92}"/>
    <cellStyle name="Millares 10 2 2 2 4 3" xfId="5731" xr:uid="{00000000-0005-0000-0000-000007000000}"/>
    <cellStyle name="Millares 10 2 2 2 4 3 2" xfId="18203" xr:uid="{8277C942-0A6F-40D0-9896-DBA79E679D09}"/>
    <cellStyle name="Millares 10 2 2 2 4 4" xfId="7661" xr:uid="{00000000-0005-0000-0000-000007000000}"/>
    <cellStyle name="Millares 10 2 2 2 4 4 2" xfId="20132" xr:uid="{0005601B-A0A9-4E74-94FA-9BC49988DDFD}"/>
    <cellStyle name="Millares 10 2 2 2 4 5" xfId="9669" xr:uid="{00000000-0005-0000-0000-000007000000}"/>
    <cellStyle name="Millares 10 2 2 2 4 5 2" xfId="22138" xr:uid="{A71C2BD6-A4E2-447B-BE96-7C8A34FB9442}"/>
    <cellStyle name="Millares 10 2 2 2 4 6" xfId="14332" xr:uid="{0A01FEDD-573F-4FE4-812C-EE988CA9A9D8}"/>
    <cellStyle name="Millares 10 2 2 2 5" xfId="2337" xr:uid="{00000000-0005-0000-0000-000007000000}"/>
    <cellStyle name="Millares 10 2 2 2 5 2" xfId="4258" xr:uid="{00000000-0005-0000-0000-000007000000}"/>
    <cellStyle name="Millares 10 2 2 2 5 2 2" xfId="16732" xr:uid="{B998EEDE-3968-45B3-9811-392B5744797F}"/>
    <cellStyle name="Millares 10 2 2 2 5 3" xfId="6214" xr:uid="{00000000-0005-0000-0000-000007000000}"/>
    <cellStyle name="Millares 10 2 2 2 5 3 2" xfId="18686" xr:uid="{A54C7A5E-FE15-4897-B700-2F89B245A676}"/>
    <cellStyle name="Millares 10 2 2 2 5 4" xfId="8140" xr:uid="{00000000-0005-0000-0000-000007000000}"/>
    <cellStyle name="Millares 10 2 2 2 5 4 2" xfId="20611" xr:uid="{11514CF5-3C07-49B8-A16C-C38861F8DD88}"/>
    <cellStyle name="Millares 10 2 2 2 5 5" xfId="10146" xr:uid="{00000000-0005-0000-0000-000007000000}"/>
    <cellStyle name="Millares 10 2 2 2 5 5 2" xfId="22615" xr:uid="{8924E391-2E91-4BAF-92C0-03ACC340F026}"/>
    <cellStyle name="Millares 10 2 2 2 5 6" xfId="14811" xr:uid="{A2AFBC5B-254A-4897-BA02-4F61AAB5B34C}"/>
    <cellStyle name="Millares 10 2 2 2 6" xfId="895" xr:uid="{00000000-0005-0000-0000-000007000000}"/>
    <cellStyle name="Millares 10 2 2 2 6 2" xfId="13372" xr:uid="{A70EE790-CEAD-4C03-8C19-A003A9D8D433}"/>
    <cellStyle name="Millares 10 2 2 2 7" xfId="2819" xr:uid="{00000000-0005-0000-0000-000007000000}"/>
    <cellStyle name="Millares 10 2 2 2 7 2" xfId="15293" xr:uid="{83C69C16-3257-4FCA-9821-6229115E4E4C}"/>
    <cellStyle name="Millares 10 2 2 2 8" xfId="4752" xr:uid="{00000000-0005-0000-0000-000007000000}"/>
    <cellStyle name="Millares 10 2 2 2 8 2" xfId="17225" xr:uid="{AA8FA53E-68A6-4A0E-B71F-EFC356B19AB2}"/>
    <cellStyle name="Millares 10 2 2 2 9" xfId="6698" xr:uid="{00000000-0005-0000-0000-000007000000}"/>
    <cellStyle name="Millares 10 2 2 2 9 2" xfId="19169" xr:uid="{E47EA9A7-2C55-48A7-93A8-FD89579577C8}"/>
    <cellStyle name="Millares 10 2 2 3" xfId="305" xr:uid="{00000000-0005-0000-0000-000007000000}"/>
    <cellStyle name="Millares 10 2 2 3 10" xfId="10757" xr:uid="{00000000-0005-0000-0000-000007000000}"/>
    <cellStyle name="Millares 10 2 2 3 10 2" xfId="23223" xr:uid="{91637F08-C2D9-4E49-88DE-FB38EB9E7969}"/>
    <cellStyle name="Millares 10 2 2 3 11" xfId="11237" xr:uid="{00000000-0005-0000-0000-000007000000}"/>
    <cellStyle name="Millares 10 2 2 3 11 2" xfId="23702" xr:uid="{D218CA15-674F-4650-960D-FA684705B982}"/>
    <cellStyle name="Millares 10 2 2 3 12" xfId="12378" xr:uid="{414F8628-4388-478F-A6C6-D1ED100C0724}"/>
    <cellStyle name="Millares 10 2 2 3 12 2" xfId="24212" xr:uid="{3031D49A-3CC2-4F48-8F5F-5EDCC9F95363}"/>
    <cellStyle name="Millares 10 2 2 3 13" xfId="13017" xr:uid="{4DD1FB9D-93E8-495A-9336-0FB1D62EDE3D}"/>
    <cellStyle name="Millares 10 2 2 3 14" xfId="24920" xr:uid="{6E067A09-FC14-4EB0-99FA-0C16ECCA96DC}"/>
    <cellStyle name="Millares 10 2 2 3 2" xfId="1501" xr:uid="{00000000-0005-0000-0000-000007000000}"/>
    <cellStyle name="Millares 10 2 2 3 2 2" xfId="3425" xr:uid="{00000000-0005-0000-0000-000007000000}"/>
    <cellStyle name="Millares 10 2 2 3 2 2 2" xfId="15899" xr:uid="{F7F1641D-9CC3-4F39-ACEC-0231D9CFAD5C}"/>
    <cellStyle name="Millares 10 2 2 3 2 3" xfId="5377" xr:uid="{00000000-0005-0000-0000-000007000000}"/>
    <cellStyle name="Millares 10 2 2 3 2 3 2" xfId="17849" xr:uid="{31104BAF-0C38-4FF5-92A1-57EA79327DB2}"/>
    <cellStyle name="Millares 10 2 2 3 2 4" xfId="7307" xr:uid="{00000000-0005-0000-0000-000007000000}"/>
    <cellStyle name="Millares 10 2 2 3 2 4 2" xfId="19778" xr:uid="{CC535A5E-DA09-41D5-9783-2E7A93E46A9E}"/>
    <cellStyle name="Millares 10 2 2 3 2 5" xfId="9317" xr:uid="{00000000-0005-0000-0000-000007000000}"/>
    <cellStyle name="Millares 10 2 2 3 2 5 2" xfId="21786" xr:uid="{D4EFE1A8-0587-4E9D-A9DD-A9AEC19B703B}"/>
    <cellStyle name="Millares 10 2 2 3 2 6" xfId="13978" xr:uid="{D28DC379-D1BC-4302-AB0D-D5AC9C410C46}"/>
    <cellStyle name="Millares 10 2 2 3 3" xfId="1981" xr:uid="{00000000-0005-0000-0000-000007000000}"/>
    <cellStyle name="Millares 10 2 2 3 3 2" xfId="3905" xr:uid="{00000000-0005-0000-0000-000007000000}"/>
    <cellStyle name="Millares 10 2 2 3 3 2 2" xfId="16379" xr:uid="{2C4D9C45-4C9E-4DE9-876C-B2821B541564}"/>
    <cellStyle name="Millares 10 2 2 3 3 3" xfId="5857" xr:uid="{00000000-0005-0000-0000-000007000000}"/>
    <cellStyle name="Millares 10 2 2 3 3 3 2" xfId="18329" xr:uid="{8374D331-949D-40FB-813A-B6E435E0BD69}"/>
    <cellStyle name="Millares 10 2 2 3 3 4" xfId="7787" xr:uid="{00000000-0005-0000-0000-000007000000}"/>
    <cellStyle name="Millares 10 2 2 3 3 4 2" xfId="20258" xr:uid="{94AA4CB9-02E4-45D1-AA42-3F640182A6A1}"/>
    <cellStyle name="Millares 10 2 2 3 3 5" xfId="9795" xr:uid="{00000000-0005-0000-0000-000007000000}"/>
    <cellStyle name="Millares 10 2 2 3 3 5 2" xfId="22264" xr:uid="{9C48763B-C523-4B02-B545-AFE5C4E0017B}"/>
    <cellStyle name="Millares 10 2 2 3 3 6" xfId="14458" xr:uid="{1E088A03-E725-4C74-8260-EF98930EB5F2}"/>
    <cellStyle name="Millares 10 2 2 3 4" xfId="2463" xr:uid="{00000000-0005-0000-0000-000007000000}"/>
    <cellStyle name="Millares 10 2 2 3 4 2" xfId="4384" xr:uid="{00000000-0005-0000-0000-000007000000}"/>
    <cellStyle name="Millares 10 2 2 3 4 2 2" xfId="16858" xr:uid="{C10E4094-6028-4A4F-A607-EF3CF000140B}"/>
    <cellStyle name="Millares 10 2 2 3 4 3" xfId="6340" xr:uid="{00000000-0005-0000-0000-000007000000}"/>
    <cellStyle name="Millares 10 2 2 3 4 3 2" xfId="18812" xr:uid="{072F94B5-24CF-4201-96EA-B467502CFBD6}"/>
    <cellStyle name="Millares 10 2 2 3 4 4" xfId="8266" xr:uid="{00000000-0005-0000-0000-000007000000}"/>
    <cellStyle name="Millares 10 2 2 3 4 4 2" xfId="20737" xr:uid="{B48367E6-1ED2-4A9D-B7C4-ED18C270CF59}"/>
    <cellStyle name="Millares 10 2 2 3 4 5" xfId="10272" xr:uid="{00000000-0005-0000-0000-000007000000}"/>
    <cellStyle name="Millares 10 2 2 3 4 5 2" xfId="22741" xr:uid="{D73CC018-80C6-4536-9739-CBE978B68DCE}"/>
    <cellStyle name="Millares 10 2 2 3 4 6" xfId="14937" xr:uid="{F99C8A42-93E1-4D75-83B0-F9A1277B7710}"/>
    <cellStyle name="Millares 10 2 2 3 5" xfId="1021" xr:uid="{00000000-0005-0000-0000-000007000000}"/>
    <cellStyle name="Millares 10 2 2 3 5 2" xfId="13498" xr:uid="{B7319543-64B6-4ABC-93D1-064A9AC2EDD3}"/>
    <cellStyle name="Millares 10 2 2 3 6" xfId="2945" xr:uid="{00000000-0005-0000-0000-000007000000}"/>
    <cellStyle name="Millares 10 2 2 3 6 2" xfId="15419" xr:uid="{8A7E4107-6458-4D5E-9412-FBEECCC138BB}"/>
    <cellStyle name="Millares 10 2 2 3 7" xfId="4883" xr:uid="{00000000-0005-0000-0000-000007000000}"/>
    <cellStyle name="Millares 10 2 2 3 7 2" xfId="17356" xr:uid="{77EA12EC-A0F7-406E-958C-CCFB24D09D57}"/>
    <cellStyle name="Millares 10 2 2 3 8" xfId="6824" xr:uid="{00000000-0005-0000-0000-000007000000}"/>
    <cellStyle name="Millares 10 2 2 3 8 2" xfId="19295" xr:uid="{2CFDBAED-D84D-4666-8C75-3463703ABAF2}"/>
    <cellStyle name="Millares 10 2 2 3 9" xfId="8849" xr:uid="{00000000-0005-0000-0000-000007000000}"/>
    <cellStyle name="Millares 10 2 2 3 9 2" xfId="21318" xr:uid="{D2B6DDF5-A138-4DBA-85ED-A1777A25EE79}"/>
    <cellStyle name="Millares 10 2 2 4" xfId="595" xr:uid="{00000000-0005-0000-0000-00001A000000}"/>
    <cellStyle name="Millares 10 2 2 4 10" xfId="10930" xr:uid="{00000000-0005-0000-0000-00001A000000}"/>
    <cellStyle name="Millares 10 2 2 4 10 2" xfId="23396" xr:uid="{B92B39E2-3FB3-4C75-876E-9BDACB3483FB}"/>
    <cellStyle name="Millares 10 2 2 4 11" xfId="11410" xr:uid="{00000000-0005-0000-0000-00001A000000}"/>
    <cellStyle name="Millares 10 2 2 4 11 2" xfId="23875" xr:uid="{2385B510-0606-4546-A275-D9DC09E41F96}"/>
    <cellStyle name="Millares 10 2 2 4 12" xfId="12553" xr:uid="{C8E2D1E6-760E-4077-A9A4-840C6F64AAF2}"/>
    <cellStyle name="Millares 10 2 2 4 12 2" xfId="24387" xr:uid="{3656C7A7-3AEB-4B47-8069-50402F76B510}"/>
    <cellStyle name="Millares 10 2 2 4 13" xfId="13191" xr:uid="{A23B3A8E-891B-45ED-8380-D9C7FF9C1CA0}"/>
    <cellStyle name="Millares 10 2 2 4 14" xfId="25093" xr:uid="{CF3DA817-89C8-4BE9-BBC1-A0E21E359F7B}"/>
    <cellStyle name="Millares 10 2 2 4 2" xfId="1674" xr:uid="{00000000-0005-0000-0000-00001A000000}"/>
    <cellStyle name="Millares 10 2 2 4 2 2" xfId="3598" xr:uid="{00000000-0005-0000-0000-00001A000000}"/>
    <cellStyle name="Millares 10 2 2 4 2 2 2" xfId="16072" xr:uid="{9825454F-4440-4C0C-B401-6407BB7419A3}"/>
    <cellStyle name="Millares 10 2 2 4 2 3" xfId="5550" xr:uid="{00000000-0005-0000-0000-00001A000000}"/>
    <cellStyle name="Millares 10 2 2 4 2 3 2" xfId="18022" xr:uid="{BAF7D64A-3FD9-4706-AE99-AE1D156A00A0}"/>
    <cellStyle name="Millares 10 2 2 4 2 4" xfId="7480" xr:uid="{00000000-0005-0000-0000-00001A000000}"/>
    <cellStyle name="Millares 10 2 2 4 2 4 2" xfId="19951" xr:uid="{BCF7AAC6-7264-4958-8532-0EDC38FD4B05}"/>
    <cellStyle name="Millares 10 2 2 4 2 5" xfId="9490" xr:uid="{00000000-0005-0000-0000-00001A000000}"/>
    <cellStyle name="Millares 10 2 2 4 2 5 2" xfId="21959" xr:uid="{93FCC72E-955E-4747-A423-1404B977D42B}"/>
    <cellStyle name="Millares 10 2 2 4 2 6" xfId="14151" xr:uid="{7B179C91-93DA-4EBE-B6BF-0CED3D0029D5}"/>
    <cellStyle name="Millares 10 2 2 4 3" xfId="2154" xr:uid="{00000000-0005-0000-0000-00001A000000}"/>
    <cellStyle name="Millares 10 2 2 4 3 2" xfId="4078" xr:uid="{00000000-0005-0000-0000-00001A000000}"/>
    <cellStyle name="Millares 10 2 2 4 3 2 2" xfId="16552" xr:uid="{E2F5BD44-B4BF-4510-8AE6-99E563518754}"/>
    <cellStyle name="Millares 10 2 2 4 3 3" xfId="6030" xr:uid="{00000000-0005-0000-0000-00001A000000}"/>
    <cellStyle name="Millares 10 2 2 4 3 3 2" xfId="18502" xr:uid="{3C89B206-D9FD-4294-B049-28E60E361053}"/>
    <cellStyle name="Millares 10 2 2 4 3 4" xfId="7960" xr:uid="{00000000-0005-0000-0000-00001A000000}"/>
    <cellStyle name="Millares 10 2 2 4 3 4 2" xfId="20431" xr:uid="{550B5D75-06AF-4D00-BDDA-3DAC70D1DC5B}"/>
    <cellStyle name="Millares 10 2 2 4 3 5" xfId="9968" xr:uid="{00000000-0005-0000-0000-00001A000000}"/>
    <cellStyle name="Millares 10 2 2 4 3 5 2" xfId="22437" xr:uid="{EA3E2D83-AA0B-4B70-B3C6-C79F4230D7DC}"/>
    <cellStyle name="Millares 10 2 2 4 3 6" xfId="14631" xr:uid="{4D0C9E66-653C-406E-975E-ACD28EE60ACD}"/>
    <cellStyle name="Millares 10 2 2 4 4" xfId="2637" xr:uid="{00000000-0005-0000-0000-00001A000000}"/>
    <cellStyle name="Millares 10 2 2 4 4 2" xfId="4558" xr:uid="{00000000-0005-0000-0000-00001A000000}"/>
    <cellStyle name="Millares 10 2 2 4 4 2 2" xfId="17032" xr:uid="{775EFD81-DB60-41CA-87D5-E87B2D3AA079}"/>
    <cellStyle name="Millares 10 2 2 4 4 3" xfId="6514" xr:uid="{00000000-0005-0000-0000-00001A000000}"/>
    <cellStyle name="Millares 10 2 2 4 4 3 2" xfId="18986" xr:uid="{86910A3D-6987-4B95-BB6E-46C3EC4B6411}"/>
    <cellStyle name="Millares 10 2 2 4 4 4" xfId="8440" xr:uid="{00000000-0005-0000-0000-00001A000000}"/>
    <cellStyle name="Millares 10 2 2 4 4 4 2" xfId="20911" xr:uid="{3C755304-0144-469F-A49B-A21D2C403BEB}"/>
    <cellStyle name="Millares 10 2 2 4 4 5" xfId="10446" xr:uid="{00000000-0005-0000-0000-00001A000000}"/>
    <cellStyle name="Millares 10 2 2 4 4 5 2" xfId="22915" xr:uid="{76C64FD3-F3BB-45CC-AD0B-F6F2CCFC8A7F}"/>
    <cellStyle name="Millares 10 2 2 4 4 6" xfId="15111" xr:uid="{40371E03-7CFE-4ED3-AFCD-03677B4266F4}"/>
    <cellStyle name="Millares 10 2 2 4 5" xfId="1195" xr:uid="{00000000-0005-0000-0000-00001A000000}"/>
    <cellStyle name="Millares 10 2 2 4 5 2" xfId="13672" xr:uid="{C9C8B54E-FEBE-4A65-BCFF-3B10A0437612}"/>
    <cellStyle name="Millares 10 2 2 4 6" xfId="3119" xr:uid="{00000000-0005-0000-0000-00001A000000}"/>
    <cellStyle name="Millares 10 2 2 4 6 2" xfId="15593" xr:uid="{24216916-467C-4CCE-A24D-40AFD415B212}"/>
    <cellStyle name="Millares 10 2 2 4 7" xfId="5062" xr:uid="{00000000-0005-0000-0000-00001A000000}"/>
    <cellStyle name="Millares 10 2 2 4 7 2" xfId="17534" xr:uid="{8720F3B3-BA53-434D-8275-94AA8046AF29}"/>
    <cellStyle name="Millares 10 2 2 4 8" xfId="7000" xr:uid="{00000000-0005-0000-0000-00001A000000}"/>
    <cellStyle name="Millares 10 2 2 4 8 2" xfId="19471" xr:uid="{979A53A0-F0AF-48F0-A079-289D30FCDE18}"/>
    <cellStyle name="Millares 10 2 2 4 9" xfId="9017" xr:uid="{00000000-0005-0000-0000-00001A000000}"/>
    <cellStyle name="Millares 10 2 2 4 9 2" xfId="21486" xr:uid="{F896A2B7-1B73-437F-8327-E224DD731FF2}"/>
    <cellStyle name="Millares 10 2 2 5" xfId="1323" xr:uid="{00000000-0005-0000-0000-000007000000}"/>
    <cellStyle name="Millares 10 2 2 5 2" xfId="3247" xr:uid="{00000000-0005-0000-0000-000007000000}"/>
    <cellStyle name="Millares 10 2 2 5 2 2" xfId="15721" xr:uid="{1EA3C5D0-3EF5-47AC-BEF2-D5D809C350E6}"/>
    <cellStyle name="Millares 10 2 2 5 3" xfId="5199" xr:uid="{00000000-0005-0000-0000-000007000000}"/>
    <cellStyle name="Millares 10 2 2 5 3 2" xfId="17671" xr:uid="{864AC686-4869-40A7-9905-72C82C840467}"/>
    <cellStyle name="Millares 10 2 2 5 4" xfId="7129" xr:uid="{00000000-0005-0000-0000-000007000000}"/>
    <cellStyle name="Millares 10 2 2 5 4 2" xfId="19600" xr:uid="{8573EFFA-956D-4B25-B642-F9CC10AE41B8}"/>
    <cellStyle name="Millares 10 2 2 5 5" xfId="9139" xr:uid="{00000000-0005-0000-0000-000007000000}"/>
    <cellStyle name="Millares 10 2 2 5 5 2" xfId="21608" xr:uid="{AC06785A-DC1C-46F3-B4C6-CE62A36A7D32}"/>
    <cellStyle name="Millares 10 2 2 5 6" xfId="13800" xr:uid="{FC84F60F-A8B2-4DC7-BC9C-18B21109D9F9}"/>
    <cellStyle name="Millares 10 2 2 6" xfId="1803" xr:uid="{00000000-0005-0000-0000-000007000000}"/>
    <cellStyle name="Millares 10 2 2 6 2" xfId="3727" xr:uid="{00000000-0005-0000-0000-000007000000}"/>
    <cellStyle name="Millares 10 2 2 6 2 2" xfId="16201" xr:uid="{052906CC-EF67-42AC-ADCC-36930C4E8A64}"/>
    <cellStyle name="Millares 10 2 2 6 3" xfId="5679" xr:uid="{00000000-0005-0000-0000-000007000000}"/>
    <cellStyle name="Millares 10 2 2 6 3 2" xfId="18151" xr:uid="{61446033-74D3-44C7-83EB-5A48120AFDF5}"/>
    <cellStyle name="Millares 10 2 2 6 4" xfId="7609" xr:uid="{00000000-0005-0000-0000-000007000000}"/>
    <cellStyle name="Millares 10 2 2 6 4 2" xfId="20080" xr:uid="{F0B83723-D7EF-49C3-AE79-205AA14FE7BD}"/>
    <cellStyle name="Millares 10 2 2 6 5" xfId="9617" xr:uid="{00000000-0005-0000-0000-000007000000}"/>
    <cellStyle name="Millares 10 2 2 6 5 2" xfId="22086" xr:uid="{2A2DA3E3-0828-49EB-8413-4021E67674B7}"/>
    <cellStyle name="Millares 10 2 2 6 6" xfId="14280" xr:uid="{3984C949-8869-49E4-BE8B-F5F6158E983D}"/>
    <cellStyle name="Millares 10 2 2 7" xfId="2285" xr:uid="{00000000-0005-0000-0000-000007000000}"/>
    <cellStyle name="Millares 10 2 2 7 2" xfId="4206" xr:uid="{00000000-0005-0000-0000-000007000000}"/>
    <cellStyle name="Millares 10 2 2 7 2 2" xfId="16680" xr:uid="{5F78E15B-4CCB-44E2-965F-3DBC6F734578}"/>
    <cellStyle name="Millares 10 2 2 7 3" xfId="6162" xr:uid="{00000000-0005-0000-0000-000007000000}"/>
    <cellStyle name="Millares 10 2 2 7 3 2" xfId="18634" xr:uid="{1B1A079A-EC21-4F84-A108-747403045C41}"/>
    <cellStyle name="Millares 10 2 2 7 4" xfId="8088" xr:uid="{00000000-0005-0000-0000-000007000000}"/>
    <cellStyle name="Millares 10 2 2 7 4 2" xfId="20559" xr:uid="{01518F22-6B66-443A-A9E4-FFD3FB257B83}"/>
    <cellStyle name="Millares 10 2 2 7 5" xfId="10094" xr:uid="{00000000-0005-0000-0000-000007000000}"/>
    <cellStyle name="Millares 10 2 2 7 5 2" xfId="22563" xr:uid="{656754B6-05F6-4BEE-A914-7FE8511CD904}"/>
    <cellStyle name="Millares 10 2 2 7 6" xfId="14759" xr:uid="{02CF88C3-DB54-4A67-B761-CB856B89EC5E}"/>
    <cellStyle name="Millares 10 2 2 8" xfId="843" xr:uid="{00000000-0005-0000-0000-000007000000}"/>
    <cellStyle name="Millares 10 2 2 8 2" xfId="13320" xr:uid="{E1F62CA4-8383-4A7F-AED7-A9826A810EE3}"/>
    <cellStyle name="Millares 10 2 2 9" xfId="2767" xr:uid="{00000000-0005-0000-0000-000007000000}"/>
    <cellStyle name="Millares 10 2 2 9 2" xfId="15241" xr:uid="{14FD2903-02E2-4532-865B-7BE1B1FA657B}"/>
    <cellStyle name="Millares 10 2 20" xfId="12173" xr:uid="{70BE460B-4AB0-46F3-A899-D773660DF6CF}"/>
    <cellStyle name="Millares 10 2 20 2" xfId="24007" xr:uid="{2B5D3419-CF0F-4BC6-8064-3215D170D0CC}"/>
    <cellStyle name="Millares 10 2 21" xfId="12812" xr:uid="{4E9C91A6-D1E2-41D2-9E29-A0C585560A8C}"/>
    <cellStyle name="Millares 10 2 22" xfId="24715" xr:uid="{510E1B2D-3879-494B-871D-1C3B5CDCB3CC}"/>
    <cellStyle name="Millares 10 2 3" xfId="112" xr:uid="{00000000-0005-0000-0000-000007000000}"/>
    <cellStyle name="Millares 10 2 3 10" xfId="8704" xr:uid="{00000000-0005-0000-0000-000007000000}"/>
    <cellStyle name="Millares 10 2 3 10 2" xfId="21173" xr:uid="{029C9418-4442-4B5F-B3AB-F78490094BF1}"/>
    <cellStyle name="Millares 10 2 3 11" xfId="10603" xr:uid="{00000000-0005-0000-0000-000007000000}"/>
    <cellStyle name="Millares 10 2 3 11 2" xfId="23069" xr:uid="{DAEFDB4D-89BF-40F4-BDDE-C54B72D15125}"/>
    <cellStyle name="Millares 10 2 3 12" xfId="11083" xr:uid="{00000000-0005-0000-0000-000007000000}"/>
    <cellStyle name="Millares 10 2 3 12 2" xfId="23548" xr:uid="{A527C533-5A1E-4307-9273-7649FFFD67E5}"/>
    <cellStyle name="Millares 10 2 3 13" xfId="12224" xr:uid="{DD272EEA-AE4D-4057-BE54-E398779F43C6}"/>
    <cellStyle name="Millares 10 2 3 13 2" xfId="24058" xr:uid="{10F45BE3-DA1D-4ECE-8468-D7D1F8E0670F}"/>
    <cellStyle name="Millares 10 2 3 14" xfId="12863" xr:uid="{AF285034-F14D-4527-9B88-8068D432B9F0}"/>
    <cellStyle name="Millares 10 2 3 15" xfId="24766" xr:uid="{649243C8-0CF4-4F48-BEEB-4A37BC721DD7}"/>
    <cellStyle name="Millares 10 2 3 2" xfId="329" xr:uid="{00000000-0005-0000-0000-000007000000}"/>
    <cellStyle name="Millares 10 2 3 2 10" xfId="10781" xr:uid="{00000000-0005-0000-0000-000007000000}"/>
    <cellStyle name="Millares 10 2 3 2 10 2" xfId="23247" xr:uid="{2F7C9992-3CFF-43FB-BE54-F5FF99794C86}"/>
    <cellStyle name="Millares 10 2 3 2 11" xfId="11261" xr:uid="{00000000-0005-0000-0000-000007000000}"/>
    <cellStyle name="Millares 10 2 3 2 11 2" xfId="23726" xr:uid="{09AB2E29-3CA8-45E5-A12C-03AF0C0A264B}"/>
    <cellStyle name="Millares 10 2 3 2 12" xfId="12402" xr:uid="{5353AA64-8360-464F-BF2A-63DDA51459AA}"/>
    <cellStyle name="Millares 10 2 3 2 12 2" xfId="24236" xr:uid="{974A7F93-D0A7-43DA-8CC4-DC8D45D8C141}"/>
    <cellStyle name="Millares 10 2 3 2 13" xfId="13041" xr:uid="{2DE83E09-324A-4B02-BC9F-1CB871C976C3}"/>
    <cellStyle name="Millares 10 2 3 2 14" xfId="24944" xr:uid="{C3782F2A-4724-4BF4-9D23-CF13F96279E4}"/>
    <cellStyle name="Millares 10 2 3 2 2" xfId="1525" xr:uid="{00000000-0005-0000-0000-000007000000}"/>
    <cellStyle name="Millares 10 2 3 2 2 2" xfId="3449" xr:uid="{00000000-0005-0000-0000-000007000000}"/>
    <cellStyle name="Millares 10 2 3 2 2 2 2" xfId="15923" xr:uid="{3EEDC8F6-B7A2-419E-8ECE-E93E7E3CA7A1}"/>
    <cellStyle name="Millares 10 2 3 2 2 3" xfId="5401" xr:uid="{00000000-0005-0000-0000-000007000000}"/>
    <cellStyle name="Millares 10 2 3 2 2 3 2" xfId="17873" xr:uid="{240A828D-1E48-43B8-93A2-C13D3B6F2E84}"/>
    <cellStyle name="Millares 10 2 3 2 2 4" xfId="7331" xr:uid="{00000000-0005-0000-0000-000007000000}"/>
    <cellStyle name="Millares 10 2 3 2 2 4 2" xfId="19802" xr:uid="{7F3EA7B9-DDA0-45AD-A919-526734ED8BB3}"/>
    <cellStyle name="Millares 10 2 3 2 2 5" xfId="9341" xr:uid="{00000000-0005-0000-0000-000007000000}"/>
    <cellStyle name="Millares 10 2 3 2 2 5 2" xfId="21810" xr:uid="{64EA5755-48EB-4269-8966-DE00A418EFA4}"/>
    <cellStyle name="Millares 10 2 3 2 2 6" xfId="14002" xr:uid="{C49C58AE-3C9F-4892-8341-DBCAC30065D0}"/>
    <cellStyle name="Millares 10 2 3 2 3" xfId="2005" xr:uid="{00000000-0005-0000-0000-000007000000}"/>
    <cellStyle name="Millares 10 2 3 2 3 2" xfId="3929" xr:uid="{00000000-0005-0000-0000-000007000000}"/>
    <cellStyle name="Millares 10 2 3 2 3 2 2" xfId="16403" xr:uid="{51818EC5-015F-47F0-8BF5-BF8C7AA8B9F3}"/>
    <cellStyle name="Millares 10 2 3 2 3 3" xfId="5881" xr:uid="{00000000-0005-0000-0000-000007000000}"/>
    <cellStyle name="Millares 10 2 3 2 3 3 2" xfId="18353" xr:uid="{833A171D-9DFB-4D40-8C49-1818630616F6}"/>
    <cellStyle name="Millares 10 2 3 2 3 4" xfId="7811" xr:uid="{00000000-0005-0000-0000-000007000000}"/>
    <cellStyle name="Millares 10 2 3 2 3 4 2" xfId="20282" xr:uid="{67E66703-D717-4EA1-BB75-C03B310B2543}"/>
    <cellStyle name="Millares 10 2 3 2 3 5" xfId="9819" xr:uid="{00000000-0005-0000-0000-000007000000}"/>
    <cellStyle name="Millares 10 2 3 2 3 5 2" xfId="22288" xr:uid="{6A956663-FE05-4370-9969-4C3ECECA81D4}"/>
    <cellStyle name="Millares 10 2 3 2 3 6" xfId="14482" xr:uid="{DEFE7425-DDB8-4B74-9CDC-D36873FBC294}"/>
    <cellStyle name="Millares 10 2 3 2 4" xfId="2487" xr:uid="{00000000-0005-0000-0000-000007000000}"/>
    <cellStyle name="Millares 10 2 3 2 4 2" xfId="4408" xr:uid="{00000000-0005-0000-0000-000007000000}"/>
    <cellStyle name="Millares 10 2 3 2 4 2 2" xfId="16882" xr:uid="{7F45A279-3947-4C24-A037-C2D3DF05F5D7}"/>
    <cellStyle name="Millares 10 2 3 2 4 3" xfId="6364" xr:uid="{00000000-0005-0000-0000-000007000000}"/>
    <cellStyle name="Millares 10 2 3 2 4 3 2" xfId="18836" xr:uid="{FDBC57BF-A06E-48EF-A36E-F082728A9E7E}"/>
    <cellStyle name="Millares 10 2 3 2 4 4" xfId="8290" xr:uid="{00000000-0005-0000-0000-000007000000}"/>
    <cellStyle name="Millares 10 2 3 2 4 4 2" xfId="20761" xr:uid="{A59ED85F-F127-4A1B-856A-94B2BC429395}"/>
    <cellStyle name="Millares 10 2 3 2 4 5" xfId="10296" xr:uid="{00000000-0005-0000-0000-000007000000}"/>
    <cellStyle name="Millares 10 2 3 2 4 5 2" xfId="22765" xr:uid="{414B4194-E4CD-4EAB-B836-D0CA86B2C7B6}"/>
    <cellStyle name="Millares 10 2 3 2 4 6" xfId="14961" xr:uid="{401EFB3B-AF76-401F-94BF-E21787710037}"/>
    <cellStyle name="Millares 10 2 3 2 5" xfId="1045" xr:uid="{00000000-0005-0000-0000-000007000000}"/>
    <cellStyle name="Millares 10 2 3 2 5 2" xfId="13522" xr:uid="{E5E31C5B-8D59-4864-A25B-4FB08F1C4CCC}"/>
    <cellStyle name="Millares 10 2 3 2 6" xfId="2969" xr:uid="{00000000-0005-0000-0000-000007000000}"/>
    <cellStyle name="Millares 10 2 3 2 6 2" xfId="15443" xr:uid="{F3D3B5E9-314C-48E8-A23B-656F35BD84D1}"/>
    <cellStyle name="Millares 10 2 3 2 7" xfId="4907" xr:uid="{00000000-0005-0000-0000-000007000000}"/>
    <cellStyle name="Millares 10 2 3 2 7 2" xfId="17380" xr:uid="{5D918C21-0999-4183-9FCD-5A270CF9389F}"/>
    <cellStyle name="Millares 10 2 3 2 8" xfId="6848" xr:uid="{00000000-0005-0000-0000-000007000000}"/>
    <cellStyle name="Millares 10 2 3 2 8 2" xfId="19319" xr:uid="{D5316A9C-9E66-42BF-BED1-A3E7C77903B5}"/>
    <cellStyle name="Millares 10 2 3 2 9" xfId="8872" xr:uid="{00000000-0005-0000-0000-000007000000}"/>
    <cellStyle name="Millares 10 2 3 2 9 2" xfId="21341" xr:uid="{00DFF2F2-0A7B-4FF5-9E09-C64783CD0C55}"/>
    <cellStyle name="Millares 10 2 3 3" xfId="1347" xr:uid="{00000000-0005-0000-0000-000007000000}"/>
    <cellStyle name="Millares 10 2 3 3 2" xfId="3271" xr:uid="{00000000-0005-0000-0000-000007000000}"/>
    <cellStyle name="Millares 10 2 3 3 2 2" xfId="15745" xr:uid="{DF423994-26AE-4569-9F9A-DDFFAF368D69}"/>
    <cellStyle name="Millares 10 2 3 3 3" xfId="5223" xr:uid="{00000000-0005-0000-0000-000007000000}"/>
    <cellStyle name="Millares 10 2 3 3 3 2" xfId="17695" xr:uid="{0BA12D7D-B27F-49D0-801D-ABE36DCFF580}"/>
    <cellStyle name="Millares 10 2 3 3 4" xfId="7153" xr:uid="{00000000-0005-0000-0000-000007000000}"/>
    <cellStyle name="Millares 10 2 3 3 4 2" xfId="19624" xr:uid="{E1BCBC89-067E-48C9-92D9-6A62C28B14BA}"/>
    <cellStyle name="Millares 10 2 3 3 5" xfId="9163" xr:uid="{00000000-0005-0000-0000-000007000000}"/>
    <cellStyle name="Millares 10 2 3 3 5 2" xfId="21632" xr:uid="{53D1D082-9940-4C06-8656-B7138D36F0BB}"/>
    <cellStyle name="Millares 10 2 3 3 6" xfId="13824" xr:uid="{FF0220DF-ACB1-4C19-B85E-DA8476CC0DC9}"/>
    <cellStyle name="Millares 10 2 3 4" xfId="1827" xr:uid="{00000000-0005-0000-0000-000007000000}"/>
    <cellStyle name="Millares 10 2 3 4 2" xfId="3751" xr:uid="{00000000-0005-0000-0000-000007000000}"/>
    <cellStyle name="Millares 10 2 3 4 2 2" xfId="16225" xr:uid="{1D616A8B-F5E9-4567-9503-7DAFC0642035}"/>
    <cellStyle name="Millares 10 2 3 4 3" xfId="5703" xr:uid="{00000000-0005-0000-0000-000007000000}"/>
    <cellStyle name="Millares 10 2 3 4 3 2" xfId="18175" xr:uid="{21277922-19A8-4160-B0D3-B97D137B0C00}"/>
    <cellStyle name="Millares 10 2 3 4 4" xfId="7633" xr:uid="{00000000-0005-0000-0000-000007000000}"/>
    <cellStyle name="Millares 10 2 3 4 4 2" xfId="20104" xr:uid="{725EE6E2-59EF-408C-B30B-8EFC6D6D90D0}"/>
    <cellStyle name="Millares 10 2 3 4 5" xfId="9641" xr:uid="{00000000-0005-0000-0000-000007000000}"/>
    <cellStyle name="Millares 10 2 3 4 5 2" xfId="22110" xr:uid="{3CF64173-69C5-4A38-8CBD-11C898D78E6B}"/>
    <cellStyle name="Millares 10 2 3 4 6" xfId="14304" xr:uid="{C74DC8EA-45C8-4E62-9018-A1972B306D3F}"/>
    <cellStyle name="Millares 10 2 3 5" xfId="2309" xr:uid="{00000000-0005-0000-0000-000007000000}"/>
    <cellStyle name="Millares 10 2 3 5 2" xfId="4230" xr:uid="{00000000-0005-0000-0000-000007000000}"/>
    <cellStyle name="Millares 10 2 3 5 2 2" xfId="16704" xr:uid="{7F654D34-2D4C-4584-AFF3-9CF0095A71BA}"/>
    <cellStyle name="Millares 10 2 3 5 3" xfId="6186" xr:uid="{00000000-0005-0000-0000-000007000000}"/>
    <cellStyle name="Millares 10 2 3 5 3 2" xfId="18658" xr:uid="{B8699708-7D48-4D21-A858-39A0CC8A4E60}"/>
    <cellStyle name="Millares 10 2 3 5 4" xfId="8112" xr:uid="{00000000-0005-0000-0000-000007000000}"/>
    <cellStyle name="Millares 10 2 3 5 4 2" xfId="20583" xr:uid="{6CE5ED7E-435D-4AA8-BE73-693B430F6354}"/>
    <cellStyle name="Millares 10 2 3 5 5" xfId="10118" xr:uid="{00000000-0005-0000-0000-000007000000}"/>
    <cellStyle name="Millares 10 2 3 5 5 2" xfId="22587" xr:uid="{FC6F2956-A03E-424E-91D2-B92AD34B11E7}"/>
    <cellStyle name="Millares 10 2 3 5 6" xfId="14783" xr:uid="{EDAC1942-7267-48A4-8BDB-CF27ECA6C2A9}"/>
    <cellStyle name="Millares 10 2 3 6" xfId="867" xr:uid="{00000000-0005-0000-0000-000007000000}"/>
    <cellStyle name="Millares 10 2 3 6 2" xfId="13344" xr:uid="{A7E09B84-A10A-484E-ABF6-E1830117CE68}"/>
    <cellStyle name="Millares 10 2 3 7" xfId="2791" xr:uid="{00000000-0005-0000-0000-000007000000}"/>
    <cellStyle name="Millares 10 2 3 7 2" xfId="15265" xr:uid="{4FFC7CBC-B0F0-487F-B636-3C9A624DA7BD}"/>
    <cellStyle name="Millares 10 2 3 8" xfId="4724" xr:uid="{00000000-0005-0000-0000-000007000000}"/>
    <cellStyle name="Millares 10 2 3 8 2" xfId="17197" xr:uid="{7D6AF5EE-8B0D-4790-AC33-F5BE3518D97A}"/>
    <cellStyle name="Millares 10 2 3 9" xfId="6670" xr:uid="{00000000-0005-0000-0000-000007000000}"/>
    <cellStyle name="Millares 10 2 3 9 2" xfId="19141" xr:uid="{3DC98276-BEDF-4814-89C0-E24D8ABBF4A4}"/>
    <cellStyle name="Millares 10 2 4" xfId="206" xr:uid="{00000000-0005-0000-0000-000007000000}"/>
    <cellStyle name="Millares 10 2 4 10" xfId="8760" xr:uid="{00000000-0005-0000-0000-000007000000}"/>
    <cellStyle name="Millares 10 2 4 10 2" xfId="21229" xr:uid="{9DACAA2B-CE5E-41B8-A8B4-19A8649F6654}"/>
    <cellStyle name="Millares 10 2 4 11" xfId="10665" xr:uid="{00000000-0005-0000-0000-000007000000}"/>
    <cellStyle name="Millares 10 2 4 11 2" xfId="23131" xr:uid="{97FC5D2B-58CD-4767-82E4-4FF221A7C51D}"/>
    <cellStyle name="Millares 10 2 4 12" xfId="11145" xr:uid="{00000000-0005-0000-0000-000007000000}"/>
    <cellStyle name="Millares 10 2 4 12 2" xfId="23610" xr:uid="{45A6903D-778A-4980-997A-88EB483A4C21}"/>
    <cellStyle name="Millares 10 2 4 13" xfId="12286" xr:uid="{E9ECB5C4-F38E-4F04-B540-79BB1DD77AAE}"/>
    <cellStyle name="Millares 10 2 4 13 2" xfId="24120" xr:uid="{04644C3B-5E14-414B-AA3E-77C75704A464}"/>
    <cellStyle name="Millares 10 2 4 14" xfId="12925" xr:uid="{1B56694D-243B-4E35-A0E7-E867754CA752}"/>
    <cellStyle name="Millares 10 2 4 15" xfId="24828" xr:uid="{13E1F4C0-5C39-4752-81AF-A35E8C096EAE}"/>
    <cellStyle name="Millares 10 2 4 2" xfId="391" xr:uid="{00000000-0005-0000-0000-000007000000}"/>
    <cellStyle name="Millares 10 2 4 2 10" xfId="10843" xr:uid="{00000000-0005-0000-0000-000007000000}"/>
    <cellStyle name="Millares 10 2 4 2 10 2" xfId="23309" xr:uid="{C97C741F-73AB-47BC-B5EB-BF8BAC66261D}"/>
    <cellStyle name="Millares 10 2 4 2 11" xfId="11323" xr:uid="{00000000-0005-0000-0000-000007000000}"/>
    <cellStyle name="Millares 10 2 4 2 11 2" xfId="23788" xr:uid="{4DBA93E3-D637-4BF1-8F28-9A93F8DA6ACB}"/>
    <cellStyle name="Millares 10 2 4 2 12" xfId="12464" xr:uid="{41269F4C-C23F-4260-A3B4-E7B6A5F3D87E}"/>
    <cellStyle name="Millares 10 2 4 2 12 2" xfId="24298" xr:uid="{14D4227C-65C5-4B5D-B764-659C2B24FA07}"/>
    <cellStyle name="Millares 10 2 4 2 13" xfId="13103" xr:uid="{13B31E49-1907-4DFF-BEB4-3BCAB24A0679}"/>
    <cellStyle name="Millares 10 2 4 2 14" xfId="25006" xr:uid="{A5AAAB60-A50B-45E4-8F91-5C4A80DFAEF5}"/>
    <cellStyle name="Millares 10 2 4 2 2" xfId="1587" xr:uid="{00000000-0005-0000-0000-000007000000}"/>
    <cellStyle name="Millares 10 2 4 2 2 2" xfId="3511" xr:uid="{00000000-0005-0000-0000-000007000000}"/>
    <cellStyle name="Millares 10 2 4 2 2 2 2" xfId="15985" xr:uid="{E0E8726C-F5E7-49CF-BFCC-D3FEEC8B2E5C}"/>
    <cellStyle name="Millares 10 2 4 2 2 3" xfId="5463" xr:uid="{00000000-0005-0000-0000-000007000000}"/>
    <cellStyle name="Millares 10 2 4 2 2 3 2" xfId="17935" xr:uid="{54F76024-9CBA-41F0-8F08-9E26FB4EB3E8}"/>
    <cellStyle name="Millares 10 2 4 2 2 4" xfId="7393" xr:uid="{00000000-0005-0000-0000-000007000000}"/>
    <cellStyle name="Millares 10 2 4 2 2 4 2" xfId="19864" xr:uid="{F085B8C1-4A56-44C2-B44A-23E5B917A0FC}"/>
    <cellStyle name="Millares 10 2 4 2 2 5" xfId="9403" xr:uid="{00000000-0005-0000-0000-000007000000}"/>
    <cellStyle name="Millares 10 2 4 2 2 5 2" xfId="21872" xr:uid="{8F997C57-B46B-419C-A5D1-A6AB28FAF8EA}"/>
    <cellStyle name="Millares 10 2 4 2 2 6" xfId="14064" xr:uid="{D870F89B-CDC0-4C99-96B9-C2CFB2B046D7}"/>
    <cellStyle name="Millares 10 2 4 2 3" xfId="2067" xr:uid="{00000000-0005-0000-0000-000007000000}"/>
    <cellStyle name="Millares 10 2 4 2 3 2" xfId="3991" xr:uid="{00000000-0005-0000-0000-000007000000}"/>
    <cellStyle name="Millares 10 2 4 2 3 2 2" xfId="16465" xr:uid="{6B5E50EF-D095-41F9-B453-77D6E53EB139}"/>
    <cellStyle name="Millares 10 2 4 2 3 3" xfId="5943" xr:uid="{00000000-0005-0000-0000-000007000000}"/>
    <cellStyle name="Millares 10 2 4 2 3 3 2" xfId="18415" xr:uid="{0763FACF-902B-4E1B-A655-3D5C4C7270DF}"/>
    <cellStyle name="Millares 10 2 4 2 3 4" xfId="7873" xr:uid="{00000000-0005-0000-0000-000007000000}"/>
    <cellStyle name="Millares 10 2 4 2 3 4 2" xfId="20344" xr:uid="{EE3B0B6A-7E7A-45DC-83B3-320FF1B4507B}"/>
    <cellStyle name="Millares 10 2 4 2 3 5" xfId="9881" xr:uid="{00000000-0005-0000-0000-000007000000}"/>
    <cellStyle name="Millares 10 2 4 2 3 5 2" xfId="22350" xr:uid="{BDBF281F-2F0C-4493-9991-2FF07925068D}"/>
    <cellStyle name="Millares 10 2 4 2 3 6" xfId="14544" xr:uid="{224D44A8-DF72-4601-BB17-653A45B7824F}"/>
    <cellStyle name="Millares 10 2 4 2 4" xfId="2549" xr:uid="{00000000-0005-0000-0000-000007000000}"/>
    <cellStyle name="Millares 10 2 4 2 4 2" xfId="4470" xr:uid="{00000000-0005-0000-0000-000007000000}"/>
    <cellStyle name="Millares 10 2 4 2 4 2 2" xfId="16944" xr:uid="{80426253-5CC5-4AFA-A54F-1FA29A08099C}"/>
    <cellStyle name="Millares 10 2 4 2 4 3" xfId="6426" xr:uid="{00000000-0005-0000-0000-000007000000}"/>
    <cellStyle name="Millares 10 2 4 2 4 3 2" xfId="18898" xr:uid="{06700DC4-FDCD-4CC8-ABE6-71567F5C18F1}"/>
    <cellStyle name="Millares 10 2 4 2 4 4" xfId="8352" xr:uid="{00000000-0005-0000-0000-000007000000}"/>
    <cellStyle name="Millares 10 2 4 2 4 4 2" xfId="20823" xr:uid="{71FC8D33-9835-46B9-99A4-703F610FFED5}"/>
    <cellStyle name="Millares 10 2 4 2 4 5" xfId="10358" xr:uid="{00000000-0005-0000-0000-000007000000}"/>
    <cellStyle name="Millares 10 2 4 2 4 5 2" xfId="22827" xr:uid="{B42B1C43-4789-4AE2-9030-19A99536E41C}"/>
    <cellStyle name="Millares 10 2 4 2 4 6" xfId="15023" xr:uid="{255A983E-1798-4CF5-8097-FC632E1EEAB7}"/>
    <cellStyle name="Millares 10 2 4 2 5" xfId="1107" xr:uid="{00000000-0005-0000-0000-000007000000}"/>
    <cellStyle name="Millares 10 2 4 2 5 2" xfId="13584" xr:uid="{0D24B40A-F3C5-4B78-A5DC-210D9D52B1CA}"/>
    <cellStyle name="Millares 10 2 4 2 6" xfId="3031" xr:uid="{00000000-0005-0000-0000-000007000000}"/>
    <cellStyle name="Millares 10 2 4 2 6 2" xfId="15505" xr:uid="{1BDEB64C-5B0E-4A2F-A0DE-79101E6E67AB}"/>
    <cellStyle name="Millares 10 2 4 2 7" xfId="4969" xr:uid="{00000000-0005-0000-0000-000007000000}"/>
    <cellStyle name="Millares 10 2 4 2 7 2" xfId="17442" xr:uid="{4342D6D8-15BF-451F-A506-C4930CC91984}"/>
    <cellStyle name="Millares 10 2 4 2 8" xfId="6910" xr:uid="{00000000-0005-0000-0000-000007000000}"/>
    <cellStyle name="Millares 10 2 4 2 8 2" xfId="19381" xr:uid="{8143EF19-F33A-4805-9ECC-A2E26CECFD8B}"/>
    <cellStyle name="Millares 10 2 4 2 9" xfId="8929" xr:uid="{00000000-0005-0000-0000-000007000000}"/>
    <cellStyle name="Millares 10 2 4 2 9 2" xfId="21398" xr:uid="{2A0EB6E6-69C2-478E-BD19-DC6A9D1072DD}"/>
    <cellStyle name="Millares 10 2 4 3" xfId="1409" xr:uid="{00000000-0005-0000-0000-000007000000}"/>
    <cellStyle name="Millares 10 2 4 3 2" xfId="3333" xr:uid="{00000000-0005-0000-0000-000007000000}"/>
    <cellStyle name="Millares 10 2 4 3 2 2" xfId="15807" xr:uid="{29FE3FC0-1B2F-4D09-9D9B-A231B4BCC8A8}"/>
    <cellStyle name="Millares 10 2 4 3 3" xfId="5285" xr:uid="{00000000-0005-0000-0000-000007000000}"/>
    <cellStyle name="Millares 10 2 4 3 3 2" xfId="17757" xr:uid="{407E9596-C000-46D8-9820-5A2945868DA1}"/>
    <cellStyle name="Millares 10 2 4 3 4" xfId="7215" xr:uid="{00000000-0005-0000-0000-000007000000}"/>
    <cellStyle name="Millares 10 2 4 3 4 2" xfId="19686" xr:uid="{4E5AF766-C0E1-44C5-B1CE-3A2D66E7B535}"/>
    <cellStyle name="Millares 10 2 4 3 5" xfId="9225" xr:uid="{00000000-0005-0000-0000-000007000000}"/>
    <cellStyle name="Millares 10 2 4 3 5 2" xfId="21694" xr:uid="{3B39DF3E-534D-4169-A95D-B5CE322A81E2}"/>
    <cellStyle name="Millares 10 2 4 3 6" xfId="13886" xr:uid="{25CB5846-866D-4C66-959E-38F347A191ED}"/>
    <cellStyle name="Millares 10 2 4 4" xfId="1889" xr:uid="{00000000-0005-0000-0000-000007000000}"/>
    <cellStyle name="Millares 10 2 4 4 2" xfId="3813" xr:uid="{00000000-0005-0000-0000-000007000000}"/>
    <cellStyle name="Millares 10 2 4 4 2 2" xfId="16287" xr:uid="{5318FA9F-CB78-4A73-82AF-E9F9E0166DCE}"/>
    <cellStyle name="Millares 10 2 4 4 3" xfId="5765" xr:uid="{00000000-0005-0000-0000-000007000000}"/>
    <cellStyle name="Millares 10 2 4 4 3 2" xfId="18237" xr:uid="{DEE53DC5-EB40-407A-A526-CC68796899A6}"/>
    <cellStyle name="Millares 10 2 4 4 4" xfId="7695" xr:uid="{00000000-0005-0000-0000-000007000000}"/>
    <cellStyle name="Millares 10 2 4 4 4 2" xfId="20166" xr:uid="{3E9A1FB5-5536-4177-B12F-A41AEDAA6223}"/>
    <cellStyle name="Millares 10 2 4 4 5" xfId="9703" xr:uid="{00000000-0005-0000-0000-000007000000}"/>
    <cellStyle name="Millares 10 2 4 4 5 2" xfId="22172" xr:uid="{A44E47C6-7EA2-40B5-8E5C-7921BD66C907}"/>
    <cellStyle name="Millares 10 2 4 4 6" xfId="14366" xr:uid="{753D18DB-4140-4117-869B-7CF638F8837F}"/>
    <cellStyle name="Millares 10 2 4 5" xfId="2371" xr:uid="{00000000-0005-0000-0000-000007000000}"/>
    <cellStyle name="Millares 10 2 4 5 2" xfId="4292" xr:uid="{00000000-0005-0000-0000-000007000000}"/>
    <cellStyle name="Millares 10 2 4 5 2 2" xfId="16766" xr:uid="{48FD8D3D-8302-4C9C-988F-AE50B8253DA0}"/>
    <cellStyle name="Millares 10 2 4 5 3" xfId="6248" xr:uid="{00000000-0005-0000-0000-000007000000}"/>
    <cellStyle name="Millares 10 2 4 5 3 2" xfId="18720" xr:uid="{475A5F03-CA8D-467F-8A10-77FF2FDD02FB}"/>
    <cellStyle name="Millares 10 2 4 5 4" xfId="8174" xr:uid="{00000000-0005-0000-0000-000007000000}"/>
    <cellStyle name="Millares 10 2 4 5 4 2" xfId="20645" xr:uid="{E1FDA12B-630A-4500-BC5C-1D172072AE67}"/>
    <cellStyle name="Millares 10 2 4 5 5" xfId="10180" xr:uid="{00000000-0005-0000-0000-000007000000}"/>
    <cellStyle name="Millares 10 2 4 5 5 2" xfId="22649" xr:uid="{91B4EEE1-70D3-4D2D-96CB-22D18387D44D}"/>
    <cellStyle name="Millares 10 2 4 5 6" xfId="14845" xr:uid="{07BE0C79-09A1-4D1B-B119-D3FF25BA1E50}"/>
    <cellStyle name="Millares 10 2 4 6" xfId="929" xr:uid="{00000000-0005-0000-0000-000007000000}"/>
    <cellStyle name="Millares 10 2 4 6 2" xfId="13406" xr:uid="{D155D698-15A0-4B89-B3E1-6482C9D66311}"/>
    <cellStyle name="Millares 10 2 4 7" xfId="2853" xr:uid="{00000000-0005-0000-0000-000007000000}"/>
    <cellStyle name="Millares 10 2 4 7 2" xfId="15327" xr:uid="{2475164F-50C8-4821-B259-12C832575370}"/>
    <cellStyle name="Millares 10 2 4 8" xfId="4791" xr:uid="{00000000-0005-0000-0000-000007000000}"/>
    <cellStyle name="Millares 10 2 4 8 2" xfId="17264" xr:uid="{70C7174E-1EC1-4612-947A-568A036A7AB8}"/>
    <cellStyle name="Millares 10 2 4 9" xfId="6732" xr:uid="{00000000-0005-0000-0000-000007000000}"/>
    <cellStyle name="Millares 10 2 4 9 2" xfId="19203" xr:uid="{5D817786-2EAF-4CEC-BCE0-529BEEE71BF0}"/>
    <cellStyle name="Millares 10 2 5" xfId="235" xr:uid="{00000000-0005-0000-0000-000007000000}"/>
    <cellStyle name="Millares 10 2 5 10" xfId="8788" xr:uid="{00000000-0005-0000-0000-000007000000}"/>
    <cellStyle name="Millares 10 2 5 10 2" xfId="21257" xr:uid="{76343D37-748C-4C16-B595-12540F89AC93}"/>
    <cellStyle name="Millares 10 2 5 11" xfId="10694" xr:uid="{00000000-0005-0000-0000-000007000000}"/>
    <cellStyle name="Millares 10 2 5 11 2" xfId="23160" xr:uid="{27F6DCFC-48DA-4D53-8B1F-63B33B490C72}"/>
    <cellStyle name="Millares 10 2 5 12" xfId="11174" xr:uid="{00000000-0005-0000-0000-000007000000}"/>
    <cellStyle name="Millares 10 2 5 12 2" xfId="23639" xr:uid="{607D0A39-37D6-4C00-BCAE-5EB1816F610A}"/>
    <cellStyle name="Millares 10 2 5 13" xfId="12315" xr:uid="{45D3D6F6-4660-432F-A9DC-46E4DB536B7E}"/>
    <cellStyle name="Millares 10 2 5 13 2" xfId="24149" xr:uid="{A100D57A-DA34-4BA4-81CF-0428FBFA28A3}"/>
    <cellStyle name="Millares 10 2 5 14" xfId="12954" xr:uid="{B81CA396-1A22-4047-A118-3437B0269A0C}"/>
    <cellStyle name="Millares 10 2 5 15" xfId="24857" xr:uid="{735D9856-51FE-4AC6-967E-9652E5CE688F}"/>
    <cellStyle name="Millares 10 2 5 2" xfId="420" xr:uid="{00000000-0005-0000-0000-000007000000}"/>
    <cellStyle name="Millares 10 2 5 2 10" xfId="10872" xr:uid="{00000000-0005-0000-0000-000007000000}"/>
    <cellStyle name="Millares 10 2 5 2 10 2" xfId="23338" xr:uid="{4592C214-B7B3-4492-8608-8FCE0FABE3A8}"/>
    <cellStyle name="Millares 10 2 5 2 11" xfId="11352" xr:uid="{00000000-0005-0000-0000-000007000000}"/>
    <cellStyle name="Millares 10 2 5 2 11 2" xfId="23817" xr:uid="{BEDEEB60-6BF3-4E88-BFEF-6B6F5BC4FBFC}"/>
    <cellStyle name="Millares 10 2 5 2 12" xfId="12493" xr:uid="{01F6ADCF-9332-440A-9276-9CA796FDE6C6}"/>
    <cellStyle name="Millares 10 2 5 2 12 2" xfId="24327" xr:uid="{2FE5E728-1CDC-43C4-BE7D-6A88D9C7A088}"/>
    <cellStyle name="Millares 10 2 5 2 13" xfId="13132" xr:uid="{4959A8BD-B28C-4EEC-A1AD-5031FE24E96D}"/>
    <cellStyle name="Millares 10 2 5 2 14" xfId="25035" xr:uid="{A84700EA-4EFE-49FF-8D5D-E95DF99F6443}"/>
    <cellStyle name="Millares 10 2 5 2 2" xfId="1616" xr:uid="{00000000-0005-0000-0000-000007000000}"/>
    <cellStyle name="Millares 10 2 5 2 2 2" xfId="3540" xr:uid="{00000000-0005-0000-0000-000007000000}"/>
    <cellStyle name="Millares 10 2 5 2 2 2 2" xfId="16014" xr:uid="{4D97453C-B97C-44B0-98C8-AA0BA4A61645}"/>
    <cellStyle name="Millares 10 2 5 2 2 3" xfId="5492" xr:uid="{00000000-0005-0000-0000-000007000000}"/>
    <cellStyle name="Millares 10 2 5 2 2 3 2" xfId="17964" xr:uid="{37F485D5-5CE5-4A60-9F82-313CC5D55074}"/>
    <cellStyle name="Millares 10 2 5 2 2 4" xfId="7422" xr:uid="{00000000-0005-0000-0000-000007000000}"/>
    <cellStyle name="Millares 10 2 5 2 2 4 2" xfId="19893" xr:uid="{36DF6EEF-72DA-4EF5-85B8-D5F5C3695FF3}"/>
    <cellStyle name="Millares 10 2 5 2 2 5" xfId="9432" xr:uid="{00000000-0005-0000-0000-000007000000}"/>
    <cellStyle name="Millares 10 2 5 2 2 5 2" xfId="21901" xr:uid="{961BE4FE-9CB2-448B-8E73-D324B7E84FCE}"/>
    <cellStyle name="Millares 10 2 5 2 2 6" xfId="14093" xr:uid="{D2176D41-1E06-4284-804F-37B5AB44D201}"/>
    <cellStyle name="Millares 10 2 5 2 3" xfId="2096" xr:uid="{00000000-0005-0000-0000-000007000000}"/>
    <cellStyle name="Millares 10 2 5 2 3 2" xfId="4020" xr:uid="{00000000-0005-0000-0000-000007000000}"/>
    <cellStyle name="Millares 10 2 5 2 3 2 2" xfId="16494" xr:uid="{D89DCFFB-0A1E-4148-B95D-CDEA2B0402CA}"/>
    <cellStyle name="Millares 10 2 5 2 3 3" xfId="5972" xr:uid="{00000000-0005-0000-0000-000007000000}"/>
    <cellStyle name="Millares 10 2 5 2 3 3 2" xfId="18444" xr:uid="{B04E476F-3CAB-4C06-8E16-35140940249D}"/>
    <cellStyle name="Millares 10 2 5 2 3 4" xfId="7902" xr:uid="{00000000-0005-0000-0000-000007000000}"/>
    <cellStyle name="Millares 10 2 5 2 3 4 2" xfId="20373" xr:uid="{AD982455-C1E5-4149-BAEF-563F62F43B89}"/>
    <cellStyle name="Millares 10 2 5 2 3 5" xfId="9910" xr:uid="{00000000-0005-0000-0000-000007000000}"/>
    <cellStyle name="Millares 10 2 5 2 3 5 2" xfId="22379" xr:uid="{299E24DD-41CB-40DB-A393-B597BF4ECD7D}"/>
    <cellStyle name="Millares 10 2 5 2 3 6" xfId="14573" xr:uid="{32D15514-F8E8-48DD-ACF2-054A4115D973}"/>
    <cellStyle name="Millares 10 2 5 2 4" xfId="2578" xr:uid="{00000000-0005-0000-0000-000007000000}"/>
    <cellStyle name="Millares 10 2 5 2 4 2" xfId="4499" xr:uid="{00000000-0005-0000-0000-000007000000}"/>
    <cellStyle name="Millares 10 2 5 2 4 2 2" xfId="16973" xr:uid="{9C64FBEC-E738-4206-872A-FAE9C0DB528F}"/>
    <cellStyle name="Millares 10 2 5 2 4 3" xfId="6455" xr:uid="{00000000-0005-0000-0000-000007000000}"/>
    <cellStyle name="Millares 10 2 5 2 4 3 2" xfId="18927" xr:uid="{914CE87C-77B8-4180-8D76-EDF7B119F946}"/>
    <cellStyle name="Millares 10 2 5 2 4 4" xfId="8381" xr:uid="{00000000-0005-0000-0000-000007000000}"/>
    <cellStyle name="Millares 10 2 5 2 4 4 2" xfId="20852" xr:uid="{0943B455-C284-4520-8376-D271B3A95194}"/>
    <cellStyle name="Millares 10 2 5 2 4 5" xfId="10387" xr:uid="{00000000-0005-0000-0000-000007000000}"/>
    <cellStyle name="Millares 10 2 5 2 4 5 2" xfId="22856" xr:uid="{3B327610-B37A-405C-AED1-1156A672971B}"/>
    <cellStyle name="Millares 10 2 5 2 4 6" xfId="15052" xr:uid="{D49C663C-E6D7-41F4-929A-AC3877BA368C}"/>
    <cellStyle name="Millares 10 2 5 2 5" xfId="1136" xr:uid="{00000000-0005-0000-0000-000007000000}"/>
    <cellStyle name="Millares 10 2 5 2 5 2" xfId="13613" xr:uid="{FCD3C325-0DE9-40A9-B21E-47D5AEA75729}"/>
    <cellStyle name="Millares 10 2 5 2 6" xfId="3060" xr:uid="{00000000-0005-0000-0000-000007000000}"/>
    <cellStyle name="Millares 10 2 5 2 6 2" xfId="15534" xr:uid="{8F5C5CAF-2D21-4252-8C68-73EE59B27BD6}"/>
    <cellStyle name="Millares 10 2 5 2 7" xfId="4998" xr:uid="{00000000-0005-0000-0000-000007000000}"/>
    <cellStyle name="Millares 10 2 5 2 7 2" xfId="17471" xr:uid="{84051304-F855-40CD-9AFC-41F438AF0104}"/>
    <cellStyle name="Millares 10 2 5 2 8" xfId="6939" xr:uid="{00000000-0005-0000-0000-000007000000}"/>
    <cellStyle name="Millares 10 2 5 2 8 2" xfId="19410" xr:uid="{A473B4A7-FA91-491C-8E7B-E00747A46E9C}"/>
    <cellStyle name="Millares 10 2 5 2 9" xfId="8958" xr:uid="{00000000-0005-0000-0000-000007000000}"/>
    <cellStyle name="Millares 10 2 5 2 9 2" xfId="21427" xr:uid="{7A4A3C8D-7157-4022-BF28-6FB5FBF6F357}"/>
    <cellStyle name="Millares 10 2 5 3" xfId="1438" xr:uid="{00000000-0005-0000-0000-000007000000}"/>
    <cellStyle name="Millares 10 2 5 3 2" xfId="3362" xr:uid="{00000000-0005-0000-0000-000007000000}"/>
    <cellStyle name="Millares 10 2 5 3 2 2" xfId="15836" xr:uid="{6FAE7F96-3B68-4233-AC39-447C6B45DEE6}"/>
    <cellStyle name="Millares 10 2 5 3 3" xfId="5314" xr:uid="{00000000-0005-0000-0000-000007000000}"/>
    <cellStyle name="Millares 10 2 5 3 3 2" xfId="17786" xr:uid="{98F4B777-20D0-4BDA-A140-41085B283AEA}"/>
    <cellStyle name="Millares 10 2 5 3 4" xfId="7244" xr:uid="{00000000-0005-0000-0000-000007000000}"/>
    <cellStyle name="Millares 10 2 5 3 4 2" xfId="19715" xr:uid="{AE045731-765E-4BE6-B388-7EF316C2550C}"/>
    <cellStyle name="Millares 10 2 5 3 5" xfId="9254" xr:uid="{00000000-0005-0000-0000-000007000000}"/>
    <cellStyle name="Millares 10 2 5 3 5 2" xfId="21723" xr:uid="{B8C15878-9B27-48A9-95FC-4CF3C675161C}"/>
    <cellStyle name="Millares 10 2 5 3 6" xfId="13915" xr:uid="{99C5B750-536E-466E-B872-E0A792D7A9CB}"/>
    <cellStyle name="Millares 10 2 5 4" xfId="1918" xr:uid="{00000000-0005-0000-0000-000007000000}"/>
    <cellStyle name="Millares 10 2 5 4 2" xfId="3842" xr:uid="{00000000-0005-0000-0000-000007000000}"/>
    <cellStyle name="Millares 10 2 5 4 2 2" xfId="16316" xr:uid="{EC95DE3C-1EF4-4A89-AF09-14E0DD2E00E6}"/>
    <cellStyle name="Millares 10 2 5 4 3" xfId="5794" xr:uid="{00000000-0005-0000-0000-000007000000}"/>
    <cellStyle name="Millares 10 2 5 4 3 2" xfId="18266" xr:uid="{382BEE2E-F084-4A12-8488-24A5B0255424}"/>
    <cellStyle name="Millares 10 2 5 4 4" xfId="7724" xr:uid="{00000000-0005-0000-0000-000007000000}"/>
    <cellStyle name="Millares 10 2 5 4 4 2" xfId="20195" xr:uid="{73C6456D-17B7-4369-BBE4-1BBF8146710B}"/>
    <cellStyle name="Millares 10 2 5 4 5" xfId="9732" xr:uid="{00000000-0005-0000-0000-000007000000}"/>
    <cellStyle name="Millares 10 2 5 4 5 2" xfId="22201" xr:uid="{7A0972D4-4D81-4D9F-9F1B-FBB33AD427C5}"/>
    <cellStyle name="Millares 10 2 5 4 6" xfId="14395" xr:uid="{7F981964-0711-455C-B8D2-561DEC9E3561}"/>
    <cellStyle name="Millares 10 2 5 5" xfId="2400" xr:uid="{00000000-0005-0000-0000-000007000000}"/>
    <cellStyle name="Millares 10 2 5 5 2" xfId="4321" xr:uid="{00000000-0005-0000-0000-000007000000}"/>
    <cellStyle name="Millares 10 2 5 5 2 2" xfId="16795" xr:uid="{74521356-00B3-4901-ABA4-74285B2E1170}"/>
    <cellStyle name="Millares 10 2 5 5 3" xfId="6277" xr:uid="{00000000-0005-0000-0000-000007000000}"/>
    <cellStyle name="Millares 10 2 5 5 3 2" xfId="18749" xr:uid="{AD7DDFA4-FB11-426B-ACAF-3C400B335E5D}"/>
    <cellStyle name="Millares 10 2 5 5 4" xfId="8203" xr:uid="{00000000-0005-0000-0000-000007000000}"/>
    <cellStyle name="Millares 10 2 5 5 4 2" xfId="20674" xr:uid="{CC5166BA-7D23-48CD-B9BC-4E7A002448DC}"/>
    <cellStyle name="Millares 10 2 5 5 5" xfId="10209" xr:uid="{00000000-0005-0000-0000-000007000000}"/>
    <cellStyle name="Millares 10 2 5 5 5 2" xfId="22678" xr:uid="{109AA846-7327-4F5B-96E2-B55DD5ED81B4}"/>
    <cellStyle name="Millares 10 2 5 5 6" xfId="14874" xr:uid="{685B5F34-C3F6-46B4-A4DD-395816A51C90}"/>
    <cellStyle name="Millares 10 2 5 6" xfId="958" xr:uid="{00000000-0005-0000-0000-000007000000}"/>
    <cellStyle name="Millares 10 2 5 6 2" xfId="13435" xr:uid="{6FA4CD11-2CD3-4BF1-9E82-2DD0C00D3814}"/>
    <cellStyle name="Millares 10 2 5 7" xfId="2882" xr:uid="{00000000-0005-0000-0000-000007000000}"/>
    <cellStyle name="Millares 10 2 5 7 2" xfId="15356" xr:uid="{94DCE994-0A56-4344-B9A8-9B3A8D2A6677}"/>
    <cellStyle name="Millares 10 2 5 8" xfId="4820" xr:uid="{00000000-0005-0000-0000-000007000000}"/>
    <cellStyle name="Millares 10 2 5 8 2" xfId="17293" xr:uid="{7200BF3E-2EB7-4DD6-BB36-88094ED56EF4}"/>
    <cellStyle name="Millares 10 2 5 9" xfId="6761" xr:uid="{00000000-0005-0000-0000-000007000000}"/>
    <cellStyle name="Millares 10 2 5 9 2" xfId="19232" xr:uid="{69C475D9-DB55-442B-B617-B78DEABF87D6}"/>
    <cellStyle name="Millares 10 2 6" xfId="278" xr:uid="{00000000-0005-0000-0000-000007000000}"/>
    <cellStyle name="Millares 10 2 6 10" xfId="10730" xr:uid="{00000000-0005-0000-0000-000007000000}"/>
    <cellStyle name="Millares 10 2 6 10 2" xfId="23196" xr:uid="{92708CCE-86E6-41D7-818A-AE90DC1433C3}"/>
    <cellStyle name="Millares 10 2 6 11" xfId="11210" xr:uid="{00000000-0005-0000-0000-000007000000}"/>
    <cellStyle name="Millares 10 2 6 11 2" xfId="23675" xr:uid="{3A504FD8-802C-4132-9FA9-97B14E9E3195}"/>
    <cellStyle name="Millares 10 2 6 12" xfId="12351" xr:uid="{C071BEB8-1D7A-454C-8389-835C821AC7D7}"/>
    <cellStyle name="Millares 10 2 6 12 2" xfId="24185" xr:uid="{79416288-CCAF-46E7-A910-396DF53F03CD}"/>
    <cellStyle name="Millares 10 2 6 13" xfId="12990" xr:uid="{D38E668B-8F06-4C6F-AE2E-D7328DEB478B}"/>
    <cellStyle name="Millares 10 2 6 14" xfId="24893" xr:uid="{F738C0BD-3FD0-43D1-9404-E27E3D5746EB}"/>
    <cellStyle name="Millares 10 2 6 2" xfId="1474" xr:uid="{00000000-0005-0000-0000-000007000000}"/>
    <cellStyle name="Millares 10 2 6 2 2" xfId="3398" xr:uid="{00000000-0005-0000-0000-000007000000}"/>
    <cellStyle name="Millares 10 2 6 2 2 2" xfId="15872" xr:uid="{D08F1DE1-3FEF-4581-8790-BF4BDF78E7F0}"/>
    <cellStyle name="Millares 10 2 6 2 3" xfId="5350" xr:uid="{00000000-0005-0000-0000-000007000000}"/>
    <cellStyle name="Millares 10 2 6 2 3 2" xfId="17822" xr:uid="{DC683846-CC78-4F7D-91BD-78538DAF1919}"/>
    <cellStyle name="Millares 10 2 6 2 4" xfId="7280" xr:uid="{00000000-0005-0000-0000-000007000000}"/>
    <cellStyle name="Millares 10 2 6 2 4 2" xfId="19751" xr:uid="{28FD0A39-1540-4426-B03C-EB23202BF920}"/>
    <cellStyle name="Millares 10 2 6 2 5" xfId="9290" xr:uid="{00000000-0005-0000-0000-000007000000}"/>
    <cellStyle name="Millares 10 2 6 2 5 2" xfId="21759" xr:uid="{B592104F-B9EA-4308-8E9D-BEFCB7447682}"/>
    <cellStyle name="Millares 10 2 6 2 6" xfId="13951" xr:uid="{537F94BC-6B37-4AF9-868E-77A348432839}"/>
    <cellStyle name="Millares 10 2 6 3" xfId="1954" xr:uid="{00000000-0005-0000-0000-000007000000}"/>
    <cellStyle name="Millares 10 2 6 3 2" xfId="3878" xr:uid="{00000000-0005-0000-0000-000007000000}"/>
    <cellStyle name="Millares 10 2 6 3 2 2" xfId="16352" xr:uid="{32CD7C22-2446-4E06-8232-4C60F4E26C86}"/>
    <cellStyle name="Millares 10 2 6 3 3" xfId="5830" xr:uid="{00000000-0005-0000-0000-000007000000}"/>
    <cellStyle name="Millares 10 2 6 3 3 2" xfId="18302" xr:uid="{286B2A5D-49B3-4F53-AD9E-10A2B310B0FD}"/>
    <cellStyle name="Millares 10 2 6 3 4" xfId="7760" xr:uid="{00000000-0005-0000-0000-000007000000}"/>
    <cellStyle name="Millares 10 2 6 3 4 2" xfId="20231" xr:uid="{A6C3ACD6-34DB-4CAF-8F1E-74BD113BCDA6}"/>
    <cellStyle name="Millares 10 2 6 3 5" xfId="9768" xr:uid="{00000000-0005-0000-0000-000007000000}"/>
    <cellStyle name="Millares 10 2 6 3 5 2" xfId="22237" xr:uid="{E590CF63-BD2D-44E2-90B2-018CE83D2F00}"/>
    <cellStyle name="Millares 10 2 6 3 6" xfId="14431" xr:uid="{6B1391E6-5204-4D86-83BA-9A0FFDC9D8C8}"/>
    <cellStyle name="Millares 10 2 6 4" xfId="2436" xr:uid="{00000000-0005-0000-0000-000007000000}"/>
    <cellStyle name="Millares 10 2 6 4 2" xfId="4357" xr:uid="{00000000-0005-0000-0000-000007000000}"/>
    <cellStyle name="Millares 10 2 6 4 2 2" xfId="16831" xr:uid="{EA54E60E-375A-4759-B1F7-36BA2C2ADB46}"/>
    <cellStyle name="Millares 10 2 6 4 3" xfId="6313" xr:uid="{00000000-0005-0000-0000-000007000000}"/>
    <cellStyle name="Millares 10 2 6 4 3 2" xfId="18785" xr:uid="{A0CB6449-CDC7-4A20-B6AE-18AACDD5F905}"/>
    <cellStyle name="Millares 10 2 6 4 4" xfId="8239" xr:uid="{00000000-0005-0000-0000-000007000000}"/>
    <cellStyle name="Millares 10 2 6 4 4 2" xfId="20710" xr:uid="{A799819D-D5E9-46A3-B8E2-40BCD4BE4E81}"/>
    <cellStyle name="Millares 10 2 6 4 5" xfId="10245" xr:uid="{00000000-0005-0000-0000-000007000000}"/>
    <cellStyle name="Millares 10 2 6 4 5 2" xfId="22714" xr:uid="{DBA94BCB-A145-4454-8118-79549AA36359}"/>
    <cellStyle name="Millares 10 2 6 4 6" xfId="14910" xr:uid="{5A39106E-2D5D-40DA-85B4-F5E637AF882E}"/>
    <cellStyle name="Millares 10 2 6 5" xfId="994" xr:uid="{00000000-0005-0000-0000-000007000000}"/>
    <cellStyle name="Millares 10 2 6 5 2" xfId="13471" xr:uid="{AD3C2218-2DD0-4CA6-90BA-8ACB55F16820}"/>
    <cellStyle name="Millares 10 2 6 6" xfId="2918" xr:uid="{00000000-0005-0000-0000-000007000000}"/>
    <cellStyle name="Millares 10 2 6 6 2" xfId="15392" xr:uid="{65F58A96-BFF0-4DD8-9256-5E7E71902609}"/>
    <cellStyle name="Millares 10 2 6 7" xfId="4856" xr:uid="{00000000-0005-0000-0000-000007000000}"/>
    <cellStyle name="Millares 10 2 6 7 2" xfId="17329" xr:uid="{9B19A4CE-365F-4590-95C8-D95D96B5AF72}"/>
    <cellStyle name="Millares 10 2 6 8" xfId="6797" xr:uid="{00000000-0005-0000-0000-000007000000}"/>
    <cellStyle name="Millares 10 2 6 8 2" xfId="19268" xr:uid="{1669D1E6-E8E8-4C0F-A02C-AF088C9D4478}"/>
    <cellStyle name="Millares 10 2 6 9" xfId="8824" xr:uid="{00000000-0005-0000-0000-000007000000}"/>
    <cellStyle name="Millares 10 2 6 9 2" xfId="21293" xr:uid="{DD6F6C7D-384E-42FA-8329-F2E512920414}"/>
    <cellStyle name="Millares 10 2 7" xfId="1296" xr:uid="{00000000-0005-0000-0000-000007000000}"/>
    <cellStyle name="Millares 10 2 7 2" xfId="3220" xr:uid="{00000000-0005-0000-0000-000007000000}"/>
    <cellStyle name="Millares 10 2 7 2 2" xfId="15694" xr:uid="{6FEED395-34C5-40E4-BED0-503107AEBF6D}"/>
    <cellStyle name="Millares 10 2 7 3" xfId="5172" xr:uid="{00000000-0005-0000-0000-000007000000}"/>
    <cellStyle name="Millares 10 2 7 3 2" xfId="17644" xr:uid="{11CA3340-3605-41E1-99AF-D934EB31C4E7}"/>
    <cellStyle name="Millares 10 2 7 4" xfId="7102" xr:uid="{00000000-0005-0000-0000-000007000000}"/>
    <cellStyle name="Millares 10 2 7 4 2" xfId="19573" xr:uid="{A419863C-D53D-4D08-BE40-61CE08197ED8}"/>
    <cellStyle name="Millares 10 2 7 5" xfId="9112" xr:uid="{00000000-0005-0000-0000-000007000000}"/>
    <cellStyle name="Millares 10 2 7 5 2" xfId="21581" xr:uid="{62598DA6-D003-4CFB-8632-EA13981584D9}"/>
    <cellStyle name="Millares 10 2 7 6" xfId="12753" xr:uid="{45ED3485-C656-432D-91A4-12390D7BDED7}"/>
    <cellStyle name="Millares 10 2 7 6 2" xfId="24586" xr:uid="{0FBCDEB4-B144-4CD4-BFA0-EF90B9C2933A}"/>
    <cellStyle name="Millares 10 2 7 7" xfId="13773" xr:uid="{F2C117B7-2FC5-4D71-A52C-97B847EB847F}"/>
    <cellStyle name="Millares 10 2 7 8" xfId="25277" xr:uid="{BC252714-F920-445E-9DB3-984F9DD41094}"/>
    <cellStyle name="Millares 10 2 8" xfId="1776" xr:uid="{00000000-0005-0000-0000-000007000000}"/>
    <cellStyle name="Millares 10 2 8 2" xfId="3700" xr:uid="{00000000-0005-0000-0000-000007000000}"/>
    <cellStyle name="Millares 10 2 8 2 2" xfId="16174" xr:uid="{8B515F62-C20A-4D6E-A43B-B01155FBD8A1}"/>
    <cellStyle name="Millares 10 2 8 3" xfId="5652" xr:uid="{00000000-0005-0000-0000-000007000000}"/>
    <cellStyle name="Millares 10 2 8 3 2" xfId="18124" xr:uid="{CD1C41CB-CFAA-4FC1-BCB4-7613E3BB20A8}"/>
    <cellStyle name="Millares 10 2 8 4" xfId="7582" xr:uid="{00000000-0005-0000-0000-000007000000}"/>
    <cellStyle name="Millares 10 2 8 4 2" xfId="20053" xr:uid="{41EEA749-5E9A-4FD1-AE66-4AA90AF3C694}"/>
    <cellStyle name="Millares 10 2 8 5" xfId="9590" xr:uid="{00000000-0005-0000-0000-000007000000}"/>
    <cellStyle name="Millares 10 2 8 5 2" xfId="22059" xr:uid="{19599F21-865B-4B4E-87A1-E3721D60492D}"/>
    <cellStyle name="Millares 10 2 8 6" xfId="14253" xr:uid="{5B7CA9B4-D189-42B7-B4CF-218C2B8813DE}"/>
    <cellStyle name="Millares 10 2 9" xfId="2258" xr:uid="{00000000-0005-0000-0000-000007000000}"/>
    <cellStyle name="Millares 10 2 9 2" xfId="4179" xr:uid="{00000000-0005-0000-0000-000007000000}"/>
    <cellStyle name="Millares 10 2 9 2 2" xfId="16653" xr:uid="{B2AA0F1F-6A32-408F-BCE4-9896C22D4C2E}"/>
    <cellStyle name="Millares 10 2 9 3" xfId="6135" xr:uid="{00000000-0005-0000-0000-000007000000}"/>
    <cellStyle name="Millares 10 2 9 3 2" xfId="18607" xr:uid="{A2330FC1-1F75-4A2D-B5CB-D94406DA7932}"/>
    <cellStyle name="Millares 10 2 9 4" xfId="8061" xr:uid="{00000000-0005-0000-0000-000007000000}"/>
    <cellStyle name="Millares 10 2 9 4 2" xfId="20532" xr:uid="{E58A6330-A00C-4CB4-8089-48E7302F2D99}"/>
    <cellStyle name="Millares 10 2 9 5" xfId="10067" xr:uid="{00000000-0005-0000-0000-000007000000}"/>
    <cellStyle name="Millares 10 2 9 5 2" xfId="22536" xr:uid="{36FAECC6-88B1-4178-ABE8-4F96DBC04E6E}"/>
    <cellStyle name="Millares 10 2 9 6" xfId="14732" xr:uid="{839FA5E3-435A-4EF6-A36D-BC19C409FBE2}"/>
    <cellStyle name="Millares 10 20" xfId="12169" xr:uid="{30551DDD-9393-4C15-8BC5-BB1E30B7056E}"/>
    <cellStyle name="Millares 10 20 2" xfId="24003" xr:uid="{5FE0ABC1-C47A-49B3-AA4D-1368730A3753}"/>
    <cellStyle name="Millares 10 21" xfId="12808" xr:uid="{C9C15870-3443-4C75-93BB-2B554EDBBEFA}"/>
    <cellStyle name="Millares 10 22" xfId="24711" xr:uid="{8D4613C7-A8BB-449B-80F8-34ECEE981C0B}"/>
    <cellStyle name="Millares 10 3" xfId="78" xr:uid="{00000000-0005-0000-0000-000006000000}"/>
    <cellStyle name="Millares 10 3 10" xfId="6642" xr:uid="{00000000-0005-0000-0000-000006000000}"/>
    <cellStyle name="Millares 10 3 10 2" xfId="19113" xr:uid="{3E2F7444-5A61-4864-A3ED-BF112235472D}"/>
    <cellStyle name="Millares 10 3 11" xfId="8677" xr:uid="{00000000-0005-0000-0000-000006000000}"/>
    <cellStyle name="Millares 10 3 11 2" xfId="21146" xr:uid="{A6DDA38B-7B27-49E5-BF30-6C48133419BB}"/>
    <cellStyle name="Millares 10 3 12" xfId="10575" xr:uid="{00000000-0005-0000-0000-000006000000}"/>
    <cellStyle name="Millares 10 3 12 2" xfId="23041" xr:uid="{73B68DC7-454E-4971-BB44-C03EDF4E9419}"/>
    <cellStyle name="Millares 10 3 13" xfId="11055" xr:uid="{00000000-0005-0000-0000-000006000000}"/>
    <cellStyle name="Millares 10 3 13 2" xfId="23520" xr:uid="{56CFA62A-D490-4B35-8E68-807482C03024}"/>
    <cellStyle name="Millares 10 3 14" xfId="12196" xr:uid="{61EDCC68-EF15-402F-B028-5F66F5125AEA}"/>
    <cellStyle name="Millares 10 3 14 2" xfId="24030" xr:uid="{B3FDA8C1-DCA2-4988-A498-B04CEC669DDF}"/>
    <cellStyle name="Millares 10 3 15" xfId="12835" xr:uid="{D5D00CDC-6F07-43B0-89AA-20FE8009D895}"/>
    <cellStyle name="Millares 10 3 16" xfId="24738" xr:uid="{A485B848-7629-4DA7-B1EA-AB4140E7D759}"/>
    <cellStyle name="Millares 10 3 2" xfId="136" xr:uid="{00000000-0005-0000-0000-000006000000}"/>
    <cellStyle name="Millares 10 3 2 10" xfId="8724" xr:uid="{00000000-0005-0000-0000-000006000000}"/>
    <cellStyle name="Millares 10 3 2 10 2" xfId="21193" xr:uid="{816EB5A8-ADBD-4D57-B5E6-23E0C205523E}"/>
    <cellStyle name="Millares 10 3 2 11" xfId="10627" xr:uid="{00000000-0005-0000-0000-000006000000}"/>
    <cellStyle name="Millares 10 3 2 11 2" xfId="23093" xr:uid="{AA0C41F0-B7D5-4E33-B709-D676143CB0FC}"/>
    <cellStyle name="Millares 10 3 2 12" xfId="11107" xr:uid="{00000000-0005-0000-0000-000006000000}"/>
    <cellStyle name="Millares 10 3 2 12 2" xfId="23572" xr:uid="{7C3F7939-955C-4B38-9C4C-3A94D2DCB528}"/>
    <cellStyle name="Millares 10 3 2 13" xfId="12248" xr:uid="{14222527-9B81-4B82-8FEE-CFE947187A5A}"/>
    <cellStyle name="Millares 10 3 2 13 2" xfId="24082" xr:uid="{5BDFE091-3E41-4EDE-818D-D4AFA86F9482}"/>
    <cellStyle name="Millares 10 3 2 14" xfId="12887" xr:uid="{665E1131-819D-400A-9FDF-4F104A595CA2}"/>
    <cellStyle name="Millares 10 3 2 15" xfId="24790" xr:uid="{0E1EA7D7-FACA-45E7-93DE-73710DE3E742}"/>
    <cellStyle name="Millares 10 3 2 2" xfId="353" xr:uid="{00000000-0005-0000-0000-000006000000}"/>
    <cellStyle name="Millares 10 3 2 2 10" xfId="10805" xr:uid="{00000000-0005-0000-0000-000006000000}"/>
    <cellStyle name="Millares 10 3 2 2 10 2" xfId="23271" xr:uid="{604A4FE0-C1BD-4F2C-8505-9818C30B66E2}"/>
    <cellStyle name="Millares 10 3 2 2 11" xfId="11285" xr:uid="{00000000-0005-0000-0000-000006000000}"/>
    <cellStyle name="Millares 10 3 2 2 11 2" xfId="23750" xr:uid="{A49C3585-F73A-4596-ADDA-F26515A3CF6D}"/>
    <cellStyle name="Millares 10 3 2 2 12" xfId="12426" xr:uid="{42FE7627-3B33-473A-8632-00CFAD6EEFF9}"/>
    <cellStyle name="Millares 10 3 2 2 12 2" xfId="24260" xr:uid="{4EF4988E-C455-4F81-8C44-5C1E5F14CB37}"/>
    <cellStyle name="Millares 10 3 2 2 13" xfId="13065" xr:uid="{EB231DF4-F53B-42C8-A12D-5E24C2AE0378}"/>
    <cellStyle name="Millares 10 3 2 2 14" xfId="24968" xr:uid="{3D8E990F-0752-4F73-B10D-811D4E20587D}"/>
    <cellStyle name="Millares 10 3 2 2 2" xfId="1549" xr:uid="{00000000-0005-0000-0000-000006000000}"/>
    <cellStyle name="Millares 10 3 2 2 2 2" xfId="3473" xr:uid="{00000000-0005-0000-0000-000006000000}"/>
    <cellStyle name="Millares 10 3 2 2 2 2 2" xfId="15947" xr:uid="{B92B179D-A694-4A6A-9112-1409B1B022C6}"/>
    <cellStyle name="Millares 10 3 2 2 2 3" xfId="5425" xr:uid="{00000000-0005-0000-0000-000006000000}"/>
    <cellStyle name="Millares 10 3 2 2 2 3 2" xfId="17897" xr:uid="{521B657B-962D-4711-AE1E-D57F834A1244}"/>
    <cellStyle name="Millares 10 3 2 2 2 4" xfId="7355" xr:uid="{00000000-0005-0000-0000-000006000000}"/>
    <cellStyle name="Millares 10 3 2 2 2 4 2" xfId="19826" xr:uid="{D28B416B-21C6-422B-B34F-EE964157A52B}"/>
    <cellStyle name="Millares 10 3 2 2 2 5" xfId="9365" xr:uid="{00000000-0005-0000-0000-000006000000}"/>
    <cellStyle name="Millares 10 3 2 2 2 5 2" xfId="21834" xr:uid="{69778BB8-24B3-4CB9-A653-FA8E96FC5CB2}"/>
    <cellStyle name="Millares 10 3 2 2 2 6" xfId="14026" xr:uid="{C87BE7EA-DFC1-4FBB-A9D8-C8C7D4BD7E09}"/>
    <cellStyle name="Millares 10 3 2 2 3" xfId="2029" xr:uid="{00000000-0005-0000-0000-000006000000}"/>
    <cellStyle name="Millares 10 3 2 2 3 2" xfId="3953" xr:uid="{00000000-0005-0000-0000-000006000000}"/>
    <cellStyle name="Millares 10 3 2 2 3 2 2" xfId="16427" xr:uid="{E378F1B5-90EF-4219-8E12-88F18A82B073}"/>
    <cellStyle name="Millares 10 3 2 2 3 3" xfId="5905" xr:uid="{00000000-0005-0000-0000-000006000000}"/>
    <cellStyle name="Millares 10 3 2 2 3 3 2" xfId="18377" xr:uid="{832951C9-2747-416E-A02F-E8B270B04430}"/>
    <cellStyle name="Millares 10 3 2 2 3 4" xfId="7835" xr:uid="{00000000-0005-0000-0000-000006000000}"/>
    <cellStyle name="Millares 10 3 2 2 3 4 2" xfId="20306" xr:uid="{46862969-133C-4A7A-8B41-16C2AB41C389}"/>
    <cellStyle name="Millares 10 3 2 2 3 5" xfId="9843" xr:uid="{00000000-0005-0000-0000-000006000000}"/>
    <cellStyle name="Millares 10 3 2 2 3 5 2" xfId="22312" xr:uid="{281DE5E1-E4C2-49CE-ABF3-75574216C872}"/>
    <cellStyle name="Millares 10 3 2 2 3 6" xfId="14506" xr:uid="{B3ACE07F-0305-47AB-AEF0-A542F3BD844B}"/>
    <cellStyle name="Millares 10 3 2 2 4" xfId="2511" xr:uid="{00000000-0005-0000-0000-000006000000}"/>
    <cellStyle name="Millares 10 3 2 2 4 2" xfId="4432" xr:uid="{00000000-0005-0000-0000-000006000000}"/>
    <cellStyle name="Millares 10 3 2 2 4 2 2" xfId="16906" xr:uid="{32D3DBA6-0B60-4BF6-A812-05766EFF7470}"/>
    <cellStyle name="Millares 10 3 2 2 4 3" xfId="6388" xr:uid="{00000000-0005-0000-0000-000006000000}"/>
    <cellStyle name="Millares 10 3 2 2 4 3 2" xfId="18860" xr:uid="{7B2E6971-3528-4951-8732-D02ED78424C0}"/>
    <cellStyle name="Millares 10 3 2 2 4 4" xfId="8314" xr:uid="{00000000-0005-0000-0000-000006000000}"/>
    <cellStyle name="Millares 10 3 2 2 4 4 2" xfId="20785" xr:uid="{CA48B1BF-80B7-4D59-987C-7373E69798C1}"/>
    <cellStyle name="Millares 10 3 2 2 4 5" xfId="10320" xr:uid="{00000000-0005-0000-0000-000006000000}"/>
    <cellStyle name="Millares 10 3 2 2 4 5 2" xfId="22789" xr:uid="{FCEE3A69-7880-4D39-92E4-10BB52F9A37E}"/>
    <cellStyle name="Millares 10 3 2 2 4 6" xfId="14985" xr:uid="{A9F05FD5-078C-482E-B3AF-8B4E4D8A4B28}"/>
    <cellStyle name="Millares 10 3 2 2 5" xfId="1069" xr:uid="{00000000-0005-0000-0000-000006000000}"/>
    <cellStyle name="Millares 10 3 2 2 5 2" xfId="13546" xr:uid="{3A396F96-5249-48F5-9C04-FB75FDFA33B6}"/>
    <cellStyle name="Millares 10 3 2 2 6" xfId="2993" xr:uid="{00000000-0005-0000-0000-000006000000}"/>
    <cellStyle name="Millares 10 3 2 2 6 2" xfId="15467" xr:uid="{425B22D6-C995-4FDA-998F-9326B9E548C5}"/>
    <cellStyle name="Millares 10 3 2 2 7" xfId="4931" xr:uid="{00000000-0005-0000-0000-000006000000}"/>
    <cellStyle name="Millares 10 3 2 2 7 2" xfId="17404" xr:uid="{BD9889EF-354A-4DC4-9CFB-D0B03DFA7DC4}"/>
    <cellStyle name="Millares 10 3 2 2 8" xfId="6872" xr:uid="{00000000-0005-0000-0000-000006000000}"/>
    <cellStyle name="Millares 10 3 2 2 8 2" xfId="19343" xr:uid="{A289E5FA-8257-482E-9490-B79B16820FAF}"/>
    <cellStyle name="Millares 10 3 2 2 9" xfId="8893" xr:uid="{00000000-0005-0000-0000-000006000000}"/>
    <cellStyle name="Millares 10 3 2 2 9 2" xfId="21362" xr:uid="{9798349F-CAB8-4195-BF35-768DEC9EA85D}"/>
    <cellStyle name="Millares 10 3 2 3" xfId="1371" xr:uid="{00000000-0005-0000-0000-000006000000}"/>
    <cellStyle name="Millares 10 3 2 3 2" xfId="3295" xr:uid="{00000000-0005-0000-0000-000006000000}"/>
    <cellStyle name="Millares 10 3 2 3 2 2" xfId="15769" xr:uid="{E613685B-11B2-418C-A980-B2124BDBF169}"/>
    <cellStyle name="Millares 10 3 2 3 3" xfId="5247" xr:uid="{00000000-0005-0000-0000-000006000000}"/>
    <cellStyle name="Millares 10 3 2 3 3 2" xfId="17719" xr:uid="{94316C20-5E24-4ED3-9266-4C12ADFEE532}"/>
    <cellStyle name="Millares 10 3 2 3 4" xfId="7177" xr:uid="{00000000-0005-0000-0000-000006000000}"/>
    <cellStyle name="Millares 10 3 2 3 4 2" xfId="19648" xr:uid="{EAA00515-E821-4F27-AA3F-523F0FF93312}"/>
    <cellStyle name="Millares 10 3 2 3 5" xfId="9187" xr:uid="{00000000-0005-0000-0000-000006000000}"/>
    <cellStyle name="Millares 10 3 2 3 5 2" xfId="21656" xr:uid="{A266AD39-B231-4E6A-9D49-647AC4CB632D}"/>
    <cellStyle name="Millares 10 3 2 3 6" xfId="13848" xr:uid="{4033CCE3-9516-44E0-B56C-EA57F3F2AAB7}"/>
    <cellStyle name="Millares 10 3 2 4" xfId="1851" xr:uid="{00000000-0005-0000-0000-000006000000}"/>
    <cellStyle name="Millares 10 3 2 4 2" xfId="3775" xr:uid="{00000000-0005-0000-0000-000006000000}"/>
    <cellStyle name="Millares 10 3 2 4 2 2" xfId="16249" xr:uid="{D6AC299D-76A9-44F7-8995-4F1893ACDE81}"/>
    <cellStyle name="Millares 10 3 2 4 3" xfId="5727" xr:uid="{00000000-0005-0000-0000-000006000000}"/>
    <cellStyle name="Millares 10 3 2 4 3 2" xfId="18199" xr:uid="{826E7A67-2810-4024-815F-BDD6854C2CED}"/>
    <cellStyle name="Millares 10 3 2 4 4" xfId="7657" xr:uid="{00000000-0005-0000-0000-000006000000}"/>
    <cellStyle name="Millares 10 3 2 4 4 2" xfId="20128" xr:uid="{A818758C-92BB-47A6-881C-B724B8B5A1DF}"/>
    <cellStyle name="Millares 10 3 2 4 5" xfId="9665" xr:uid="{00000000-0005-0000-0000-000006000000}"/>
    <cellStyle name="Millares 10 3 2 4 5 2" xfId="22134" xr:uid="{ED1C7DD1-F739-45FC-A80D-A6DCFF59F0B6}"/>
    <cellStyle name="Millares 10 3 2 4 6" xfId="14328" xr:uid="{77E6112A-4436-4873-8734-4A590C0A37CD}"/>
    <cellStyle name="Millares 10 3 2 5" xfId="2333" xr:uid="{00000000-0005-0000-0000-000006000000}"/>
    <cellStyle name="Millares 10 3 2 5 2" xfId="4254" xr:uid="{00000000-0005-0000-0000-000006000000}"/>
    <cellStyle name="Millares 10 3 2 5 2 2" xfId="16728" xr:uid="{22E91722-D9CF-47F9-97DA-FBD1D2F45E23}"/>
    <cellStyle name="Millares 10 3 2 5 3" xfId="6210" xr:uid="{00000000-0005-0000-0000-000006000000}"/>
    <cellStyle name="Millares 10 3 2 5 3 2" xfId="18682" xr:uid="{87E5AA06-8E9F-4E8A-ABA2-C2E4165D1470}"/>
    <cellStyle name="Millares 10 3 2 5 4" xfId="8136" xr:uid="{00000000-0005-0000-0000-000006000000}"/>
    <cellStyle name="Millares 10 3 2 5 4 2" xfId="20607" xr:uid="{4FE1EA9B-7F51-4D3D-BB00-B216514F64A2}"/>
    <cellStyle name="Millares 10 3 2 5 5" xfId="10142" xr:uid="{00000000-0005-0000-0000-000006000000}"/>
    <cellStyle name="Millares 10 3 2 5 5 2" xfId="22611" xr:uid="{3114ED4E-AE28-412F-8BA8-A19D0FBD25EC}"/>
    <cellStyle name="Millares 10 3 2 5 6" xfId="14807" xr:uid="{34C06FD5-2604-415B-BD1C-15C188871F26}"/>
    <cellStyle name="Millares 10 3 2 6" xfId="891" xr:uid="{00000000-0005-0000-0000-000006000000}"/>
    <cellStyle name="Millares 10 3 2 6 2" xfId="13368" xr:uid="{DECC7121-8A55-4FEE-B950-CFBB2F2E8D25}"/>
    <cellStyle name="Millares 10 3 2 7" xfId="2815" xr:uid="{00000000-0005-0000-0000-000006000000}"/>
    <cellStyle name="Millares 10 3 2 7 2" xfId="15289" xr:uid="{6D373F4A-DB33-43D1-9B10-FA98891248E0}"/>
    <cellStyle name="Millares 10 3 2 8" xfId="4748" xr:uid="{00000000-0005-0000-0000-000006000000}"/>
    <cellStyle name="Millares 10 3 2 8 2" xfId="17221" xr:uid="{241C4939-E45C-4AEE-9B32-84EE22578935}"/>
    <cellStyle name="Millares 10 3 2 9" xfId="6694" xr:uid="{00000000-0005-0000-0000-000006000000}"/>
    <cellStyle name="Millares 10 3 2 9 2" xfId="19165" xr:uid="{1015D0C3-7CD5-4E5B-A859-537C79CACF4B}"/>
    <cellStyle name="Millares 10 3 3" xfId="301" xr:uid="{00000000-0005-0000-0000-000006000000}"/>
    <cellStyle name="Millares 10 3 3 10" xfId="10753" xr:uid="{00000000-0005-0000-0000-000006000000}"/>
    <cellStyle name="Millares 10 3 3 10 2" xfId="23219" xr:uid="{6D2CB9E7-1923-4DE1-A7AB-3FCDEFA4BB8F}"/>
    <cellStyle name="Millares 10 3 3 11" xfId="11233" xr:uid="{00000000-0005-0000-0000-000006000000}"/>
    <cellStyle name="Millares 10 3 3 11 2" xfId="23698" xr:uid="{DD28F960-CD16-4D5D-A0EC-BE88DF11E199}"/>
    <cellStyle name="Millares 10 3 3 12" xfId="12374" xr:uid="{9AC73208-E345-446A-8C1D-C0EDFCC37358}"/>
    <cellStyle name="Millares 10 3 3 12 2" xfId="24208" xr:uid="{9138AD2B-C81F-438F-9A51-8ACD466482B2}"/>
    <cellStyle name="Millares 10 3 3 13" xfId="13013" xr:uid="{3412C193-294F-47FC-AFF1-0C67C8FD6174}"/>
    <cellStyle name="Millares 10 3 3 14" xfId="24916" xr:uid="{BC65D4E3-5949-4DDF-A854-79CF2C00FDB1}"/>
    <cellStyle name="Millares 10 3 3 2" xfId="1497" xr:uid="{00000000-0005-0000-0000-000006000000}"/>
    <cellStyle name="Millares 10 3 3 2 2" xfId="3421" xr:uid="{00000000-0005-0000-0000-000006000000}"/>
    <cellStyle name="Millares 10 3 3 2 2 2" xfId="15895" xr:uid="{19840ED2-86F1-46D6-9153-108733C46927}"/>
    <cellStyle name="Millares 10 3 3 2 3" xfId="5373" xr:uid="{00000000-0005-0000-0000-000006000000}"/>
    <cellStyle name="Millares 10 3 3 2 3 2" xfId="17845" xr:uid="{07C026C0-060E-4003-AB43-0627B6F2F802}"/>
    <cellStyle name="Millares 10 3 3 2 4" xfId="7303" xr:uid="{00000000-0005-0000-0000-000006000000}"/>
    <cellStyle name="Millares 10 3 3 2 4 2" xfId="19774" xr:uid="{9A0300E5-7EB1-4989-8207-CECBDEF76864}"/>
    <cellStyle name="Millares 10 3 3 2 5" xfId="9313" xr:uid="{00000000-0005-0000-0000-000006000000}"/>
    <cellStyle name="Millares 10 3 3 2 5 2" xfId="21782" xr:uid="{1FC8CB6B-5FEA-4513-BAD3-692C9F4C8048}"/>
    <cellStyle name="Millares 10 3 3 2 6" xfId="13974" xr:uid="{2B9999EB-5101-4A59-B138-94A18EC07424}"/>
    <cellStyle name="Millares 10 3 3 3" xfId="1977" xr:uid="{00000000-0005-0000-0000-000006000000}"/>
    <cellStyle name="Millares 10 3 3 3 2" xfId="3901" xr:uid="{00000000-0005-0000-0000-000006000000}"/>
    <cellStyle name="Millares 10 3 3 3 2 2" xfId="16375" xr:uid="{372A95A1-8D1D-438B-B682-62B39FF0871B}"/>
    <cellStyle name="Millares 10 3 3 3 3" xfId="5853" xr:uid="{00000000-0005-0000-0000-000006000000}"/>
    <cellStyle name="Millares 10 3 3 3 3 2" xfId="18325" xr:uid="{0DC01646-B89E-4876-99FE-CB19A1C415CC}"/>
    <cellStyle name="Millares 10 3 3 3 4" xfId="7783" xr:uid="{00000000-0005-0000-0000-000006000000}"/>
    <cellStyle name="Millares 10 3 3 3 4 2" xfId="20254" xr:uid="{A65CFA06-CAF3-44DE-9BFE-0C8DA14CC394}"/>
    <cellStyle name="Millares 10 3 3 3 5" xfId="9791" xr:uid="{00000000-0005-0000-0000-000006000000}"/>
    <cellStyle name="Millares 10 3 3 3 5 2" xfId="22260" xr:uid="{C09CBECD-01EF-4FD6-BC8B-3CDEF4FD3B2C}"/>
    <cellStyle name="Millares 10 3 3 3 6" xfId="14454" xr:uid="{F64A8D30-D54C-4B74-B418-83F51AB35EEB}"/>
    <cellStyle name="Millares 10 3 3 4" xfId="2459" xr:uid="{00000000-0005-0000-0000-000006000000}"/>
    <cellStyle name="Millares 10 3 3 4 2" xfId="4380" xr:uid="{00000000-0005-0000-0000-000006000000}"/>
    <cellStyle name="Millares 10 3 3 4 2 2" xfId="16854" xr:uid="{A4FE835E-B4E0-43C3-AFE3-BE66521CB4F2}"/>
    <cellStyle name="Millares 10 3 3 4 3" xfId="6336" xr:uid="{00000000-0005-0000-0000-000006000000}"/>
    <cellStyle name="Millares 10 3 3 4 3 2" xfId="18808" xr:uid="{69869BC6-CD4C-4A57-93EB-C5152E16092E}"/>
    <cellStyle name="Millares 10 3 3 4 4" xfId="8262" xr:uid="{00000000-0005-0000-0000-000006000000}"/>
    <cellStyle name="Millares 10 3 3 4 4 2" xfId="20733" xr:uid="{F79E3503-D8AF-4A34-BEC1-4DFE5E72317E}"/>
    <cellStyle name="Millares 10 3 3 4 5" xfId="10268" xr:uid="{00000000-0005-0000-0000-000006000000}"/>
    <cellStyle name="Millares 10 3 3 4 5 2" xfId="22737" xr:uid="{AA072F57-18F5-4DDD-9AB9-413B4EAC18D3}"/>
    <cellStyle name="Millares 10 3 3 4 6" xfId="14933" xr:uid="{EAE6FBCC-972D-425C-BB28-1F15E5CC45F4}"/>
    <cellStyle name="Millares 10 3 3 5" xfId="1017" xr:uid="{00000000-0005-0000-0000-000006000000}"/>
    <cellStyle name="Millares 10 3 3 5 2" xfId="13494" xr:uid="{607FC062-2C81-4461-B3AA-2635829381FE}"/>
    <cellStyle name="Millares 10 3 3 6" xfId="2941" xr:uid="{00000000-0005-0000-0000-000006000000}"/>
    <cellStyle name="Millares 10 3 3 6 2" xfId="15415" xr:uid="{19446C94-0BE0-452B-AAE1-629A74CA045C}"/>
    <cellStyle name="Millares 10 3 3 7" xfId="4879" xr:uid="{00000000-0005-0000-0000-000006000000}"/>
    <cellStyle name="Millares 10 3 3 7 2" xfId="17352" xr:uid="{BC2A80CF-609D-439F-B38F-E445F844C31F}"/>
    <cellStyle name="Millares 10 3 3 8" xfId="6820" xr:uid="{00000000-0005-0000-0000-000006000000}"/>
    <cellStyle name="Millares 10 3 3 8 2" xfId="19291" xr:uid="{D81E0735-D7A1-4830-811E-F88D2D53E92D}"/>
    <cellStyle name="Millares 10 3 3 9" xfId="8845" xr:uid="{00000000-0005-0000-0000-000006000000}"/>
    <cellStyle name="Millares 10 3 3 9 2" xfId="21314" xr:uid="{B40C3839-61EB-454D-9766-BA6106D145AA}"/>
    <cellStyle name="Millares 10 3 4" xfId="1319" xr:uid="{00000000-0005-0000-0000-000006000000}"/>
    <cellStyle name="Millares 10 3 4 2" xfId="3243" xr:uid="{00000000-0005-0000-0000-000006000000}"/>
    <cellStyle name="Millares 10 3 4 2 2" xfId="15717" xr:uid="{2229D37D-D8FB-40F7-B29C-28E481D8AF8F}"/>
    <cellStyle name="Millares 10 3 4 3" xfId="5195" xr:uid="{00000000-0005-0000-0000-000006000000}"/>
    <cellStyle name="Millares 10 3 4 3 2" xfId="17667" xr:uid="{A476BAC1-AE0C-4645-81D6-066A2E7A023F}"/>
    <cellStyle name="Millares 10 3 4 4" xfId="7125" xr:uid="{00000000-0005-0000-0000-000006000000}"/>
    <cellStyle name="Millares 10 3 4 4 2" xfId="19596" xr:uid="{5D2DD8A4-7233-44FD-96CD-A17A1CBD79D5}"/>
    <cellStyle name="Millares 10 3 4 5" xfId="9135" xr:uid="{00000000-0005-0000-0000-000006000000}"/>
    <cellStyle name="Millares 10 3 4 5 2" xfId="21604" xr:uid="{D272BC7E-456D-455C-9A25-DC0D1C858D32}"/>
    <cellStyle name="Millares 10 3 4 6" xfId="13796" xr:uid="{A9687B64-40C4-4C69-8891-5A232CCF0440}"/>
    <cellStyle name="Millares 10 3 5" xfId="1799" xr:uid="{00000000-0005-0000-0000-000006000000}"/>
    <cellStyle name="Millares 10 3 5 2" xfId="3723" xr:uid="{00000000-0005-0000-0000-000006000000}"/>
    <cellStyle name="Millares 10 3 5 2 2" xfId="16197" xr:uid="{A0A738D7-3CA7-4379-BD92-DCF7896E810E}"/>
    <cellStyle name="Millares 10 3 5 3" xfId="5675" xr:uid="{00000000-0005-0000-0000-000006000000}"/>
    <cellStyle name="Millares 10 3 5 3 2" xfId="18147" xr:uid="{BC401A0E-8384-4475-861E-D99156E3FE06}"/>
    <cellStyle name="Millares 10 3 5 4" xfId="7605" xr:uid="{00000000-0005-0000-0000-000006000000}"/>
    <cellStyle name="Millares 10 3 5 4 2" xfId="20076" xr:uid="{71C87D2F-920A-486D-8B55-C8C7886B59F7}"/>
    <cellStyle name="Millares 10 3 5 5" xfId="9613" xr:uid="{00000000-0005-0000-0000-000006000000}"/>
    <cellStyle name="Millares 10 3 5 5 2" xfId="22082" xr:uid="{37034F83-18D0-4A21-972A-E3A69799B67C}"/>
    <cellStyle name="Millares 10 3 5 6" xfId="14276" xr:uid="{6443ADA7-37CD-4AA1-94DC-86BCB20A8846}"/>
    <cellStyle name="Millares 10 3 6" xfId="2281" xr:uid="{00000000-0005-0000-0000-000006000000}"/>
    <cellStyle name="Millares 10 3 6 2" xfId="4202" xr:uid="{00000000-0005-0000-0000-000006000000}"/>
    <cellStyle name="Millares 10 3 6 2 2" xfId="16676" xr:uid="{1D81CDEF-7A1C-426D-A045-A564591451E4}"/>
    <cellStyle name="Millares 10 3 6 3" xfId="6158" xr:uid="{00000000-0005-0000-0000-000006000000}"/>
    <cellStyle name="Millares 10 3 6 3 2" xfId="18630" xr:uid="{675F5917-8892-44F8-A8D4-C5F635A75394}"/>
    <cellStyle name="Millares 10 3 6 4" xfId="8084" xr:uid="{00000000-0005-0000-0000-000006000000}"/>
    <cellStyle name="Millares 10 3 6 4 2" xfId="20555" xr:uid="{C1DF4FDB-842C-4056-8818-D49582F30D2D}"/>
    <cellStyle name="Millares 10 3 6 5" xfId="10090" xr:uid="{00000000-0005-0000-0000-000006000000}"/>
    <cellStyle name="Millares 10 3 6 5 2" xfId="22559" xr:uid="{47BAAF11-431E-4154-A269-BD35EC65D27C}"/>
    <cellStyle name="Millares 10 3 6 6" xfId="14755" xr:uid="{849D4513-5136-413F-B09B-0A02A13224CC}"/>
    <cellStyle name="Millares 10 3 7" xfId="839" xr:uid="{00000000-0005-0000-0000-000006000000}"/>
    <cellStyle name="Millares 10 3 7 2" xfId="13316" xr:uid="{9117C37E-DB2C-4D78-B47F-839188C01CA6}"/>
    <cellStyle name="Millares 10 3 8" xfId="2763" xr:uid="{00000000-0005-0000-0000-000006000000}"/>
    <cellStyle name="Millares 10 3 8 2" xfId="15237" xr:uid="{1CB958B6-7B1B-4F48-BA45-2C4A442B2094}"/>
    <cellStyle name="Millares 10 3 9" xfId="4696" xr:uid="{00000000-0005-0000-0000-000006000000}"/>
    <cellStyle name="Millares 10 3 9 2" xfId="17169" xr:uid="{673D70D8-0B27-4DAD-9FC1-78EA69DA8A2E}"/>
    <cellStyle name="Millares 10 4" xfId="108" xr:uid="{00000000-0005-0000-0000-000006000000}"/>
    <cellStyle name="Millares 10 4 10" xfId="8700" xr:uid="{00000000-0005-0000-0000-000006000000}"/>
    <cellStyle name="Millares 10 4 10 2" xfId="21169" xr:uid="{FA849BE5-4B25-4EF2-BE7C-0897688DB9C7}"/>
    <cellStyle name="Millares 10 4 11" xfId="10599" xr:uid="{00000000-0005-0000-0000-000006000000}"/>
    <cellStyle name="Millares 10 4 11 2" xfId="23065" xr:uid="{19D366A1-01FF-408C-8EAF-F59BC2EA15BB}"/>
    <cellStyle name="Millares 10 4 12" xfId="11079" xr:uid="{00000000-0005-0000-0000-000006000000}"/>
    <cellStyle name="Millares 10 4 12 2" xfId="23544" xr:uid="{7885F17E-B130-4752-9BFA-790C819D18B9}"/>
    <cellStyle name="Millares 10 4 13" xfId="12220" xr:uid="{7FA54ED1-ED0F-4179-BC79-B11854E33811}"/>
    <cellStyle name="Millares 10 4 13 2" xfId="24054" xr:uid="{926996A0-3A44-48CD-9BF8-9754C821F276}"/>
    <cellStyle name="Millares 10 4 14" xfId="12859" xr:uid="{AF57115E-C9C7-4146-B203-04CF01013B93}"/>
    <cellStyle name="Millares 10 4 15" xfId="24762" xr:uid="{AB07C988-945D-4C4A-9A1B-54B86BBF2739}"/>
    <cellStyle name="Millares 10 4 2" xfId="325" xr:uid="{00000000-0005-0000-0000-000006000000}"/>
    <cellStyle name="Millares 10 4 2 10" xfId="10777" xr:uid="{00000000-0005-0000-0000-000006000000}"/>
    <cellStyle name="Millares 10 4 2 10 2" xfId="23243" xr:uid="{BEF55B7E-6F43-41B4-A819-37B0A06DC2D9}"/>
    <cellStyle name="Millares 10 4 2 11" xfId="11257" xr:uid="{00000000-0005-0000-0000-000006000000}"/>
    <cellStyle name="Millares 10 4 2 11 2" xfId="23722" xr:uid="{3F507CB2-81AA-4DB5-A5A3-414C483ED105}"/>
    <cellStyle name="Millares 10 4 2 12" xfId="12398" xr:uid="{025604FB-01B4-4451-B89F-EF34AC5FBFAB}"/>
    <cellStyle name="Millares 10 4 2 12 2" xfId="24232" xr:uid="{8E21E124-AF51-41ED-8981-3A1974B66ECF}"/>
    <cellStyle name="Millares 10 4 2 13" xfId="13037" xr:uid="{17510A1E-2962-4781-BF50-AA71D3A935EC}"/>
    <cellStyle name="Millares 10 4 2 14" xfId="24940" xr:uid="{DA677033-A4BC-4675-B61C-A69A46B1BD2B}"/>
    <cellStyle name="Millares 10 4 2 2" xfId="1521" xr:uid="{00000000-0005-0000-0000-000006000000}"/>
    <cellStyle name="Millares 10 4 2 2 2" xfId="3445" xr:uid="{00000000-0005-0000-0000-000006000000}"/>
    <cellStyle name="Millares 10 4 2 2 2 2" xfId="15919" xr:uid="{3636DF02-BCD8-4175-B9B2-02B745AA01DC}"/>
    <cellStyle name="Millares 10 4 2 2 3" xfId="5397" xr:uid="{00000000-0005-0000-0000-000006000000}"/>
    <cellStyle name="Millares 10 4 2 2 3 2" xfId="17869" xr:uid="{22F945CD-9878-4823-8A27-7B503ACBF174}"/>
    <cellStyle name="Millares 10 4 2 2 4" xfId="7327" xr:uid="{00000000-0005-0000-0000-000006000000}"/>
    <cellStyle name="Millares 10 4 2 2 4 2" xfId="19798" xr:uid="{EF613418-064F-46D0-AE2C-EEDEDABB868F}"/>
    <cellStyle name="Millares 10 4 2 2 5" xfId="9337" xr:uid="{00000000-0005-0000-0000-000006000000}"/>
    <cellStyle name="Millares 10 4 2 2 5 2" xfId="21806" xr:uid="{6C520777-7E4B-4E87-8B4A-129D3BEDFEFD}"/>
    <cellStyle name="Millares 10 4 2 2 6" xfId="13998" xr:uid="{C2DA7634-C3D0-40F5-B176-4B9576B87BED}"/>
    <cellStyle name="Millares 10 4 2 3" xfId="2001" xr:uid="{00000000-0005-0000-0000-000006000000}"/>
    <cellStyle name="Millares 10 4 2 3 2" xfId="3925" xr:uid="{00000000-0005-0000-0000-000006000000}"/>
    <cellStyle name="Millares 10 4 2 3 2 2" xfId="16399" xr:uid="{9C2A2DD1-641F-49DB-A183-54A6DD24A2DE}"/>
    <cellStyle name="Millares 10 4 2 3 3" xfId="5877" xr:uid="{00000000-0005-0000-0000-000006000000}"/>
    <cellStyle name="Millares 10 4 2 3 3 2" xfId="18349" xr:uid="{49C3A39A-F827-4A8C-A020-E43F0B2387D5}"/>
    <cellStyle name="Millares 10 4 2 3 4" xfId="7807" xr:uid="{00000000-0005-0000-0000-000006000000}"/>
    <cellStyle name="Millares 10 4 2 3 4 2" xfId="20278" xr:uid="{1407B076-5F48-44B4-8A9C-A722C6A7C656}"/>
    <cellStyle name="Millares 10 4 2 3 5" xfId="9815" xr:uid="{00000000-0005-0000-0000-000006000000}"/>
    <cellStyle name="Millares 10 4 2 3 5 2" xfId="22284" xr:uid="{465619D1-D6BC-4B53-81C9-F26565FA5F56}"/>
    <cellStyle name="Millares 10 4 2 3 6" xfId="14478" xr:uid="{37E1743B-1B98-4FF4-ACC9-0920A6F4B06E}"/>
    <cellStyle name="Millares 10 4 2 4" xfId="2483" xr:uid="{00000000-0005-0000-0000-000006000000}"/>
    <cellStyle name="Millares 10 4 2 4 2" xfId="4404" xr:uid="{00000000-0005-0000-0000-000006000000}"/>
    <cellStyle name="Millares 10 4 2 4 2 2" xfId="16878" xr:uid="{8D308951-43C7-4290-931D-47160D406A9B}"/>
    <cellStyle name="Millares 10 4 2 4 3" xfId="6360" xr:uid="{00000000-0005-0000-0000-000006000000}"/>
    <cellStyle name="Millares 10 4 2 4 3 2" xfId="18832" xr:uid="{8254DD69-103D-4C01-9223-73EFE9B875A4}"/>
    <cellStyle name="Millares 10 4 2 4 4" xfId="8286" xr:uid="{00000000-0005-0000-0000-000006000000}"/>
    <cellStyle name="Millares 10 4 2 4 4 2" xfId="20757" xr:uid="{C56854BE-39AA-4792-9387-44F4E6482B2F}"/>
    <cellStyle name="Millares 10 4 2 4 5" xfId="10292" xr:uid="{00000000-0005-0000-0000-000006000000}"/>
    <cellStyle name="Millares 10 4 2 4 5 2" xfId="22761" xr:uid="{F2966827-9D66-41C2-9839-4F1050E32207}"/>
    <cellStyle name="Millares 10 4 2 4 6" xfId="14957" xr:uid="{EA83074B-C667-40ED-8D0B-1F382C95B94A}"/>
    <cellStyle name="Millares 10 4 2 5" xfId="1041" xr:uid="{00000000-0005-0000-0000-000006000000}"/>
    <cellStyle name="Millares 10 4 2 5 2" xfId="13518" xr:uid="{C7D8669C-AB9C-427D-92FF-6386ED0AF583}"/>
    <cellStyle name="Millares 10 4 2 6" xfId="2965" xr:uid="{00000000-0005-0000-0000-000006000000}"/>
    <cellStyle name="Millares 10 4 2 6 2" xfId="15439" xr:uid="{0ABA0427-282A-465E-B16B-8E8C336387DE}"/>
    <cellStyle name="Millares 10 4 2 7" xfId="4903" xr:uid="{00000000-0005-0000-0000-000006000000}"/>
    <cellStyle name="Millares 10 4 2 7 2" xfId="17376" xr:uid="{3FBFF6C7-18E9-4030-A04D-7A64169E1C6A}"/>
    <cellStyle name="Millares 10 4 2 8" xfId="6844" xr:uid="{00000000-0005-0000-0000-000006000000}"/>
    <cellStyle name="Millares 10 4 2 8 2" xfId="19315" xr:uid="{DA8171DB-B5C0-4FBB-B779-82D479DAAA53}"/>
    <cellStyle name="Millares 10 4 2 9" xfId="8868" xr:uid="{00000000-0005-0000-0000-000006000000}"/>
    <cellStyle name="Millares 10 4 2 9 2" xfId="21337" xr:uid="{FD71A8C3-02F3-433D-943C-226B7CCFFAB6}"/>
    <cellStyle name="Millares 10 4 3" xfId="1343" xr:uid="{00000000-0005-0000-0000-000006000000}"/>
    <cellStyle name="Millares 10 4 3 2" xfId="3267" xr:uid="{00000000-0005-0000-0000-000006000000}"/>
    <cellStyle name="Millares 10 4 3 2 2" xfId="15741" xr:uid="{5C95D3E3-9138-435F-BACA-71F969C93AF2}"/>
    <cellStyle name="Millares 10 4 3 3" xfId="5219" xr:uid="{00000000-0005-0000-0000-000006000000}"/>
    <cellStyle name="Millares 10 4 3 3 2" xfId="17691" xr:uid="{BA29AD2D-1759-46C5-A878-BAFEA962AAAF}"/>
    <cellStyle name="Millares 10 4 3 4" xfId="7149" xr:uid="{00000000-0005-0000-0000-000006000000}"/>
    <cellStyle name="Millares 10 4 3 4 2" xfId="19620" xr:uid="{921F0152-E984-415D-B464-36EAFB37D26C}"/>
    <cellStyle name="Millares 10 4 3 5" xfId="9159" xr:uid="{00000000-0005-0000-0000-000006000000}"/>
    <cellStyle name="Millares 10 4 3 5 2" xfId="21628" xr:uid="{904B8C8E-ADB2-4E53-87B9-213479194FC1}"/>
    <cellStyle name="Millares 10 4 3 6" xfId="13820" xr:uid="{8C1A3E14-1B8E-4085-83EB-30E4B7866101}"/>
    <cellStyle name="Millares 10 4 4" xfId="1823" xr:uid="{00000000-0005-0000-0000-000006000000}"/>
    <cellStyle name="Millares 10 4 4 2" xfId="3747" xr:uid="{00000000-0005-0000-0000-000006000000}"/>
    <cellStyle name="Millares 10 4 4 2 2" xfId="16221" xr:uid="{BD0A0DD6-D581-449A-9247-F58D815DDB7A}"/>
    <cellStyle name="Millares 10 4 4 3" xfId="5699" xr:uid="{00000000-0005-0000-0000-000006000000}"/>
    <cellStyle name="Millares 10 4 4 3 2" xfId="18171" xr:uid="{85380D31-BEF8-4199-9E57-643EA653CD51}"/>
    <cellStyle name="Millares 10 4 4 4" xfId="7629" xr:uid="{00000000-0005-0000-0000-000006000000}"/>
    <cellStyle name="Millares 10 4 4 4 2" xfId="20100" xr:uid="{C48A499A-C0D7-4366-AA37-0767505921AC}"/>
    <cellStyle name="Millares 10 4 4 5" xfId="9637" xr:uid="{00000000-0005-0000-0000-000006000000}"/>
    <cellStyle name="Millares 10 4 4 5 2" xfId="22106" xr:uid="{A619627C-AB86-473A-AA85-464AAF68C1C4}"/>
    <cellStyle name="Millares 10 4 4 6" xfId="14300" xr:uid="{491A4DC2-F8FB-4AB7-861C-39F0F15C20A2}"/>
    <cellStyle name="Millares 10 4 5" xfId="2305" xr:uid="{00000000-0005-0000-0000-000006000000}"/>
    <cellStyle name="Millares 10 4 5 2" xfId="4226" xr:uid="{00000000-0005-0000-0000-000006000000}"/>
    <cellStyle name="Millares 10 4 5 2 2" xfId="16700" xr:uid="{2FC0A917-BCF1-4A93-AE9F-018D49BFE451}"/>
    <cellStyle name="Millares 10 4 5 3" xfId="6182" xr:uid="{00000000-0005-0000-0000-000006000000}"/>
    <cellStyle name="Millares 10 4 5 3 2" xfId="18654" xr:uid="{950D4B92-4D8F-4264-B721-07CF08E60973}"/>
    <cellStyle name="Millares 10 4 5 4" xfId="8108" xr:uid="{00000000-0005-0000-0000-000006000000}"/>
    <cellStyle name="Millares 10 4 5 4 2" xfId="20579" xr:uid="{C6B05AF8-236F-41BD-9DB3-F480EC2F5368}"/>
    <cellStyle name="Millares 10 4 5 5" xfId="10114" xr:uid="{00000000-0005-0000-0000-000006000000}"/>
    <cellStyle name="Millares 10 4 5 5 2" xfId="22583" xr:uid="{E84F81FF-C202-4EBF-AF7A-B82096783A5E}"/>
    <cellStyle name="Millares 10 4 5 6" xfId="14779" xr:uid="{A5ED1BDD-6CDC-4004-89BC-055FDC35E0A8}"/>
    <cellStyle name="Millares 10 4 6" xfId="863" xr:uid="{00000000-0005-0000-0000-000006000000}"/>
    <cellStyle name="Millares 10 4 6 2" xfId="13340" xr:uid="{ED04420B-0946-4C48-9D46-588DBD6DA692}"/>
    <cellStyle name="Millares 10 4 7" xfId="2787" xr:uid="{00000000-0005-0000-0000-000006000000}"/>
    <cellStyle name="Millares 10 4 7 2" xfId="15261" xr:uid="{94A42D3F-B763-4848-B823-C9881DDAD5A4}"/>
    <cellStyle name="Millares 10 4 8" xfId="4720" xr:uid="{00000000-0005-0000-0000-000006000000}"/>
    <cellStyle name="Millares 10 4 8 2" xfId="17193" xr:uid="{F64D6128-868B-4E12-9930-15EF6BF7C569}"/>
    <cellStyle name="Millares 10 4 9" xfId="6666" xr:uid="{00000000-0005-0000-0000-000006000000}"/>
    <cellStyle name="Millares 10 4 9 2" xfId="19137" xr:uid="{9232F780-DDE6-430F-A863-08E5249F80E4}"/>
    <cellStyle name="Millares 10 5" xfId="201" xr:uid="{00000000-0005-0000-0000-000006000000}"/>
    <cellStyle name="Millares 10 5 10" xfId="8755" xr:uid="{00000000-0005-0000-0000-000006000000}"/>
    <cellStyle name="Millares 10 5 10 2" xfId="21224" xr:uid="{BD384DCD-5AFC-49DD-B916-5C3F5416A0C0}"/>
    <cellStyle name="Millares 10 5 11" xfId="10660" xr:uid="{00000000-0005-0000-0000-000006000000}"/>
    <cellStyle name="Millares 10 5 11 2" xfId="23126" xr:uid="{2E84C5BC-B19D-4B23-B50C-A1F05B802E55}"/>
    <cellStyle name="Millares 10 5 12" xfId="11140" xr:uid="{00000000-0005-0000-0000-000006000000}"/>
    <cellStyle name="Millares 10 5 12 2" xfId="23605" xr:uid="{B1D88C11-2708-4753-A6E0-D74721EF55D2}"/>
    <cellStyle name="Millares 10 5 13" xfId="12281" xr:uid="{7AF82DE3-E99B-41A3-BA0C-8048EEA9F099}"/>
    <cellStyle name="Millares 10 5 13 2" xfId="24115" xr:uid="{A4D17EDA-A480-443E-A493-DA661A0488CF}"/>
    <cellStyle name="Millares 10 5 14" xfId="12920" xr:uid="{AC289CAC-B396-43C6-B21F-89AAC7D37AD6}"/>
    <cellStyle name="Millares 10 5 15" xfId="24823" xr:uid="{FC266970-EAB2-4FD3-9F77-08D31CEFB394}"/>
    <cellStyle name="Millares 10 5 2" xfId="386" xr:uid="{00000000-0005-0000-0000-000006000000}"/>
    <cellStyle name="Millares 10 5 2 10" xfId="10838" xr:uid="{00000000-0005-0000-0000-000006000000}"/>
    <cellStyle name="Millares 10 5 2 10 2" xfId="23304" xr:uid="{6FAFDDC7-F99A-44FB-80F5-049170325BF8}"/>
    <cellStyle name="Millares 10 5 2 11" xfId="11318" xr:uid="{00000000-0005-0000-0000-000006000000}"/>
    <cellStyle name="Millares 10 5 2 11 2" xfId="23783" xr:uid="{F36F552B-7E21-4F11-9678-C68A4A5EF25D}"/>
    <cellStyle name="Millares 10 5 2 12" xfId="12459" xr:uid="{9E0D75D3-978C-4C48-82B4-A05E216366C0}"/>
    <cellStyle name="Millares 10 5 2 12 2" xfId="24293" xr:uid="{F2DEE433-43AB-4C02-B854-A1A9BEE66BBD}"/>
    <cellStyle name="Millares 10 5 2 13" xfId="13098" xr:uid="{7FF3B7AE-8882-420C-B39E-6AFAD1B15082}"/>
    <cellStyle name="Millares 10 5 2 14" xfId="25001" xr:uid="{62128F8E-9586-42D8-950E-AAD4B73C4247}"/>
    <cellStyle name="Millares 10 5 2 2" xfId="1582" xr:uid="{00000000-0005-0000-0000-000006000000}"/>
    <cellStyle name="Millares 10 5 2 2 2" xfId="3506" xr:uid="{00000000-0005-0000-0000-000006000000}"/>
    <cellStyle name="Millares 10 5 2 2 2 2" xfId="15980" xr:uid="{D7D758D4-F1F5-447F-A412-B9564E372DFA}"/>
    <cellStyle name="Millares 10 5 2 2 3" xfId="5458" xr:uid="{00000000-0005-0000-0000-000006000000}"/>
    <cellStyle name="Millares 10 5 2 2 3 2" xfId="17930" xr:uid="{9439FA67-C6F8-49D3-B77E-620546B4A010}"/>
    <cellStyle name="Millares 10 5 2 2 4" xfId="7388" xr:uid="{00000000-0005-0000-0000-000006000000}"/>
    <cellStyle name="Millares 10 5 2 2 4 2" xfId="19859" xr:uid="{0CBA0A8A-0D33-4B1F-90A7-312E691ACB69}"/>
    <cellStyle name="Millares 10 5 2 2 5" xfId="9398" xr:uid="{00000000-0005-0000-0000-000006000000}"/>
    <cellStyle name="Millares 10 5 2 2 5 2" xfId="21867" xr:uid="{03648E88-621C-493F-96DE-71EF959213EC}"/>
    <cellStyle name="Millares 10 5 2 2 6" xfId="14059" xr:uid="{E5647951-4D21-4E48-9929-3AB9817C7C71}"/>
    <cellStyle name="Millares 10 5 2 3" xfId="2062" xr:uid="{00000000-0005-0000-0000-000006000000}"/>
    <cellStyle name="Millares 10 5 2 3 2" xfId="3986" xr:uid="{00000000-0005-0000-0000-000006000000}"/>
    <cellStyle name="Millares 10 5 2 3 2 2" xfId="16460" xr:uid="{9679BAB5-2E25-4957-9C81-9BCFCEE95BC1}"/>
    <cellStyle name="Millares 10 5 2 3 3" xfId="5938" xr:uid="{00000000-0005-0000-0000-000006000000}"/>
    <cellStyle name="Millares 10 5 2 3 3 2" xfId="18410" xr:uid="{F9A971D4-FF71-44CF-969A-7AD1FFC45EF8}"/>
    <cellStyle name="Millares 10 5 2 3 4" xfId="7868" xr:uid="{00000000-0005-0000-0000-000006000000}"/>
    <cellStyle name="Millares 10 5 2 3 4 2" xfId="20339" xr:uid="{2729C26A-B07B-412E-9428-F7E0A5692C93}"/>
    <cellStyle name="Millares 10 5 2 3 5" xfId="9876" xr:uid="{00000000-0005-0000-0000-000006000000}"/>
    <cellStyle name="Millares 10 5 2 3 5 2" xfId="22345" xr:uid="{5230BF26-4087-4B42-A985-79B2DD78A2E6}"/>
    <cellStyle name="Millares 10 5 2 3 6" xfId="14539" xr:uid="{F08E4951-BE7E-460D-A2AF-47563388698A}"/>
    <cellStyle name="Millares 10 5 2 4" xfId="2544" xr:uid="{00000000-0005-0000-0000-000006000000}"/>
    <cellStyle name="Millares 10 5 2 4 2" xfId="4465" xr:uid="{00000000-0005-0000-0000-000006000000}"/>
    <cellStyle name="Millares 10 5 2 4 2 2" xfId="16939" xr:uid="{66960DFB-5D28-4EDC-BDC6-F4DD5B42CDA8}"/>
    <cellStyle name="Millares 10 5 2 4 3" xfId="6421" xr:uid="{00000000-0005-0000-0000-000006000000}"/>
    <cellStyle name="Millares 10 5 2 4 3 2" xfId="18893" xr:uid="{4B620E88-D343-41A9-A27E-00F6CA874836}"/>
    <cellStyle name="Millares 10 5 2 4 4" xfId="8347" xr:uid="{00000000-0005-0000-0000-000006000000}"/>
    <cellStyle name="Millares 10 5 2 4 4 2" xfId="20818" xr:uid="{C4333030-B14D-4760-9098-56720F292E39}"/>
    <cellStyle name="Millares 10 5 2 4 5" xfId="10353" xr:uid="{00000000-0005-0000-0000-000006000000}"/>
    <cellStyle name="Millares 10 5 2 4 5 2" xfId="22822" xr:uid="{AB3B3148-F084-40E8-82C9-BDEBB3F2E0E5}"/>
    <cellStyle name="Millares 10 5 2 4 6" xfId="15018" xr:uid="{1662EA9C-103B-4145-B93E-44EDFA6809E6}"/>
    <cellStyle name="Millares 10 5 2 5" xfId="1102" xr:uid="{00000000-0005-0000-0000-000006000000}"/>
    <cellStyle name="Millares 10 5 2 5 2" xfId="13579" xr:uid="{8BDD7DC3-33B5-4824-9572-72E1456B1566}"/>
    <cellStyle name="Millares 10 5 2 6" xfId="3026" xr:uid="{00000000-0005-0000-0000-000006000000}"/>
    <cellStyle name="Millares 10 5 2 6 2" xfId="15500" xr:uid="{96B04CE8-7B59-4128-ABB3-98C17798F64D}"/>
    <cellStyle name="Millares 10 5 2 7" xfId="4964" xr:uid="{00000000-0005-0000-0000-000006000000}"/>
    <cellStyle name="Millares 10 5 2 7 2" xfId="17437" xr:uid="{8096CCD0-8CEF-4A9E-866B-F6707B9C8130}"/>
    <cellStyle name="Millares 10 5 2 8" xfId="6905" xr:uid="{00000000-0005-0000-0000-000006000000}"/>
    <cellStyle name="Millares 10 5 2 8 2" xfId="19376" xr:uid="{EE3FEA5F-E9D9-4168-8A32-0642D6A5FF71}"/>
    <cellStyle name="Millares 10 5 2 9" xfId="8924" xr:uid="{00000000-0005-0000-0000-000006000000}"/>
    <cellStyle name="Millares 10 5 2 9 2" xfId="21393" xr:uid="{5143D472-21FD-4180-BA64-53BDDC6489AE}"/>
    <cellStyle name="Millares 10 5 3" xfId="1404" xr:uid="{00000000-0005-0000-0000-000006000000}"/>
    <cellStyle name="Millares 10 5 3 2" xfId="3328" xr:uid="{00000000-0005-0000-0000-000006000000}"/>
    <cellStyle name="Millares 10 5 3 2 2" xfId="15802" xr:uid="{A92434C7-9C06-4EE8-99D0-34BFEC1BC9F7}"/>
    <cellStyle name="Millares 10 5 3 3" xfId="5280" xr:uid="{00000000-0005-0000-0000-000006000000}"/>
    <cellStyle name="Millares 10 5 3 3 2" xfId="17752" xr:uid="{06812CBC-46B8-4853-915B-815537E42681}"/>
    <cellStyle name="Millares 10 5 3 4" xfId="7210" xr:uid="{00000000-0005-0000-0000-000006000000}"/>
    <cellStyle name="Millares 10 5 3 4 2" xfId="19681" xr:uid="{820EA0C7-D171-411E-A6D1-F5FF11C8E33C}"/>
    <cellStyle name="Millares 10 5 3 5" xfId="9220" xr:uid="{00000000-0005-0000-0000-000006000000}"/>
    <cellStyle name="Millares 10 5 3 5 2" xfId="21689" xr:uid="{34F7DE1D-5A8C-459C-890E-5C2667EAC2C6}"/>
    <cellStyle name="Millares 10 5 3 6" xfId="13881" xr:uid="{3782786E-A6DC-436A-9155-C79CC218F0C8}"/>
    <cellStyle name="Millares 10 5 4" xfId="1884" xr:uid="{00000000-0005-0000-0000-000006000000}"/>
    <cellStyle name="Millares 10 5 4 2" xfId="3808" xr:uid="{00000000-0005-0000-0000-000006000000}"/>
    <cellStyle name="Millares 10 5 4 2 2" xfId="16282" xr:uid="{544B4F84-ED1C-4A95-9250-56DECF10F5B1}"/>
    <cellStyle name="Millares 10 5 4 3" xfId="5760" xr:uid="{00000000-0005-0000-0000-000006000000}"/>
    <cellStyle name="Millares 10 5 4 3 2" xfId="18232" xr:uid="{D41BEF67-763F-40E4-AC24-BD464EA545AC}"/>
    <cellStyle name="Millares 10 5 4 4" xfId="7690" xr:uid="{00000000-0005-0000-0000-000006000000}"/>
    <cellStyle name="Millares 10 5 4 4 2" xfId="20161" xr:uid="{A023374F-33DF-46FF-AB09-6536F0369BEB}"/>
    <cellStyle name="Millares 10 5 4 5" xfId="9698" xr:uid="{00000000-0005-0000-0000-000006000000}"/>
    <cellStyle name="Millares 10 5 4 5 2" xfId="22167" xr:uid="{777365E5-4933-4A67-9524-F65CAE07D97B}"/>
    <cellStyle name="Millares 10 5 4 6" xfId="14361" xr:uid="{1FEA8267-DF61-4F43-BF02-597C5A374AED}"/>
    <cellStyle name="Millares 10 5 5" xfId="2366" xr:uid="{00000000-0005-0000-0000-000006000000}"/>
    <cellStyle name="Millares 10 5 5 2" xfId="4287" xr:uid="{00000000-0005-0000-0000-000006000000}"/>
    <cellStyle name="Millares 10 5 5 2 2" xfId="16761" xr:uid="{20EA70CE-F677-4935-9BF1-40437FEF7820}"/>
    <cellStyle name="Millares 10 5 5 3" xfId="6243" xr:uid="{00000000-0005-0000-0000-000006000000}"/>
    <cellStyle name="Millares 10 5 5 3 2" xfId="18715" xr:uid="{CDD15C6F-C3AA-4059-A0D2-A84BA0C24006}"/>
    <cellStyle name="Millares 10 5 5 4" xfId="8169" xr:uid="{00000000-0005-0000-0000-000006000000}"/>
    <cellStyle name="Millares 10 5 5 4 2" xfId="20640" xr:uid="{95409E1E-1A2F-431D-880F-5E75E61096D8}"/>
    <cellStyle name="Millares 10 5 5 5" xfId="10175" xr:uid="{00000000-0005-0000-0000-000006000000}"/>
    <cellStyle name="Millares 10 5 5 5 2" xfId="22644" xr:uid="{FEE965B6-1A20-428B-966F-5B635E345E6F}"/>
    <cellStyle name="Millares 10 5 5 6" xfId="14840" xr:uid="{A014B9FD-C713-4C9A-B5D1-42EF58434831}"/>
    <cellStyle name="Millares 10 5 6" xfId="924" xr:uid="{00000000-0005-0000-0000-000006000000}"/>
    <cellStyle name="Millares 10 5 6 2" xfId="13401" xr:uid="{7DF3BF1E-B2A6-4A92-A45F-E8B841A5E536}"/>
    <cellStyle name="Millares 10 5 7" xfId="2848" xr:uid="{00000000-0005-0000-0000-000006000000}"/>
    <cellStyle name="Millares 10 5 7 2" xfId="15322" xr:uid="{76A34EB3-82FE-4FEB-BEB2-221E3D66B98C}"/>
    <cellStyle name="Millares 10 5 8" xfId="4786" xr:uid="{00000000-0005-0000-0000-000006000000}"/>
    <cellStyle name="Millares 10 5 8 2" xfId="17259" xr:uid="{FF1779FA-B901-463A-84F5-8409F422151A}"/>
    <cellStyle name="Millares 10 5 9" xfId="6727" xr:uid="{00000000-0005-0000-0000-000006000000}"/>
    <cellStyle name="Millares 10 5 9 2" xfId="19198" xr:uid="{086418DC-C736-4DE8-8D0A-9D6C30794FD1}"/>
    <cellStyle name="Millares 10 6" xfId="230" xr:uid="{00000000-0005-0000-0000-000006000000}"/>
    <cellStyle name="Millares 10 6 10" xfId="8783" xr:uid="{00000000-0005-0000-0000-000006000000}"/>
    <cellStyle name="Millares 10 6 10 2" xfId="21252" xr:uid="{91108BAD-CD9F-4379-A42F-6EA3D59E99B2}"/>
    <cellStyle name="Millares 10 6 11" xfId="10689" xr:uid="{00000000-0005-0000-0000-000006000000}"/>
    <cellStyle name="Millares 10 6 11 2" xfId="23155" xr:uid="{8C94B8FB-CE58-4539-B2E9-55CBFAA032D6}"/>
    <cellStyle name="Millares 10 6 12" xfId="11169" xr:uid="{00000000-0005-0000-0000-000006000000}"/>
    <cellStyle name="Millares 10 6 12 2" xfId="23634" xr:uid="{E38DB100-A85F-4660-81D1-B9BDD5D18E5E}"/>
    <cellStyle name="Millares 10 6 13" xfId="12310" xr:uid="{71F444D5-3369-4AD6-AECB-EA26429583E5}"/>
    <cellStyle name="Millares 10 6 13 2" xfId="24144" xr:uid="{C8CD15C5-6FA6-426D-9599-93C94AC313D2}"/>
    <cellStyle name="Millares 10 6 14" xfId="12949" xr:uid="{5109A841-0845-4C2D-808B-B6761F8E187A}"/>
    <cellStyle name="Millares 10 6 15" xfId="24852" xr:uid="{DAA6A320-11E0-47F8-B810-6BC8A0576736}"/>
    <cellStyle name="Millares 10 6 2" xfId="415" xr:uid="{00000000-0005-0000-0000-000006000000}"/>
    <cellStyle name="Millares 10 6 2 10" xfId="10867" xr:uid="{00000000-0005-0000-0000-000006000000}"/>
    <cellStyle name="Millares 10 6 2 10 2" xfId="23333" xr:uid="{FEEFFA1E-2431-470C-98DE-4ED818BB65A3}"/>
    <cellStyle name="Millares 10 6 2 11" xfId="11347" xr:uid="{00000000-0005-0000-0000-000006000000}"/>
    <cellStyle name="Millares 10 6 2 11 2" xfId="23812" xr:uid="{A6E5E067-718A-4A60-9397-0024209AD73B}"/>
    <cellStyle name="Millares 10 6 2 12" xfId="12488" xr:uid="{9ED27929-D276-4604-88FE-86F514FB57A9}"/>
    <cellStyle name="Millares 10 6 2 12 2" xfId="24322" xr:uid="{660B044A-52FF-45F5-83AC-A3B08A963294}"/>
    <cellStyle name="Millares 10 6 2 13" xfId="13127" xr:uid="{0D71594B-F51C-42F2-8BE2-787C0DB53B04}"/>
    <cellStyle name="Millares 10 6 2 14" xfId="25030" xr:uid="{5DA6B1C6-7494-43A3-BAEB-A6329AD07E2D}"/>
    <cellStyle name="Millares 10 6 2 2" xfId="1611" xr:uid="{00000000-0005-0000-0000-000006000000}"/>
    <cellStyle name="Millares 10 6 2 2 2" xfId="3535" xr:uid="{00000000-0005-0000-0000-000006000000}"/>
    <cellStyle name="Millares 10 6 2 2 2 2" xfId="16009" xr:uid="{8A916DA1-F1CA-4AA8-8A2B-803609344042}"/>
    <cellStyle name="Millares 10 6 2 2 3" xfId="5487" xr:uid="{00000000-0005-0000-0000-000006000000}"/>
    <cellStyle name="Millares 10 6 2 2 3 2" xfId="17959" xr:uid="{D7D5E2A5-8A0F-48AF-BCF2-DD3A53B33890}"/>
    <cellStyle name="Millares 10 6 2 2 4" xfId="7417" xr:uid="{00000000-0005-0000-0000-000006000000}"/>
    <cellStyle name="Millares 10 6 2 2 4 2" xfId="19888" xr:uid="{89E8B602-2703-4063-8B78-6141FD09E047}"/>
    <cellStyle name="Millares 10 6 2 2 5" xfId="9427" xr:uid="{00000000-0005-0000-0000-000006000000}"/>
    <cellStyle name="Millares 10 6 2 2 5 2" xfId="21896" xr:uid="{67F9B452-24E4-47C3-A38B-322992C51BB1}"/>
    <cellStyle name="Millares 10 6 2 2 6" xfId="14088" xr:uid="{E3D7CA03-EA6B-4FE5-886D-C38597DEB03A}"/>
    <cellStyle name="Millares 10 6 2 3" xfId="2091" xr:uid="{00000000-0005-0000-0000-000006000000}"/>
    <cellStyle name="Millares 10 6 2 3 2" xfId="4015" xr:uid="{00000000-0005-0000-0000-000006000000}"/>
    <cellStyle name="Millares 10 6 2 3 2 2" xfId="16489" xr:uid="{0435A411-B5F6-416B-A4FA-4F855CB2AF37}"/>
    <cellStyle name="Millares 10 6 2 3 3" xfId="5967" xr:uid="{00000000-0005-0000-0000-000006000000}"/>
    <cellStyle name="Millares 10 6 2 3 3 2" xfId="18439" xr:uid="{71BE16C1-A450-4A96-93EA-B602A17541E1}"/>
    <cellStyle name="Millares 10 6 2 3 4" xfId="7897" xr:uid="{00000000-0005-0000-0000-000006000000}"/>
    <cellStyle name="Millares 10 6 2 3 4 2" xfId="20368" xr:uid="{52F60D35-464B-4432-A1EE-9C766EC0F5B5}"/>
    <cellStyle name="Millares 10 6 2 3 5" xfId="9905" xr:uid="{00000000-0005-0000-0000-000006000000}"/>
    <cellStyle name="Millares 10 6 2 3 5 2" xfId="22374" xr:uid="{CA54D0DA-DA11-44F5-95F2-FFE940135A55}"/>
    <cellStyle name="Millares 10 6 2 3 6" xfId="14568" xr:uid="{730977AA-56AC-4769-8298-417B3D348C7E}"/>
    <cellStyle name="Millares 10 6 2 4" xfId="2573" xr:uid="{00000000-0005-0000-0000-000006000000}"/>
    <cellStyle name="Millares 10 6 2 4 2" xfId="4494" xr:uid="{00000000-0005-0000-0000-000006000000}"/>
    <cellStyle name="Millares 10 6 2 4 2 2" xfId="16968" xr:uid="{76C1625A-F584-47CF-A7FB-6C50A28F0B82}"/>
    <cellStyle name="Millares 10 6 2 4 3" xfId="6450" xr:uid="{00000000-0005-0000-0000-000006000000}"/>
    <cellStyle name="Millares 10 6 2 4 3 2" xfId="18922" xr:uid="{57F57B55-8E8F-49A2-BA79-DA3699D69BEA}"/>
    <cellStyle name="Millares 10 6 2 4 4" xfId="8376" xr:uid="{00000000-0005-0000-0000-000006000000}"/>
    <cellStyle name="Millares 10 6 2 4 4 2" xfId="20847" xr:uid="{1CEF572A-176D-42D7-828E-616C57C1B840}"/>
    <cellStyle name="Millares 10 6 2 4 5" xfId="10382" xr:uid="{00000000-0005-0000-0000-000006000000}"/>
    <cellStyle name="Millares 10 6 2 4 5 2" xfId="22851" xr:uid="{F189924C-9265-4A8C-9DAE-9FB148E87E9E}"/>
    <cellStyle name="Millares 10 6 2 4 6" xfId="15047" xr:uid="{14A46F54-EEC0-4FCE-BC7E-41406180FC7A}"/>
    <cellStyle name="Millares 10 6 2 5" xfId="1131" xr:uid="{00000000-0005-0000-0000-000006000000}"/>
    <cellStyle name="Millares 10 6 2 5 2" xfId="13608" xr:uid="{3D652750-0CAE-4BB5-8C39-7E29A80CC88F}"/>
    <cellStyle name="Millares 10 6 2 6" xfId="3055" xr:uid="{00000000-0005-0000-0000-000006000000}"/>
    <cellStyle name="Millares 10 6 2 6 2" xfId="15529" xr:uid="{163228E7-8227-4D8C-A7AA-98E51C7E1867}"/>
    <cellStyle name="Millares 10 6 2 7" xfId="4993" xr:uid="{00000000-0005-0000-0000-000006000000}"/>
    <cellStyle name="Millares 10 6 2 7 2" xfId="17466" xr:uid="{24F34B25-526C-4F02-8844-D43AA2D1D60A}"/>
    <cellStyle name="Millares 10 6 2 8" xfId="6934" xr:uid="{00000000-0005-0000-0000-000006000000}"/>
    <cellStyle name="Millares 10 6 2 8 2" xfId="19405" xr:uid="{B121A427-CA08-4D4A-8CB0-F2806F21D910}"/>
    <cellStyle name="Millares 10 6 2 9" xfId="8953" xr:uid="{00000000-0005-0000-0000-000006000000}"/>
    <cellStyle name="Millares 10 6 2 9 2" xfId="21422" xr:uid="{1D645B71-4DE4-456E-A151-2A88E4CD3C8A}"/>
    <cellStyle name="Millares 10 6 3" xfId="1433" xr:uid="{00000000-0005-0000-0000-000006000000}"/>
    <cellStyle name="Millares 10 6 3 2" xfId="3357" xr:uid="{00000000-0005-0000-0000-000006000000}"/>
    <cellStyle name="Millares 10 6 3 2 2" xfId="15831" xr:uid="{7F3DBC48-A858-46A2-8C47-2F85A1C16B93}"/>
    <cellStyle name="Millares 10 6 3 3" xfId="5309" xr:uid="{00000000-0005-0000-0000-000006000000}"/>
    <cellStyle name="Millares 10 6 3 3 2" xfId="17781" xr:uid="{29BE2C0E-475D-4BC9-BEA1-9328233A4874}"/>
    <cellStyle name="Millares 10 6 3 4" xfId="7239" xr:uid="{00000000-0005-0000-0000-000006000000}"/>
    <cellStyle name="Millares 10 6 3 4 2" xfId="19710" xr:uid="{6A159A8A-F4F4-450B-9B81-5DC1E0C2977B}"/>
    <cellStyle name="Millares 10 6 3 5" xfId="9249" xr:uid="{00000000-0005-0000-0000-000006000000}"/>
    <cellStyle name="Millares 10 6 3 5 2" xfId="21718" xr:uid="{FB7FD94E-F905-4AAB-BFA7-8AA56C32F2C2}"/>
    <cellStyle name="Millares 10 6 3 6" xfId="13910" xr:uid="{F6D134EA-AC65-4F77-AB4F-C40733952836}"/>
    <cellStyle name="Millares 10 6 4" xfId="1913" xr:uid="{00000000-0005-0000-0000-000006000000}"/>
    <cellStyle name="Millares 10 6 4 2" xfId="3837" xr:uid="{00000000-0005-0000-0000-000006000000}"/>
    <cellStyle name="Millares 10 6 4 2 2" xfId="16311" xr:uid="{1D3E1D76-1F33-494F-84EF-F252BF62FF38}"/>
    <cellStyle name="Millares 10 6 4 3" xfId="5789" xr:uid="{00000000-0005-0000-0000-000006000000}"/>
    <cellStyle name="Millares 10 6 4 3 2" xfId="18261" xr:uid="{31604F14-3240-4B2C-A7E1-3EB0A936C33B}"/>
    <cellStyle name="Millares 10 6 4 4" xfId="7719" xr:uid="{00000000-0005-0000-0000-000006000000}"/>
    <cellStyle name="Millares 10 6 4 4 2" xfId="20190" xr:uid="{08582750-ED19-4F77-8090-3B4DCFA962C6}"/>
    <cellStyle name="Millares 10 6 4 5" xfId="9727" xr:uid="{00000000-0005-0000-0000-000006000000}"/>
    <cellStyle name="Millares 10 6 4 5 2" xfId="22196" xr:uid="{2B3D2165-C353-4165-ABA3-056EA1EFD9CF}"/>
    <cellStyle name="Millares 10 6 4 6" xfId="14390" xr:uid="{53B75F18-D085-45AC-A337-DF193AB66522}"/>
    <cellStyle name="Millares 10 6 5" xfId="2395" xr:uid="{00000000-0005-0000-0000-000006000000}"/>
    <cellStyle name="Millares 10 6 5 2" xfId="4316" xr:uid="{00000000-0005-0000-0000-000006000000}"/>
    <cellStyle name="Millares 10 6 5 2 2" xfId="16790" xr:uid="{12830145-3A9F-44AF-8354-83E9E85BAD29}"/>
    <cellStyle name="Millares 10 6 5 3" xfId="6272" xr:uid="{00000000-0005-0000-0000-000006000000}"/>
    <cellStyle name="Millares 10 6 5 3 2" xfId="18744" xr:uid="{33725C0E-952D-4D53-AF31-ADDC38A10136}"/>
    <cellStyle name="Millares 10 6 5 4" xfId="8198" xr:uid="{00000000-0005-0000-0000-000006000000}"/>
    <cellStyle name="Millares 10 6 5 4 2" xfId="20669" xr:uid="{3E311A39-D1A9-4F2A-8406-74DE8D666E97}"/>
    <cellStyle name="Millares 10 6 5 5" xfId="10204" xr:uid="{00000000-0005-0000-0000-000006000000}"/>
    <cellStyle name="Millares 10 6 5 5 2" xfId="22673" xr:uid="{AB4289E6-CDC6-4AA8-8991-73EC3835471A}"/>
    <cellStyle name="Millares 10 6 5 6" xfId="14869" xr:uid="{C39B4F50-BF8B-4575-BC22-17505D2D5686}"/>
    <cellStyle name="Millares 10 6 6" xfId="953" xr:uid="{00000000-0005-0000-0000-000006000000}"/>
    <cellStyle name="Millares 10 6 6 2" xfId="13430" xr:uid="{565113A4-C1E5-464F-98EF-AEFFB2AC7FBF}"/>
    <cellStyle name="Millares 10 6 7" xfId="2877" xr:uid="{00000000-0005-0000-0000-000006000000}"/>
    <cellStyle name="Millares 10 6 7 2" xfId="15351" xr:uid="{8A7A94D4-0159-4560-B3EC-8F1119A20684}"/>
    <cellStyle name="Millares 10 6 8" xfId="4815" xr:uid="{00000000-0005-0000-0000-000006000000}"/>
    <cellStyle name="Millares 10 6 8 2" xfId="17288" xr:uid="{1A0633AC-C271-47C6-9C58-C6E2E4C6AC59}"/>
    <cellStyle name="Millares 10 6 9" xfId="6756" xr:uid="{00000000-0005-0000-0000-000006000000}"/>
    <cellStyle name="Millares 10 6 9 2" xfId="19227" xr:uid="{E517C789-4923-4605-986E-0A05C412C618}"/>
    <cellStyle name="Millares 10 7" xfId="274" xr:uid="{00000000-0005-0000-0000-000006000000}"/>
    <cellStyle name="Millares 10 7 10" xfId="10726" xr:uid="{00000000-0005-0000-0000-000006000000}"/>
    <cellStyle name="Millares 10 7 10 2" xfId="23192" xr:uid="{42AD15F2-140E-4B75-8223-732D1E345156}"/>
    <cellStyle name="Millares 10 7 11" xfId="11206" xr:uid="{00000000-0005-0000-0000-000006000000}"/>
    <cellStyle name="Millares 10 7 11 2" xfId="23671" xr:uid="{B83C7E7D-234B-4882-9987-00CBB4158FE3}"/>
    <cellStyle name="Millares 10 7 12" xfId="12347" xr:uid="{EE6B67E5-2C88-47E4-B49C-E578CED1DB30}"/>
    <cellStyle name="Millares 10 7 12 2" xfId="24181" xr:uid="{3A880709-C2FA-4218-91E6-E4124CFC93D9}"/>
    <cellStyle name="Millares 10 7 13" xfId="12986" xr:uid="{BB98F2C1-F5AB-4508-A736-8497BDF5150C}"/>
    <cellStyle name="Millares 10 7 14" xfId="24889" xr:uid="{170EBFB7-E0B5-4A9A-96D1-809CEC769893}"/>
    <cellStyle name="Millares 10 7 2" xfId="1470" xr:uid="{00000000-0005-0000-0000-000006000000}"/>
    <cellStyle name="Millares 10 7 2 2" xfId="3394" xr:uid="{00000000-0005-0000-0000-000006000000}"/>
    <cellStyle name="Millares 10 7 2 2 2" xfId="15868" xr:uid="{50001150-E18F-45BD-AB50-527E7E313F15}"/>
    <cellStyle name="Millares 10 7 2 3" xfId="5346" xr:uid="{00000000-0005-0000-0000-000006000000}"/>
    <cellStyle name="Millares 10 7 2 3 2" xfId="17818" xr:uid="{06267378-684F-4083-9040-9F82210E83FA}"/>
    <cellStyle name="Millares 10 7 2 4" xfId="7276" xr:uid="{00000000-0005-0000-0000-000006000000}"/>
    <cellStyle name="Millares 10 7 2 4 2" xfId="19747" xr:uid="{3FF52082-DDCA-4380-A2AE-6FDE4CDE6BCE}"/>
    <cellStyle name="Millares 10 7 2 5" xfId="9286" xr:uid="{00000000-0005-0000-0000-000006000000}"/>
    <cellStyle name="Millares 10 7 2 5 2" xfId="21755" xr:uid="{B7B3B551-A70E-493D-A6FD-E1750E3B3715}"/>
    <cellStyle name="Millares 10 7 2 6" xfId="13947" xr:uid="{A8E8DD26-1264-4CB0-9584-124EF19D19DB}"/>
    <cellStyle name="Millares 10 7 3" xfId="1950" xr:uid="{00000000-0005-0000-0000-000006000000}"/>
    <cellStyle name="Millares 10 7 3 2" xfId="3874" xr:uid="{00000000-0005-0000-0000-000006000000}"/>
    <cellStyle name="Millares 10 7 3 2 2" xfId="16348" xr:uid="{F643CBEA-60A9-49B1-BD86-6CC06B978BC5}"/>
    <cellStyle name="Millares 10 7 3 3" xfId="5826" xr:uid="{00000000-0005-0000-0000-000006000000}"/>
    <cellStyle name="Millares 10 7 3 3 2" xfId="18298" xr:uid="{A2B0583C-AFDC-4EE3-BED2-A3CF6642C07B}"/>
    <cellStyle name="Millares 10 7 3 4" xfId="7756" xr:uid="{00000000-0005-0000-0000-000006000000}"/>
    <cellStyle name="Millares 10 7 3 4 2" xfId="20227" xr:uid="{B59BEF16-9314-40CA-98CF-9D950841752E}"/>
    <cellStyle name="Millares 10 7 3 5" xfId="9764" xr:uid="{00000000-0005-0000-0000-000006000000}"/>
    <cellStyle name="Millares 10 7 3 5 2" xfId="22233" xr:uid="{EF059E5A-3DD9-4988-AC48-30F7FFC9B8B4}"/>
    <cellStyle name="Millares 10 7 3 6" xfId="14427" xr:uid="{2C93EAC0-E5F7-40D6-B120-B4E6E1BAA8C8}"/>
    <cellStyle name="Millares 10 7 4" xfId="2432" xr:uid="{00000000-0005-0000-0000-000006000000}"/>
    <cellStyle name="Millares 10 7 4 2" xfId="4353" xr:uid="{00000000-0005-0000-0000-000006000000}"/>
    <cellStyle name="Millares 10 7 4 2 2" xfId="16827" xr:uid="{6963FF1A-6726-40BD-9308-A9C72BAF01AE}"/>
    <cellStyle name="Millares 10 7 4 3" xfId="6309" xr:uid="{00000000-0005-0000-0000-000006000000}"/>
    <cellStyle name="Millares 10 7 4 3 2" xfId="18781" xr:uid="{6DA2173F-1D0D-4577-A1F7-6FCE03872FA0}"/>
    <cellStyle name="Millares 10 7 4 4" xfId="8235" xr:uid="{00000000-0005-0000-0000-000006000000}"/>
    <cellStyle name="Millares 10 7 4 4 2" xfId="20706" xr:uid="{49E80472-3A18-4CF2-953D-7E9DA5A7F99A}"/>
    <cellStyle name="Millares 10 7 4 5" xfId="10241" xr:uid="{00000000-0005-0000-0000-000006000000}"/>
    <cellStyle name="Millares 10 7 4 5 2" xfId="22710" xr:uid="{2958EBAA-4528-4571-BFD9-EB10BF27C9C2}"/>
    <cellStyle name="Millares 10 7 4 6" xfId="14906" xr:uid="{3F783790-9F66-4E1A-A19B-68B934C9AFD3}"/>
    <cellStyle name="Millares 10 7 5" xfId="990" xr:uid="{00000000-0005-0000-0000-000006000000}"/>
    <cellStyle name="Millares 10 7 5 2" xfId="13467" xr:uid="{5374B9F7-0E86-4983-AF67-DB757F6F9EA1}"/>
    <cellStyle name="Millares 10 7 6" xfId="2914" xr:uid="{00000000-0005-0000-0000-000006000000}"/>
    <cellStyle name="Millares 10 7 6 2" xfId="15388" xr:uid="{56A58B3D-3A31-4C9D-B1BD-AADF9EB565F2}"/>
    <cellStyle name="Millares 10 7 7" xfId="4852" xr:uid="{00000000-0005-0000-0000-000006000000}"/>
    <cellStyle name="Millares 10 7 7 2" xfId="17325" xr:uid="{D1E5EAE1-FCD8-439B-9A0F-84974247C6E1}"/>
    <cellStyle name="Millares 10 7 8" xfId="6793" xr:uid="{00000000-0005-0000-0000-000006000000}"/>
    <cellStyle name="Millares 10 7 8 2" xfId="19264" xr:uid="{FC74F54B-A77E-4336-B207-36DF75902F85}"/>
    <cellStyle name="Millares 10 7 9" xfId="8820" xr:uid="{00000000-0005-0000-0000-000006000000}"/>
    <cellStyle name="Millares 10 7 9 2" xfId="21289" xr:uid="{AEE741AD-FAE2-452F-92C1-055BBCD4DF59}"/>
    <cellStyle name="Millares 10 8" xfId="662" xr:uid="{49B29B52-B7D9-4A7C-96DE-851D74077AAC}"/>
    <cellStyle name="Millares 10 8 10" xfId="10945" xr:uid="{49B29B52-B7D9-4A7C-96DE-851D74077AAC}"/>
    <cellStyle name="Millares 10 8 10 2" xfId="23411" xr:uid="{564F29E5-A94F-40FB-897F-D0411B6A5FF9}"/>
    <cellStyle name="Millares 10 8 11" xfId="11425" xr:uid="{49B29B52-B7D9-4A7C-96DE-851D74077AAC}"/>
    <cellStyle name="Millares 10 8 11 2" xfId="23890" xr:uid="{D81978CB-D347-4065-95DA-A450F66D7717}"/>
    <cellStyle name="Millares 10 8 12" xfId="12569" xr:uid="{DF78ADFA-3A36-46CD-963D-0166D0104BE5}"/>
    <cellStyle name="Millares 10 8 12 2" xfId="24403" xr:uid="{07A063BF-F5C8-47AC-B866-9CFD10B2194C}"/>
    <cellStyle name="Millares 10 8 13" xfId="13206" xr:uid="{F6B19D69-83B7-45F4-A954-2D3CEEE78755}"/>
    <cellStyle name="Millares 10 8 14" xfId="25108" xr:uid="{C9773C9C-E9DB-4FD2-9CA7-F0A54131B345}"/>
    <cellStyle name="Millares 10 8 2" xfId="1689" xr:uid="{49B29B52-B7D9-4A7C-96DE-851D74077AAC}"/>
    <cellStyle name="Millares 10 8 2 2" xfId="3613" xr:uid="{49B29B52-B7D9-4A7C-96DE-851D74077AAC}"/>
    <cellStyle name="Millares 10 8 2 2 2" xfId="16087" xr:uid="{DE7FDB21-A25F-4E60-8C8F-62A9A524B288}"/>
    <cellStyle name="Millares 10 8 2 3" xfId="5565" xr:uid="{49B29B52-B7D9-4A7C-96DE-851D74077AAC}"/>
    <cellStyle name="Millares 10 8 2 3 2" xfId="18037" xr:uid="{A4BD9AA9-8919-42EC-9787-8BAA226D027C}"/>
    <cellStyle name="Millares 10 8 2 4" xfId="7495" xr:uid="{49B29B52-B7D9-4A7C-96DE-851D74077AAC}"/>
    <cellStyle name="Millares 10 8 2 4 2" xfId="19966" xr:uid="{2196A3FC-8820-45CE-B3F3-1BEF69CDC7D6}"/>
    <cellStyle name="Millares 10 8 2 5" xfId="9505" xr:uid="{49B29B52-B7D9-4A7C-96DE-851D74077AAC}"/>
    <cellStyle name="Millares 10 8 2 5 2" xfId="21974" xr:uid="{C0309A8B-0FB6-45E7-8A2B-95FA301FB0DE}"/>
    <cellStyle name="Millares 10 8 2 6" xfId="14166" xr:uid="{E351736A-C75E-4999-9409-CADD583E2ED2}"/>
    <cellStyle name="Millares 10 8 3" xfId="2169" xr:uid="{49B29B52-B7D9-4A7C-96DE-851D74077AAC}"/>
    <cellStyle name="Millares 10 8 3 2" xfId="4093" xr:uid="{49B29B52-B7D9-4A7C-96DE-851D74077AAC}"/>
    <cellStyle name="Millares 10 8 3 2 2" xfId="16567" xr:uid="{F1A7AAFC-492D-4343-9F3D-9A67BA925CB9}"/>
    <cellStyle name="Millares 10 8 3 3" xfId="6045" xr:uid="{49B29B52-B7D9-4A7C-96DE-851D74077AAC}"/>
    <cellStyle name="Millares 10 8 3 3 2" xfId="18517" xr:uid="{E1CA785E-B284-4A00-B052-6595BC127C6B}"/>
    <cellStyle name="Millares 10 8 3 4" xfId="7975" xr:uid="{49B29B52-B7D9-4A7C-96DE-851D74077AAC}"/>
    <cellStyle name="Millares 10 8 3 4 2" xfId="20446" xr:uid="{18FA1BBA-9DCB-4E1A-8DDE-8E994F64BF8C}"/>
    <cellStyle name="Millares 10 8 3 5" xfId="9983" xr:uid="{49B29B52-B7D9-4A7C-96DE-851D74077AAC}"/>
    <cellStyle name="Millares 10 8 3 5 2" xfId="22452" xr:uid="{D8E6D982-4962-491F-9721-66C6C962282D}"/>
    <cellStyle name="Millares 10 8 3 6" xfId="14646" xr:uid="{BB7C0054-8FB3-4EBD-ABC4-3C0FFD68D1CA}"/>
    <cellStyle name="Millares 10 8 4" xfId="2652" xr:uid="{49B29B52-B7D9-4A7C-96DE-851D74077AAC}"/>
    <cellStyle name="Millares 10 8 4 2" xfId="4573" xr:uid="{49B29B52-B7D9-4A7C-96DE-851D74077AAC}"/>
    <cellStyle name="Millares 10 8 4 2 2" xfId="17047" xr:uid="{4761F1D4-D5A4-4E8C-849E-6497FDD8BBBD}"/>
    <cellStyle name="Millares 10 8 4 3" xfId="6529" xr:uid="{49B29B52-B7D9-4A7C-96DE-851D74077AAC}"/>
    <cellStyle name="Millares 10 8 4 3 2" xfId="19001" xr:uid="{90B2A05F-0CEB-47D6-B05C-AE4ADA59BD50}"/>
    <cellStyle name="Millares 10 8 4 4" xfId="8455" xr:uid="{49B29B52-B7D9-4A7C-96DE-851D74077AAC}"/>
    <cellStyle name="Millares 10 8 4 4 2" xfId="20926" xr:uid="{DE010BB1-152D-4F15-86EF-A2FA97A61F71}"/>
    <cellStyle name="Millares 10 8 4 5" xfId="10461" xr:uid="{49B29B52-B7D9-4A7C-96DE-851D74077AAC}"/>
    <cellStyle name="Millares 10 8 4 5 2" xfId="22930" xr:uid="{2EB0DFBA-5C00-4521-A720-6B425D8D5534}"/>
    <cellStyle name="Millares 10 8 4 6" xfId="15126" xr:uid="{768D124A-87C9-4145-A729-164902C36BAB}"/>
    <cellStyle name="Millares 10 8 5" xfId="1210" xr:uid="{49B29B52-B7D9-4A7C-96DE-851D74077AAC}"/>
    <cellStyle name="Millares 10 8 5 2" xfId="13687" xr:uid="{261E1D74-97F7-4057-AB2F-EBDEF0BB07A6}"/>
    <cellStyle name="Millares 10 8 6" xfId="3134" xr:uid="{49B29B52-B7D9-4A7C-96DE-851D74077AAC}"/>
    <cellStyle name="Millares 10 8 6 2" xfId="15608" xr:uid="{6E501651-FEFB-4758-8847-AEC9240F5508}"/>
    <cellStyle name="Millares 10 8 7" xfId="5078" xr:uid="{49B29B52-B7D9-4A7C-96DE-851D74077AAC}"/>
    <cellStyle name="Millares 10 8 7 2" xfId="17550" xr:uid="{52D43E25-C7BE-439F-BD83-B6520AC99CFD}"/>
    <cellStyle name="Millares 10 8 8" xfId="7016" xr:uid="{49B29B52-B7D9-4A7C-96DE-851D74077AAC}"/>
    <cellStyle name="Millares 10 8 8 2" xfId="19487" xr:uid="{28B9CA35-B379-4F43-9D4C-4609CDDA73D2}"/>
    <cellStyle name="Millares 10 8 9" xfId="9032" xr:uid="{49B29B52-B7D9-4A7C-96DE-851D74077AAC}"/>
    <cellStyle name="Millares 10 8 9 2" xfId="21501" xr:uid="{D5CB2B07-351B-4630-95D4-8B43E873C818}"/>
    <cellStyle name="Millares 10 9" xfId="1292" xr:uid="{00000000-0005-0000-0000-000006000000}"/>
    <cellStyle name="Millares 10 9 2" xfId="3216" xr:uid="{00000000-0005-0000-0000-000006000000}"/>
    <cellStyle name="Millares 10 9 2 2" xfId="15690" xr:uid="{A5DBC9D6-E9AB-46C6-9730-8A51E1FAB9E1}"/>
    <cellStyle name="Millares 10 9 3" xfId="5168" xr:uid="{00000000-0005-0000-0000-000006000000}"/>
    <cellStyle name="Millares 10 9 3 2" xfId="17640" xr:uid="{01F8354E-EF88-4DBA-B40B-33A001098BD8}"/>
    <cellStyle name="Millares 10 9 4" xfId="7098" xr:uid="{00000000-0005-0000-0000-000006000000}"/>
    <cellStyle name="Millares 10 9 4 2" xfId="19569" xr:uid="{62A3C840-9583-487E-AC0F-FD94F0DEEDC3}"/>
    <cellStyle name="Millares 10 9 5" xfId="9108" xr:uid="{00000000-0005-0000-0000-000006000000}"/>
    <cellStyle name="Millares 10 9 5 2" xfId="21577" xr:uid="{6C0BC569-F613-490A-8CE4-8293696B7F18}"/>
    <cellStyle name="Millares 10 9 6" xfId="11637" xr:uid="{F1785DDF-B0CD-4622-BA40-FA446518F14C}"/>
    <cellStyle name="Millares 10 9 7" xfId="13769" xr:uid="{EB31286D-EF75-4A41-AC71-430334FE3DC7}"/>
    <cellStyle name="Millares 100" xfId="23991" xr:uid="{A2A4A17F-0FCE-41EF-8D18-45889AB3DCB9}"/>
    <cellStyle name="Millares 100 11" xfId="500" xr:uid="{00000000-0005-0000-0000-00001B000000}"/>
    <cellStyle name="Millares 100 11 10" xfId="5040" xr:uid="{00000000-0005-0000-0000-00001B000000}"/>
    <cellStyle name="Millares 100 11 10 2" xfId="17512" xr:uid="{D064BA7B-CA30-4E44-9F11-A4136149278A}"/>
    <cellStyle name="Millares 100 11 11" xfId="6979" xr:uid="{00000000-0005-0000-0000-00001B000000}"/>
    <cellStyle name="Millares 100 11 11 2" xfId="19450" xr:uid="{B080BEBA-20AC-4284-8F68-63098B31D53A}"/>
    <cellStyle name="Millares 100 11 12" xfId="8997" xr:uid="{00000000-0005-0000-0000-00001B000000}"/>
    <cellStyle name="Millares 100 11 12 2" xfId="21466" xr:uid="{595836DE-D054-466D-BA97-0F79E768807C}"/>
    <cellStyle name="Millares 100 11 13" xfId="10910" xr:uid="{00000000-0005-0000-0000-00001B000000}"/>
    <cellStyle name="Millares 100 11 13 2" xfId="23376" xr:uid="{9D722D29-05E0-49FC-A21B-B539543936C8}"/>
    <cellStyle name="Millares 100 11 14" xfId="11390" xr:uid="{00000000-0005-0000-0000-00001B000000}"/>
    <cellStyle name="Millares 100 11 14 2" xfId="23855" xr:uid="{41FE63C3-46F3-4DA4-BB5E-DF2BC80FF873}"/>
    <cellStyle name="Millares 100 11 15" xfId="12533" xr:uid="{61DFCC8E-EF54-4384-A511-FAE0E7C225B2}"/>
    <cellStyle name="Millares 100 11 15 2" xfId="24367" xr:uid="{ACD63F21-D382-49C9-9F3E-0AE006B5BEA5}"/>
    <cellStyle name="Millares 100 11 16" xfId="13171" xr:uid="{86C46AB6-F402-43E0-A1AD-12E4E37251EF}"/>
    <cellStyle name="Millares 100 11 17" xfId="25073" xr:uid="{3BB3BB8B-990E-42D9-A39B-6B11A8AC6046}"/>
    <cellStyle name="Millares 100 11 2" xfId="765" xr:uid="{B2127B8F-005C-410A-ADD9-F34D4687B64F}"/>
    <cellStyle name="Millares 100 11 2 10" xfId="11001" xr:uid="{B2127B8F-005C-410A-ADD9-F34D4687B64F}"/>
    <cellStyle name="Millares 100 11 2 10 2" xfId="23467" xr:uid="{3EE495F7-4B34-4504-A865-7A980CE1D911}"/>
    <cellStyle name="Millares 100 11 2 11" xfId="11481" xr:uid="{B2127B8F-005C-410A-ADD9-F34D4687B64F}"/>
    <cellStyle name="Millares 100 11 2 11 2" xfId="23946" xr:uid="{64BAE9FE-C00F-4D08-B0AE-A808E0FEC0FA}"/>
    <cellStyle name="Millares 100 11 2 12" xfId="12625" xr:uid="{996617E0-2E94-4380-9F57-1BEB5CF9C9D6}"/>
    <cellStyle name="Millares 100 11 2 12 2" xfId="24459" xr:uid="{C51D8D0D-965B-4FD4-A817-936DD2A722E0}"/>
    <cellStyle name="Millares 100 11 2 13" xfId="13263" xr:uid="{3CB90CC9-5403-4D0C-B782-6CCA45CDA54A}"/>
    <cellStyle name="Millares 100 11 2 14" xfId="25164" xr:uid="{F073C814-099B-421B-832D-4511CA9A251E}"/>
    <cellStyle name="Millares 100 11 2 2" xfId="1745" xr:uid="{B2127B8F-005C-410A-ADD9-F34D4687B64F}"/>
    <cellStyle name="Millares 100 11 2 2 2" xfId="3669" xr:uid="{B2127B8F-005C-410A-ADD9-F34D4687B64F}"/>
    <cellStyle name="Millares 100 11 2 2 2 2" xfId="16143" xr:uid="{D8217FB2-5151-4574-A192-ACEF1A392067}"/>
    <cellStyle name="Millares 100 11 2 2 3" xfId="5621" xr:uid="{B2127B8F-005C-410A-ADD9-F34D4687B64F}"/>
    <cellStyle name="Millares 100 11 2 2 3 2" xfId="18093" xr:uid="{F0752ED7-A337-40FF-AD55-4E81DBED52CC}"/>
    <cellStyle name="Millares 100 11 2 2 4" xfId="7551" xr:uid="{B2127B8F-005C-410A-ADD9-F34D4687B64F}"/>
    <cellStyle name="Millares 100 11 2 2 4 2" xfId="20022" xr:uid="{9BCDD686-E883-4217-8CD8-4FD4039BD923}"/>
    <cellStyle name="Millares 100 11 2 2 5" xfId="9559" xr:uid="{B2127B8F-005C-410A-ADD9-F34D4687B64F}"/>
    <cellStyle name="Millares 100 11 2 2 5 2" xfId="22028" xr:uid="{538C5230-8F81-4235-A13B-128DC7819EB5}"/>
    <cellStyle name="Millares 100 11 2 2 6" xfId="14222" xr:uid="{77E59462-8B11-4523-AFD5-7C564156368E}"/>
    <cellStyle name="Millares 100 11 2 3" xfId="2225" xr:uid="{B2127B8F-005C-410A-ADD9-F34D4687B64F}"/>
    <cellStyle name="Millares 100 11 2 3 2" xfId="4149" xr:uid="{B2127B8F-005C-410A-ADD9-F34D4687B64F}"/>
    <cellStyle name="Millares 100 11 2 3 2 2" xfId="16623" xr:uid="{DFB2AD2E-42A6-49AD-9D6A-D603D0F5ADFD}"/>
    <cellStyle name="Millares 100 11 2 3 3" xfId="6101" xr:uid="{B2127B8F-005C-410A-ADD9-F34D4687B64F}"/>
    <cellStyle name="Millares 100 11 2 3 3 2" xfId="18573" xr:uid="{4B888802-D6B9-4D39-9654-83E70E3BBED8}"/>
    <cellStyle name="Millares 100 11 2 3 4" xfId="8031" xr:uid="{B2127B8F-005C-410A-ADD9-F34D4687B64F}"/>
    <cellStyle name="Millares 100 11 2 3 4 2" xfId="20502" xr:uid="{EB3CA037-9AFB-4503-B2B6-A08560C0CA13}"/>
    <cellStyle name="Millares 100 11 2 3 5" xfId="10037" xr:uid="{B2127B8F-005C-410A-ADD9-F34D4687B64F}"/>
    <cellStyle name="Millares 100 11 2 3 5 2" xfId="22506" xr:uid="{BE26A724-464D-415A-8333-5989957AD26D}"/>
    <cellStyle name="Millares 100 11 2 3 6" xfId="14702" xr:uid="{4DDD3241-B07C-42D7-A200-646AA95FAB62}"/>
    <cellStyle name="Millares 100 11 2 4" xfId="2708" xr:uid="{B2127B8F-005C-410A-ADD9-F34D4687B64F}"/>
    <cellStyle name="Millares 100 11 2 4 2" xfId="4629" xr:uid="{B2127B8F-005C-410A-ADD9-F34D4687B64F}"/>
    <cellStyle name="Millares 100 11 2 4 2 2" xfId="17103" xr:uid="{9E74A4BE-CC06-4218-86FD-A4B697B04C79}"/>
    <cellStyle name="Millares 100 11 2 4 3" xfId="6585" xr:uid="{B2127B8F-005C-410A-ADD9-F34D4687B64F}"/>
    <cellStyle name="Millares 100 11 2 4 3 2" xfId="19057" xr:uid="{D24A032C-E21F-420C-BE31-8BF2414FF6E0}"/>
    <cellStyle name="Millares 100 11 2 4 4" xfId="8511" xr:uid="{B2127B8F-005C-410A-ADD9-F34D4687B64F}"/>
    <cellStyle name="Millares 100 11 2 4 4 2" xfId="20982" xr:uid="{3BD5E8D4-F81A-487F-87E0-AAE458ADD6F0}"/>
    <cellStyle name="Millares 100 11 2 4 5" xfId="10516" xr:uid="{B2127B8F-005C-410A-ADD9-F34D4687B64F}"/>
    <cellStyle name="Millares 100 11 2 4 5 2" xfId="22985" xr:uid="{1E4428CA-FF29-4B64-96CA-3A9B731DC4AE}"/>
    <cellStyle name="Millares 100 11 2 4 6" xfId="15182" xr:uid="{A39D2B69-64E9-4B1F-BCAA-C4BEE0F8C878}"/>
    <cellStyle name="Millares 100 11 2 5" xfId="1266" xr:uid="{B2127B8F-005C-410A-ADD9-F34D4687B64F}"/>
    <cellStyle name="Millares 100 11 2 5 2" xfId="13743" xr:uid="{AB09FADA-2F97-47F9-B82B-C1E63E7FA771}"/>
    <cellStyle name="Millares 100 11 2 6" xfId="3190" xr:uid="{B2127B8F-005C-410A-ADD9-F34D4687B64F}"/>
    <cellStyle name="Millares 100 11 2 6 2" xfId="15664" xr:uid="{D57811D8-038A-495F-92CB-DE1F6CFA6FA8}"/>
    <cellStyle name="Millares 100 11 2 7" xfId="5141" xr:uid="{B2127B8F-005C-410A-ADD9-F34D4687B64F}"/>
    <cellStyle name="Millares 100 11 2 7 2" xfId="17613" xr:uid="{B92A2001-7862-43FB-B716-5A58B590A68A}"/>
    <cellStyle name="Millares 100 11 2 8" xfId="7072" xr:uid="{B2127B8F-005C-410A-ADD9-F34D4687B64F}"/>
    <cellStyle name="Millares 100 11 2 8 2" xfId="19543" xr:uid="{BDB1CBB2-D7A6-4676-B42E-42F9F9A75C28}"/>
    <cellStyle name="Millares 100 11 2 9" xfId="9084" xr:uid="{B2127B8F-005C-410A-ADD9-F34D4687B64F}"/>
    <cellStyle name="Millares 100 11 2 9 2" xfId="21553" xr:uid="{3EE64B9E-B20D-4927-8463-A24E9B20FC3D}"/>
    <cellStyle name="Millares 100 11 3" xfId="724" xr:uid="{49A37FAC-62EB-443E-88CC-D02B1DDB15DB}"/>
    <cellStyle name="Millares 100 11 3 10" xfId="10981" xr:uid="{49A37FAC-62EB-443E-88CC-D02B1DDB15DB}"/>
    <cellStyle name="Millares 100 11 3 10 2" xfId="23447" xr:uid="{744109D3-F5EC-4884-AAF6-8F3C8B8FDCD8}"/>
    <cellStyle name="Millares 100 11 3 11" xfId="11461" xr:uid="{49A37FAC-62EB-443E-88CC-D02B1DDB15DB}"/>
    <cellStyle name="Millares 100 11 3 11 2" xfId="23926" xr:uid="{33E114D5-86BF-48BF-97B4-010A23A4213C}"/>
    <cellStyle name="Millares 100 11 3 12" xfId="12605" xr:uid="{DE2334C0-F552-491B-B667-9F7B6ADF894D}"/>
    <cellStyle name="Millares 100 11 3 12 2" xfId="24439" xr:uid="{6E8A019F-CD5F-4BF5-A86A-E1EE75BCDAE9}"/>
    <cellStyle name="Millares 100 11 3 13" xfId="13242" xr:uid="{2DED8F12-CCA0-41E2-8B42-01DDE99E68B9}"/>
    <cellStyle name="Millares 100 11 3 14" xfId="25144" xr:uid="{4E91924A-E2FA-4396-9A5C-4444B307CDC4}"/>
    <cellStyle name="Millares 100 11 3 2" xfId="1725" xr:uid="{49A37FAC-62EB-443E-88CC-D02B1DDB15DB}"/>
    <cellStyle name="Millares 100 11 3 2 2" xfId="3649" xr:uid="{49A37FAC-62EB-443E-88CC-D02B1DDB15DB}"/>
    <cellStyle name="Millares 100 11 3 2 2 2" xfId="16123" xr:uid="{3C504DD2-1F6E-4783-8792-DA6C3251A9C3}"/>
    <cellStyle name="Millares 100 11 3 2 3" xfId="5601" xr:uid="{49A37FAC-62EB-443E-88CC-D02B1DDB15DB}"/>
    <cellStyle name="Millares 100 11 3 2 3 2" xfId="18073" xr:uid="{FD14FACE-1F9A-47B5-8CD6-C72F06B6BFC7}"/>
    <cellStyle name="Millares 100 11 3 2 4" xfId="7531" xr:uid="{49A37FAC-62EB-443E-88CC-D02B1DDB15DB}"/>
    <cellStyle name="Millares 100 11 3 2 4 2" xfId="20002" xr:uid="{B83D6F3E-35DA-4F61-930A-1FBF7786ED04}"/>
    <cellStyle name="Millares 100 11 3 2 5" xfId="9539" xr:uid="{49A37FAC-62EB-443E-88CC-D02B1DDB15DB}"/>
    <cellStyle name="Millares 100 11 3 2 5 2" xfId="22008" xr:uid="{E4C284E0-74E7-42F9-B9A3-6F3A6175AB3A}"/>
    <cellStyle name="Millares 100 11 3 2 6" xfId="14202" xr:uid="{2AFF82DE-4FCC-4DB6-847F-6C5C4C8643A2}"/>
    <cellStyle name="Millares 100 11 3 3" xfId="2205" xr:uid="{49A37FAC-62EB-443E-88CC-D02B1DDB15DB}"/>
    <cellStyle name="Millares 100 11 3 3 2" xfId="4129" xr:uid="{49A37FAC-62EB-443E-88CC-D02B1DDB15DB}"/>
    <cellStyle name="Millares 100 11 3 3 2 2" xfId="16603" xr:uid="{40BC1ED9-2593-4725-BC0C-B40B88DEE1D5}"/>
    <cellStyle name="Millares 100 11 3 3 3" xfId="6081" xr:uid="{49A37FAC-62EB-443E-88CC-D02B1DDB15DB}"/>
    <cellStyle name="Millares 100 11 3 3 3 2" xfId="18553" xr:uid="{FA1593A3-4645-421F-9F89-9B27469D41B8}"/>
    <cellStyle name="Millares 100 11 3 3 4" xfId="8011" xr:uid="{49A37FAC-62EB-443E-88CC-D02B1DDB15DB}"/>
    <cellStyle name="Millares 100 11 3 3 4 2" xfId="20482" xr:uid="{E5C2F256-1CAB-4196-9ED2-2FB467BCB62D}"/>
    <cellStyle name="Millares 100 11 3 3 5" xfId="10017" xr:uid="{49A37FAC-62EB-443E-88CC-D02B1DDB15DB}"/>
    <cellStyle name="Millares 100 11 3 3 5 2" xfId="22486" xr:uid="{F062823B-21A2-4AA8-812E-891FA321D8EB}"/>
    <cellStyle name="Millares 100 11 3 3 6" xfId="14682" xr:uid="{8E55AD76-A082-4FFE-8134-724F85EF7A26}"/>
    <cellStyle name="Millares 100 11 3 4" xfId="2688" xr:uid="{49A37FAC-62EB-443E-88CC-D02B1DDB15DB}"/>
    <cellStyle name="Millares 100 11 3 4 2" xfId="4609" xr:uid="{49A37FAC-62EB-443E-88CC-D02B1DDB15DB}"/>
    <cellStyle name="Millares 100 11 3 4 2 2" xfId="17083" xr:uid="{9E760C18-3F52-49EB-A3AC-1E025AAE1276}"/>
    <cellStyle name="Millares 100 11 3 4 3" xfId="6565" xr:uid="{49A37FAC-62EB-443E-88CC-D02B1DDB15DB}"/>
    <cellStyle name="Millares 100 11 3 4 3 2" xfId="19037" xr:uid="{0522B69E-2914-45D3-9AD0-9D381E8E2443}"/>
    <cellStyle name="Millares 100 11 3 4 4" xfId="8491" xr:uid="{49A37FAC-62EB-443E-88CC-D02B1DDB15DB}"/>
    <cellStyle name="Millares 100 11 3 4 4 2" xfId="20962" xr:uid="{E03EF2FB-3E71-46E6-988D-0D4599849A8E}"/>
    <cellStyle name="Millares 100 11 3 4 5" xfId="10496" xr:uid="{49A37FAC-62EB-443E-88CC-D02B1DDB15DB}"/>
    <cellStyle name="Millares 100 11 3 4 5 2" xfId="22965" xr:uid="{01D39FE6-E24F-4FC9-8FE4-15D7A7E9475D}"/>
    <cellStyle name="Millares 100 11 3 4 6" xfId="15162" xr:uid="{E00A6538-3DCC-4D05-8705-1DD331B09537}"/>
    <cellStyle name="Millares 100 11 3 5" xfId="1246" xr:uid="{49A37FAC-62EB-443E-88CC-D02B1DDB15DB}"/>
    <cellStyle name="Millares 100 11 3 5 2" xfId="13723" xr:uid="{11BBA40E-9AC9-421E-8870-98B4501B9E0A}"/>
    <cellStyle name="Millares 100 11 3 6" xfId="3170" xr:uid="{49A37FAC-62EB-443E-88CC-D02B1DDB15DB}"/>
    <cellStyle name="Millares 100 11 3 6 2" xfId="15644" xr:uid="{7FA75E6D-A0FA-4542-9998-9C503C075DAD}"/>
    <cellStyle name="Millares 100 11 3 7" xfId="5119" xr:uid="{49A37FAC-62EB-443E-88CC-D02B1DDB15DB}"/>
    <cellStyle name="Millares 100 11 3 7 2" xfId="17591" xr:uid="{824AC8CA-1D27-496A-BB1E-8180CF61283F}"/>
    <cellStyle name="Millares 100 11 3 8" xfId="7052" xr:uid="{49A37FAC-62EB-443E-88CC-D02B1DDB15DB}"/>
    <cellStyle name="Millares 100 11 3 8 2" xfId="19523" xr:uid="{BE2822E1-86E7-4A4C-AE9A-6E870E8694AE}"/>
    <cellStyle name="Millares 100 11 3 9" xfId="9064" xr:uid="{49A37FAC-62EB-443E-88CC-D02B1DDB15DB}"/>
    <cellStyle name="Millares 100 11 3 9 2" xfId="21533" xr:uid="{A9F03B8E-F80D-48E7-9F20-7A656595205C}"/>
    <cellStyle name="Millares 100 11 4" xfId="705" xr:uid="{29594439-1CB9-4F16-8814-E192CB2D9BA0}"/>
    <cellStyle name="Millares 100 11 4 10" xfId="10973" xr:uid="{29594439-1CB9-4F16-8814-E192CB2D9BA0}"/>
    <cellStyle name="Millares 100 11 4 10 2" xfId="23439" xr:uid="{8EFF41F9-4E52-4F73-BBDE-1ECDF94E790C}"/>
    <cellStyle name="Millares 100 11 4 11" xfId="11453" xr:uid="{29594439-1CB9-4F16-8814-E192CB2D9BA0}"/>
    <cellStyle name="Millares 100 11 4 11 2" xfId="23918" xr:uid="{0B65ACFE-6BF0-4146-A796-088C770CD412}"/>
    <cellStyle name="Millares 100 11 4 12" xfId="12597" xr:uid="{6AFEDBAF-7770-4C39-9466-FE8F1A04D5F8}"/>
    <cellStyle name="Millares 100 11 4 12 2" xfId="24431" xr:uid="{5C7592CB-3118-4BCA-AB22-3F9C2B0BD37B}"/>
    <cellStyle name="Millares 100 11 4 13" xfId="13234" xr:uid="{EAEF5CEF-BC4C-4017-8176-A3644CC931B4}"/>
    <cellStyle name="Millares 100 11 4 14" xfId="25136" xr:uid="{36D7AD66-5EF4-447D-9446-C4E78CEA9E4A}"/>
    <cellStyle name="Millares 100 11 4 2" xfId="1717" xr:uid="{29594439-1CB9-4F16-8814-E192CB2D9BA0}"/>
    <cellStyle name="Millares 100 11 4 2 2" xfId="3641" xr:uid="{29594439-1CB9-4F16-8814-E192CB2D9BA0}"/>
    <cellStyle name="Millares 100 11 4 2 2 2" xfId="16115" xr:uid="{8EE118DC-F225-4868-A30A-3CCF9C8BAFA2}"/>
    <cellStyle name="Millares 100 11 4 2 3" xfId="5593" xr:uid="{29594439-1CB9-4F16-8814-E192CB2D9BA0}"/>
    <cellStyle name="Millares 100 11 4 2 3 2" xfId="18065" xr:uid="{43F7E6E8-0798-42D5-A77B-F24FA67DD4B4}"/>
    <cellStyle name="Millares 100 11 4 2 4" xfId="7523" xr:uid="{29594439-1CB9-4F16-8814-E192CB2D9BA0}"/>
    <cellStyle name="Millares 100 11 4 2 4 2" xfId="19994" xr:uid="{13DA0857-67E9-4448-9527-811D1F5630E4}"/>
    <cellStyle name="Millares 100 11 4 2 5" xfId="9531" xr:uid="{29594439-1CB9-4F16-8814-E192CB2D9BA0}"/>
    <cellStyle name="Millares 100 11 4 2 5 2" xfId="22000" xr:uid="{9E76DEAA-760C-4383-B190-51596E589AAB}"/>
    <cellStyle name="Millares 100 11 4 2 6" xfId="14194" xr:uid="{7B58B993-2D06-4269-9438-73F4A4CBFB3B}"/>
    <cellStyle name="Millares 100 11 4 3" xfId="2197" xr:uid="{29594439-1CB9-4F16-8814-E192CB2D9BA0}"/>
    <cellStyle name="Millares 100 11 4 3 2" xfId="4121" xr:uid="{29594439-1CB9-4F16-8814-E192CB2D9BA0}"/>
    <cellStyle name="Millares 100 11 4 3 2 2" xfId="16595" xr:uid="{DE730C4F-9341-467A-B3C5-112768CC6DF0}"/>
    <cellStyle name="Millares 100 11 4 3 3" xfId="6073" xr:uid="{29594439-1CB9-4F16-8814-E192CB2D9BA0}"/>
    <cellStyle name="Millares 100 11 4 3 3 2" xfId="18545" xr:uid="{75913A5B-D2C3-4CD4-B81A-508643D161A7}"/>
    <cellStyle name="Millares 100 11 4 3 4" xfId="8003" xr:uid="{29594439-1CB9-4F16-8814-E192CB2D9BA0}"/>
    <cellStyle name="Millares 100 11 4 3 4 2" xfId="20474" xr:uid="{CCB6CAFF-610C-4F7E-9D81-E3AE80600D06}"/>
    <cellStyle name="Millares 100 11 4 3 5" xfId="10009" xr:uid="{29594439-1CB9-4F16-8814-E192CB2D9BA0}"/>
    <cellStyle name="Millares 100 11 4 3 5 2" xfId="22478" xr:uid="{B28EBFD6-DAAA-4568-AFE0-636E70E97FED}"/>
    <cellStyle name="Millares 100 11 4 3 6" xfId="14674" xr:uid="{2E4E4ADB-D147-4327-A755-B1B812C06243}"/>
    <cellStyle name="Millares 100 11 4 4" xfId="2680" xr:uid="{29594439-1CB9-4F16-8814-E192CB2D9BA0}"/>
    <cellStyle name="Millares 100 11 4 4 2" xfId="4601" xr:uid="{29594439-1CB9-4F16-8814-E192CB2D9BA0}"/>
    <cellStyle name="Millares 100 11 4 4 2 2" xfId="17075" xr:uid="{5BB9C3D2-9BBA-419C-ADE8-8187509DF06E}"/>
    <cellStyle name="Millares 100 11 4 4 3" xfId="6557" xr:uid="{29594439-1CB9-4F16-8814-E192CB2D9BA0}"/>
    <cellStyle name="Millares 100 11 4 4 3 2" xfId="19029" xr:uid="{25377ACD-FB9E-4150-8609-0978D5FF5DC5}"/>
    <cellStyle name="Millares 100 11 4 4 4" xfId="8483" xr:uid="{29594439-1CB9-4F16-8814-E192CB2D9BA0}"/>
    <cellStyle name="Millares 100 11 4 4 4 2" xfId="20954" xr:uid="{11179058-0EE7-4CB4-9519-C9D5EDC203F1}"/>
    <cellStyle name="Millares 100 11 4 4 5" xfId="10488" xr:uid="{29594439-1CB9-4F16-8814-E192CB2D9BA0}"/>
    <cellStyle name="Millares 100 11 4 4 5 2" xfId="22957" xr:uid="{7F189F06-CD07-4F02-A773-3703659540B7}"/>
    <cellStyle name="Millares 100 11 4 4 6" xfId="15154" xr:uid="{FC8395FC-74F5-47F9-A148-065D16ABD926}"/>
    <cellStyle name="Millares 100 11 4 5" xfId="1238" xr:uid="{29594439-1CB9-4F16-8814-E192CB2D9BA0}"/>
    <cellStyle name="Millares 100 11 4 5 2" xfId="13715" xr:uid="{2F3EF326-91B9-4462-8900-7AEB24E6F23A}"/>
    <cellStyle name="Millares 100 11 4 6" xfId="3162" xr:uid="{29594439-1CB9-4F16-8814-E192CB2D9BA0}"/>
    <cellStyle name="Millares 100 11 4 6 2" xfId="15636" xr:uid="{132AA1F4-3BB6-49A0-909A-86A544F5F095}"/>
    <cellStyle name="Millares 100 11 4 7" xfId="5109" xr:uid="{29594439-1CB9-4F16-8814-E192CB2D9BA0}"/>
    <cellStyle name="Millares 100 11 4 7 2" xfId="17581" xr:uid="{D7D57999-7029-404F-AEFB-F41E5975602D}"/>
    <cellStyle name="Millares 100 11 4 8" xfId="7044" xr:uid="{29594439-1CB9-4F16-8814-E192CB2D9BA0}"/>
    <cellStyle name="Millares 100 11 4 8 2" xfId="19515" xr:uid="{BEE6E636-5003-4FD2-83A0-3F125E2954AF}"/>
    <cellStyle name="Millares 100 11 4 9" xfId="9056" xr:uid="{29594439-1CB9-4F16-8814-E192CB2D9BA0}"/>
    <cellStyle name="Millares 100 11 4 9 2" xfId="21525" xr:uid="{0C4317B6-A715-4D62-B596-6B175BB35049}"/>
    <cellStyle name="Millares 100 11 5" xfId="1654" xr:uid="{00000000-0005-0000-0000-00001B000000}"/>
    <cellStyle name="Millares 100 11 5 2" xfId="3578" xr:uid="{00000000-0005-0000-0000-00001B000000}"/>
    <cellStyle name="Millares 100 11 5 2 2" xfId="16052" xr:uid="{1EC71396-27A3-4891-9176-CA2C55D8418B}"/>
    <cellStyle name="Millares 100 11 5 3" xfId="5530" xr:uid="{00000000-0005-0000-0000-00001B000000}"/>
    <cellStyle name="Millares 100 11 5 3 2" xfId="18002" xr:uid="{FB81E874-995C-4A5F-9220-C139AD6DDAB2}"/>
    <cellStyle name="Millares 100 11 5 4" xfId="7460" xr:uid="{00000000-0005-0000-0000-00001B000000}"/>
    <cellStyle name="Millares 100 11 5 4 2" xfId="19931" xr:uid="{E8395F96-4E22-4E2D-972C-729B99E5FB69}"/>
    <cellStyle name="Millares 100 11 5 5" xfId="9470" xr:uid="{00000000-0005-0000-0000-00001B000000}"/>
    <cellStyle name="Millares 100 11 5 5 2" xfId="21939" xr:uid="{0D289828-B731-4A7F-AA24-125C9CFBC2B4}"/>
    <cellStyle name="Millares 100 11 5 6" xfId="14131" xr:uid="{20AD9DCC-EA96-4838-9D35-80850BBC8BB9}"/>
    <cellStyle name="Millares 100 11 6" xfId="2134" xr:uid="{00000000-0005-0000-0000-00001B000000}"/>
    <cellStyle name="Millares 100 11 6 2" xfId="4058" xr:uid="{00000000-0005-0000-0000-00001B000000}"/>
    <cellStyle name="Millares 100 11 6 2 2" xfId="16532" xr:uid="{255312A4-2D3D-4F54-8391-C304FF70F4A0}"/>
    <cellStyle name="Millares 100 11 6 3" xfId="6010" xr:uid="{00000000-0005-0000-0000-00001B000000}"/>
    <cellStyle name="Millares 100 11 6 3 2" xfId="18482" xr:uid="{320A92AA-5E1F-4116-B482-814479E6E591}"/>
    <cellStyle name="Millares 100 11 6 4" xfId="7940" xr:uid="{00000000-0005-0000-0000-00001B000000}"/>
    <cellStyle name="Millares 100 11 6 4 2" xfId="20411" xr:uid="{FF696913-E326-435B-BA68-736E558E5C91}"/>
    <cellStyle name="Millares 100 11 6 5" xfId="9948" xr:uid="{00000000-0005-0000-0000-00001B000000}"/>
    <cellStyle name="Millares 100 11 6 5 2" xfId="22417" xr:uid="{CEA721F4-89A1-4047-AB1B-80F5C8933CA7}"/>
    <cellStyle name="Millares 100 11 6 6" xfId="14611" xr:uid="{6454DFE6-1655-4D20-9E16-1ACDBDD4F70C}"/>
    <cellStyle name="Millares 100 11 7" xfId="2617" xr:uid="{00000000-0005-0000-0000-00001B000000}"/>
    <cellStyle name="Millares 100 11 7 2" xfId="4538" xr:uid="{00000000-0005-0000-0000-00001B000000}"/>
    <cellStyle name="Millares 100 11 7 2 2" xfId="17012" xr:uid="{9F5A9B0A-8405-499A-83F9-14BF4C45C30F}"/>
    <cellStyle name="Millares 100 11 7 3" xfId="6494" xr:uid="{00000000-0005-0000-0000-00001B000000}"/>
    <cellStyle name="Millares 100 11 7 3 2" xfId="18966" xr:uid="{90B1DE51-10BB-4CF8-92A3-7ACCB7357D61}"/>
    <cellStyle name="Millares 100 11 7 4" xfId="8420" xr:uid="{00000000-0005-0000-0000-00001B000000}"/>
    <cellStyle name="Millares 100 11 7 4 2" xfId="20891" xr:uid="{89ECA49C-5B49-41EF-B74B-D648BB57EAB2}"/>
    <cellStyle name="Millares 100 11 7 5" xfId="10426" xr:uid="{00000000-0005-0000-0000-00001B000000}"/>
    <cellStyle name="Millares 100 11 7 5 2" xfId="22895" xr:uid="{5742ED9F-CCB2-42C8-880C-096293827B67}"/>
    <cellStyle name="Millares 100 11 7 6" xfId="15091" xr:uid="{63287435-CF61-4A3A-BFEA-674A585F4DA4}"/>
    <cellStyle name="Millares 100 11 8" xfId="1175" xr:uid="{00000000-0005-0000-0000-00001B000000}"/>
    <cellStyle name="Millares 100 11 8 2" xfId="13652" xr:uid="{C7F0F900-83AA-4A40-AF73-5B74A24B0E77}"/>
    <cellStyle name="Millares 100 11 9" xfId="3099" xr:uid="{00000000-0005-0000-0000-00001B000000}"/>
    <cellStyle name="Millares 100 11 9 2" xfId="15573" xr:uid="{A4B19FED-4B68-4EB5-9B6A-3854069D9C66}"/>
    <cellStyle name="Millares 101" xfId="24708" xr:uid="{F923264F-A597-491D-9BE1-D60EB1859BA6}"/>
    <cellStyle name="Millares 102" xfId="24709" xr:uid="{72E8551C-5867-4FBE-AF1B-39CE895A516A}"/>
    <cellStyle name="Millares 109" xfId="778" xr:uid="{EA6C5285-A06F-41D4-B2EF-45393673F66B}"/>
    <cellStyle name="Millares 11" xfId="25" xr:uid="{00000000-0005-0000-0000-000008000000}"/>
    <cellStyle name="Millares 11 10" xfId="2259" xr:uid="{00000000-0005-0000-0000-000008000000}"/>
    <cellStyle name="Millares 11 10 2" xfId="4180" xr:uid="{00000000-0005-0000-0000-000008000000}"/>
    <cellStyle name="Millares 11 10 2 2" xfId="16654" xr:uid="{453F33F5-568F-4679-ACC7-35C41035BB2C}"/>
    <cellStyle name="Millares 11 10 3" xfId="6136" xr:uid="{00000000-0005-0000-0000-000008000000}"/>
    <cellStyle name="Millares 11 10 3 2" xfId="18608" xr:uid="{82365DD3-D752-4569-88E3-9E83048D2557}"/>
    <cellStyle name="Millares 11 10 4" xfId="8062" xr:uid="{00000000-0005-0000-0000-000008000000}"/>
    <cellStyle name="Millares 11 10 4 2" xfId="20533" xr:uid="{77A58CA8-AF10-46C2-BCD8-C2BA00996848}"/>
    <cellStyle name="Millares 11 10 5" xfId="10068" xr:uid="{00000000-0005-0000-0000-000008000000}"/>
    <cellStyle name="Millares 11 10 5 2" xfId="22537" xr:uid="{07BF57E3-A591-4264-895D-2D953FC5B5ED}"/>
    <cellStyle name="Millares 11 10 6" xfId="12712" xr:uid="{AC8BE0AC-8477-4293-9EE7-F7B8F67CF8CC}"/>
    <cellStyle name="Millares 11 10 6 2" xfId="24545" xr:uid="{9F738010-CEEB-40CC-86DA-C67F7A38BB11}"/>
    <cellStyle name="Millares 11 10 7" xfId="14733" xr:uid="{745651D3-E726-4A32-A3E9-7A921060947F}"/>
    <cellStyle name="Millares 11 10 8" xfId="25236" xr:uid="{97A94C6C-36E4-426E-BF6E-A2858365AD12}"/>
    <cellStyle name="Millares 11 11" xfId="817" xr:uid="{00000000-0005-0000-0000-000008000000}"/>
    <cellStyle name="Millares 11 11 2" xfId="13294" xr:uid="{999D6037-9023-40E2-B241-A04D61FFDDD9}"/>
    <cellStyle name="Millares 11 12" xfId="2741" xr:uid="{00000000-0005-0000-0000-000008000000}"/>
    <cellStyle name="Millares 11 12 2" xfId="15215" xr:uid="{D1285BFA-8435-473A-B1D7-AF7D0C93413C}"/>
    <cellStyle name="Millares 11 13" xfId="4670" xr:uid="{00000000-0005-0000-0000-000008000000}"/>
    <cellStyle name="Millares 11 13 2" xfId="17143" xr:uid="{BF8961BD-4ED2-42F6-8786-C88CBD357E27}"/>
    <cellStyle name="Millares 11 14" xfId="6619" xr:uid="{00000000-0005-0000-0000-000008000000}"/>
    <cellStyle name="Millares 11 14 2" xfId="19090" xr:uid="{1CA4309D-E6C1-499B-99E6-14D28A2E0EE5}"/>
    <cellStyle name="Millares 11 15" xfId="8606" xr:uid="{B931DCD7-B8BC-4BA7-9DC3-B85FC3078488}"/>
    <cellStyle name="Millares 11 15 2" xfId="21075" xr:uid="{27C71162-4FBF-43EC-9EAC-1A13E0127658}"/>
    <cellStyle name="Millares 11 16" xfId="8584" xr:uid="{00000000-0005-0000-0000-000008000000}"/>
    <cellStyle name="Millares 11 16 2" xfId="21053" xr:uid="{3E149705-7014-4E91-BD26-521F099883E1}"/>
    <cellStyle name="Millares 11 17" xfId="10553" xr:uid="{00000000-0005-0000-0000-000008000000}"/>
    <cellStyle name="Millares 11 17 2" xfId="23019" xr:uid="{D5CE899C-BAB3-42E7-94C6-C1B6DC9D0874}"/>
    <cellStyle name="Millares 11 18" xfId="11033" xr:uid="{00000000-0005-0000-0000-000008000000}"/>
    <cellStyle name="Millares 11 18 2" xfId="23498" xr:uid="{8CFF3143-4D73-46D4-9F3E-C4EE17FA25BA}"/>
    <cellStyle name="Millares 11 19" xfId="12174" xr:uid="{83039ECA-D255-4550-BF4D-61C028B808E3}"/>
    <cellStyle name="Millares 11 19 2" xfId="24008" xr:uid="{31A27664-A27D-4571-9F46-E4C639E6BC0B}"/>
    <cellStyle name="Millares 11 2" xfId="83" xr:uid="{00000000-0005-0000-0000-000008000000}"/>
    <cellStyle name="Millares 11 2 10" xfId="6126" xr:uid="{B3FFE798-93D0-4848-B913-60387865CA86}"/>
    <cellStyle name="Millares 11 2 10 2" xfId="18598" xr:uid="{5E7F85AE-3A05-49B5-8561-82654446C6BA}"/>
    <cellStyle name="Millares 11 2 11" xfId="6647" xr:uid="{00000000-0005-0000-0000-000008000000}"/>
    <cellStyle name="Millares 11 2 11 2" xfId="19118" xr:uid="{B1540BC6-D846-49D7-82EE-3EE6EA8EF9C3}"/>
    <cellStyle name="Millares 11 2 12" xfId="8559" xr:uid="{B3FFE798-93D0-4848-B913-60387865CA86}"/>
    <cellStyle name="Millares 11 2 12 2" xfId="21030" xr:uid="{23377850-E8B7-49D9-BB86-D50C8E0AF256}"/>
    <cellStyle name="Millares 11 2 13" xfId="8649" xr:uid="{B3FFE798-93D0-4848-B913-60387865CA86}"/>
    <cellStyle name="Millares 11 2 13 2" xfId="21118" xr:uid="{4F272EF2-36C1-4796-993A-7878193A1F5B}"/>
    <cellStyle name="Millares 11 2 14" xfId="8682" xr:uid="{00000000-0005-0000-0000-000008000000}"/>
    <cellStyle name="Millares 11 2 14 2" xfId="21151" xr:uid="{FE89DD11-7F56-482E-8DE6-90D51B13DA51}"/>
    <cellStyle name="Millares 11 2 15" xfId="10580" xr:uid="{00000000-0005-0000-0000-000008000000}"/>
    <cellStyle name="Millares 11 2 15 2" xfId="23046" xr:uid="{52808ED8-321D-4FEF-A1DE-F393793E43A9}"/>
    <cellStyle name="Millares 11 2 16" xfId="11060" xr:uid="{00000000-0005-0000-0000-000008000000}"/>
    <cellStyle name="Millares 11 2 16 2" xfId="23525" xr:uid="{A8FACAA6-E5D3-4123-89FB-04B5E40D3DE9}"/>
    <cellStyle name="Millares 11 2 17" xfId="12201" xr:uid="{AB4D0DFD-7CB2-4226-A639-FA42746F2CD7}"/>
    <cellStyle name="Millares 11 2 17 2" xfId="24035" xr:uid="{E78219C5-60E3-4019-8E2E-E461FE1DF2BA}"/>
    <cellStyle name="Millares 11 2 18" xfId="12840" xr:uid="{FF1BFF02-1E88-46F4-9301-A85896526326}"/>
    <cellStyle name="Millares 11 2 19" xfId="24743" xr:uid="{E6A0C93F-8C51-42EC-A046-303A7B228FBD}"/>
    <cellStyle name="Millares 11 2 2" xfId="141" xr:uid="{00000000-0005-0000-0000-000008000000}"/>
    <cellStyle name="Millares 11 2 2 10" xfId="8729" xr:uid="{00000000-0005-0000-0000-000008000000}"/>
    <cellStyle name="Millares 11 2 2 10 2" xfId="21198" xr:uid="{E3A6F526-9B37-479F-8C1B-D42F02666378}"/>
    <cellStyle name="Millares 11 2 2 11" xfId="10632" xr:uid="{00000000-0005-0000-0000-000008000000}"/>
    <cellStyle name="Millares 11 2 2 11 2" xfId="23098" xr:uid="{997D6E6A-ED2B-4EF3-BD0C-8819586175C0}"/>
    <cellStyle name="Millares 11 2 2 12" xfId="11112" xr:uid="{00000000-0005-0000-0000-000008000000}"/>
    <cellStyle name="Millares 11 2 2 12 2" xfId="23577" xr:uid="{AC009069-8799-40D9-87D6-40B13782165F}"/>
    <cellStyle name="Millares 11 2 2 13" xfId="12253" xr:uid="{D86DC9BA-47F8-4291-967B-BF55F4C62237}"/>
    <cellStyle name="Millares 11 2 2 13 2" xfId="24087" xr:uid="{95E0E63E-DA2D-475A-9311-F5AF6D1C99B1}"/>
    <cellStyle name="Millares 11 2 2 14" xfId="12892" xr:uid="{036F6E40-0F6E-4517-8D11-94154A7C6576}"/>
    <cellStyle name="Millares 11 2 2 15" xfId="24795" xr:uid="{7511ABC0-867C-469A-B130-06119C20ED72}"/>
    <cellStyle name="Millares 11 2 2 2" xfId="358" xr:uid="{00000000-0005-0000-0000-000008000000}"/>
    <cellStyle name="Millares 11 2 2 2 10" xfId="10810" xr:uid="{00000000-0005-0000-0000-000008000000}"/>
    <cellStyle name="Millares 11 2 2 2 10 2" xfId="23276" xr:uid="{A3C89857-ED3E-4C54-8BB3-0790779B1F03}"/>
    <cellStyle name="Millares 11 2 2 2 11" xfId="11290" xr:uid="{00000000-0005-0000-0000-000008000000}"/>
    <cellStyle name="Millares 11 2 2 2 11 2" xfId="23755" xr:uid="{DD0BB630-885F-4C70-830A-9A7561F8D458}"/>
    <cellStyle name="Millares 11 2 2 2 12" xfId="12431" xr:uid="{11E5EFAC-21EC-452C-8760-8E2AB1AB9708}"/>
    <cellStyle name="Millares 11 2 2 2 12 2" xfId="24265" xr:uid="{201E8E2D-6312-4741-9A0F-6B71007D3F74}"/>
    <cellStyle name="Millares 11 2 2 2 13" xfId="13070" xr:uid="{EF2169E9-145E-445C-8602-CCB454A1EDD4}"/>
    <cellStyle name="Millares 11 2 2 2 14" xfId="24973" xr:uid="{3BC208AB-4A8E-4737-B458-E69D6FDE9034}"/>
    <cellStyle name="Millares 11 2 2 2 2" xfId="1554" xr:uid="{00000000-0005-0000-0000-000008000000}"/>
    <cellStyle name="Millares 11 2 2 2 2 2" xfId="3478" xr:uid="{00000000-0005-0000-0000-000008000000}"/>
    <cellStyle name="Millares 11 2 2 2 2 2 2" xfId="15952" xr:uid="{50CB92D0-1B81-45AD-8115-77A9CD8BA367}"/>
    <cellStyle name="Millares 11 2 2 2 2 3" xfId="5430" xr:uid="{00000000-0005-0000-0000-000008000000}"/>
    <cellStyle name="Millares 11 2 2 2 2 3 2" xfId="17902" xr:uid="{FFEDF70D-5A35-4B36-8C9F-0670D06D635E}"/>
    <cellStyle name="Millares 11 2 2 2 2 4" xfId="7360" xr:uid="{00000000-0005-0000-0000-000008000000}"/>
    <cellStyle name="Millares 11 2 2 2 2 4 2" xfId="19831" xr:uid="{817A4F7A-9B15-49C7-9DBE-8B8D6DD52DC2}"/>
    <cellStyle name="Millares 11 2 2 2 2 5" xfId="9370" xr:uid="{00000000-0005-0000-0000-000008000000}"/>
    <cellStyle name="Millares 11 2 2 2 2 5 2" xfId="21839" xr:uid="{827C9C63-820B-45DB-AE71-2D56A2B2EE3A}"/>
    <cellStyle name="Millares 11 2 2 2 2 6" xfId="14031" xr:uid="{49412877-9B43-493B-B570-11D4CF016E94}"/>
    <cellStyle name="Millares 11 2 2 2 3" xfId="2034" xr:uid="{00000000-0005-0000-0000-000008000000}"/>
    <cellStyle name="Millares 11 2 2 2 3 2" xfId="3958" xr:uid="{00000000-0005-0000-0000-000008000000}"/>
    <cellStyle name="Millares 11 2 2 2 3 2 2" xfId="16432" xr:uid="{E4C3DD54-2B83-4509-B290-C38630CB8E3F}"/>
    <cellStyle name="Millares 11 2 2 2 3 3" xfId="5910" xr:uid="{00000000-0005-0000-0000-000008000000}"/>
    <cellStyle name="Millares 11 2 2 2 3 3 2" xfId="18382" xr:uid="{18E69881-2757-444D-9934-1622103878C1}"/>
    <cellStyle name="Millares 11 2 2 2 3 4" xfId="7840" xr:uid="{00000000-0005-0000-0000-000008000000}"/>
    <cellStyle name="Millares 11 2 2 2 3 4 2" xfId="20311" xr:uid="{069C4802-4165-485F-8BD9-E2CA760A8010}"/>
    <cellStyle name="Millares 11 2 2 2 3 5" xfId="9848" xr:uid="{00000000-0005-0000-0000-000008000000}"/>
    <cellStyle name="Millares 11 2 2 2 3 5 2" xfId="22317" xr:uid="{724EFCC2-7825-40D5-8009-485C46245CBC}"/>
    <cellStyle name="Millares 11 2 2 2 3 6" xfId="14511" xr:uid="{F7577AC7-4C75-41F6-AC4F-FCBC9EA6B4EB}"/>
    <cellStyle name="Millares 11 2 2 2 4" xfId="2516" xr:uid="{00000000-0005-0000-0000-000008000000}"/>
    <cellStyle name="Millares 11 2 2 2 4 2" xfId="4437" xr:uid="{00000000-0005-0000-0000-000008000000}"/>
    <cellStyle name="Millares 11 2 2 2 4 2 2" xfId="16911" xr:uid="{089ED35A-4BE4-43DE-9C95-86DED9928A81}"/>
    <cellStyle name="Millares 11 2 2 2 4 3" xfId="6393" xr:uid="{00000000-0005-0000-0000-000008000000}"/>
    <cellStyle name="Millares 11 2 2 2 4 3 2" xfId="18865" xr:uid="{47A91EB3-D479-4B76-8933-DDC88AD3A1F5}"/>
    <cellStyle name="Millares 11 2 2 2 4 4" xfId="8319" xr:uid="{00000000-0005-0000-0000-000008000000}"/>
    <cellStyle name="Millares 11 2 2 2 4 4 2" xfId="20790" xr:uid="{2F6F123A-65DA-427B-BB95-842A75893D8A}"/>
    <cellStyle name="Millares 11 2 2 2 4 5" xfId="10325" xr:uid="{00000000-0005-0000-0000-000008000000}"/>
    <cellStyle name="Millares 11 2 2 2 4 5 2" xfId="22794" xr:uid="{BB555553-E062-4B86-8AA3-443BE68A94C1}"/>
    <cellStyle name="Millares 11 2 2 2 4 6" xfId="14990" xr:uid="{FC2F9E98-F6B7-47DF-9225-DBBD0A897AD1}"/>
    <cellStyle name="Millares 11 2 2 2 5" xfId="1074" xr:uid="{00000000-0005-0000-0000-000008000000}"/>
    <cellStyle name="Millares 11 2 2 2 5 2" xfId="13551" xr:uid="{ADC55720-3014-4E07-8BB5-D678DB035FB7}"/>
    <cellStyle name="Millares 11 2 2 2 6" xfId="2998" xr:uid="{00000000-0005-0000-0000-000008000000}"/>
    <cellStyle name="Millares 11 2 2 2 6 2" xfId="15472" xr:uid="{EAF7643E-9191-4B41-BDF2-63A5EB462779}"/>
    <cellStyle name="Millares 11 2 2 2 7" xfId="4936" xr:uid="{00000000-0005-0000-0000-000008000000}"/>
    <cellStyle name="Millares 11 2 2 2 7 2" xfId="17409" xr:uid="{72A6C2CA-F78A-4F07-8696-E305072BCA0B}"/>
    <cellStyle name="Millares 11 2 2 2 8" xfId="6877" xr:uid="{00000000-0005-0000-0000-000008000000}"/>
    <cellStyle name="Millares 11 2 2 2 8 2" xfId="19348" xr:uid="{F93E3759-7B3F-4C2B-A578-E10382200043}"/>
    <cellStyle name="Millares 11 2 2 2 9" xfId="8898" xr:uid="{00000000-0005-0000-0000-000008000000}"/>
    <cellStyle name="Millares 11 2 2 2 9 2" xfId="21367" xr:uid="{0E4CE72A-83D7-4A57-A367-75D67A0E7A3E}"/>
    <cellStyle name="Millares 11 2 2 3" xfId="1376" xr:uid="{00000000-0005-0000-0000-000008000000}"/>
    <cellStyle name="Millares 11 2 2 3 2" xfId="3300" xr:uid="{00000000-0005-0000-0000-000008000000}"/>
    <cellStyle name="Millares 11 2 2 3 2 2" xfId="15774" xr:uid="{3816235C-8274-45AE-BA96-7D617A0A9D3B}"/>
    <cellStyle name="Millares 11 2 2 3 3" xfId="5252" xr:uid="{00000000-0005-0000-0000-000008000000}"/>
    <cellStyle name="Millares 11 2 2 3 3 2" xfId="17724" xr:uid="{BF53DBEE-0079-4C0E-A75E-A73E278ED162}"/>
    <cellStyle name="Millares 11 2 2 3 4" xfId="7182" xr:uid="{00000000-0005-0000-0000-000008000000}"/>
    <cellStyle name="Millares 11 2 2 3 4 2" xfId="19653" xr:uid="{D05939BE-5D8E-4F5B-BD09-34135DC9B5B5}"/>
    <cellStyle name="Millares 11 2 2 3 5" xfId="9192" xr:uid="{00000000-0005-0000-0000-000008000000}"/>
    <cellStyle name="Millares 11 2 2 3 5 2" xfId="21661" xr:uid="{B881E3B6-243C-40DF-B8F7-1658BB563CBA}"/>
    <cellStyle name="Millares 11 2 2 3 6" xfId="13853" xr:uid="{E7D34CA8-69D9-4E00-9839-CE3F464D5C51}"/>
    <cellStyle name="Millares 11 2 2 4" xfId="1856" xr:uid="{00000000-0005-0000-0000-000008000000}"/>
    <cellStyle name="Millares 11 2 2 4 2" xfId="3780" xr:uid="{00000000-0005-0000-0000-000008000000}"/>
    <cellStyle name="Millares 11 2 2 4 2 2" xfId="16254" xr:uid="{60E18FD5-C55B-4725-B429-EF59C195FB61}"/>
    <cellStyle name="Millares 11 2 2 4 3" xfId="5732" xr:uid="{00000000-0005-0000-0000-000008000000}"/>
    <cellStyle name="Millares 11 2 2 4 3 2" xfId="18204" xr:uid="{22955529-0D5F-4FCF-A5AD-9C80B9DD93CD}"/>
    <cellStyle name="Millares 11 2 2 4 4" xfId="7662" xr:uid="{00000000-0005-0000-0000-000008000000}"/>
    <cellStyle name="Millares 11 2 2 4 4 2" xfId="20133" xr:uid="{4CD3F245-A84C-4FA3-9F57-A092672BFFDF}"/>
    <cellStyle name="Millares 11 2 2 4 5" xfId="9670" xr:uid="{00000000-0005-0000-0000-000008000000}"/>
    <cellStyle name="Millares 11 2 2 4 5 2" xfId="22139" xr:uid="{A12BA733-1EB5-4CA1-BC0C-B1A3F0EC98E2}"/>
    <cellStyle name="Millares 11 2 2 4 6" xfId="14333" xr:uid="{B56EE292-CDA5-4B59-8368-FCC277B32EA3}"/>
    <cellStyle name="Millares 11 2 2 5" xfId="2338" xr:uid="{00000000-0005-0000-0000-000008000000}"/>
    <cellStyle name="Millares 11 2 2 5 2" xfId="4259" xr:uid="{00000000-0005-0000-0000-000008000000}"/>
    <cellStyle name="Millares 11 2 2 5 2 2" xfId="16733" xr:uid="{E0F8C617-8F8E-498B-AB4E-BD8C935106AE}"/>
    <cellStyle name="Millares 11 2 2 5 3" xfId="6215" xr:uid="{00000000-0005-0000-0000-000008000000}"/>
    <cellStyle name="Millares 11 2 2 5 3 2" xfId="18687" xr:uid="{2D59B0BF-0466-4167-8F1F-7D61B762CE55}"/>
    <cellStyle name="Millares 11 2 2 5 4" xfId="8141" xr:uid="{00000000-0005-0000-0000-000008000000}"/>
    <cellStyle name="Millares 11 2 2 5 4 2" xfId="20612" xr:uid="{65443B6C-DD54-4023-B45E-C43AFC61BA0D}"/>
    <cellStyle name="Millares 11 2 2 5 5" xfId="10147" xr:uid="{00000000-0005-0000-0000-000008000000}"/>
    <cellStyle name="Millares 11 2 2 5 5 2" xfId="22616" xr:uid="{437D2F69-D2FD-4CD5-94D9-633081597E98}"/>
    <cellStyle name="Millares 11 2 2 5 6" xfId="14812" xr:uid="{33C3E1B4-0854-4047-9532-5C9DCC9AAF0D}"/>
    <cellStyle name="Millares 11 2 2 6" xfId="896" xr:uid="{00000000-0005-0000-0000-000008000000}"/>
    <cellStyle name="Millares 11 2 2 6 2" xfId="13373" xr:uid="{7D7713A5-01D8-4855-8D3E-251430FCFD3E}"/>
    <cellStyle name="Millares 11 2 2 7" xfId="2820" xr:uid="{00000000-0005-0000-0000-000008000000}"/>
    <cellStyle name="Millares 11 2 2 7 2" xfId="15294" xr:uid="{0AB2930E-A90F-4B45-9475-8C8613425F5C}"/>
    <cellStyle name="Millares 11 2 2 8" xfId="4753" xr:uid="{00000000-0005-0000-0000-000008000000}"/>
    <cellStyle name="Millares 11 2 2 8 2" xfId="17226" xr:uid="{0FDAF0EF-E7BB-48AA-B970-056E4936171E}"/>
    <cellStyle name="Millares 11 2 2 9" xfId="6699" xr:uid="{00000000-0005-0000-0000-000008000000}"/>
    <cellStyle name="Millares 11 2 2 9 2" xfId="19170" xr:uid="{42695DA4-B285-4D7E-8062-C03028D52E32}"/>
    <cellStyle name="Millares 11 2 3" xfId="306" xr:uid="{00000000-0005-0000-0000-000008000000}"/>
    <cellStyle name="Millares 11 2 3 10" xfId="10758" xr:uid="{00000000-0005-0000-0000-000008000000}"/>
    <cellStyle name="Millares 11 2 3 10 2" xfId="23224" xr:uid="{C3D13E35-0796-40E9-A89F-B65D5EC7ED2B}"/>
    <cellStyle name="Millares 11 2 3 11" xfId="11238" xr:uid="{00000000-0005-0000-0000-000008000000}"/>
    <cellStyle name="Millares 11 2 3 11 2" xfId="23703" xr:uid="{ADE020F8-AC39-4629-9D51-2548A2E01337}"/>
    <cellStyle name="Millares 11 2 3 12" xfId="12379" xr:uid="{10144C39-2B1F-4A8A-B2F0-068D0D1A0DEF}"/>
    <cellStyle name="Millares 11 2 3 12 2" xfId="24213" xr:uid="{0A173405-5F26-42AA-86FB-B0D8D437401E}"/>
    <cellStyle name="Millares 11 2 3 13" xfId="13018" xr:uid="{DECAE00F-A7F0-47E3-9363-90822C0C5086}"/>
    <cellStyle name="Millares 11 2 3 14" xfId="24921" xr:uid="{FD16ED51-45EC-4867-894E-EE50D5EDB702}"/>
    <cellStyle name="Millares 11 2 3 2" xfId="1502" xr:uid="{00000000-0005-0000-0000-000008000000}"/>
    <cellStyle name="Millares 11 2 3 2 2" xfId="3426" xr:uid="{00000000-0005-0000-0000-000008000000}"/>
    <cellStyle name="Millares 11 2 3 2 2 2" xfId="15900" xr:uid="{F166A426-1D0F-4060-8CB8-C152864747B1}"/>
    <cellStyle name="Millares 11 2 3 2 3" xfId="5378" xr:uid="{00000000-0005-0000-0000-000008000000}"/>
    <cellStyle name="Millares 11 2 3 2 3 2" xfId="17850" xr:uid="{93754432-1180-407B-A88B-BC8B7103508F}"/>
    <cellStyle name="Millares 11 2 3 2 4" xfId="7308" xr:uid="{00000000-0005-0000-0000-000008000000}"/>
    <cellStyle name="Millares 11 2 3 2 4 2" xfId="19779" xr:uid="{CCF7A621-0669-4FC0-8BE2-4F6A42F93B14}"/>
    <cellStyle name="Millares 11 2 3 2 5" xfId="9318" xr:uid="{00000000-0005-0000-0000-000008000000}"/>
    <cellStyle name="Millares 11 2 3 2 5 2" xfId="21787" xr:uid="{7C725CB0-C0E4-4151-BB82-1C9FA7DEF68D}"/>
    <cellStyle name="Millares 11 2 3 2 6" xfId="13979" xr:uid="{DAE53C7D-3D41-4F91-8415-18C7C382BAAD}"/>
    <cellStyle name="Millares 11 2 3 3" xfId="1982" xr:uid="{00000000-0005-0000-0000-000008000000}"/>
    <cellStyle name="Millares 11 2 3 3 2" xfId="3906" xr:uid="{00000000-0005-0000-0000-000008000000}"/>
    <cellStyle name="Millares 11 2 3 3 2 2" xfId="16380" xr:uid="{62327026-9470-48F4-BD36-9AE13FFC674F}"/>
    <cellStyle name="Millares 11 2 3 3 3" xfId="5858" xr:uid="{00000000-0005-0000-0000-000008000000}"/>
    <cellStyle name="Millares 11 2 3 3 3 2" xfId="18330" xr:uid="{E966D094-24A0-4E2D-A141-6AA93FB9DB30}"/>
    <cellStyle name="Millares 11 2 3 3 4" xfId="7788" xr:uid="{00000000-0005-0000-0000-000008000000}"/>
    <cellStyle name="Millares 11 2 3 3 4 2" xfId="20259" xr:uid="{4B06CE8E-B0CE-400C-8F93-553E84A31254}"/>
    <cellStyle name="Millares 11 2 3 3 5" xfId="9796" xr:uid="{00000000-0005-0000-0000-000008000000}"/>
    <cellStyle name="Millares 11 2 3 3 5 2" xfId="22265" xr:uid="{EA9E29C3-7287-45AF-AF2F-3B32D2D5D7EF}"/>
    <cellStyle name="Millares 11 2 3 3 6" xfId="14459" xr:uid="{194C700B-76A3-4283-8517-116032BB1042}"/>
    <cellStyle name="Millares 11 2 3 4" xfId="2464" xr:uid="{00000000-0005-0000-0000-000008000000}"/>
    <cellStyle name="Millares 11 2 3 4 2" xfId="4385" xr:uid="{00000000-0005-0000-0000-000008000000}"/>
    <cellStyle name="Millares 11 2 3 4 2 2" xfId="16859" xr:uid="{600D22FE-C008-419F-AB5E-7DB828574542}"/>
    <cellStyle name="Millares 11 2 3 4 3" xfId="6341" xr:uid="{00000000-0005-0000-0000-000008000000}"/>
    <cellStyle name="Millares 11 2 3 4 3 2" xfId="18813" xr:uid="{B7AF3675-C9A3-499D-8941-7670A755BA1D}"/>
    <cellStyle name="Millares 11 2 3 4 4" xfId="8267" xr:uid="{00000000-0005-0000-0000-000008000000}"/>
    <cellStyle name="Millares 11 2 3 4 4 2" xfId="20738" xr:uid="{3190BAA0-1899-437D-A7FC-0E315D8C11E7}"/>
    <cellStyle name="Millares 11 2 3 4 5" xfId="10273" xr:uid="{00000000-0005-0000-0000-000008000000}"/>
    <cellStyle name="Millares 11 2 3 4 5 2" xfId="22742" xr:uid="{755367E8-A1A4-41CA-84F6-EB3C005B92AA}"/>
    <cellStyle name="Millares 11 2 3 4 6" xfId="14938" xr:uid="{AFF8DB23-5612-42FE-AA16-D54B231594CA}"/>
    <cellStyle name="Millares 11 2 3 5" xfId="1022" xr:uid="{00000000-0005-0000-0000-000008000000}"/>
    <cellStyle name="Millares 11 2 3 5 2" xfId="13499" xr:uid="{F3C6B5D0-22CB-4441-BDCD-838D80803A39}"/>
    <cellStyle name="Millares 11 2 3 6" xfId="2946" xr:uid="{00000000-0005-0000-0000-000008000000}"/>
    <cellStyle name="Millares 11 2 3 6 2" xfId="15420" xr:uid="{63E89F36-0E0A-474E-9E85-E18698186FCA}"/>
    <cellStyle name="Millares 11 2 3 7" xfId="4884" xr:uid="{00000000-0005-0000-0000-000008000000}"/>
    <cellStyle name="Millares 11 2 3 7 2" xfId="17357" xr:uid="{155D28D0-BCCA-4E2A-A178-308051C0611C}"/>
    <cellStyle name="Millares 11 2 3 8" xfId="6825" xr:uid="{00000000-0005-0000-0000-000008000000}"/>
    <cellStyle name="Millares 11 2 3 8 2" xfId="19296" xr:uid="{5D68C201-D656-4BDF-B8BE-3B35D9603337}"/>
    <cellStyle name="Millares 11 2 3 9" xfId="8850" xr:uid="{00000000-0005-0000-0000-000008000000}"/>
    <cellStyle name="Millares 11 2 3 9 2" xfId="21319" xr:uid="{A2B7867E-74F7-4DDC-A629-2727F7F25E66}"/>
    <cellStyle name="Millares 11 2 4" xfId="1324" xr:uid="{00000000-0005-0000-0000-000008000000}"/>
    <cellStyle name="Millares 11 2 4 2" xfId="3248" xr:uid="{00000000-0005-0000-0000-000008000000}"/>
    <cellStyle name="Millares 11 2 4 2 2" xfId="15722" xr:uid="{5B01651B-0F81-4EA2-9F0D-CABE91DD1B5C}"/>
    <cellStyle name="Millares 11 2 4 3" xfId="5200" xr:uid="{00000000-0005-0000-0000-000008000000}"/>
    <cellStyle name="Millares 11 2 4 3 2" xfId="17672" xr:uid="{16CFB639-A486-43EA-A988-3AAB18877366}"/>
    <cellStyle name="Millares 11 2 4 4" xfId="7130" xr:uid="{00000000-0005-0000-0000-000008000000}"/>
    <cellStyle name="Millares 11 2 4 4 2" xfId="19601" xr:uid="{081DB32C-9B96-4101-B96F-A45AE091B707}"/>
    <cellStyle name="Millares 11 2 4 5" xfId="9140" xr:uid="{00000000-0005-0000-0000-000008000000}"/>
    <cellStyle name="Millares 11 2 4 5 2" xfId="21609" xr:uid="{5E0FF76B-7BC8-4B75-909D-93FE2F1AC065}"/>
    <cellStyle name="Millares 11 2 4 6" xfId="12754" xr:uid="{CFDD2E31-9469-4542-9E77-A91B4CB1C01E}"/>
    <cellStyle name="Millares 11 2 4 6 2" xfId="24587" xr:uid="{5FC8D9EF-52A1-4393-A27F-149339DD5EFA}"/>
    <cellStyle name="Millares 11 2 4 7" xfId="13801" xr:uid="{3A9C87C3-C449-4857-AF7C-70AD7CD94AF2}"/>
    <cellStyle name="Millares 11 2 4 8" xfId="25278" xr:uid="{DFA1DFCD-8841-4FD0-B339-568C55C5080A}"/>
    <cellStyle name="Millares 11 2 5" xfId="1804" xr:uid="{00000000-0005-0000-0000-000008000000}"/>
    <cellStyle name="Millares 11 2 5 2" xfId="3728" xr:uid="{00000000-0005-0000-0000-000008000000}"/>
    <cellStyle name="Millares 11 2 5 2 2" xfId="16202" xr:uid="{FD7EC981-7CA2-4F7D-A4A7-06A727D0502D}"/>
    <cellStyle name="Millares 11 2 5 3" xfId="5680" xr:uid="{00000000-0005-0000-0000-000008000000}"/>
    <cellStyle name="Millares 11 2 5 3 2" xfId="18152" xr:uid="{D803DFED-0157-4F42-AFFB-B38F6F1FF5DE}"/>
    <cellStyle name="Millares 11 2 5 4" xfId="7610" xr:uid="{00000000-0005-0000-0000-000008000000}"/>
    <cellStyle name="Millares 11 2 5 4 2" xfId="20081" xr:uid="{056BC67F-7956-4B27-9EA1-FE28C59A8B2F}"/>
    <cellStyle name="Millares 11 2 5 5" xfId="9618" xr:uid="{00000000-0005-0000-0000-000008000000}"/>
    <cellStyle name="Millares 11 2 5 5 2" xfId="22087" xr:uid="{F1D6A1B3-48B7-415F-8CF3-3C66647E0260}"/>
    <cellStyle name="Millares 11 2 5 6" xfId="14281" xr:uid="{90687A5A-5B35-465D-85DE-5DCB88A44BB7}"/>
    <cellStyle name="Millares 11 2 6" xfId="2286" xr:uid="{00000000-0005-0000-0000-000008000000}"/>
    <cellStyle name="Millares 11 2 6 2" xfId="4207" xr:uid="{00000000-0005-0000-0000-000008000000}"/>
    <cellStyle name="Millares 11 2 6 2 2" xfId="16681" xr:uid="{5DFC53F3-346E-4B92-90F8-421A422FD87E}"/>
    <cellStyle name="Millares 11 2 6 3" xfId="6163" xr:uid="{00000000-0005-0000-0000-000008000000}"/>
    <cellStyle name="Millares 11 2 6 3 2" xfId="18635" xr:uid="{846E76E8-586D-4C55-BFB1-A293FE88A3C0}"/>
    <cellStyle name="Millares 11 2 6 4" xfId="8089" xr:uid="{00000000-0005-0000-0000-000008000000}"/>
    <cellStyle name="Millares 11 2 6 4 2" xfId="20560" xr:uid="{9ADE74AD-8B2F-426E-811E-728F14BA19CF}"/>
    <cellStyle name="Millares 11 2 6 5" xfId="10095" xr:uid="{00000000-0005-0000-0000-000008000000}"/>
    <cellStyle name="Millares 11 2 6 5 2" xfId="22564" xr:uid="{0D57C427-ADF8-42B4-B6B3-7BA2930B605D}"/>
    <cellStyle name="Millares 11 2 6 6" xfId="14760" xr:uid="{0E86C53B-8F90-416A-B85B-CBA913507D95}"/>
    <cellStyle name="Millares 11 2 7" xfId="844" xr:uid="{00000000-0005-0000-0000-000008000000}"/>
    <cellStyle name="Millares 11 2 7 2" xfId="13321" xr:uid="{87AB22C0-D7E1-4587-A444-0DEC90BC2B52}"/>
    <cellStyle name="Millares 11 2 8" xfId="2768" xr:uid="{00000000-0005-0000-0000-000008000000}"/>
    <cellStyle name="Millares 11 2 8 2" xfId="15242" xr:uid="{5D4A7962-23C4-42C0-91C6-2A8889E0639E}"/>
    <cellStyle name="Millares 11 2 9" xfId="4701" xr:uid="{00000000-0005-0000-0000-000008000000}"/>
    <cellStyle name="Millares 11 2 9 2" xfId="17174" xr:uid="{6A915924-BECB-44F4-94AB-C942AF34AF3B}"/>
    <cellStyle name="Millares 11 20" xfId="12813" xr:uid="{DF9930D8-41DB-40C9-9BB9-BF7ADAB64E0D}"/>
    <cellStyle name="Millares 11 21" xfId="24716" xr:uid="{92066302-AA4F-4F5B-8D5A-DB06FC4117AD}"/>
    <cellStyle name="Millares 11 3" xfId="113" xr:uid="{00000000-0005-0000-0000-000008000000}"/>
    <cellStyle name="Millares 11 3 10" xfId="8705" xr:uid="{00000000-0005-0000-0000-000008000000}"/>
    <cellStyle name="Millares 11 3 10 2" xfId="21174" xr:uid="{B71FF404-2E86-4840-BB57-9941B8F2CDB5}"/>
    <cellStyle name="Millares 11 3 11" xfId="10604" xr:uid="{00000000-0005-0000-0000-000008000000}"/>
    <cellStyle name="Millares 11 3 11 2" xfId="23070" xr:uid="{3758BA87-2DA2-4C43-A764-4B20995EE185}"/>
    <cellStyle name="Millares 11 3 12" xfId="11084" xr:uid="{00000000-0005-0000-0000-000008000000}"/>
    <cellStyle name="Millares 11 3 12 2" xfId="23549" xr:uid="{096000EC-E171-44EC-9EA8-D10E23BE830D}"/>
    <cellStyle name="Millares 11 3 13" xfId="12225" xr:uid="{333BBDB4-9DE1-42FB-9762-BAE954462B7C}"/>
    <cellStyle name="Millares 11 3 13 2" xfId="24059" xr:uid="{3476679F-EFDF-4346-8074-00F4D827B8D8}"/>
    <cellStyle name="Millares 11 3 14" xfId="12864" xr:uid="{ED39D72A-6580-4544-A3F9-CFD858FE0141}"/>
    <cellStyle name="Millares 11 3 15" xfId="24767" xr:uid="{C5FA516B-F4C3-411E-9EE0-70060FC960EB}"/>
    <cellStyle name="Millares 11 3 2" xfId="330" xr:uid="{00000000-0005-0000-0000-000008000000}"/>
    <cellStyle name="Millares 11 3 2 10" xfId="10782" xr:uid="{00000000-0005-0000-0000-000008000000}"/>
    <cellStyle name="Millares 11 3 2 10 2" xfId="23248" xr:uid="{CB553A4C-7EEA-49FD-B694-F0A56A386257}"/>
    <cellStyle name="Millares 11 3 2 11" xfId="11262" xr:uid="{00000000-0005-0000-0000-000008000000}"/>
    <cellStyle name="Millares 11 3 2 11 2" xfId="23727" xr:uid="{193B61E0-DBF7-460D-9864-5D97ADAA7DD5}"/>
    <cellStyle name="Millares 11 3 2 12" xfId="12403" xr:uid="{DC5B72D1-FB32-4296-8ADD-7E361D818D02}"/>
    <cellStyle name="Millares 11 3 2 12 2" xfId="24237" xr:uid="{DA872C5C-0965-48D6-863D-00B337A2E893}"/>
    <cellStyle name="Millares 11 3 2 13" xfId="13042" xr:uid="{616BC3DF-A0E4-4750-8F2E-047EDCB52E8F}"/>
    <cellStyle name="Millares 11 3 2 14" xfId="24945" xr:uid="{A7B246E4-9528-4052-9385-35FA6F156E59}"/>
    <cellStyle name="Millares 11 3 2 2" xfId="1526" xr:uid="{00000000-0005-0000-0000-000008000000}"/>
    <cellStyle name="Millares 11 3 2 2 2" xfId="3450" xr:uid="{00000000-0005-0000-0000-000008000000}"/>
    <cellStyle name="Millares 11 3 2 2 2 2" xfId="15924" xr:uid="{F223C01A-E585-46C5-9207-AD0498BC00CD}"/>
    <cellStyle name="Millares 11 3 2 2 3" xfId="5402" xr:uid="{00000000-0005-0000-0000-000008000000}"/>
    <cellStyle name="Millares 11 3 2 2 3 2" xfId="17874" xr:uid="{40DC7D99-EFE8-483B-B05C-10C4F67DD8A2}"/>
    <cellStyle name="Millares 11 3 2 2 4" xfId="7332" xr:uid="{00000000-0005-0000-0000-000008000000}"/>
    <cellStyle name="Millares 11 3 2 2 4 2" xfId="19803" xr:uid="{8D6F1A62-2B4F-4B68-976F-CE4FE6F88A49}"/>
    <cellStyle name="Millares 11 3 2 2 5" xfId="9342" xr:uid="{00000000-0005-0000-0000-000008000000}"/>
    <cellStyle name="Millares 11 3 2 2 5 2" xfId="21811" xr:uid="{863EA45F-FA16-4D74-9002-3091F66DE8F7}"/>
    <cellStyle name="Millares 11 3 2 2 6" xfId="14003" xr:uid="{9EEC6FB8-7DA9-4BB5-9BC3-B8A146ABBE9F}"/>
    <cellStyle name="Millares 11 3 2 3" xfId="2006" xr:uid="{00000000-0005-0000-0000-000008000000}"/>
    <cellStyle name="Millares 11 3 2 3 2" xfId="3930" xr:uid="{00000000-0005-0000-0000-000008000000}"/>
    <cellStyle name="Millares 11 3 2 3 2 2" xfId="16404" xr:uid="{07AA1FB2-84F7-4A88-A92A-A62EC01D889A}"/>
    <cellStyle name="Millares 11 3 2 3 3" xfId="5882" xr:uid="{00000000-0005-0000-0000-000008000000}"/>
    <cellStyle name="Millares 11 3 2 3 3 2" xfId="18354" xr:uid="{07AE5F56-F37F-49A5-9C38-C3AAB24EEE74}"/>
    <cellStyle name="Millares 11 3 2 3 4" xfId="7812" xr:uid="{00000000-0005-0000-0000-000008000000}"/>
    <cellStyle name="Millares 11 3 2 3 4 2" xfId="20283" xr:uid="{7949EA12-EA3E-412F-BE2E-2157E5666374}"/>
    <cellStyle name="Millares 11 3 2 3 5" xfId="9820" xr:uid="{00000000-0005-0000-0000-000008000000}"/>
    <cellStyle name="Millares 11 3 2 3 5 2" xfId="22289" xr:uid="{6B9DED58-FBCE-4FF7-9162-37E5378DE4ED}"/>
    <cellStyle name="Millares 11 3 2 3 6" xfId="14483" xr:uid="{6B58C436-7AFC-45A9-8425-41DD8685F5D1}"/>
    <cellStyle name="Millares 11 3 2 4" xfId="2488" xr:uid="{00000000-0005-0000-0000-000008000000}"/>
    <cellStyle name="Millares 11 3 2 4 2" xfId="4409" xr:uid="{00000000-0005-0000-0000-000008000000}"/>
    <cellStyle name="Millares 11 3 2 4 2 2" xfId="16883" xr:uid="{C48B05CC-333B-4061-8443-8FED88D1B10A}"/>
    <cellStyle name="Millares 11 3 2 4 3" xfId="6365" xr:uid="{00000000-0005-0000-0000-000008000000}"/>
    <cellStyle name="Millares 11 3 2 4 3 2" xfId="18837" xr:uid="{4460E884-2556-4550-B325-B7A443E052B6}"/>
    <cellStyle name="Millares 11 3 2 4 4" xfId="8291" xr:uid="{00000000-0005-0000-0000-000008000000}"/>
    <cellStyle name="Millares 11 3 2 4 4 2" xfId="20762" xr:uid="{C9266D06-C52A-4262-AC2D-110CB61D4263}"/>
    <cellStyle name="Millares 11 3 2 4 5" xfId="10297" xr:uid="{00000000-0005-0000-0000-000008000000}"/>
    <cellStyle name="Millares 11 3 2 4 5 2" xfId="22766" xr:uid="{6D549C2D-4623-42BE-B99F-471CD460172E}"/>
    <cellStyle name="Millares 11 3 2 4 6" xfId="14962" xr:uid="{09044992-E55C-4D4F-97A2-55C490287638}"/>
    <cellStyle name="Millares 11 3 2 5" xfId="1046" xr:uid="{00000000-0005-0000-0000-000008000000}"/>
    <cellStyle name="Millares 11 3 2 5 2" xfId="13523" xr:uid="{82749FC3-9783-4D02-89A0-0000ED9B4945}"/>
    <cellStyle name="Millares 11 3 2 6" xfId="2970" xr:uid="{00000000-0005-0000-0000-000008000000}"/>
    <cellStyle name="Millares 11 3 2 6 2" xfId="15444" xr:uid="{BAF26621-E893-42EF-82A9-8586A860A280}"/>
    <cellStyle name="Millares 11 3 2 7" xfId="4908" xr:uid="{00000000-0005-0000-0000-000008000000}"/>
    <cellStyle name="Millares 11 3 2 7 2" xfId="17381" xr:uid="{9284098B-4165-4B3A-8CED-C7D3A4A5505D}"/>
    <cellStyle name="Millares 11 3 2 8" xfId="6849" xr:uid="{00000000-0005-0000-0000-000008000000}"/>
    <cellStyle name="Millares 11 3 2 8 2" xfId="19320" xr:uid="{B5DA0A1C-5155-4D65-A1BD-36361985AF53}"/>
    <cellStyle name="Millares 11 3 2 9" xfId="8873" xr:uid="{00000000-0005-0000-0000-000008000000}"/>
    <cellStyle name="Millares 11 3 2 9 2" xfId="21342" xr:uid="{D3AD3866-19FF-4F42-8D56-FE2009305A60}"/>
    <cellStyle name="Millares 11 3 3" xfId="1348" xr:uid="{00000000-0005-0000-0000-000008000000}"/>
    <cellStyle name="Millares 11 3 3 2" xfId="3272" xr:uid="{00000000-0005-0000-0000-000008000000}"/>
    <cellStyle name="Millares 11 3 3 2 2" xfId="15746" xr:uid="{F21851E6-5268-4A9A-9D8B-B4C0AB12C7EA}"/>
    <cellStyle name="Millares 11 3 3 3" xfId="5224" xr:uid="{00000000-0005-0000-0000-000008000000}"/>
    <cellStyle name="Millares 11 3 3 3 2" xfId="17696" xr:uid="{3C46D91B-0641-4ED0-BD08-0E89C1C2C4E6}"/>
    <cellStyle name="Millares 11 3 3 4" xfId="7154" xr:uid="{00000000-0005-0000-0000-000008000000}"/>
    <cellStyle name="Millares 11 3 3 4 2" xfId="19625" xr:uid="{99399B23-983A-464D-82F0-441064CDEED8}"/>
    <cellStyle name="Millares 11 3 3 5" xfId="9164" xr:uid="{00000000-0005-0000-0000-000008000000}"/>
    <cellStyle name="Millares 11 3 3 5 2" xfId="21633" xr:uid="{43B3633A-EF9D-41EB-95CA-5F8A02996BA6}"/>
    <cellStyle name="Millares 11 3 3 6" xfId="13825" xr:uid="{5C398842-9F8B-41F7-A4FA-0E99D758A43E}"/>
    <cellStyle name="Millares 11 3 4" xfId="1828" xr:uid="{00000000-0005-0000-0000-000008000000}"/>
    <cellStyle name="Millares 11 3 4 2" xfId="3752" xr:uid="{00000000-0005-0000-0000-000008000000}"/>
    <cellStyle name="Millares 11 3 4 2 2" xfId="16226" xr:uid="{078028EC-348E-46E1-99AB-6C8E98BE2F90}"/>
    <cellStyle name="Millares 11 3 4 3" xfId="5704" xr:uid="{00000000-0005-0000-0000-000008000000}"/>
    <cellStyle name="Millares 11 3 4 3 2" xfId="18176" xr:uid="{9901405A-1A74-4118-AD32-F56ED5211AC4}"/>
    <cellStyle name="Millares 11 3 4 4" xfId="7634" xr:uid="{00000000-0005-0000-0000-000008000000}"/>
    <cellStyle name="Millares 11 3 4 4 2" xfId="20105" xr:uid="{913A4E35-A51A-469A-965B-58A02ECBA186}"/>
    <cellStyle name="Millares 11 3 4 5" xfId="9642" xr:uid="{00000000-0005-0000-0000-000008000000}"/>
    <cellStyle name="Millares 11 3 4 5 2" xfId="22111" xr:uid="{6A9963B6-6BAE-4044-BFE5-F228B22A5C2B}"/>
    <cellStyle name="Millares 11 3 4 6" xfId="14305" xr:uid="{38534A0A-B5CD-49F7-A438-33CFCCCA5CDB}"/>
    <cellStyle name="Millares 11 3 5" xfId="2310" xr:uid="{00000000-0005-0000-0000-000008000000}"/>
    <cellStyle name="Millares 11 3 5 2" xfId="4231" xr:uid="{00000000-0005-0000-0000-000008000000}"/>
    <cellStyle name="Millares 11 3 5 2 2" xfId="16705" xr:uid="{8FFAE4B6-F969-498F-B8E1-6E6621114F6B}"/>
    <cellStyle name="Millares 11 3 5 3" xfId="6187" xr:uid="{00000000-0005-0000-0000-000008000000}"/>
    <cellStyle name="Millares 11 3 5 3 2" xfId="18659" xr:uid="{612D9BFC-ACE1-4313-BF56-3FF9C95DC37A}"/>
    <cellStyle name="Millares 11 3 5 4" xfId="8113" xr:uid="{00000000-0005-0000-0000-000008000000}"/>
    <cellStyle name="Millares 11 3 5 4 2" xfId="20584" xr:uid="{5F2B2690-D5C6-454D-9D7D-159D750C8620}"/>
    <cellStyle name="Millares 11 3 5 5" xfId="10119" xr:uid="{00000000-0005-0000-0000-000008000000}"/>
    <cellStyle name="Millares 11 3 5 5 2" xfId="22588" xr:uid="{51F8EA1B-C238-4199-A3E6-119AFC3FB6D7}"/>
    <cellStyle name="Millares 11 3 5 6" xfId="14784" xr:uid="{9D398537-E2FC-4B0E-86C2-A5237BE472F1}"/>
    <cellStyle name="Millares 11 3 6" xfId="868" xr:uid="{00000000-0005-0000-0000-000008000000}"/>
    <cellStyle name="Millares 11 3 6 2" xfId="13345" xr:uid="{769824C2-502D-45B1-AA18-E0ECD226B909}"/>
    <cellStyle name="Millares 11 3 7" xfId="2792" xr:uid="{00000000-0005-0000-0000-000008000000}"/>
    <cellStyle name="Millares 11 3 7 2" xfId="15266" xr:uid="{E0249549-FED7-47AB-B1E4-CFD5CB1336F9}"/>
    <cellStyle name="Millares 11 3 8" xfId="4725" xr:uid="{00000000-0005-0000-0000-000008000000}"/>
    <cellStyle name="Millares 11 3 8 2" xfId="17198" xr:uid="{35164634-82FB-43F6-A919-2500A831FD4F}"/>
    <cellStyle name="Millares 11 3 9" xfId="6671" xr:uid="{00000000-0005-0000-0000-000008000000}"/>
    <cellStyle name="Millares 11 3 9 2" xfId="19142" xr:uid="{085DD22C-A892-4C8D-994B-27F31ADAB504}"/>
    <cellStyle name="Millares 11 4" xfId="207" xr:uid="{00000000-0005-0000-0000-000008000000}"/>
    <cellStyle name="Millares 11 4 10" xfId="8761" xr:uid="{00000000-0005-0000-0000-000008000000}"/>
    <cellStyle name="Millares 11 4 10 2" xfId="21230" xr:uid="{B8C0B192-B317-4BA7-BD32-D0B122FF1C21}"/>
    <cellStyle name="Millares 11 4 11" xfId="10666" xr:uid="{00000000-0005-0000-0000-000008000000}"/>
    <cellStyle name="Millares 11 4 11 2" xfId="23132" xr:uid="{D4A33404-74CE-46F2-B973-9EE6590AF3AC}"/>
    <cellStyle name="Millares 11 4 12" xfId="11146" xr:uid="{00000000-0005-0000-0000-000008000000}"/>
    <cellStyle name="Millares 11 4 12 2" xfId="23611" xr:uid="{35782778-0CDF-42CD-A10D-EF57D117EF88}"/>
    <cellStyle name="Millares 11 4 13" xfId="12287" xr:uid="{59AB343C-0F32-46C9-A8CA-2335E47B2D7F}"/>
    <cellStyle name="Millares 11 4 13 2" xfId="24121" xr:uid="{E06C39CC-5310-4047-A2FE-DDCF11B5A9CB}"/>
    <cellStyle name="Millares 11 4 14" xfId="12926" xr:uid="{96E0EC85-852B-439A-825F-0458196283E4}"/>
    <cellStyle name="Millares 11 4 15" xfId="24829" xr:uid="{7E7FB98E-958B-4934-BAA5-C62D762B977B}"/>
    <cellStyle name="Millares 11 4 2" xfId="392" xr:uid="{00000000-0005-0000-0000-000008000000}"/>
    <cellStyle name="Millares 11 4 2 10" xfId="10844" xr:uid="{00000000-0005-0000-0000-000008000000}"/>
    <cellStyle name="Millares 11 4 2 10 2" xfId="23310" xr:uid="{FD63906B-59CD-4F13-9143-96CF5F36762C}"/>
    <cellStyle name="Millares 11 4 2 11" xfId="11324" xr:uid="{00000000-0005-0000-0000-000008000000}"/>
    <cellStyle name="Millares 11 4 2 11 2" xfId="23789" xr:uid="{1F2D616B-1972-4191-9BEA-36DAC5AC80CF}"/>
    <cellStyle name="Millares 11 4 2 12" xfId="12465" xr:uid="{307CD4F8-EE08-45D2-A29B-623B9F008791}"/>
    <cellStyle name="Millares 11 4 2 12 2" xfId="24299" xr:uid="{EAF4AA66-F138-4E68-9897-405E84B155E5}"/>
    <cellStyle name="Millares 11 4 2 13" xfId="13104" xr:uid="{36C3A75B-0FE1-4CE6-BF29-C0E7ADD61801}"/>
    <cellStyle name="Millares 11 4 2 14" xfId="25007" xr:uid="{52D6FB2E-A355-4EF0-B110-A84A18D5DA4A}"/>
    <cellStyle name="Millares 11 4 2 2" xfId="1588" xr:uid="{00000000-0005-0000-0000-000008000000}"/>
    <cellStyle name="Millares 11 4 2 2 2" xfId="3512" xr:uid="{00000000-0005-0000-0000-000008000000}"/>
    <cellStyle name="Millares 11 4 2 2 2 2" xfId="15986" xr:uid="{836F1E4C-6AC2-4987-B444-6485DDA8FD3E}"/>
    <cellStyle name="Millares 11 4 2 2 3" xfId="5464" xr:uid="{00000000-0005-0000-0000-000008000000}"/>
    <cellStyle name="Millares 11 4 2 2 3 2" xfId="17936" xr:uid="{63826CE2-322D-4326-8A44-17CC434386A7}"/>
    <cellStyle name="Millares 11 4 2 2 4" xfId="7394" xr:uid="{00000000-0005-0000-0000-000008000000}"/>
    <cellStyle name="Millares 11 4 2 2 4 2" xfId="19865" xr:uid="{F205C32E-8828-411C-A701-9ECF00F49EE4}"/>
    <cellStyle name="Millares 11 4 2 2 5" xfId="9404" xr:uid="{00000000-0005-0000-0000-000008000000}"/>
    <cellStyle name="Millares 11 4 2 2 5 2" xfId="21873" xr:uid="{179431CB-F756-46EB-9458-661AEFA865C2}"/>
    <cellStyle name="Millares 11 4 2 2 6" xfId="14065" xr:uid="{112E35D2-9F3D-4816-8BFD-A922C8E3C7A1}"/>
    <cellStyle name="Millares 11 4 2 3" xfId="2068" xr:uid="{00000000-0005-0000-0000-000008000000}"/>
    <cellStyle name="Millares 11 4 2 3 2" xfId="3992" xr:uid="{00000000-0005-0000-0000-000008000000}"/>
    <cellStyle name="Millares 11 4 2 3 2 2" xfId="16466" xr:uid="{DB553D9C-E452-4E22-829F-2D65D87EEAAD}"/>
    <cellStyle name="Millares 11 4 2 3 3" xfId="5944" xr:uid="{00000000-0005-0000-0000-000008000000}"/>
    <cellStyle name="Millares 11 4 2 3 3 2" xfId="18416" xr:uid="{4EBB334E-A278-49B4-B16D-C849458F0250}"/>
    <cellStyle name="Millares 11 4 2 3 4" xfId="7874" xr:uid="{00000000-0005-0000-0000-000008000000}"/>
    <cellStyle name="Millares 11 4 2 3 4 2" xfId="20345" xr:uid="{A60FD04B-99FD-4C00-A59F-9178BA897199}"/>
    <cellStyle name="Millares 11 4 2 3 5" xfId="9882" xr:uid="{00000000-0005-0000-0000-000008000000}"/>
    <cellStyle name="Millares 11 4 2 3 5 2" xfId="22351" xr:uid="{7E8F37E1-6AD2-4BB0-8AD6-E38693790D40}"/>
    <cellStyle name="Millares 11 4 2 3 6" xfId="14545" xr:uid="{C20EE422-89CA-499E-AE05-B89996DBC442}"/>
    <cellStyle name="Millares 11 4 2 4" xfId="2550" xr:uid="{00000000-0005-0000-0000-000008000000}"/>
    <cellStyle name="Millares 11 4 2 4 2" xfId="4471" xr:uid="{00000000-0005-0000-0000-000008000000}"/>
    <cellStyle name="Millares 11 4 2 4 2 2" xfId="16945" xr:uid="{E6F43001-4D06-45F2-9D86-5E9DF6589F44}"/>
    <cellStyle name="Millares 11 4 2 4 3" xfId="6427" xr:uid="{00000000-0005-0000-0000-000008000000}"/>
    <cellStyle name="Millares 11 4 2 4 3 2" xfId="18899" xr:uid="{ED67254C-3CC1-471F-BE82-5FE52EB253FD}"/>
    <cellStyle name="Millares 11 4 2 4 4" xfId="8353" xr:uid="{00000000-0005-0000-0000-000008000000}"/>
    <cellStyle name="Millares 11 4 2 4 4 2" xfId="20824" xr:uid="{3D70AC5C-7469-4B3C-8227-51E2C4C6AE09}"/>
    <cellStyle name="Millares 11 4 2 4 5" xfId="10359" xr:uid="{00000000-0005-0000-0000-000008000000}"/>
    <cellStyle name="Millares 11 4 2 4 5 2" xfId="22828" xr:uid="{F9A75723-BBCB-4355-A91D-B300F6CC95B0}"/>
    <cellStyle name="Millares 11 4 2 4 6" xfId="15024" xr:uid="{A53480BC-0EFC-4015-AAD1-BC974615C36B}"/>
    <cellStyle name="Millares 11 4 2 5" xfId="1108" xr:uid="{00000000-0005-0000-0000-000008000000}"/>
    <cellStyle name="Millares 11 4 2 5 2" xfId="13585" xr:uid="{EB227F01-22F8-46C2-84B3-6D2C8A8AF403}"/>
    <cellStyle name="Millares 11 4 2 6" xfId="3032" xr:uid="{00000000-0005-0000-0000-000008000000}"/>
    <cellStyle name="Millares 11 4 2 6 2" xfId="15506" xr:uid="{C6D6C1AC-E3DE-4618-BA05-0F8EF85BE4BC}"/>
    <cellStyle name="Millares 11 4 2 7" xfId="4970" xr:uid="{00000000-0005-0000-0000-000008000000}"/>
    <cellStyle name="Millares 11 4 2 7 2" xfId="17443" xr:uid="{3E436D00-B27E-4F8C-8B70-3813151F4F52}"/>
    <cellStyle name="Millares 11 4 2 8" xfId="6911" xr:uid="{00000000-0005-0000-0000-000008000000}"/>
    <cellStyle name="Millares 11 4 2 8 2" xfId="19382" xr:uid="{254968E5-D202-4E76-A956-E968BE8FD653}"/>
    <cellStyle name="Millares 11 4 2 9" xfId="8930" xr:uid="{00000000-0005-0000-0000-000008000000}"/>
    <cellStyle name="Millares 11 4 2 9 2" xfId="21399" xr:uid="{5AA099D8-B34E-4677-B298-BEAE62870AF1}"/>
    <cellStyle name="Millares 11 4 3" xfId="1410" xr:uid="{00000000-0005-0000-0000-000008000000}"/>
    <cellStyle name="Millares 11 4 3 2" xfId="3334" xr:uid="{00000000-0005-0000-0000-000008000000}"/>
    <cellStyle name="Millares 11 4 3 2 2" xfId="15808" xr:uid="{62249ADF-FC9F-4CF9-A2B2-7BD3A7EDBA29}"/>
    <cellStyle name="Millares 11 4 3 3" xfId="5286" xr:uid="{00000000-0005-0000-0000-000008000000}"/>
    <cellStyle name="Millares 11 4 3 3 2" xfId="17758" xr:uid="{A3AE28A4-AD0F-4FC1-A7A0-F72D2BF89AA7}"/>
    <cellStyle name="Millares 11 4 3 4" xfId="7216" xr:uid="{00000000-0005-0000-0000-000008000000}"/>
    <cellStyle name="Millares 11 4 3 4 2" xfId="19687" xr:uid="{6D371440-71D3-42BB-8E61-FCE59D4CE65B}"/>
    <cellStyle name="Millares 11 4 3 5" xfId="9226" xr:uid="{00000000-0005-0000-0000-000008000000}"/>
    <cellStyle name="Millares 11 4 3 5 2" xfId="21695" xr:uid="{3EED84F1-E90A-4F3B-82A3-B1A6BCE9DC4D}"/>
    <cellStyle name="Millares 11 4 3 6" xfId="13887" xr:uid="{A89AF3C8-EFA0-4B2F-8467-1AEBCE255376}"/>
    <cellStyle name="Millares 11 4 4" xfId="1890" xr:uid="{00000000-0005-0000-0000-000008000000}"/>
    <cellStyle name="Millares 11 4 4 2" xfId="3814" xr:uid="{00000000-0005-0000-0000-000008000000}"/>
    <cellStyle name="Millares 11 4 4 2 2" xfId="16288" xr:uid="{FE1C924D-3C18-43CA-9648-6351D2D648EC}"/>
    <cellStyle name="Millares 11 4 4 3" xfId="5766" xr:uid="{00000000-0005-0000-0000-000008000000}"/>
    <cellStyle name="Millares 11 4 4 3 2" xfId="18238" xr:uid="{C0887345-BD54-4FCB-86F8-9D73CAE8DB86}"/>
    <cellStyle name="Millares 11 4 4 4" xfId="7696" xr:uid="{00000000-0005-0000-0000-000008000000}"/>
    <cellStyle name="Millares 11 4 4 4 2" xfId="20167" xr:uid="{87262110-C6F9-4708-8763-575F9113A106}"/>
    <cellStyle name="Millares 11 4 4 5" xfId="9704" xr:uid="{00000000-0005-0000-0000-000008000000}"/>
    <cellStyle name="Millares 11 4 4 5 2" xfId="22173" xr:uid="{6C1F6BF2-94F1-40FE-B170-552CD5D68C0F}"/>
    <cellStyle name="Millares 11 4 4 6" xfId="14367" xr:uid="{2CE4ACAA-B27E-4DB7-9D9A-BC376B2ECA67}"/>
    <cellStyle name="Millares 11 4 5" xfId="2372" xr:uid="{00000000-0005-0000-0000-000008000000}"/>
    <cellStyle name="Millares 11 4 5 2" xfId="4293" xr:uid="{00000000-0005-0000-0000-000008000000}"/>
    <cellStyle name="Millares 11 4 5 2 2" xfId="16767" xr:uid="{5FA2E9AD-5FF8-47D0-8812-3E5FF263E3E2}"/>
    <cellStyle name="Millares 11 4 5 3" xfId="6249" xr:uid="{00000000-0005-0000-0000-000008000000}"/>
    <cellStyle name="Millares 11 4 5 3 2" xfId="18721" xr:uid="{67A0D9BB-9145-4FE3-8114-5F0438B850E2}"/>
    <cellStyle name="Millares 11 4 5 4" xfId="8175" xr:uid="{00000000-0005-0000-0000-000008000000}"/>
    <cellStyle name="Millares 11 4 5 4 2" xfId="20646" xr:uid="{B3AF8FE6-B79A-4710-9E19-D46823161833}"/>
    <cellStyle name="Millares 11 4 5 5" xfId="10181" xr:uid="{00000000-0005-0000-0000-000008000000}"/>
    <cellStyle name="Millares 11 4 5 5 2" xfId="22650" xr:uid="{64340236-000A-45CB-A36B-31A045982D23}"/>
    <cellStyle name="Millares 11 4 5 6" xfId="14846" xr:uid="{042D6F9B-8A6A-413F-A2F8-BDF2CC498E2E}"/>
    <cellStyle name="Millares 11 4 6" xfId="930" xr:uid="{00000000-0005-0000-0000-000008000000}"/>
    <cellStyle name="Millares 11 4 6 2" xfId="13407" xr:uid="{25ED2108-8F86-4817-8DCA-13C564D32C5C}"/>
    <cellStyle name="Millares 11 4 7" xfId="2854" xr:uid="{00000000-0005-0000-0000-000008000000}"/>
    <cellStyle name="Millares 11 4 7 2" xfId="15328" xr:uid="{93D4AA96-2858-4EB4-830C-4B87B762D0A5}"/>
    <cellStyle name="Millares 11 4 8" xfId="4792" xr:uid="{00000000-0005-0000-0000-000008000000}"/>
    <cellStyle name="Millares 11 4 8 2" xfId="17265" xr:uid="{01ED8A2E-DE7D-45D4-98E5-77584165A901}"/>
    <cellStyle name="Millares 11 4 9" xfId="6733" xr:uid="{00000000-0005-0000-0000-000008000000}"/>
    <cellStyle name="Millares 11 4 9 2" xfId="19204" xr:uid="{190CDEFF-CD91-463C-AFC7-5A77D2D2A033}"/>
    <cellStyle name="Millares 11 5" xfId="236" xr:uid="{00000000-0005-0000-0000-000008000000}"/>
    <cellStyle name="Millares 11 5 10" xfId="8789" xr:uid="{00000000-0005-0000-0000-000008000000}"/>
    <cellStyle name="Millares 11 5 10 2" xfId="21258" xr:uid="{148A70AB-EE40-46F8-84F0-383CB70A0CE4}"/>
    <cellStyle name="Millares 11 5 11" xfId="10695" xr:uid="{00000000-0005-0000-0000-000008000000}"/>
    <cellStyle name="Millares 11 5 11 2" xfId="23161" xr:uid="{4B81B2F1-E723-49DB-9249-E68C927FC39B}"/>
    <cellStyle name="Millares 11 5 12" xfId="11175" xr:uid="{00000000-0005-0000-0000-000008000000}"/>
    <cellStyle name="Millares 11 5 12 2" xfId="23640" xr:uid="{E00FF6EF-2358-4454-B9DE-A98F52EA1D77}"/>
    <cellStyle name="Millares 11 5 13" xfId="12316" xr:uid="{CC7C5D86-B72E-4CA7-B898-6C57B549C1BC}"/>
    <cellStyle name="Millares 11 5 13 2" xfId="24150" xr:uid="{2950B28F-BA35-47E9-B0D2-6DBADA506AC0}"/>
    <cellStyle name="Millares 11 5 14" xfId="12955" xr:uid="{6AD769D4-1852-4A68-8406-69C6C9F34475}"/>
    <cellStyle name="Millares 11 5 15" xfId="24858" xr:uid="{37770ADE-D3AB-45F0-9F57-93A9DF6DED2F}"/>
    <cellStyle name="Millares 11 5 2" xfId="421" xr:uid="{00000000-0005-0000-0000-000008000000}"/>
    <cellStyle name="Millares 11 5 2 10" xfId="10873" xr:uid="{00000000-0005-0000-0000-000008000000}"/>
    <cellStyle name="Millares 11 5 2 10 2" xfId="23339" xr:uid="{EC14BDE4-C5B8-4FD8-85CE-04822FF24876}"/>
    <cellStyle name="Millares 11 5 2 11" xfId="11353" xr:uid="{00000000-0005-0000-0000-000008000000}"/>
    <cellStyle name="Millares 11 5 2 11 2" xfId="23818" xr:uid="{8AACE37B-499C-4FE6-8FBE-5CD709781314}"/>
    <cellStyle name="Millares 11 5 2 12" xfId="12494" xr:uid="{4233F2D4-77B0-4C18-8506-C3441A403434}"/>
    <cellStyle name="Millares 11 5 2 12 2" xfId="24328" xr:uid="{F08EC881-A745-42E5-8A41-FFE6E580FCA8}"/>
    <cellStyle name="Millares 11 5 2 13" xfId="13133" xr:uid="{82FEAF13-E6EB-43E0-8191-F0038E952268}"/>
    <cellStyle name="Millares 11 5 2 14" xfId="25036" xr:uid="{CCEA31F8-B42B-4134-954D-7FB0DC1F2AFB}"/>
    <cellStyle name="Millares 11 5 2 2" xfId="1617" xr:uid="{00000000-0005-0000-0000-000008000000}"/>
    <cellStyle name="Millares 11 5 2 2 2" xfId="3541" xr:uid="{00000000-0005-0000-0000-000008000000}"/>
    <cellStyle name="Millares 11 5 2 2 2 2" xfId="16015" xr:uid="{B8295425-8AB1-4DF5-A1D9-7A1FD9434137}"/>
    <cellStyle name="Millares 11 5 2 2 3" xfId="5493" xr:uid="{00000000-0005-0000-0000-000008000000}"/>
    <cellStyle name="Millares 11 5 2 2 3 2" xfId="17965" xr:uid="{BF80959B-6995-456B-B96E-84A6C4DFCEBE}"/>
    <cellStyle name="Millares 11 5 2 2 4" xfId="7423" xr:uid="{00000000-0005-0000-0000-000008000000}"/>
    <cellStyle name="Millares 11 5 2 2 4 2" xfId="19894" xr:uid="{065CE56C-BC3A-4B0F-8CBB-DA08A19DF5B5}"/>
    <cellStyle name="Millares 11 5 2 2 5" xfId="9433" xr:uid="{00000000-0005-0000-0000-000008000000}"/>
    <cellStyle name="Millares 11 5 2 2 5 2" xfId="21902" xr:uid="{06E2DF5F-A8C9-4B4E-BFB6-BAE94E114D38}"/>
    <cellStyle name="Millares 11 5 2 2 6" xfId="14094" xr:uid="{E623F1FF-8F3A-439A-945B-24A7B4D77518}"/>
    <cellStyle name="Millares 11 5 2 3" xfId="2097" xr:uid="{00000000-0005-0000-0000-000008000000}"/>
    <cellStyle name="Millares 11 5 2 3 2" xfId="4021" xr:uid="{00000000-0005-0000-0000-000008000000}"/>
    <cellStyle name="Millares 11 5 2 3 2 2" xfId="16495" xr:uid="{5EB22C8B-9C1C-49D5-8AFC-AC642E4978CA}"/>
    <cellStyle name="Millares 11 5 2 3 3" xfId="5973" xr:uid="{00000000-0005-0000-0000-000008000000}"/>
    <cellStyle name="Millares 11 5 2 3 3 2" xfId="18445" xr:uid="{DABA2E19-D390-4EE3-9FD6-05EB77785D98}"/>
    <cellStyle name="Millares 11 5 2 3 4" xfId="7903" xr:uid="{00000000-0005-0000-0000-000008000000}"/>
    <cellStyle name="Millares 11 5 2 3 4 2" xfId="20374" xr:uid="{EFD49973-CDA6-4C87-87DA-2F7AA033DE9B}"/>
    <cellStyle name="Millares 11 5 2 3 5" xfId="9911" xr:uid="{00000000-0005-0000-0000-000008000000}"/>
    <cellStyle name="Millares 11 5 2 3 5 2" xfId="22380" xr:uid="{59D9153C-761D-4F6C-8C17-AD3368F882DF}"/>
    <cellStyle name="Millares 11 5 2 3 6" xfId="14574" xr:uid="{CCBFDA41-A201-4B4E-B77B-9363F798118E}"/>
    <cellStyle name="Millares 11 5 2 4" xfId="2579" xr:uid="{00000000-0005-0000-0000-000008000000}"/>
    <cellStyle name="Millares 11 5 2 4 2" xfId="4500" xr:uid="{00000000-0005-0000-0000-000008000000}"/>
    <cellStyle name="Millares 11 5 2 4 2 2" xfId="16974" xr:uid="{A0895885-3C28-457E-9D3C-C8634B9D726B}"/>
    <cellStyle name="Millares 11 5 2 4 3" xfId="6456" xr:uid="{00000000-0005-0000-0000-000008000000}"/>
    <cellStyle name="Millares 11 5 2 4 3 2" xfId="18928" xr:uid="{5F421560-883D-48C1-914F-291D3B714680}"/>
    <cellStyle name="Millares 11 5 2 4 4" xfId="8382" xr:uid="{00000000-0005-0000-0000-000008000000}"/>
    <cellStyle name="Millares 11 5 2 4 4 2" xfId="20853" xr:uid="{8AA861CA-CBC2-466A-AA1D-7A61E3C02046}"/>
    <cellStyle name="Millares 11 5 2 4 5" xfId="10388" xr:uid="{00000000-0005-0000-0000-000008000000}"/>
    <cellStyle name="Millares 11 5 2 4 5 2" xfId="22857" xr:uid="{D172D866-25CA-4470-8BCB-9856536CCD82}"/>
    <cellStyle name="Millares 11 5 2 4 6" xfId="15053" xr:uid="{CB45EA30-97E9-451B-964E-F12FD1637E84}"/>
    <cellStyle name="Millares 11 5 2 5" xfId="1137" xr:uid="{00000000-0005-0000-0000-000008000000}"/>
    <cellStyle name="Millares 11 5 2 5 2" xfId="13614" xr:uid="{2A0E2D46-E01D-4914-B0F2-54BDBDFE3090}"/>
    <cellStyle name="Millares 11 5 2 6" xfId="3061" xr:uid="{00000000-0005-0000-0000-000008000000}"/>
    <cellStyle name="Millares 11 5 2 6 2" xfId="15535" xr:uid="{3904A90C-2045-4A30-B2F7-BD33FCCFBEA6}"/>
    <cellStyle name="Millares 11 5 2 7" xfId="4999" xr:uid="{00000000-0005-0000-0000-000008000000}"/>
    <cellStyle name="Millares 11 5 2 7 2" xfId="17472" xr:uid="{8A298A43-331E-43B0-B792-2EAC45865FB6}"/>
    <cellStyle name="Millares 11 5 2 8" xfId="6940" xr:uid="{00000000-0005-0000-0000-000008000000}"/>
    <cellStyle name="Millares 11 5 2 8 2" xfId="19411" xr:uid="{07F8A82D-7485-4908-9A66-9F721E0360C6}"/>
    <cellStyle name="Millares 11 5 2 9" xfId="8959" xr:uid="{00000000-0005-0000-0000-000008000000}"/>
    <cellStyle name="Millares 11 5 2 9 2" xfId="21428" xr:uid="{F29A54D5-5A28-478A-9D7A-9C5E40957163}"/>
    <cellStyle name="Millares 11 5 3" xfId="1439" xr:uid="{00000000-0005-0000-0000-000008000000}"/>
    <cellStyle name="Millares 11 5 3 2" xfId="3363" xr:uid="{00000000-0005-0000-0000-000008000000}"/>
    <cellStyle name="Millares 11 5 3 2 2" xfId="15837" xr:uid="{2F0977CB-31C0-49BF-8B09-F089AE71E488}"/>
    <cellStyle name="Millares 11 5 3 3" xfId="5315" xr:uid="{00000000-0005-0000-0000-000008000000}"/>
    <cellStyle name="Millares 11 5 3 3 2" xfId="17787" xr:uid="{D3D43D37-510B-437F-B454-97284F7D5E4B}"/>
    <cellStyle name="Millares 11 5 3 4" xfId="7245" xr:uid="{00000000-0005-0000-0000-000008000000}"/>
    <cellStyle name="Millares 11 5 3 4 2" xfId="19716" xr:uid="{6F11D746-BEA1-4CCC-974F-6B2CE835D260}"/>
    <cellStyle name="Millares 11 5 3 5" xfId="9255" xr:uid="{00000000-0005-0000-0000-000008000000}"/>
    <cellStyle name="Millares 11 5 3 5 2" xfId="21724" xr:uid="{5AD0DB57-7DDB-4A25-834C-37CB166196BF}"/>
    <cellStyle name="Millares 11 5 3 6" xfId="13916" xr:uid="{5281BCCA-C11B-433B-B235-866782B59DFE}"/>
    <cellStyle name="Millares 11 5 4" xfId="1919" xr:uid="{00000000-0005-0000-0000-000008000000}"/>
    <cellStyle name="Millares 11 5 4 2" xfId="3843" xr:uid="{00000000-0005-0000-0000-000008000000}"/>
    <cellStyle name="Millares 11 5 4 2 2" xfId="16317" xr:uid="{10F5196E-333C-455D-B048-DA35F0F84291}"/>
    <cellStyle name="Millares 11 5 4 3" xfId="5795" xr:uid="{00000000-0005-0000-0000-000008000000}"/>
    <cellStyle name="Millares 11 5 4 3 2" xfId="18267" xr:uid="{80F96D97-C9D5-4973-AF04-31B1C9D278D2}"/>
    <cellStyle name="Millares 11 5 4 4" xfId="7725" xr:uid="{00000000-0005-0000-0000-000008000000}"/>
    <cellStyle name="Millares 11 5 4 4 2" xfId="20196" xr:uid="{8F0778A1-3EDF-48D9-A3F9-99CD9F823767}"/>
    <cellStyle name="Millares 11 5 4 5" xfId="9733" xr:uid="{00000000-0005-0000-0000-000008000000}"/>
    <cellStyle name="Millares 11 5 4 5 2" xfId="22202" xr:uid="{DC7DBC3A-58ED-4819-A8E9-ABC259E2C8A6}"/>
    <cellStyle name="Millares 11 5 4 6" xfId="14396" xr:uid="{14E3CC32-8674-44D3-ACE1-BD2058A41031}"/>
    <cellStyle name="Millares 11 5 5" xfId="2401" xr:uid="{00000000-0005-0000-0000-000008000000}"/>
    <cellStyle name="Millares 11 5 5 2" xfId="4322" xr:uid="{00000000-0005-0000-0000-000008000000}"/>
    <cellStyle name="Millares 11 5 5 2 2" xfId="16796" xr:uid="{CFD8A81C-76A2-444A-A571-1B84F29BAEE3}"/>
    <cellStyle name="Millares 11 5 5 3" xfId="6278" xr:uid="{00000000-0005-0000-0000-000008000000}"/>
    <cellStyle name="Millares 11 5 5 3 2" xfId="18750" xr:uid="{7B3B9E83-288B-4B44-8EF7-FE3169F21043}"/>
    <cellStyle name="Millares 11 5 5 4" xfId="8204" xr:uid="{00000000-0005-0000-0000-000008000000}"/>
    <cellStyle name="Millares 11 5 5 4 2" xfId="20675" xr:uid="{B42039E4-446F-4863-B2BD-3A87F870D58C}"/>
    <cellStyle name="Millares 11 5 5 5" xfId="10210" xr:uid="{00000000-0005-0000-0000-000008000000}"/>
    <cellStyle name="Millares 11 5 5 5 2" xfId="22679" xr:uid="{6F1B7B16-B42F-4679-A000-1EFFE747AFAF}"/>
    <cellStyle name="Millares 11 5 5 6" xfId="14875" xr:uid="{EDB21584-B650-4829-8611-F7848C181CE0}"/>
    <cellStyle name="Millares 11 5 6" xfId="959" xr:uid="{00000000-0005-0000-0000-000008000000}"/>
    <cellStyle name="Millares 11 5 6 2" xfId="13436" xr:uid="{DC94899B-15B5-426C-B231-6829E09EA283}"/>
    <cellStyle name="Millares 11 5 7" xfId="2883" xr:uid="{00000000-0005-0000-0000-000008000000}"/>
    <cellStyle name="Millares 11 5 7 2" xfId="15357" xr:uid="{FE7AF210-FFF7-4009-BF95-918C7D99B149}"/>
    <cellStyle name="Millares 11 5 8" xfId="4821" xr:uid="{00000000-0005-0000-0000-000008000000}"/>
    <cellStyle name="Millares 11 5 8 2" xfId="17294" xr:uid="{51E5B91E-C6F7-4020-972A-51744828A0AB}"/>
    <cellStyle name="Millares 11 5 9" xfId="6762" xr:uid="{00000000-0005-0000-0000-000008000000}"/>
    <cellStyle name="Millares 11 5 9 2" xfId="19233" xr:uid="{4B70A56F-3C6D-4847-806E-C48E63EC02F6}"/>
    <cellStyle name="Millares 11 6" xfId="279" xr:uid="{00000000-0005-0000-0000-000008000000}"/>
    <cellStyle name="Millares 11 6 10" xfId="10731" xr:uid="{00000000-0005-0000-0000-000008000000}"/>
    <cellStyle name="Millares 11 6 10 2" xfId="23197" xr:uid="{9CE9FF20-1CAA-40BB-9915-9DBBCD427035}"/>
    <cellStyle name="Millares 11 6 11" xfId="11211" xr:uid="{00000000-0005-0000-0000-000008000000}"/>
    <cellStyle name="Millares 11 6 11 2" xfId="23676" xr:uid="{AADC1DA6-D20E-4D66-BADF-8BA9A809C412}"/>
    <cellStyle name="Millares 11 6 12" xfId="12352" xr:uid="{6FE3946F-FFAE-422E-98CB-FA2B5B6C61B4}"/>
    <cellStyle name="Millares 11 6 12 2" xfId="24186" xr:uid="{55E5908D-0510-4648-A847-1D2994559BD3}"/>
    <cellStyle name="Millares 11 6 13" xfId="12991" xr:uid="{563846DD-ADDB-4A36-BCB7-8DCFC328544F}"/>
    <cellStyle name="Millares 11 6 14" xfId="24894" xr:uid="{3604190F-91BC-4D54-80A6-5201C2BF0F8B}"/>
    <cellStyle name="Millares 11 6 2" xfId="1475" xr:uid="{00000000-0005-0000-0000-000008000000}"/>
    <cellStyle name="Millares 11 6 2 2" xfId="3399" xr:uid="{00000000-0005-0000-0000-000008000000}"/>
    <cellStyle name="Millares 11 6 2 2 2" xfId="15873" xr:uid="{A67CBFDE-E699-47E3-8ACA-72AE61403C01}"/>
    <cellStyle name="Millares 11 6 2 3" xfId="5351" xr:uid="{00000000-0005-0000-0000-000008000000}"/>
    <cellStyle name="Millares 11 6 2 3 2" xfId="17823" xr:uid="{DEAA828E-2A0E-42FB-8386-61F31EBF786A}"/>
    <cellStyle name="Millares 11 6 2 4" xfId="7281" xr:uid="{00000000-0005-0000-0000-000008000000}"/>
    <cellStyle name="Millares 11 6 2 4 2" xfId="19752" xr:uid="{7C4894D4-010D-4D3A-9952-045450C93524}"/>
    <cellStyle name="Millares 11 6 2 5" xfId="9291" xr:uid="{00000000-0005-0000-0000-000008000000}"/>
    <cellStyle name="Millares 11 6 2 5 2" xfId="21760" xr:uid="{B6CDC157-7339-4F52-A6B1-E21204863A91}"/>
    <cellStyle name="Millares 11 6 2 6" xfId="13952" xr:uid="{0A9B8FF3-25CD-43CE-8F53-FF9E8C4DE8C2}"/>
    <cellStyle name="Millares 11 6 3" xfId="1955" xr:uid="{00000000-0005-0000-0000-000008000000}"/>
    <cellStyle name="Millares 11 6 3 2" xfId="3879" xr:uid="{00000000-0005-0000-0000-000008000000}"/>
    <cellStyle name="Millares 11 6 3 2 2" xfId="16353" xr:uid="{63B5D3DB-4641-4B82-8713-75D101769EF1}"/>
    <cellStyle name="Millares 11 6 3 3" xfId="5831" xr:uid="{00000000-0005-0000-0000-000008000000}"/>
    <cellStyle name="Millares 11 6 3 3 2" xfId="18303" xr:uid="{D4DFE095-3C96-4149-BD53-567E5B7DDF81}"/>
    <cellStyle name="Millares 11 6 3 4" xfId="7761" xr:uid="{00000000-0005-0000-0000-000008000000}"/>
    <cellStyle name="Millares 11 6 3 4 2" xfId="20232" xr:uid="{D0C38C92-FDAC-4F48-A1FD-6196739048CA}"/>
    <cellStyle name="Millares 11 6 3 5" xfId="9769" xr:uid="{00000000-0005-0000-0000-000008000000}"/>
    <cellStyle name="Millares 11 6 3 5 2" xfId="22238" xr:uid="{83D8D53E-F39B-42CF-B33B-A211911D12F9}"/>
    <cellStyle name="Millares 11 6 3 6" xfId="14432" xr:uid="{881D1621-08E1-45E0-A8CE-E1C360B1470D}"/>
    <cellStyle name="Millares 11 6 4" xfId="2437" xr:uid="{00000000-0005-0000-0000-000008000000}"/>
    <cellStyle name="Millares 11 6 4 2" xfId="4358" xr:uid="{00000000-0005-0000-0000-000008000000}"/>
    <cellStyle name="Millares 11 6 4 2 2" xfId="16832" xr:uid="{F99503C7-61FD-4CD2-84CF-26DFE9C93D9A}"/>
    <cellStyle name="Millares 11 6 4 3" xfId="6314" xr:uid="{00000000-0005-0000-0000-000008000000}"/>
    <cellStyle name="Millares 11 6 4 3 2" xfId="18786" xr:uid="{D1FAD585-4554-485C-8346-C58EA30E3E31}"/>
    <cellStyle name="Millares 11 6 4 4" xfId="8240" xr:uid="{00000000-0005-0000-0000-000008000000}"/>
    <cellStyle name="Millares 11 6 4 4 2" xfId="20711" xr:uid="{709685AF-87C6-4AC2-AF52-F10300B9C819}"/>
    <cellStyle name="Millares 11 6 4 5" xfId="10246" xr:uid="{00000000-0005-0000-0000-000008000000}"/>
    <cellStyle name="Millares 11 6 4 5 2" xfId="22715" xr:uid="{AE0E110D-3687-4DF8-9A47-D26097F9C4F0}"/>
    <cellStyle name="Millares 11 6 4 6" xfId="14911" xr:uid="{1F92A9CC-7A81-42A3-85F2-89349BD38371}"/>
    <cellStyle name="Millares 11 6 5" xfId="995" xr:uid="{00000000-0005-0000-0000-000008000000}"/>
    <cellStyle name="Millares 11 6 5 2" xfId="13472" xr:uid="{352A4475-C656-4E01-ADED-845640D4600B}"/>
    <cellStyle name="Millares 11 6 6" xfId="2919" xr:uid="{00000000-0005-0000-0000-000008000000}"/>
    <cellStyle name="Millares 11 6 6 2" xfId="15393" xr:uid="{6A3B6FA6-1F3A-4B96-8BEE-2A62A0995BCF}"/>
    <cellStyle name="Millares 11 6 7" xfId="4857" xr:uid="{00000000-0005-0000-0000-000008000000}"/>
    <cellStyle name="Millares 11 6 7 2" xfId="17330" xr:uid="{689719B7-6988-4931-AD64-4D34D887D070}"/>
    <cellStyle name="Millares 11 6 8" xfId="6798" xr:uid="{00000000-0005-0000-0000-000008000000}"/>
    <cellStyle name="Millares 11 6 8 2" xfId="19269" xr:uid="{BC8CC938-6714-419B-9534-36D256EF3682}"/>
    <cellStyle name="Millares 11 6 9" xfId="8825" xr:uid="{00000000-0005-0000-0000-000008000000}"/>
    <cellStyle name="Millares 11 6 9 2" xfId="21294" xr:uid="{0AB82207-65C3-4ABB-9C0F-C8E7C3ABB870}"/>
    <cellStyle name="Millares 11 7" xfId="743" xr:uid="{B931DCD7-B8BC-4BA7-9DC3-B85FC3078488}"/>
    <cellStyle name="Millares 11 7 10" xfId="10986" xr:uid="{B931DCD7-B8BC-4BA7-9DC3-B85FC3078488}"/>
    <cellStyle name="Millares 11 7 10 2" xfId="23452" xr:uid="{3348F474-8F68-4C89-BAF1-5D1C6D14A84F}"/>
    <cellStyle name="Millares 11 7 11" xfId="11466" xr:uid="{B931DCD7-B8BC-4BA7-9DC3-B85FC3078488}"/>
    <cellStyle name="Millares 11 7 11 2" xfId="23931" xr:uid="{6FA67388-212D-4A15-9515-11F7A6C6C729}"/>
    <cellStyle name="Millares 11 7 12" xfId="12610" xr:uid="{03EF8FA1-37BF-4348-B894-659995BC144D}"/>
    <cellStyle name="Millares 11 7 12 2" xfId="24444" xr:uid="{54D0AC20-928A-4644-A0A3-324E59F17DE7}"/>
    <cellStyle name="Millares 11 7 13" xfId="13248" xr:uid="{EF201EA4-BD86-410A-804E-3E2F3DF78AF8}"/>
    <cellStyle name="Millares 11 7 14" xfId="25149" xr:uid="{90B659A4-48B5-4F9F-9BCF-3E8D98807628}"/>
    <cellStyle name="Millares 11 7 2" xfId="1730" xr:uid="{B931DCD7-B8BC-4BA7-9DC3-B85FC3078488}"/>
    <cellStyle name="Millares 11 7 2 2" xfId="3654" xr:uid="{B931DCD7-B8BC-4BA7-9DC3-B85FC3078488}"/>
    <cellStyle name="Millares 11 7 2 2 2" xfId="16128" xr:uid="{E0F690BF-EDD6-4E31-867F-30C615E87033}"/>
    <cellStyle name="Millares 11 7 2 3" xfId="5606" xr:uid="{B931DCD7-B8BC-4BA7-9DC3-B85FC3078488}"/>
    <cellStyle name="Millares 11 7 2 3 2" xfId="18078" xr:uid="{B6C14D16-E24F-4B9E-A490-E31C461769CA}"/>
    <cellStyle name="Millares 11 7 2 4" xfId="7536" xr:uid="{B931DCD7-B8BC-4BA7-9DC3-B85FC3078488}"/>
    <cellStyle name="Millares 11 7 2 4 2" xfId="20007" xr:uid="{07E8F8F8-6B23-495F-8E7C-36FA08788E3F}"/>
    <cellStyle name="Millares 11 7 2 5" xfId="9544" xr:uid="{B931DCD7-B8BC-4BA7-9DC3-B85FC3078488}"/>
    <cellStyle name="Millares 11 7 2 5 2" xfId="22013" xr:uid="{9A738D61-E9CC-429F-B65E-92F4E9918053}"/>
    <cellStyle name="Millares 11 7 2 6" xfId="14207" xr:uid="{AA934EBF-6FF7-4154-97FB-F6EDA5093221}"/>
    <cellStyle name="Millares 11 7 3" xfId="2210" xr:uid="{B931DCD7-B8BC-4BA7-9DC3-B85FC3078488}"/>
    <cellStyle name="Millares 11 7 3 2" xfId="4134" xr:uid="{B931DCD7-B8BC-4BA7-9DC3-B85FC3078488}"/>
    <cellStyle name="Millares 11 7 3 2 2" xfId="16608" xr:uid="{F3B461D1-C959-4BE3-992A-E2917CEABF41}"/>
    <cellStyle name="Millares 11 7 3 3" xfId="6086" xr:uid="{B931DCD7-B8BC-4BA7-9DC3-B85FC3078488}"/>
    <cellStyle name="Millares 11 7 3 3 2" xfId="18558" xr:uid="{25730BB3-E697-4EBD-B27F-0CFC610DDCA3}"/>
    <cellStyle name="Millares 11 7 3 4" xfId="8016" xr:uid="{B931DCD7-B8BC-4BA7-9DC3-B85FC3078488}"/>
    <cellStyle name="Millares 11 7 3 4 2" xfId="20487" xr:uid="{0FFBD1EA-A6DB-4E1D-A44E-349E991A5FAD}"/>
    <cellStyle name="Millares 11 7 3 5" xfId="10022" xr:uid="{B931DCD7-B8BC-4BA7-9DC3-B85FC3078488}"/>
    <cellStyle name="Millares 11 7 3 5 2" xfId="22491" xr:uid="{7725A6BF-759A-46F9-B528-414F0847A98F}"/>
    <cellStyle name="Millares 11 7 3 6" xfId="14687" xr:uid="{45DD97B9-5A83-486B-BC71-720FE2405678}"/>
    <cellStyle name="Millares 11 7 4" xfId="2693" xr:uid="{B931DCD7-B8BC-4BA7-9DC3-B85FC3078488}"/>
    <cellStyle name="Millares 11 7 4 2" xfId="4614" xr:uid="{B931DCD7-B8BC-4BA7-9DC3-B85FC3078488}"/>
    <cellStyle name="Millares 11 7 4 2 2" xfId="17088" xr:uid="{D4C7CC90-A064-4F5D-B66D-DE02441FC002}"/>
    <cellStyle name="Millares 11 7 4 3" xfId="6570" xr:uid="{B931DCD7-B8BC-4BA7-9DC3-B85FC3078488}"/>
    <cellStyle name="Millares 11 7 4 3 2" xfId="19042" xr:uid="{A45CDD48-14FB-48AB-8F29-DB583CD9C2B3}"/>
    <cellStyle name="Millares 11 7 4 4" xfId="8496" xr:uid="{B931DCD7-B8BC-4BA7-9DC3-B85FC3078488}"/>
    <cellStyle name="Millares 11 7 4 4 2" xfId="20967" xr:uid="{DC06909D-8120-4E5A-8F62-DCC6CD8E467E}"/>
    <cellStyle name="Millares 11 7 4 5" xfId="10501" xr:uid="{B931DCD7-B8BC-4BA7-9DC3-B85FC3078488}"/>
    <cellStyle name="Millares 11 7 4 5 2" xfId="22970" xr:uid="{6E5AB4A5-231E-4CE9-B9F4-B14B7F818246}"/>
    <cellStyle name="Millares 11 7 4 6" xfId="15167" xr:uid="{771A8411-40DC-4538-BF6D-6D7CAD8045DA}"/>
    <cellStyle name="Millares 11 7 5" xfId="1251" xr:uid="{B931DCD7-B8BC-4BA7-9DC3-B85FC3078488}"/>
    <cellStyle name="Millares 11 7 5 2" xfId="13728" xr:uid="{5614D231-B93F-4E6C-A925-A27DE5B229C1}"/>
    <cellStyle name="Millares 11 7 6" xfId="3175" xr:uid="{B931DCD7-B8BC-4BA7-9DC3-B85FC3078488}"/>
    <cellStyle name="Millares 11 7 6 2" xfId="15649" xr:uid="{824FC227-03F3-497A-AF26-189DDE2A658D}"/>
    <cellStyle name="Millares 11 7 7" xfId="5124" xr:uid="{B931DCD7-B8BC-4BA7-9DC3-B85FC3078488}"/>
    <cellStyle name="Millares 11 7 7 2" xfId="17596" xr:uid="{A5D29B82-60F2-4190-BEF6-3CEDBEFED171}"/>
    <cellStyle name="Millares 11 7 8" xfId="7057" xr:uid="{B931DCD7-B8BC-4BA7-9DC3-B85FC3078488}"/>
    <cellStyle name="Millares 11 7 8 2" xfId="19528" xr:uid="{B4CDA53C-7508-48B5-A6B2-E712F338DD06}"/>
    <cellStyle name="Millares 11 7 9" xfId="9069" xr:uid="{B931DCD7-B8BC-4BA7-9DC3-B85FC3078488}"/>
    <cellStyle name="Millares 11 7 9 2" xfId="21538" xr:uid="{95E322BA-58E7-47EE-B783-8540ADF42CAE}"/>
    <cellStyle name="Millares 11 8" xfId="1297" xr:uid="{00000000-0005-0000-0000-000008000000}"/>
    <cellStyle name="Millares 11 8 2" xfId="3221" xr:uid="{00000000-0005-0000-0000-000008000000}"/>
    <cellStyle name="Millares 11 8 2 2" xfId="15695" xr:uid="{CDFFDB27-76FF-471F-9B33-CDB1A0857789}"/>
    <cellStyle name="Millares 11 8 3" xfId="5173" xr:uid="{00000000-0005-0000-0000-000008000000}"/>
    <cellStyle name="Millares 11 8 3 2" xfId="17645" xr:uid="{980B63A2-80A0-49ED-9A43-7E69C07A1427}"/>
    <cellStyle name="Millares 11 8 4" xfId="7103" xr:uid="{00000000-0005-0000-0000-000008000000}"/>
    <cellStyle name="Millares 11 8 4 2" xfId="19574" xr:uid="{D3A21397-F81D-4579-9C81-25B89A235A25}"/>
    <cellStyle name="Millares 11 8 5" xfId="9113" xr:uid="{00000000-0005-0000-0000-000008000000}"/>
    <cellStyle name="Millares 11 8 5 2" xfId="21582" xr:uid="{9EF153A1-B494-4600-9B18-2C25F5FD6FD8}"/>
    <cellStyle name="Millares 11 8 6" xfId="11647" xr:uid="{CE5B10E3-A975-450A-B32D-A50747DCEF80}"/>
    <cellStyle name="Millares 11 8 7" xfId="13774" xr:uid="{E39090A9-1706-4203-98F4-10AE78E506E1}"/>
    <cellStyle name="Millares 11 9" xfId="1777" xr:uid="{00000000-0005-0000-0000-000008000000}"/>
    <cellStyle name="Millares 11 9 2" xfId="3701" xr:uid="{00000000-0005-0000-0000-000008000000}"/>
    <cellStyle name="Millares 11 9 2 2" xfId="16175" xr:uid="{BC904264-3D48-466E-8E61-FA022E7D09A8}"/>
    <cellStyle name="Millares 11 9 3" xfId="5653" xr:uid="{00000000-0005-0000-0000-000008000000}"/>
    <cellStyle name="Millares 11 9 3 2" xfId="18125" xr:uid="{DE8AA196-71AB-4204-BCFD-2F289B0CB25E}"/>
    <cellStyle name="Millares 11 9 4" xfId="7583" xr:uid="{00000000-0005-0000-0000-000008000000}"/>
    <cellStyle name="Millares 11 9 4 2" xfId="20054" xr:uid="{77E841AB-2623-4648-A9E4-49AF426074B5}"/>
    <cellStyle name="Millares 11 9 5" xfId="9591" xr:uid="{00000000-0005-0000-0000-000008000000}"/>
    <cellStyle name="Millares 11 9 5 2" xfId="22060" xr:uid="{9F085900-73EC-4E64-BBF0-2AC311528228}"/>
    <cellStyle name="Millares 11 9 6" xfId="11975" xr:uid="{00000000-0005-0000-0000-00003E010000}"/>
    <cellStyle name="Millares 11 9 7" xfId="14254" xr:uid="{016AB0FE-3803-4B71-A960-681141065A2E}"/>
    <cellStyle name="Millares 111" xfId="780" xr:uid="{E27C65A4-F3B2-4B5F-B0D6-2DDE790D279E}"/>
    <cellStyle name="Millares 12" xfId="26" xr:uid="{00000000-0005-0000-0000-000009000000}"/>
    <cellStyle name="Millares 12 10" xfId="2260" xr:uid="{00000000-0005-0000-0000-000009000000}"/>
    <cellStyle name="Millares 12 10 2" xfId="4181" xr:uid="{00000000-0005-0000-0000-000009000000}"/>
    <cellStyle name="Millares 12 10 2 2" xfId="16655" xr:uid="{1F3C353B-D4F8-4E23-B9FB-1C49208B93A8}"/>
    <cellStyle name="Millares 12 10 3" xfId="6137" xr:uid="{00000000-0005-0000-0000-000009000000}"/>
    <cellStyle name="Millares 12 10 3 2" xfId="18609" xr:uid="{AC7ADEC7-7077-49A5-B2A8-DFFFF579D761}"/>
    <cellStyle name="Millares 12 10 4" xfId="8063" xr:uid="{00000000-0005-0000-0000-000009000000}"/>
    <cellStyle name="Millares 12 10 4 2" xfId="20534" xr:uid="{10480DFF-79B1-4544-BF7F-7092BCCC802B}"/>
    <cellStyle name="Millares 12 10 5" xfId="10069" xr:uid="{00000000-0005-0000-0000-000009000000}"/>
    <cellStyle name="Millares 12 10 5 2" xfId="22538" xr:uid="{9809856C-B202-4539-A04D-AFB2AFC87846}"/>
    <cellStyle name="Millares 12 10 6" xfId="12713" xr:uid="{6CEECD37-B8E3-4528-97EE-E2B6C7B010F7}"/>
    <cellStyle name="Millares 12 10 6 2" xfId="24546" xr:uid="{2B8A0C58-4FB6-492C-AB99-0712063235B0}"/>
    <cellStyle name="Millares 12 10 7" xfId="14734" xr:uid="{DD75C4B4-8592-4785-AFA4-54D338322EF7}"/>
    <cellStyle name="Millares 12 10 8" xfId="25237" xr:uid="{AD74249A-883E-4E69-A211-FA93A790CF5F}"/>
    <cellStyle name="Millares 12 11" xfId="818" xr:uid="{00000000-0005-0000-0000-000009000000}"/>
    <cellStyle name="Millares 12 11 2" xfId="13295" xr:uid="{AA30D0D2-FF7D-40DA-B2EF-A5A0F76FA39B}"/>
    <cellStyle name="Millares 12 12" xfId="2742" xr:uid="{00000000-0005-0000-0000-000009000000}"/>
    <cellStyle name="Millares 12 12 2" xfId="15216" xr:uid="{8840D0EB-C5C1-4B2F-96F2-EBE805F640E3}"/>
    <cellStyle name="Millares 12 13" xfId="4671" xr:uid="{00000000-0005-0000-0000-000009000000}"/>
    <cellStyle name="Millares 12 13 2" xfId="17144" xr:uid="{C188A895-22C8-4636-A94C-587207CECD13}"/>
    <cellStyle name="Millares 12 14" xfId="6620" xr:uid="{00000000-0005-0000-0000-000009000000}"/>
    <cellStyle name="Millares 12 14 2" xfId="19091" xr:uid="{0A2CF082-A184-4DA8-B145-B94F8F7F031B}"/>
    <cellStyle name="Millares 12 15" xfId="8607" xr:uid="{6F5E5D2F-66CF-4D1F-9E17-76533F43A769}"/>
    <cellStyle name="Millares 12 15 2" xfId="21076" xr:uid="{F876D98F-B66E-413B-8026-B144B9CE5FFC}"/>
    <cellStyle name="Millares 12 16" xfId="8621" xr:uid="{00000000-0005-0000-0000-000009000000}"/>
    <cellStyle name="Millares 12 16 2" xfId="21090" xr:uid="{86A82F6D-C36D-4811-A404-194ECC17C4C3}"/>
    <cellStyle name="Millares 12 17" xfId="10554" xr:uid="{00000000-0005-0000-0000-000009000000}"/>
    <cellStyle name="Millares 12 17 2" xfId="23020" xr:uid="{14819B9A-699F-427D-B33D-6C5C5F10EF88}"/>
    <cellStyle name="Millares 12 18" xfId="11034" xr:uid="{00000000-0005-0000-0000-000009000000}"/>
    <cellStyle name="Millares 12 18 2" xfId="23499" xr:uid="{C7B5F832-E122-40EB-AD1D-E59B990F38CF}"/>
    <cellStyle name="Millares 12 19" xfId="12175" xr:uid="{14E91912-4EEC-47CF-813F-8E27C98332D8}"/>
    <cellStyle name="Millares 12 19 2" xfId="24009" xr:uid="{C77CE6A6-F300-4A0E-A6D3-62909F39CFF1}"/>
    <cellStyle name="Millares 12 2" xfId="84" xr:uid="{00000000-0005-0000-0000-000009000000}"/>
    <cellStyle name="Millares 12 2 10" xfId="6125" xr:uid="{AB8672AE-AE3F-4ADD-92FA-EADA5E846D3C}"/>
    <cellStyle name="Millares 12 2 10 2" xfId="18597" xr:uid="{1FF0A253-DE22-4A02-8ED6-E641CE10FF6E}"/>
    <cellStyle name="Millares 12 2 11" xfId="6648" xr:uid="{00000000-0005-0000-0000-000009000000}"/>
    <cellStyle name="Millares 12 2 11 2" xfId="19119" xr:uid="{ED962AF6-81B6-4DF5-B68A-3FE676AC5F94}"/>
    <cellStyle name="Millares 12 2 12" xfId="6635" xr:uid="{AB8672AE-AE3F-4ADD-92FA-EADA5E846D3C}"/>
    <cellStyle name="Millares 12 2 12 2" xfId="19106" xr:uid="{E3FEF42F-1FD4-4558-92E0-9E80E588A6EB}"/>
    <cellStyle name="Millares 12 2 13" xfId="8650" xr:uid="{AB8672AE-AE3F-4ADD-92FA-EADA5E846D3C}"/>
    <cellStyle name="Millares 12 2 13 2" xfId="21119" xr:uid="{200E520E-4254-4D70-A03F-683BC007CDE2}"/>
    <cellStyle name="Millares 12 2 14" xfId="8683" xr:uid="{00000000-0005-0000-0000-000009000000}"/>
    <cellStyle name="Millares 12 2 14 2" xfId="21152" xr:uid="{DBBDDB27-4559-4073-ABCB-22F84A0B8A7F}"/>
    <cellStyle name="Millares 12 2 15" xfId="10581" xr:uid="{00000000-0005-0000-0000-000009000000}"/>
    <cellStyle name="Millares 12 2 15 2" xfId="23047" xr:uid="{096FB113-4603-410E-AB0A-FD5DA0D37CFB}"/>
    <cellStyle name="Millares 12 2 16" xfId="11061" xr:uid="{00000000-0005-0000-0000-000009000000}"/>
    <cellStyle name="Millares 12 2 16 2" xfId="23526" xr:uid="{FF3CA5EF-C3DA-40F8-A8C4-34B77478857D}"/>
    <cellStyle name="Millares 12 2 17" xfId="12202" xr:uid="{A774587D-7C25-44C0-86A5-A1E2BF607775}"/>
    <cellStyle name="Millares 12 2 17 2" xfId="24036" xr:uid="{B6363540-E0DE-4A94-95A2-6BE2BB2095B1}"/>
    <cellStyle name="Millares 12 2 18" xfId="12841" xr:uid="{0595855B-2A1B-4DAC-BCE2-1C8D347BE6A7}"/>
    <cellStyle name="Millares 12 2 19" xfId="24744" xr:uid="{CC6EB037-A0D8-44FD-9A04-617B830153B1}"/>
    <cellStyle name="Millares 12 2 2" xfId="142" xr:uid="{00000000-0005-0000-0000-000009000000}"/>
    <cellStyle name="Millares 12 2 2 10" xfId="8730" xr:uid="{00000000-0005-0000-0000-000009000000}"/>
    <cellStyle name="Millares 12 2 2 10 2" xfId="21199" xr:uid="{F5992B2E-D2C5-40A4-B7DD-1D2F07D7C5C9}"/>
    <cellStyle name="Millares 12 2 2 11" xfId="10633" xr:uid="{00000000-0005-0000-0000-000009000000}"/>
    <cellStyle name="Millares 12 2 2 11 2" xfId="23099" xr:uid="{C590CD2C-2B15-475C-A5D8-F9710FFB481A}"/>
    <cellStyle name="Millares 12 2 2 12" xfId="11113" xr:uid="{00000000-0005-0000-0000-000009000000}"/>
    <cellStyle name="Millares 12 2 2 12 2" xfId="23578" xr:uid="{1D2320CB-3DB7-4188-B6EF-6F3E6DE926B9}"/>
    <cellStyle name="Millares 12 2 2 13" xfId="12254" xr:uid="{8AE88F0F-2749-48CD-ACBA-B2359674196D}"/>
    <cellStyle name="Millares 12 2 2 13 2" xfId="24088" xr:uid="{0F3F1448-4CCA-4A7C-B8A2-33EC9EAED144}"/>
    <cellStyle name="Millares 12 2 2 14" xfId="12893" xr:uid="{EF4928D9-397A-4F7C-B339-4DECD0A0A92F}"/>
    <cellStyle name="Millares 12 2 2 15" xfId="24796" xr:uid="{8676D349-46A8-44D5-93B7-69B9CE93D0FF}"/>
    <cellStyle name="Millares 12 2 2 2" xfId="359" xr:uid="{00000000-0005-0000-0000-000009000000}"/>
    <cellStyle name="Millares 12 2 2 2 10" xfId="10811" xr:uid="{00000000-0005-0000-0000-000009000000}"/>
    <cellStyle name="Millares 12 2 2 2 10 2" xfId="23277" xr:uid="{8D9D5882-3006-4ACD-892C-9DF926D9ED55}"/>
    <cellStyle name="Millares 12 2 2 2 11" xfId="11291" xr:uid="{00000000-0005-0000-0000-000009000000}"/>
    <cellStyle name="Millares 12 2 2 2 11 2" xfId="23756" xr:uid="{34B22434-BED8-48E0-8B1E-8CD3D0607DD7}"/>
    <cellStyle name="Millares 12 2 2 2 12" xfId="12432" xr:uid="{39FC808C-5F81-4FC6-983B-B0ECCA659AEB}"/>
    <cellStyle name="Millares 12 2 2 2 12 2" xfId="24266" xr:uid="{D7E5534C-2D5D-45FA-9113-09E2DFFBE394}"/>
    <cellStyle name="Millares 12 2 2 2 13" xfId="13071" xr:uid="{F520EB25-8037-44B5-ADAE-2578ECF06EEC}"/>
    <cellStyle name="Millares 12 2 2 2 14" xfId="24974" xr:uid="{F0880654-C41B-4D8A-BF2B-6A4C8F7F733E}"/>
    <cellStyle name="Millares 12 2 2 2 2" xfId="1555" xr:uid="{00000000-0005-0000-0000-000009000000}"/>
    <cellStyle name="Millares 12 2 2 2 2 2" xfId="3479" xr:uid="{00000000-0005-0000-0000-000009000000}"/>
    <cellStyle name="Millares 12 2 2 2 2 2 2" xfId="15953" xr:uid="{795B9783-CBD9-4ACF-ABEA-1E790F3F7027}"/>
    <cellStyle name="Millares 12 2 2 2 2 3" xfId="5431" xr:uid="{00000000-0005-0000-0000-000009000000}"/>
    <cellStyle name="Millares 12 2 2 2 2 3 2" xfId="17903" xr:uid="{B2A0D3DE-6B5D-4F75-B589-388031AA4314}"/>
    <cellStyle name="Millares 12 2 2 2 2 4" xfId="7361" xr:uid="{00000000-0005-0000-0000-000009000000}"/>
    <cellStyle name="Millares 12 2 2 2 2 4 2" xfId="19832" xr:uid="{FEBE6A53-CFAD-4D04-9149-DC9CE566E691}"/>
    <cellStyle name="Millares 12 2 2 2 2 5" xfId="9371" xr:uid="{00000000-0005-0000-0000-000009000000}"/>
    <cellStyle name="Millares 12 2 2 2 2 5 2" xfId="21840" xr:uid="{C95B8E95-144B-421A-A9BA-285034CBC788}"/>
    <cellStyle name="Millares 12 2 2 2 2 6" xfId="14032" xr:uid="{3CC43363-5042-4B14-829A-5D25B3753D8B}"/>
    <cellStyle name="Millares 12 2 2 2 3" xfId="2035" xr:uid="{00000000-0005-0000-0000-000009000000}"/>
    <cellStyle name="Millares 12 2 2 2 3 2" xfId="3959" xr:uid="{00000000-0005-0000-0000-000009000000}"/>
    <cellStyle name="Millares 12 2 2 2 3 2 2" xfId="16433" xr:uid="{3EF02FC6-A93E-48A2-8988-1A1A4F7FF733}"/>
    <cellStyle name="Millares 12 2 2 2 3 3" xfId="5911" xr:uid="{00000000-0005-0000-0000-000009000000}"/>
    <cellStyle name="Millares 12 2 2 2 3 3 2" xfId="18383" xr:uid="{829A46C3-3483-4771-ABEB-28ED51BEB294}"/>
    <cellStyle name="Millares 12 2 2 2 3 4" xfId="7841" xr:uid="{00000000-0005-0000-0000-000009000000}"/>
    <cellStyle name="Millares 12 2 2 2 3 4 2" xfId="20312" xr:uid="{B691C5FA-E4EE-4D0D-83DF-411BF94B5E1F}"/>
    <cellStyle name="Millares 12 2 2 2 3 5" xfId="9849" xr:uid="{00000000-0005-0000-0000-000009000000}"/>
    <cellStyle name="Millares 12 2 2 2 3 5 2" xfId="22318" xr:uid="{99829AA9-53CC-4A19-86E2-5E94DC2A6206}"/>
    <cellStyle name="Millares 12 2 2 2 3 6" xfId="14512" xr:uid="{8B621F99-6A33-4420-98D1-3957412BE9B1}"/>
    <cellStyle name="Millares 12 2 2 2 4" xfId="2517" xr:uid="{00000000-0005-0000-0000-000009000000}"/>
    <cellStyle name="Millares 12 2 2 2 4 2" xfId="4438" xr:uid="{00000000-0005-0000-0000-000009000000}"/>
    <cellStyle name="Millares 12 2 2 2 4 2 2" xfId="16912" xr:uid="{139E9FE5-A169-4A24-90F2-023CC2E2C799}"/>
    <cellStyle name="Millares 12 2 2 2 4 3" xfId="6394" xr:uid="{00000000-0005-0000-0000-000009000000}"/>
    <cellStyle name="Millares 12 2 2 2 4 3 2" xfId="18866" xr:uid="{971A1FBF-4162-4606-A04E-01C71E868B75}"/>
    <cellStyle name="Millares 12 2 2 2 4 4" xfId="8320" xr:uid="{00000000-0005-0000-0000-000009000000}"/>
    <cellStyle name="Millares 12 2 2 2 4 4 2" xfId="20791" xr:uid="{0F951079-6FA0-4766-9E26-03D91FAF4ABD}"/>
    <cellStyle name="Millares 12 2 2 2 4 5" xfId="10326" xr:uid="{00000000-0005-0000-0000-000009000000}"/>
    <cellStyle name="Millares 12 2 2 2 4 5 2" xfId="22795" xr:uid="{27604E98-DE94-4DB4-9B5A-A93A40B9C57A}"/>
    <cellStyle name="Millares 12 2 2 2 4 6" xfId="14991" xr:uid="{C36C6AC0-425E-4854-9498-4B8753B118BA}"/>
    <cellStyle name="Millares 12 2 2 2 5" xfId="1075" xr:uid="{00000000-0005-0000-0000-000009000000}"/>
    <cellStyle name="Millares 12 2 2 2 5 2" xfId="13552" xr:uid="{57AB2EBB-1381-4A54-8F2A-8B9E0588D991}"/>
    <cellStyle name="Millares 12 2 2 2 6" xfId="2999" xr:uid="{00000000-0005-0000-0000-000009000000}"/>
    <cellStyle name="Millares 12 2 2 2 6 2" xfId="15473" xr:uid="{850DAB3B-2A1E-4E57-AFA9-ADA43DCB76E7}"/>
    <cellStyle name="Millares 12 2 2 2 7" xfId="4937" xr:uid="{00000000-0005-0000-0000-000009000000}"/>
    <cellStyle name="Millares 12 2 2 2 7 2" xfId="17410" xr:uid="{B71DAAD7-10E7-4338-B402-955566D604C7}"/>
    <cellStyle name="Millares 12 2 2 2 8" xfId="6878" xr:uid="{00000000-0005-0000-0000-000009000000}"/>
    <cellStyle name="Millares 12 2 2 2 8 2" xfId="19349" xr:uid="{355D7578-B994-4F92-80BF-AE12EEBA2F00}"/>
    <cellStyle name="Millares 12 2 2 2 9" xfId="8899" xr:uid="{00000000-0005-0000-0000-000009000000}"/>
    <cellStyle name="Millares 12 2 2 2 9 2" xfId="21368" xr:uid="{AAA89077-A002-4084-AA7D-809E8FB5A90B}"/>
    <cellStyle name="Millares 12 2 2 3" xfId="1377" xr:uid="{00000000-0005-0000-0000-000009000000}"/>
    <cellStyle name="Millares 12 2 2 3 2" xfId="3301" xr:uid="{00000000-0005-0000-0000-000009000000}"/>
    <cellStyle name="Millares 12 2 2 3 2 2" xfId="15775" xr:uid="{A1E27713-A303-4750-9B18-DBBB9F4CB3AF}"/>
    <cellStyle name="Millares 12 2 2 3 3" xfId="5253" xr:uid="{00000000-0005-0000-0000-000009000000}"/>
    <cellStyle name="Millares 12 2 2 3 3 2" xfId="17725" xr:uid="{4AADD89F-2F43-4C5D-A4C2-67F3AEB3D73A}"/>
    <cellStyle name="Millares 12 2 2 3 4" xfId="7183" xr:uid="{00000000-0005-0000-0000-000009000000}"/>
    <cellStyle name="Millares 12 2 2 3 4 2" xfId="19654" xr:uid="{32B50417-83B5-40D9-BD40-0050A1D51909}"/>
    <cellStyle name="Millares 12 2 2 3 5" xfId="9193" xr:uid="{00000000-0005-0000-0000-000009000000}"/>
    <cellStyle name="Millares 12 2 2 3 5 2" xfId="21662" xr:uid="{5F8150BE-00D0-4FD8-A51B-510C6448AD75}"/>
    <cellStyle name="Millares 12 2 2 3 6" xfId="13854" xr:uid="{7C62F639-A50A-434C-BF7D-2BC7ACAC5C8C}"/>
    <cellStyle name="Millares 12 2 2 4" xfId="1857" xr:uid="{00000000-0005-0000-0000-000009000000}"/>
    <cellStyle name="Millares 12 2 2 4 2" xfId="3781" xr:uid="{00000000-0005-0000-0000-000009000000}"/>
    <cellStyle name="Millares 12 2 2 4 2 2" xfId="16255" xr:uid="{0D31EBF5-A5F4-4C4F-BFFD-0A300D8D417F}"/>
    <cellStyle name="Millares 12 2 2 4 3" xfId="5733" xr:uid="{00000000-0005-0000-0000-000009000000}"/>
    <cellStyle name="Millares 12 2 2 4 3 2" xfId="18205" xr:uid="{129D0139-F511-4027-BD19-DB2756BB8743}"/>
    <cellStyle name="Millares 12 2 2 4 4" xfId="7663" xr:uid="{00000000-0005-0000-0000-000009000000}"/>
    <cellStyle name="Millares 12 2 2 4 4 2" xfId="20134" xr:uid="{E822F892-34EF-4105-979D-DDB71E0F1A3C}"/>
    <cellStyle name="Millares 12 2 2 4 5" xfId="9671" xr:uid="{00000000-0005-0000-0000-000009000000}"/>
    <cellStyle name="Millares 12 2 2 4 5 2" xfId="22140" xr:uid="{7211D379-202E-4E57-A29F-AA5EBF8B2E15}"/>
    <cellStyle name="Millares 12 2 2 4 6" xfId="14334" xr:uid="{9F7BAA62-7571-471F-A949-D1DBCEA67EAE}"/>
    <cellStyle name="Millares 12 2 2 5" xfId="2339" xr:uid="{00000000-0005-0000-0000-000009000000}"/>
    <cellStyle name="Millares 12 2 2 5 2" xfId="4260" xr:uid="{00000000-0005-0000-0000-000009000000}"/>
    <cellStyle name="Millares 12 2 2 5 2 2" xfId="16734" xr:uid="{67887065-5868-4282-A771-D7927AB0A89F}"/>
    <cellStyle name="Millares 12 2 2 5 3" xfId="6216" xr:uid="{00000000-0005-0000-0000-000009000000}"/>
    <cellStyle name="Millares 12 2 2 5 3 2" xfId="18688" xr:uid="{708CF570-BB50-4D3C-B7A9-5D594A6CEB32}"/>
    <cellStyle name="Millares 12 2 2 5 4" xfId="8142" xr:uid="{00000000-0005-0000-0000-000009000000}"/>
    <cellStyle name="Millares 12 2 2 5 4 2" xfId="20613" xr:uid="{BC7B4DC4-B35B-4D5E-AF61-8C6C2458AAC4}"/>
    <cellStyle name="Millares 12 2 2 5 5" xfId="10148" xr:uid="{00000000-0005-0000-0000-000009000000}"/>
    <cellStyle name="Millares 12 2 2 5 5 2" xfId="22617" xr:uid="{3589C00C-86DC-4048-BD23-F9F8B47B058F}"/>
    <cellStyle name="Millares 12 2 2 5 6" xfId="14813" xr:uid="{B996FEE4-F614-4AE7-BF9A-302368674954}"/>
    <cellStyle name="Millares 12 2 2 6" xfId="897" xr:uid="{00000000-0005-0000-0000-000009000000}"/>
    <cellStyle name="Millares 12 2 2 6 2" xfId="13374" xr:uid="{702FFAD3-5878-4CBA-8B88-8CA24ED65919}"/>
    <cellStyle name="Millares 12 2 2 7" xfId="2821" xr:uid="{00000000-0005-0000-0000-000009000000}"/>
    <cellStyle name="Millares 12 2 2 7 2" xfId="15295" xr:uid="{B1D20D7D-2385-48F3-9D76-22F4213B95FF}"/>
    <cellStyle name="Millares 12 2 2 8" xfId="4754" xr:uid="{00000000-0005-0000-0000-000009000000}"/>
    <cellStyle name="Millares 12 2 2 8 2" xfId="17227" xr:uid="{BD3D7FE3-8032-45A4-890E-BA887EC2554C}"/>
    <cellStyle name="Millares 12 2 2 9" xfId="6700" xr:uid="{00000000-0005-0000-0000-000009000000}"/>
    <cellStyle name="Millares 12 2 2 9 2" xfId="19171" xr:uid="{5B9C354B-C6EA-4FC3-BBD6-098CFF77012C}"/>
    <cellStyle name="Millares 12 2 3" xfId="307" xr:uid="{00000000-0005-0000-0000-000009000000}"/>
    <cellStyle name="Millares 12 2 3 10" xfId="10759" xr:uid="{00000000-0005-0000-0000-000009000000}"/>
    <cellStyle name="Millares 12 2 3 10 2" xfId="23225" xr:uid="{8AF27062-D743-4C2C-A108-3D22E1472B05}"/>
    <cellStyle name="Millares 12 2 3 11" xfId="11239" xr:uid="{00000000-0005-0000-0000-000009000000}"/>
    <cellStyle name="Millares 12 2 3 11 2" xfId="23704" xr:uid="{F2F4BABC-F2B1-4B85-9EDF-50792134F9D1}"/>
    <cellStyle name="Millares 12 2 3 12" xfId="12380" xr:uid="{CB9A581C-C4B3-49FA-94B5-B88D645130B0}"/>
    <cellStyle name="Millares 12 2 3 12 2" xfId="24214" xr:uid="{9A86B562-A100-46E5-A869-93C8A9AE60B5}"/>
    <cellStyle name="Millares 12 2 3 13" xfId="13019" xr:uid="{2DD3AACD-208B-46E8-A7E3-186A0A3F8636}"/>
    <cellStyle name="Millares 12 2 3 14" xfId="24922" xr:uid="{AA5BAD94-AE3F-4580-B7AD-ECD51ACDCA30}"/>
    <cellStyle name="Millares 12 2 3 2" xfId="1503" xr:uid="{00000000-0005-0000-0000-000009000000}"/>
    <cellStyle name="Millares 12 2 3 2 2" xfId="3427" xr:uid="{00000000-0005-0000-0000-000009000000}"/>
    <cellStyle name="Millares 12 2 3 2 2 2" xfId="15901" xr:uid="{7CB90706-3182-4E2C-B6BC-4DBCFBCCA534}"/>
    <cellStyle name="Millares 12 2 3 2 3" xfId="5379" xr:uid="{00000000-0005-0000-0000-000009000000}"/>
    <cellStyle name="Millares 12 2 3 2 3 2" xfId="17851" xr:uid="{B4CBF88B-4DDD-482E-AA11-1EC30B832DDF}"/>
    <cellStyle name="Millares 12 2 3 2 4" xfId="7309" xr:uid="{00000000-0005-0000-0000-000009000000}"/>
    <cellStyle name="Millares 12 2 3 2 4 2" xfId="19780" xr:uid="{5AF23325-DF13-4E2F-908F-4B1EB8AF8BB6}"/>
    <cellStyle name="Millares 12 2 3 2 5" xfId="9319" xr:uid="{00000000-0005-0000-0000-000009000000}"/>
    <cellStyle name="Millares 12 2 3 2 5 2" xfId="21788" xr:uid="{0566AC8C-758D-435D-B260-5AB134BBCCF4}"/>
    <cellStyle name="Millares 12 2 3 2 6" xfId="13980" xr:uid="{118D229E-6D8F-495C-9D6D-ECC1B9B0AD13}"/>
    <cellStyle name="Millares 12 2 3 3" xfId="1983" xr:uid="{00000000-0005-0000-0000-000009000000}"/>
    <cellStyle name="Millares 12 2 3 3 2" xfId="3907" xr:uid="{00000000-0005-0000-0000-000009000000}"/>
    <cellStyle name="Millares 12 2 3 3 2 2" xfId="16381" xr:uid="{34BA3104-1775-41E4-A4EF-392F32B5C322}"/>
    <cellStyle name="Millares 12 2 3 3 3" xfId="5859" xr:uid="{00000000-0005-0000-0000-000009000000}"/>
    <cellStyle name="Millares 12 2 3 3 3 2" xfId="18331" xr:uid="{0A4D0D9C-4D9F-41CA-A410-7D5FFA8180D6}"/>
    <cellStyle name="Millares 12 2 3 3 4" xfId="7789" xr:uid="{00000000-0005-0000-0000-000009000000}"/>
    <cellStyle name="Millares 12 2 3 3 4 2" xfId="20260" xr:uid="{3382DD1D-8658-4465-B054-04CC3A2D3439}"/>
    <cellStyle name="Millares 12 2 3 3 5" xfId="9797" xr:uid="{00000000-0005-0000-0000-000009000000}"/>
    <cellStyle name="Millares 12 2 3 3 5 2" xfId="22266" xr:uid="{F2E12E9E-684C-42E9-AFEA-305EDE567A71}"/>
    <cellStyle name="Millares 12 2 3 3 6" xfId="14460" xr:uid="{B24EEDDD-23A7-47CC-A94F-4CC7740A4149}"/>
    <cellStyle name="Millares 12 2 3 4" xfId="2465" xr:uid="{00000000-0005-0000-0000-000009000000}"/>
    <cellStyle name="Millares 12 2 3 4 2" xfId="4386" xr:uid="{00000000-0005-0000-0000-000009000000}"/>
    <cellStyle name="Millares 12 2 3 4 2 2" xfId="16860" xr:uid="{995B0DC2-2A67-4A64-956C-BF48112765C8}"/>
    <cellStyle name="Millares 12 2 3 4 3" xfId="6342" xr:uid="{00000000-0005-0000-0000-000009000000}"/>
    <cellStyle name="Millares 12 2 3 4 3 2" xfId="18814" xr:uid="{C9E06123-188B-4346-8112-AD364F691455}"/>
    <cellStyle name="Millares 12 2 3 4 4" xfId="8268" xr:uid="{00000000-0005-0000-0000-000009000000}"/>
    <cellStyle name="Millares 12 2 3 4 4 2" xfId="20739" xr:uid="{79FCEB25-2FDB-4504-A3C3-E288C289D880}"/>
    <cellStyle name="Millares 12 2 3 4 5" xfId="10274" xr:uid="{00000000-0005-0000-0000-000009000000}"/>
    <cellStyle name="Millares 12 2 3 4 5 2" xfId="22743" xr:uid="{A02EEAD7-8CC4-4CCB-A2C2-0D76CC218FEE}"/>
    <cellStyle name="Millares 12 2 3 4 6" xfId="14939" xr:uid="{FBABBAB3-81B5-407B-AFD2-4CE324D1986B}"/>
    <cellStyle name="Millares 12 2 3 5" xfId="1023" xr:uid="{00000000-0005-0000-0000-000009000000}"/>
    <cellStyle name="Millares 12 2 3 5 2" xfId="13500" xr:uid="{A22BA9E1-EEDB-41AB-B73B-89FA4CB949F6}"/>
    <cellStyle name="Millares 12 2 3 6" xfId="2947" xr:uid="{00000000-0005-0000-0000-000009000000}"/>
    <cellStyle name="Millares 12 2 3 6 2" xfId="15421" xr:uid="{8127FE52-4222-40F9-9007-CAD53E169EE6}"/>
    <cellStyle name="Millares 12 2 3 7" xfId="4885" xr:uid="{00000000-0005-0000-0000-000009000000}"/>
    <cellStyle name="Millares 12 2 3 7 2" xfId="17358" xr:uid="{34B8A1C1-4CC5-4C47-9E3C-871585A597B9}"/>
    <cellStyle name="Millares 12 2 3 8" xfId="6826" xr:uid="{00000000-0005-0000-0000-000009000000}"/>
    <cellStyle name="Millares 12 2 3 8 2" xfId="19297" xr:uid="{86606766-A3E6-430F-B1EF-201753FB568B}"/>
    <cellStyle name="Millares 12 2 3 9" xfId="8851" xr:uid="{00000000-0005-0000-0000-000009000000}"/>
    <cellStyle name="Millares 12 2 3 9 2" xfId="21320" xr:uid="{E77FEF38-7F8C-490A-8863-D7508C2990F9}"/>
    <cellStyle name="Millares 12 2 4" xfId="1325" xr:uid="{00000000-0005-0000-0000-000009000000}"/>
    <cellStyle name="Millares 12 2 4 2" xfId="3249" xr:uid="{00000000-0005-0000-0000-000009000000}"/>
    <cellStyle name="Millares 12 2 4 2 2" xfId="15723" xr:uid="{25A81C0B-706E-449E-B1C7-9DB0BE19A4CC}"/>
    <cellStyle name="Millares 12 2 4 3" xfId="5201" xr:uid="{00000000-0005-0000-0000-000009000000}"/>
    <cellStyle name="Millares 12 2 4 3 2" xfId="17673" xr:uid="{5B0A47EB-C0CD-4753-8F39-FA2E84279791}"/>
    <cellStyle name="Millares 12 2 4 4" xfId="7131" xr:uid="{00000000-0005-0000-0000-000009000000}"/>
    <cellStyle name="Millares 12 2 4 4 2" xfId="19602" xr:uid="{BF75B797-988F-4895-BDAB-E5FF66527E38}"/>
    <cellStyle name="Millares 12 2 4 5" xfId="9141" xr:uid="{00000000-0005-0000-0000-000009000000}"/>
    <cellStyle name="Millares 12 2 4 5 2" xfId="21610" xr:uid="{0A1E01C5-4E1F-49AC-9A69-6182ACBEC43E}"/>
    <cellStyle name="Millares 12 2 4 6" xfId="12755" xr:uid="{FD8E7BDE-9E52-4ED8-85B2-F258A080B775}"/>
    <cellStyle name="Millares 12 2 4 6 2" xfId="24588" xr:uid="{F25686E2-C0C7-49B1-B54B-C9CE0228E53C}"/>
    <cellStyle name="Millares 12 2 4 7" xfId="13802" xr:uid="{5A932597-8E3E-43A6-BBA0-EB5F1F2567A9}"/>
    <cellStyle name="Millares 12 2 4 8" xfId="25279" xr:uid="{9DBC0CF3-F818-4631-BCAF-F7A188C49500}"/>
    <cellStyle name="Millares 12 2 5" xfId="1805" xr:uid="{00000000-0005-0000-0000-000009000000}"/>
    <cellStyle name="Millares 12 2 5 2" xfId="3729" xr:uid="{00000000-0005-0000-0000-000009000000}"/>
    <cellStyle name="Millares 12 2 5 2 2" xfId="16203" xr:uid="{3B3F8C5A-8E0F-4265-86C3-84A7EEEB0C0E}"/>
    <cellStyle name="Millares 12 2 5 3" xfId="5681" xr:uid="{00000000-0005-0000-0000-000009000000}"/>
    <cellStyle name="Millares 12 2 5 3 2" xfId="18153" xr:uid="{1F7976EE-E4BC-4756-9868-114971B1C771}"/>
    <cellStyle name="Millares 12 2 5 4" xfId="7611" xr:uid="{00000000-0005-0000-0000-000009000000}"/>
    <cellStyle name="Millares 12 2 5 4 2" xfId="20082" xr:uid="{26507F70-26BA-4412-82B2-04A484280830}"/>
    <cellStyle name="Millares 12 2 5 5" xfId="9619" xr:uid="{00000000-0005-0000-0000-000009000000}"/>
    <cellStyle name="Millares 12 2 5 5 2" xfId="22088" xr:uid="{8A6E942C-F9DC-4A8A-8578-61FDC87E653D}"/>
    <cellStyle name="Millares 12 2 5 6" xfId="14282" xr:uid="{C5BEC0C4-68DE-46E5-BFFF-D785292DB5C8}"/>
    <cellStyle name="Millares 12 2 6" xfId="2287" xr:uid="{00000000-0005-0000-0000-000009000000}"/>
    <cellStyle name="Millares 12 2 6 2" xfId="4208" xr:uid="{00000000-0005-0000-0000-000009000000}"/>
    <cellStyle name="Millares 12 2 6 2 2" xfId="16682" xr:uid="{37AE223F-6B35-4896-B3AB-BE339AA613AC}"/>
    <cellStyle name="Millares 12 2 6 3" xfId="6164" xr:uid="{00000000-0005-0000-0000-000009000000}"/>
    <cellStyle name="Millares 12 2 6 3 2" xfId="18636" xr:uid="{A3F938F1-EAD9-4E8B-958F-FD38E820E573}"/>
    <cellStyle name="Millares 12 2 6 4" xfId="8090" xr:uid="{00000000-0005-0000-0000-000009000000}"/>
    <cellStyle name="Millares 12 2 6 4 2" xfId="20561" xr:uid="{31539E41-F1C2-40BC-98B1-A12D84E835A3}"/>
    <cellStyle name="Millares 12 2 6 5" xfId="10096" xr:uid="{00000000-0005-0000-0000-000009000000}"/>
    <cellStyle name="Millares 12 2 6 5 2" xfId="22565" xr:uid="{DA83250C-750E-494D-979D-C11CB3B90C78}"/>
    <cellStyle name="Millares 12 2 6 6" xfId="14761" xr:uid="{CF6C9A68-6D37-4B6A-9D9F-F25D02B24FEA}"/>
    <cellStyle name="Millares 12 2 7" xfId="845" xr:uid="{00000000-0005-0000-0000-000009000000}"/>
    <cellStyle name="Millares 12 2 7 2" xfId="13322" xr:uid="{31C72B15-FA49-4F36-9E46-9400EC2638A7}"/>
    <cellStyle name="Millares 12 2 8" xfId="2769" xr:uid="{00000000-0005-0000-0000-000009000000}"/>
    <cellStyle name="Millares 12 2 8 2" xfId="15243" xr:uid="{ED1ABA66-CB30-41D0-8905-38DD94FB3F7E}"/>
    <cellStyle name="Millares 12 2 9" xfId="4702" xr:uid="{00000000-0005-0000-0000-000009000000}"/>
    <cellStyle name="Millares 12 2 9 2" xfId="17175" xr:uid="{BF0686D1-0A4D-449D-8193-B6AC6207DE2C}"/>
    <cellStyle name="Millares 12 20" xfId="12814" xr:uid="{626C0649-E28A-4B2F-A8B5-883930BA4879}"/>
    <cellStyle name="Millares 12 21" xfId="24717" xr:uid="{A5ECE9D4-3471-422C-8BC7-DD3FBD096F49}"/>
    <cellStyle name="Millares 12 3" xfId="114" xr:uid="{00000000-0005-0000-0000-000009000000}"/>
    <cellStyle name="Millares 12 3 10" xfId="8706" xr:uid="{00000000-0005-0000-0000-000009000000}"/>
    <cellStyle name="Millares 12 3 10 2" xfId="21175" xr:uid="{2A80C10F-D167-4386-8703-FF0A7DEDC1E6}"/>
    <cellStyle name="Millares 12 3 11" xfId="10605" xr:uid="{00000000-0005-0000-0000-000009000000}"/>
    <cellStyle name="Millares 12 3 11 2" xfId="23071" xr:uid="{6694C0C0-AECC-4D55-9327-4A5EC4A4B155}"/>
    <cellStyle name="Millares 12 3 12" xfId="11085" xr:uid="{00000000-0005-0000-0000-000009000000}"/>
    <cellStyle name="Millares 12 3 12 2" xfId="23550" xr:uid="{49C4A0B8-C81D-4AF2-97B1-D73480714F05}"/>
    <cellStyle name="Millares 12 3 13" xfId="12226" xr:uid="{65D10C5C-08E6-42DC-9825-390CB2226841}"/>
    <cellStyle name="Millares 12 3 13 2" xfId="24060" xr:uid="{429EB538-7769-4565-A182-EF5AAA7C7DCC}"/>
    <cellStyle name="Millares 12 3 14" xfId="12865" xr:uid="{2DA498D6-C55C-494F-BA8D-DB6A2E2027C2}"/>
    <cellStyle name="Millares 12 3 15" xfId="24768" xr:uid="{203F0CE2-1733-4386-B46E-E092800FA030}"/>
    <cellStyle name="Millares 12 3 2" xfId="331" xr:uid="{00000000-0005-0000-0000-000009000000}"/>
    <cellStyle name="Millares 12 3 2 10" xfId="10783" xr:uid="{00000000-0005-0000-0000-000009000000}"/>
    <cellStyle name="Millares 12 3 2 10 2" xfId="23249" xr:uid="{39979BBB-5201-4EBD-A2D3-C0262C7ADF41}"/>
    <cellStyle name="Millares 12 3 2 11" xfId="11263" xr:uid="{00000000-0005-0000-0000-000009000000}"/>
    <cellStyle name="Millares 12 3 2 11 2" xfId="23728" xr:uid="{B4D0296F-57B2-4829-A6AC-F45F290D865A}"/>
    <cellStyle name="Millares 12 3 2 12" xfId="12404" xr:uid="{4DEBBCD9-20E0-4562-AEB2-F5183FBA1561}"/>
    <cellStyle name="Millares 12 3 2 12 2" xfId="24238" xr:uid="{0705F1E0-B8FB-4057-BF18-0840730E7105}"/>
    <cellStyle name="Millares 12 3 2 13" xfId="13043" xr:uid="{E74A8B25-9A94-494D-B10A-9816A4ADD340}"/>
    <cellStyle name="Millares 12 3 2 14" xfId="24946" xr:uid="{236BAA69-51D9-4488-A1CE-68F349EFEA8E}"/>
    <cellStyle name="Millares 12 3 2 2" xfId="1527" xr:uid="{00000000-0005-0000-0000-000009000000}"/>
    <cellStyle name="Millares 12 3 2 2 2" xfId="3451" xr:uid="{00000000-0005-0000-0000-000009000000}"/>
    <cellStyle name="Millares 12 3 2 2 2 2" xfId="15925" xr:uid="{7EF740EE-E744-4090-9164-D2E9D2D250CE}"/>
    <cellStyle name="Millares 12 3 2 2 3" xfId="5403" xr:uid="{00000000-0005-0000-0000-000009000000}"/>
    <cellStyle name="Millares 12 3 2 2 3 2" xfId="17875" xr:uid="{44C62C63-1491-436D-B813-4EC71D1A1861}"/>
    <cellStyle name="Millares 12 3 2 2 4" xfId="7333" xr:uid="{00000000-0005-0000-0000-000009000000}"/>
    <cellStyle name="Millares 12 3 2 2 4 2" xfId="19804" xr:uid="{B50FAB84-7503-44CE-989A-7291E60C1CF2}"/>
    <cellStyle name="Millares 12 3 2 2 5" xfId="9343" xr:uid="{00000000-0005-0000-0000-000009000000}"/>
    <cellStyle name="Millares 12 3 2 2 5 2" xfId="21812" xr:uid="{A56EE682-0256-401D-8BAB-FEC9EB851D4D}"/>
    <cellStyle name="Millares 12 3 2 2 6" xfId="14004" xr:uid="{88B96EA1-7D39-4E71-AFB7-20662055C902}"/>
    <cellStyle name="Millares 12 3 2 3" xfId="2007" xr:uid="{00000000-0005-0000-0000-000009000000}"/>
    <cellStyle name="Millares 12 3 2 3 2" xfId="3931" xr:uid="{00000000-0005-0000-0000-000009000000}"/>
    <cellStyle name="Millares 12 3 2 3 2 2" xfId="16405" xr:uid="{C2FA46EB-A2B5-4557-834A-FAB70ED8AB4F}"/>
    <cellStyle name="Millares 12 3 2 3 3" xfId="5883" xr:uid="{00000000-0005-0000-0000-000009000000}"/>
    <cellStyle name="Millares 12 3 2 3 3 2" xfId="18355" xr:uid="{5047AEC1-03DD-4710-8EB0-F295F1DA14FC}"/>
    <cellStyle name="Millares 12 3 2 3 4" xfId="7813" xr:uid="{00000000-0005-0000-0000-000009000000}"/>
    <cellStyle name="Millares 12 3 2 3 4 2" xfId="20284" xr:uid="{B69EE108-53D3-472A-9DFF-8F2FA3E386D1}"/>
    <cellStyle name="Millares 12 3 2 3 5" xfId="9821" xr:uid="{00000000-0005-0000-0000-000009000000}"/>
    <cellStyle name="Millares 12 3 2 3 5 2" xfId="22290" xr:uid="{B2BA76FE-DE10-4E74-A7EE-16BE7BE2779A}"/>
    <cellStyle name="Millares 12 3 2 3 6" xfId="14484" xr:uid="{E6ACDA7C-C7F2-4956-95A0-EF5FA7981D98}"/>
    <cellStyle name="Millares 12 3 2 4" xfId="2489" xr:uid="{00000000-0005-0000-0000-000009000000}"/>
    <cellStyle name="Millares 12 3 2 4 2" xfId="4410" xr:uid="{00000000-0005-0000-0000-000009000000}"/>
    <cellStyle name="Millares 12 3 2 4 2 2" xfId="16884" xr:uid="{B7684D6D-5FF9-4149-B78A-270B22495454}"/>
    <cellStyle name="Millares 12 3 2 4 3" xfId="6366" xr:uid="{00000000-0005-0000-0000-000009000000}"/>
    <cellStyle name="Millares 12 3 2 4 3 2" xfId="18838" xr:uid="{2DACE6A8-5DCA-4D9E-AA4D-C76E34CC2788}"/>
    <cellStyle name="Millares 12 3 2 4 4" xfId="8292" xr:uid="{00000000-0005-0000-0000-000009000000}"/>
    <cellStyle name="Millares 12 3 2 4 4 2" xfId="20763" xr:uid="{6367FE1C-8956-4F57-9A74-F8E6167BF99A}"/>
    <cellStyle name="Millares 12 3 2 4 5" xfId="10298" xr:uid="{00000000-0005-0000-0000-000009000000}"/>
    <cellStyle name="Millares 12 3 2 4 5 2" xfId="22767" xr:uid="{E4A5C19F-2C74-4A1D-A46B-0DF23F558C82}"/>
    <cellStyle name="Millares 12 3 2 4 6" xfId="14963" xr:uid="{88DBCAC6-1079-42AC-AFA4-52D9033C60DE}"/>
    <cellStyle name="Millares 12 3 2 5" xfId="1047" xr:uid="{00000000-0005-0000-0000-000009000000}"/>
    <cellStyle name="Millares 12 3 2 5 2" xfId="13524" xr:uid="{3B315481-3768-41A6-8524-982AD93F1CD9}"/>
    <cellStyle name="Millares 12 3 2 6" xfId="2971" xr:uid="{00000000-0005-0000-0000-000009000000}"/>
    <cellStyle name="Millares 12 3 2 6 2" xfId="15445" xr:uid="{34C801AE-1DBB-4848-8019-0621DADFF232}"/>
    <cellStyle name="Millares 12 3 2 7" xfId="4909" xr:uid="{00000000-0005-0000-0000-000009000000}"/>
    <cellStyle name="Millares 12 3 2 7 2" xfId="17382" xr:uid="{AD60335A-1C99-4162-A913-DAA4F4068DB9}"/>
    <cellStyle name="Millares 12 3 2 8" xfId="6850" xr:uid="{00000000-0005-0000-0000-000009000000}"/>
    <cellStyle name="Millares 12 3 2 8 2" xfId="19321" xr:uid="{638757BA-4D1D-467F-9CA0-98C7B8B2445B}"/>
    <cellStyle name="Millares 12 3 2 9" xfId="8874" xr:uid="{00000000-0005-0000-0000-000009000000}"/>
    <cellStyle name="Millares 12 3 2 9 2" xfId="21343" xr:uid="{E7432779-54C6-4F1D-B357-147BDB3706F6}"/>
    <cellStyle name="Millares 12 3 3" xfId="1349" xr:uid="{00000000-0005-0000-0000-000009000000}"/>
    <cellStyle name="Millares 12 3 3 2" xfId="3273" xr:uid="{00000000-0005-0000-0000-000009000000}"/>
    <cellStyle name="Millares 12 3 3 2 2" xfId="15747" xr:uid="{590FC40C-DE9D-49CF-96C5-3DD61340D54A}"/>
    <cellStyle name="Millares 12 3 3 3" xfId="5225" xr:uid="{00000000-0005-0000-0000-000009000000}"/>
    <cellStyle name="Millares 12 3 3 3 2" xfId="17697" xr:uid="{2A013B33-B132-45F9-9DE0-7FA81E950E97}"/>
    <cellStyle name="Millares 12 3 3 4" xfId="7155" xr:uid="{00000000-0005-0000-0000-000009000000}"/>
    <cellStyle name="Millares 12 3 3 4 2" xfId="19626" xr:uid="{987840AC-9084-444E-B64C-C55872973645}"/>
    <cellStyle name="Millares 12 3 3 5" xfId="9165" xr:uid="{00000000-0005-0000-0000-000009000000}"/>
    <cellStyle name="Millares 12 3 3 5 2" xfId="21634" xr:uid="{C0656061-2C62-499D-9E35-EE6CCFDB50CC}"/>
    <cellStyle name="Millares 12 3 3 6" xfId="13826" xr:uid="{D07558B5-27F5-49C4-A603-4E265AAEFA3D}"/>
    <cellStyle name="Millares 12 3 4" xfId="1829" xr:uid="{00000000-0005-0000-0000-000009000000}"/>
    <cellStyle name="Millares 12 3 4 2" xfId="3753" xr:uid="{00000000-0005-0000-0000-000009000000}"/>
    <cellStyle name="Millares 12 3 4 2 2" xfId="16227" xr:uid="{1321783B-BF2D-4CDE-8A60-0528AE39C2F1}"/>
    <cellStyle name="Millares 12 3 4 3" xfId="5705" xr:uid="{00000000-0005-0000-0000-000009000000}"/>
    <cellStyle name="Millares 12 3 4 3 2" xfId="18177" xr:uid="{3A9CAFD4-8603-4F6C-B520-0EC10FAC1EB9}"/>
    <cellStyle name="Millares 12 3 4 4" xfId="7635" xr:uid="{00000000-0005-0000-0000-000009000000}"/>
    <cellStyle name="Millares 12 3 4 4 2" xfId="20106" xr:uid="{C61B7F09-48A8-4EA7-8320-D069BCCB35CA}"/>
    <cellStyle name="Millares 12 3 4 5" xfId="9643" xr:uid="{00000000-0005-0000-0000-000009000000}"/>
    <cellStyle name="Millares 12 3 4 5 2" xfId="22112" xr:uid="{E76F1F48-3025-4398-A084-DC7E66C87844}"/>
    <cellStyle name="Millares 12 3 4 6" xfId="14306" xr:uid="{DC05FF5B-E81B-4A8A-BD5C-303272E11CF1}"/>
    <cellStyle name="Millares 12 3 5" xfId="2311" xr:uid="{00000000-0005-0000-0000-000009000000}"/>
    <cellStyle name="Millares 12 3 5 2" xfId="4232" xr:uid="{00000000-0005-0000-0000-000009000000}"/>
    <cellStyle name="Millares 12 3 5 2 2" xfId="16706" xr:uid="{751B1DD1-9BF5-4C94-AF1F-386535D3D943}"/>
    <cellStyle name="Millares 12 3 5 3" xfId="6188" xr:uid="{00000000-0005-0000-0000-000009000000}"/>
    <cellStyle name="Millares 12 3 5 3 2" xfId="18660" xr:uid="{F5CC33F2-30B4-4A1A-9793-A047388A564C}"/>
    <cellStyle name="Millares 12 3 5 4" xfId="8114" xr:uid="{00000000-0005-0000-0000-000009000000}"/>
    <cellStyle name="Millares 12 3 5 4 2" xfId="20585" xr:uid="{4C0250DE-9CE2-489F-B8B4-101657861F19}"/>
    <cellStyle name="Millares 12 3 5 5" xfId="10120" xr:uid="{00000000-0005-0000-0000-000009000000}"/>
    <cellStyle name="Millares 12 3 5 5 2" xfId="22589" xr:uid="{8984DD6F-9641-4444-97B7-0D16DDD54535}"/>
    <cellStyle name="Millares 12 3 5 6" xfId="14785" xr:uid="{59FB7ECE-46BC-4844-A4B4-244226AF8CE4}"/>
    <cellStyle name="Millares 12 3 6" xfId="869" xr:uid="{00000000-0005-0000-0000-000009000000}"/>
    <cellStyle name="Millares 12 3 6 2" xfId="13346" xr:uid="{F18C6EA4-D3E1-47C3-B7C1-E14737883970}"/>
    <cellStyle name="Millares 12 3 7" xfId="2793" xr:uid="{00000000-0005-0000-0000-000009000000}"/>
    <cellStyle name="Millares 12 3 7 2" xfId="15267" xr:uid="{FB8C9271-242F-4B82-81EF-78CBFC13C402}"/>
    <cellStyle name="Millares 12 3 8" xfId="4726" xr:uid="{00000000-0005-0000-0000-000009000000}"/>
    <cellStyle name="Millares 12 3 8 2" xfId="17199" xr:uid="{18455312-8245-4A28-9EE0-5178F981D577}"/>
    <cellStyle name="Millares 12 3 9" xfId="6672" xr:uid="{00000000-0005-0000-0000-000009000000}"/>
    <cellStyle name="Millares 12 3 9 2" xfId="19143" xr:uid="{3086CAAB-A35E-4E79-AADA-DD1BE60F6BB7}"/>
    <cellStyle name="Millares 12 4" xfId="208" xr:uid="{00000000-0005-0000-0000-000009000000}"/>
    <cellStyle name="Millares 12 4 10" xfId="8762" xr:uid="{00000000-0005-0000-0000-000009000000}"/>
    <cellStyle name="Millares 12 4 10 2" xfId="21231" xr:uid="{B83F5522-014F-465B-886E-C0B46F25E7C0}"/>
    <cellStyle name="Millares 12 4 11" xfId="10667" xr:uid="{00000000-0005-0000-0000-000009000000}"/>
    <cellStyle name="Millares 12 4 11 2" xfId="23133" xr:uid="{6E49EB71-A6D1-47C0-9422-C0098AAE59D8}"/>
    <cellStyle name="Millares 12 4 12" xfId="11147" xr:uid="{00000000-0005-0000-0000-000009000000}"/>
    <cellStyle name="Millares 12 4 12 2" xfId="23612" xr:uid="{2385EE69-5080-45B3-ABA2-03BE41F2E113}"/>
    <cellStyle name="Millares 12 4 13" xfId="12288" xr:uid="{8B762FE0-D0A0-45FB-9651-85895892ACE3}"/>
    <cellStyle name="Millares 12 4 13 2" xfId="24122" xr:uid="{166E12FD-B903-4BB3-B951-800A961EE08F}"/>
    <cellStyle name="Millares 12 4 14" xfId="12927" xr:uid="{CFEABD40-D97F-453B-AB8B-1EF44CF0790C}"/>
    <cellStyle name="Millares 12 4 15" xfId="24830" xr:uid="{C6116A90-515F-4D5A-9D5A-A6C2480992CE}"/>
    <cellStyle name="Millares 12 4 2" xfId="393" xr:uid="{00000000-0005-0000-0000-000009000000}"/>
    <cellStyle name="Millares 12 4 2 10" xfId="10845" xr:uid="{00000000-0005-0000-0000-000009000000}"/>
    <cellStyle name="Millares 12 4 2 10 2" xfId="23311" xr:uid="{71D0875A-6B47-4D05-8BB8-213F4E565264}"/>
    <cellStyle name="Millares 12 4 2 11" xfId="11325" xr:uid="{00000000-0005-0000-0000-000009000000}"/>
    <cellStyle name="Millares 12 4 2 11 2" xfId="23790" xr:uid="{912B8055-4BE4-415E-AFC2-76B61CBDDC82}"/>
    <cellStyle name="Millares 12 4 2 12" xfId="12466" xr:uid="{EB22B101-A39B-4ED3-92A0-8BD451B5E4B1}"/>
    <cellStyle name="Millares 12 4 2 12 2" xfId="24300" xr:uid="{D09FB09B-558E-4D8E-B73B-A124ED4C7642}"/>
    <cellStyle name="Millares 12 4 2 13" xfId="13105" xr:uid="{B65465C6-DB08-4681-B4A0-959A27F0510C}"/>
    <cellStyle name="Millares 12 4 2 14" xfId="25008" xr:uid="{BBEE626D-8A2A-4B5D-B07F-76B0DA951AF6}"/>
    <cellStyle name="Millares 12 4 2 2" xfId="1589" xr:uid="{00000000-0005-0000-0000-000009000000}"/>
    <cellStyle name="Millares 12 4 2 2 2" xfId="3513" xr:uid="{00000000-0005-0000-0000-000009000000}"/>
    <cellStyle name="Millares 12 4 2 2 2 2" xfId="15987" xr:uid="{19D5FB92-2ABF-4EEF-9BB0-8D92B3144989}"/>
    <cellStyle name="Millares 12 4 2 2 3" xfId="5465" xr:uid="{00000000-0005-0000-0000-000009000000}"/>
    <cellStyle name="Millares 12 4 2 2 3 2" xfId="17937" xr:uid="{383ADCEE-7537-4E5F-B893-EFBDBD8D111C}"/>
    <cellStyle name="Millares 12 4 2 2 4" xfId="7395" xr:uid="{00000000-0005-0000-0000-000009000000}"/>
    <cellStyle name="Millares 12 4 2 2 4 2" xfId="19866" xr:uid="{EF4225A5-0DC1-47E2-9C4F-49CCBE3306DB}"/>
    <cellStyle name="Millares 12 4 2 2 5" xfId="9405" xr:uid="{00000000-0005-0000-0000-000009000000}"/>
    <cellStyle name="Millares 12 4 2 2 5 2" xfId="21874" xr:uid="{BAACE87A-C1D2-4598-80E6-1E48E1C2F0A7}"/>
    <cellStyle name="Millares 12 4 2 2 6" xfId="14066" xr:uid="{BCDCAE1C-5DEF-4BBE-902D-D915EA929774}"/>
    <cellStyle name="Millares 12 4 2 3" xfId="2069" xr:uid="{00000000-0005-0000-0000-000009000000}"/>
    <cellStyle name="Millares 12 4 2 3 2" xfId="3993" xr:uid="{00000000-0005-0000-0000-000009000000}"/>
    <cellStyle name="Millares 12 4 2 3 2 2" xfId="16467" xr:uid="{D1F84728-F4C5-40B5-9D68-2C31FC6F6EBF}"/>
    <cellStyle name="Millares 12 4 2 3 3" xfId="5945" xr:uid="{00000000-0005-0000-0000-000009000000}"/>
    <cellStyle name="Millares 12 4 2 3 3 2" xfId="18417" xr:uid="{BE2F5689-2B4B-4F53-A129-B7B98F98D326}"/>
    <cellStyle name="Millares 12 4 2 3 4" xfId="7875" xr:uid="{00000000-0005-0000-0000-000009000000}"/>
    <cellStyle name="Millares 12 4 2 3 4 2" xfId="20346" xr:uid="{F30F4E75-5256-43CE-AB5F-62037F2DB1DC}"/>
    <cellStyle name="Millares 12 4 2 3 5" xfId="9883" xr:uid="{00000000-0005-0000-0000-000009000000}"/>
    <cellStyle name="Millares 12 4 2 3 5 2" xfId="22352" xr:uid="{D33391C7-71D6-443A-9F39-8B601AB0D879}"/>
    <cellStyle name="Millares 12 4 2 3 6" xfId="14546" xr:uid="{FBEB34F5-3627-4512-A59E-DD9CBD49138A}"/>
    <cellStyle name="Millares 12 4 2 4" xfId="2551" xr:uid="{00000000-0005-0000-0000-000009000000}"/>
    <cellStyle name="Millares 12 4 2 4 2" xfId="4472" xr:uid="{00000000-0005-0000-0000-000009000000}"/>
    <cellStyle name="Millares 12 4 2 4 2 2" xfId="16946" xr:uid="{C269A057-B589-4F4B-AC1D-0121E286A341}"/>
    <cellStyle name="Millares 12 4 2 4 3" xfId="6428" xr:uid="{00000000-0005-0000-0000-000009000000}"/>
    <cellStyle name="Millares 12 4 2 4 3 2" xfId="18900" xr:uid="{2E132C95-41CE-4537-B26D-B4F83E3EFE0C}"/>
    <cellStyle name="Millares 12 4 2 4 4" xfId="8354" xr:uid="{00000000-0005-0000-0000-000009000000}"/>
    <cellStyle name="Millares 12 4 2 4 4 2" xfId="20825" xr:uid="{8EA3C3E0-B60F-4385-B678-085FA8C92DB9}"/>
    <cellStyle name="Millares 12 4 2 4 5" xfId="10360" xr:uid="{00000000-0005-0000-0000-000009000000}"/>
    <cellStyle name="Millares 12 4 2 4 5 2" xfId="22829" xr:uid="{6498C7CE-BE06-4136-9C91-E3FC711E47EA}"/>
    <cellStyle name="Millares 12 4 2 4 6" xfId="15025" xr:uid="{90A47BFA-91CD-447B-975C-C8244DCA631E}"/>
    <cellStyle name="Millares 12 4 2 5" xfId="1109" xr:uid="{00000000-0005-0000-0000-000009000000}"/>
    <cellStyle name="Millares 12 4 2 5 2" xfId="13586" xr:uid="{16888F3E-E7B7-4E79-9D94-1AF16878F51D}"/>
    <cellStyle name="Millares 12 4 2 6" xfId="3033" xr:uid="{00000000-0005-0000-0000-000009000000}"/>
    <cellStyle name="Millares 12 4 2 6 2" xfId="15507" xr:uid="{FDA7CF3D-ED0A-4B30-A264-FF54B30FB5FA}"/>
    <cellStyle name="Millares 12 4 2 7" xfId="4971" xr:uid="{00000000-0005-0000-0000-000009000000}"/>
    <cellStyle name="Millares 12 4 2 7 2" xfId="17444" xr:uid="{C3338EEF-2C8A-4E2C-8937-75F44E5E0F98}"/>
    <cellStyle name="Millares 12 4 2 8" xfId="6912" xr:uid="{00000000-0005-0000-0000-000009000000}"/>
    <cellStyle name="Millares 12 4 2 8 2" xfId="19383" xr:uid="{F565FF10-F9A0-42CA-A6F7-D27015D4990D}"/>
    <cellStyle name="Millares 12 4 2 9" xfId="8931" xr:uid="{00000000-0005-0000-0000-000009000000}"/>
    <cellStyle name="Millares 12 4 2 9 2" xfId="21400" xr:uid="{6556F2F2-EBFF-4868-95FC-07244A486503}"/>
    <cellStyle name="Millares 12 4 3" xfId="1411" xr:uid="{00000000-0005-0000-0000-000009000000}"/>
    <cellStyle name="Millares 12 4 3 2" xfId="3335" xr:uid="{00000000-0005-0000-0000-000009000000}"/>
    <cellStyle name="Millares 12 4 3 2 2" xfId="15809" xr:uid="{F15D6EC9-1292-492E-8FE4-8CB1D9A4D3BA}"/>
    <cellStyle name="Millares 12 4 3 3" xfId="5287" xr:uid="{00000000-0005-0000-0000-000009000000}"/>
    <cellStyle name="Millares 12 4 3 3 2" xfId="17759" xr:uid="{BFB62B0B-2BC0-43BB-8B5E-1C041F76BB67}"/>
    <cellStyle name="Millares 12 4 3 4" xfId="7217" xr:uid="{00000000-0005-0000-0000-000009000000}"/>
    <cellStyle name="Millares 12 4 3 4 2" xfId="19688" xr:uid="{2BCC96C2-6867-4663-B73E-BEEBC14B38B9}"/>
    <cellStyle name="Millares 12 4 3 5" xfId="9227" xr:uid="{00000000-0005-0000-0000-000009000000}"/>
    <cellStyle name="Millares 12 4 3 5 2" xfId="21696" xr:uid="{A8108EDE-0DBF-4367-8448-2B5D656F27AA}"/>
    <cellStyle name="Millares 12 4 3 6" xfId="13888" xr:uid="{50FC144F-DE99-4796-906D-176D88F33936}"/>
    <cellStyle name="Millares 12 4 4" xfId="1891" xr:uid="{00000000-0005-0000-0000-000009000000}"/>
    <cellStyle name="Millares 12 4 4 2" xfId="3815" xr:uid="{00000000-0005-0000-0000-000009000000}"/>
    <cellStyle name="Millares 12 4 4 2 2" xfId="16289" xr:uid="{A55A767D-286C-42E1-8A3D-D7B40FA72941}"/>
    <cellStyle name="Millares 12 4 4 3" xfId="5767" xr:uid="{00000000-0005-0000-0000-000009000000}"/>
    <cellStyle name="Millares 12 4 4 3 2" xfId="18239" xr:uid="{28DED113-6A8B-43CC-83EE-70C683A91780}"/>
    <cellStyle name="Millares 12 4 4 4" xfId="7697" xr:uid="{00000000-0005-0000-0000-000009000000}"/>
    <cellStyle name="Millares 12 4 4 4 2" xfId="20168" xr:uid="{FE7478E7-F39B-4FAD-BA7A-883E624F0148}"/>
    <cellStyle name="Millares 12 4 4 5" xfId="9705" xr:uid="{00000000-0005-0000-0000-000009000000}"/>
    <cellStyle name="Millares 12 4 4 5 2" xfId="22174" xr:uid="{33DE2C9F-A13D-41B7-8204-76287DE73840}"/>
    <cellStyle name="Millares 12 4 4 6" xfId="14368" xr:uid="{FB09BB32-1E9C-4010-A9AA-C1DF897CD587}"/>
    <cellStyle name="Millares 12 4 5" xfId="2373" xr:uid="{00000000-0005-0000-0000-000009000000}"/>
    <cellStyle name="Millares 12 4 5 2" xfId="4294" xr:uid="{00000000-0005-0000-0000-000009000000}"/>
    <cellStyle name="Millares 12 4 5 2 2" xfId="16768" xr:uid="{D8411A61-EC11-40AB-8E23-D0BCD8AD7B8F}"/>
    <cellStyle name="Millares 12 4 5 3" xfId="6250" xr:uid="{00000000-0005-0000-0000-000009000000}"/>
    <cellStyle name="Millares 12 4 5 3 2" xfId="18722" xr:uid="{758DD0BE-0E6D-4EC9-9337-395CC88D666A}"/>
    <cellStyle name="Millares 12 4 5 4" xfId="8176" xr:uid="{00000000-0005-0000-0000-000009000000}"/>
    <cellStyle name="Millares 12 4 5 4 2" xfId="20647" xr:uid="{8AA0D406-5FE7-4B0A-843C-BCB5CFF83D3A}"/>
    <cellStyle name="Millares 12 4 5 5" xfId="10182" xr:uid="{00000000-0005-0000-0000-000009000000}"/>
    <cellStyle name="Millares 12 4 5 5 2" xfId="22651" xr:uid="{2E9B0C55-A463-4399-8565-EE114E4956A6}"/>
    <cellStyle name="Millares 12 4 5 6" xfId="14847" xr:uid="{E92B4FB8-7F98-49D2-BA88-6A7FEF41DE1F}"/>
    <cellStyle name="Millares 12 4 6" xfId="931" xr:uid="{00000000-0005-0000-0000-000009000000}"/>
    <cellStyle name="Millares 12 4 6 2" xfId="13408" xr:uid="{B34B20F6-16E2-4FAD-B83E-4CF65E9FD199}"/>
    <cellStyle name="Millares 12 4 7" xfId="2855" xr:uid="{00000000-0005-0000-0000-000009000000}"/>
    <cellStyle name="Millares 12 4 7 2" xfId="15329" xr:uid="{9DACE995-7B89-45DF-882D-F312AA1DAB56}"/>
    <cellStyle name="Millares 12 4 8" xfId="4793" xr:uid="{00000000-0005-0000-0000-000009000000}"/>
    <cellStyle name="Millares 12 4 8 2" xfId="17266" xr:uid="{29A2E179-D7E6-442E-837F-D1D76781AEC9}"/>
    <cellStyle name="Millares 12 4 9" xfId="6734" xr:uid="{00000000-0005-0000-0000-000009000000}"/>
    <cellStyle name="Millares 12 4 9 2" xfId="19205" xr:uid="{9EC505F4-0C37-40B3-96A0-456939D5A715}"/>
    <cellStyle name="Millares 12 5" xfId="237" xr:uid="{00000000-0005-0000-0000-000009000000}"/>
    <cellStyle name="Millares 12 5 10" xfId="8790" xr:uid="{00000000-0005-0000-0000-000009000000}"/>
    <cellStyle name="Millares 12 5 10 2" xfId="21259" xr:uid="{5580F785-C8C8-4555-83B1-98E7F729E511}"/>
    <cellStyle name="Millares 12 5 11" xfId="10696" xr:uid="{00000000-0005-0000-0000-000009000000}"/>
    <cellStyle name="Millares 12 5 11 2" xfId="23162" xr:uid="{777E4486-57AE-4D0C-8AEC-51B43E06E800}"/>
    <cellStyle name="Millares 12 5 12" xfId="11176" xr:uid="{00000000-0005-0000-0000-000009000000}"/>
    <cellStyle name="Millares 12 5 12 2" xfId="23641" xr:uid="{58859D6C-4DA2-4221-8FBF-9763EC0FD0F6}"/>
    <cellStyle name="Millares 12 5 13" xfId="12317" xr:uid="{99F283CC-E503-4AB0-BBD0-82CDCDC9FD01}"/>
    <cellStyle name="Millares 12 5 13 2" xfId="24151" xr:uid="{44884DDE-6ED9-48DF-9758-2CE07C9D1D27}"/>
    <cellStyle name="Millares 12 5 14" xfId="12956" xr:uid="{91B7069E-C929-4AEF-B721-8BA9420DA526}"/>
    <cellStyle name="Millares 12 5 15" xfId="24859" xr:uid="{85E0BB4B-34A4-401C-864E-23C62548FFAA}"/>
    <cellStyle name="Millares 12 5 2" xfId="422" xr:uid="{00000000-0005-0000-0000-000009000000}"/>
    <cellStyle name="Millares 12 5 2 10" xfId="10874" xr:uid="{00000000-0005-0000-0000-000009000000}"/>
    <cellStyle name="Millares 12 5 2 10 2" xfId="23340" xr:uid="{00668478-E0B7-402A-B6E4-05D4B1704088}"/>
    <cellStyle name="Millares 12 5 2 11" xfId="11354" xr:uid="{00000000-0005-0000-0000-000009000000}"/>
    <cellStyle name="Millares 12 5 2 11 2" xfId="23819" xr:uid="{0B23D635-898C-4A49-9C66-463B5DF4095B}"/>
    <cellStyle name="Millares 12 5 2 12" xfId="12495" xr:uid="{1DAC8E84-F4EF-45F9-AA3F-79D49112607A}"/>
    <cellStyle name="Millares 12 5 2 12 2" xfId="24329" xr:uid="{7EEED266-117A-4808-A720-1C5ABB6704C8}"/>
    <cellStyle name="Millares 12 5 2 13" xfId="13134" xr:uid="{285A2045-FDAD-49CD-81F4-74A0908B90D7}"/>
    <cellStyle name="Millares 12 5 2 14" xfId="25037" xr:uid="{E1989403-233E-4958-BDD1-FA4C8A1A35E2}"/>
    <cellStyle name="Millares 12 5 2 2" xfId="1618" xr:uid="{00000000-0005-0000-0000-000009000000}"/>
    <cellStyle name="Millares 12 5 2 2 2" xfId="3542" xr:uid="{00000000-0005-0000-0000-000009000000}"/>
    <cellStyle name="Millares 12 5 2 2 2 2" xfId="16016" xr:uid="{CB017610-20EF-4D7C-B18E-52F911D8ADA8}"/>
    <cellStyle name="Millares 12 5 2 2 3" xfId="5494" xr:uid="{00000000-0005-0000-0000-000009000000}"/>
    <cellStyle name="Millares 12 5 2 2 3 2" xfId="17966" xr:uid="{44F5774D-370E-49EA-A827-E3CFC13926E0}"/>
    <cellStyle name="Millares 12 5 2 2 4" xfId="7424" xr:uid="{00000000-0005-0000-0000-000009000000}"/>
    <cellStyle name="Millares 12 5 2 2 4 2" xfId="19895" xr:uid="{6237342F-0FA0-4ABF-92BD-5D4DEA13DA0B}"/>
    <cellStyle name="Millares 12 5 2 2 5" xfId="9434" xr:uid="{00000000-0005-0000-0000-000009000000}"/>
    <cellStyle name="Millares 12 5 2 2 5 2" xfId="21903" xr:uid="{D2DE48CC-E1ED-4633-8A55-57FCA52E205E}"/>
    <cellStyle name="Millares 12 5 2 2 6" xfId="14095" xr:uid="{D0CAC6E3-3200-46C4-9304-3A4E88D05E59}"/>
    <cellStyle name="Millares 12 5 2 3" xfId="2098" xr:uid="{00000000-0005-0000-0000-000009000000}"/>
    <cellStyle name="Millares 12 5 2 3 2" xfId="4022" xr:uid="{00000000-0005-0000-0000-000009000000}"/>
    <cellStyle name="Millares 12 5 2 3 2 2" xfId="16496" xr:uid="{96F6B4AF-B4B9-42B1-8BBC-EAE73458424E}"/>
    <cellStyle name="Millares 12 5 2 3 3" xfId="5974" xr:uid="{00000000-0005-0000-0000-000009000000}"/>
    <cellStyle name="Millares 12 5 2 3 3 2" xfId="18446" xr:uid="{CD3363FE-1048-413A-AAC4-176F1D86BC80}"/>
    <cellStyle name="Millares 12 5 2 3 4" xfId="7904" xr:uid="{00000000-0005-0000-0000-000009000000}"/>
    <cellStyle name="Millares 12 5 2 3 4 2" xfId="20375" xr:uid="{D24A9B1C-D9FB-422E-A0EC-F545E890A89A}"/>
    <cellStyle name="Millares 12 5 2 3 5" xfId="9912" xr:uid="{00000000-0005-0000-0000-000009000000}"/>
    <cellStyle name="Millares 12 5 2 3 5 2" xfId="22381" xr:uid="{2F1251BB-56C0-4B54-9BC4-33697957A62C}"/>
    <cellStyle name="Millares 12 5 2 3 6" xfId="14575" xr:uid="{434271DC-C53F-4EE3-B219-DA84789C4008}"/>
    <cellStyle name="Millares 12 5 2 4" xfId="2580" xr:uid="{00000000-0005-0000-0000-000009000000}"/>
    <cellStyle name="Millares 12 5 2 4 2" xfId="4501" xr:uid="{00000000-0005-0000-0000-000009000000}"/>
    <cellStyle name="Millares 12 5 2 4 2 2" xfId="16975" xr:uid="{0110D01F-4550-4DB8-A483-D94795325335}"/>
    <cellStyle name="Millares 12 5 2 4 3" xfId="6457" xr:uid="{00000000-0005-0000-0000-000009000000}"/>
    <cellStyle name="Millares 12 5 2 4 3 2" xfId="18929" xr:uid="{F9517D4C-466F-4D68-89CE-37D2857171D8}"/>
    <cellStyle name="Millares 12 5 2 4 4" xfId="8383" xr:uid="{00000000-0005-0000-0000-000009000000}"/>
    <cellStyle name="Millares 12 5 2 4 4 2" xfId="20854" xr:uid="{F909583A-4D0C-4638-AA5C-E59CA79463FC}"/>
    <cellStyle name="Millares 12 5 2 4 5" xfId="10389" xr:uid="{00000000-0005-0000-0000-000009000000}"/>
    <cellStyle name="Millares 12 5 2 4 5 2" xfId="22858" xr:uid="{3D1D2C4F-E716-4247-8C6F-04B1B9E8EEF3}"/>
    <cellStyle name="Millares 12 5 2 4 6" xfId="15054" xr:uid="{B92EE15F-3779-4602-847C-345B1CEE6007}"/>
    <cellStyle name="Millares 12 5 2 5" xfId="1138" xr:uid="{00000000-0005-0000-0000-000009000000}"/>
    <cellStyle name="Millares 12 5 2 5 2" xfId="13615" xr:uid="{C210D401-8EE4-4A9B-B23C-2BAED349F259}"/>
    <cellStyle name="Millares 12 5 2 6" xfId="3062" xr:uid="{00000000-0005-0000-0000-000009000000}"/>
    <cellStyle name="Millares 12 5 2 6 2" xfId="15536" xr:uid="{A6D5B50B-4870-417B-B242-C0AEBBC572DE}"/>
    <cellStyle name="Millares 12 5 2 7" xfId="5000" xr:uid="{00000000-0005-0000-0000-000009000000}"/>
    <cellStyle name="Millares 12 5 2 7 2" xfId="17473" xr:uid="{FCA14809-5FDD-4A6C-AE54-27043E31015E}"/>
    <cellStyle name="Millares 12 5 2 8" xfId="6941" xr:uid="{00000000-0005-0000-0000-000009000000}"/>
    <cellStyle name="Millares 12 5 2 8 2" xfId="19412" xr:uid="{88A1BA11-5410-4CFA-9A64-52B99ABD3C94}"/>
    <cellStyle name="Millares 12 5 2 9" xfId="8960" xr:uid="{00000000-0005-0000-0000-000009000000}"/>
    <cellStyle name="Millares 12 5 2 9 2" xfId="21429" xr:uid="{3B899C31-9D99-45A1-9008-14682A170990}"/>
    <cellStyle name="Millares 12 5 3" xfId="1440" xr:uid="{00000000-0005-0000-0000-000009000000}"/>
    <cellStyle name="Millares 12 5 3 2" xfId="3364" xr:uid="{00000000-0005-0000-0000-000009000000}"/>
    <cellStyle name="Millares 12 5 3 2 2" xfId="15838" xr:uid="{20D9848B-C08C-4405-A005-FD946BE2B7EC}"/>
    <cellStyle name="Millares 12 5 3 3" xfId="5316" xr:uid="{00000000-0005-0000-0000-000009000000}"/>
    <cellStyle name="Millares 12 5 3 3 2" xfId="17788" xr:uid="{A19F9970-292D-4A20-9903-C5AF7FC8C296}"/>
    <cellStyle name="Millares 12 5 3 4" xfId="7246" xr:uid="{00000000-0005-0000-0000-000009000000}"/>
    <cellStyle name="Millares 12 5 3 4 2" xfId="19717" xr:uid="{555AA77F-03B4-419C-B864-2B310950E536}"/>
    <cellStyle name="Millares 12 5 3 5" xfId="9256" xr:uid="{00000000-0005-0000-0000-000009000000}"/>
    <cellStyle name="Millares 12 5 3 5 2" xfId="21725" xr:uid="{8834F326-EAB8-49E0-A02F-F46F93CCD319}"/>
    <cellStyle name="Millares 12 5 3 6" xfId="13917" xr:uid="{A8E8973E-051F-4B9B-8EFC-F6F0B1A9E0C1}"/>
    <cellStyle name="Millares 12 5 4" xfId="1920" xr:uid="{00000000-0005-0000-0000-000009000000}"/>
    <cellStyle name="Millares 12 5 4 2" xfId="3844" xr:uid="{00000000-0005-0000-0000-000009000000}"/>
    <cellStyle name="Millares 12 5 4 2 2" xfId="16318" xr:uid="{E4A5E7F2-F5AA-44C4-AA4D-17967A17572C}"/>
    <cellStyle name="Millares 12 5 4 3" xfId="5796" xr:uid="{00000000-0005-0000-0000-000009000000}"/>
    <cellStyle name="Millares 12 5 4 3 2" xfId="18268" xr:uid="{29EC2961-E375-495A-8E36-9497B9C8A2EF}"/>
    <cellStyle name="Millares 12 5 4 4" xfId="7726" xr:uid="{00000000-0005-0000-0000-000009000000}"/>
    <cellStyle name="Millares 12 5 4 4 2" xfId="20197" xr:uid="{FD731A0E-2824-4D8C-9D1A-2CD85923DAD3}"/>
    <cellStyle name="Millares 12 5 4 5" xfId="9734" xr:uid="{00000000-0005-0000-0000-000009000000}"/>
    <cellStyle name="Millares 12 5 4 5 2" xfId="22203" xr:uid="{22EE5229-23DC-4A42-8205-8168753489A1}"/>
    <cellStyle name="Millares 12 5 4 6" xfId="14397" xr:uid="{5B5909E1-D22D-49C6-A9A5-6730C994698B}"/>
    <cellStyle name="Millares 12 5 5" xfId="2402" xr:uid="{00000000-0005-0000-0000-000009000000}"/>
    <cellStyle name="Millares 12 5 5 2" xfId="4323" xr:uid="{00000000-0005-0000-0000-000009000000}"/>
    <cellStyle name="Millares 12 5 5 2 2" xfId="16797" xr:uid="{FB271847-4404-44CB-973A-44E3F412A0F3}"/>
    <cellStyle name="Millares 12 5 5 3" xfId="6279" xr:uid="{00000000-0005-0000-0000-000009000000}"/>
    <cellStyle name="Millares 12 5 5 3 2" xfId="18751" xr:uid="{C99F5673-77B2-4879-B3D1-73BD32B4EEA0}"/>
    <cellStyle name="Millares 12 5 5 4" xfId="8205" xr:uid="{00000000-0005-0000-0000-000009000000}"/>
    <cellStyle name="Millares 12 5 5 4 2" xfId="20676" xr:uid="{B406E8D6-EE62-433B-8B6F-598DD5CA7399}"/>
    <cellStyle name="Millares 12 5 5 5" xfId="10211" xr:uid="{00000000-0005-0000-0000-000009000000}"/>
    <cellStyle name="Millares 12 5 5 5 2" xfId="22680" xr:uid="{A307E435-0C8F-44E8-A146-49053AD7D3A9}"/>
    <cellStyle name="Millares 12 5 5 6" xfId="14876" xr:uid="{2B315AD8-9F8F-4B4D-A11E-99417CD86761}"/>
    <cellStyle name="Millares 12 5 6" xfId="960" xr:uid="{00000000-0005-0000-0000-000009000000}"/>
    <cellStyle name="Millares 12 5 6 2" xfId="13437" xr:uid="{DCB9B683-600B-462E-AF0E-08F1EA906F70}"/>
    <cellStyle name="Millares 12 5 7" xfId="2884" xr:uid="{00000000-0005-0000-0000-000009000000}"/>
    <cellStyle name="Millares 12 5 7 2" xfId="15358" xr:uid="{B87FF7C3-02F2-4585-8055-FA54D58CCFD2}"/>
    <cellStyle name="Millares 12 5 8" xfId="4822" xr:uid="{00000000-0005-0000-0000-000009000000}"/>
    <cellStyle name="Millares 12 5 8 2" xfId="17295" xr:uid="{BC3449AC-DDD6-480D-B865-151D29BB4DD0}"/>
    <cellStyle name="Millares 12 5 9" xfId="6763" xr:uid="{00000000-0005-0000-0000-000009000000}"/>
    <cellStyle name="Millares 12 5 9 2" xfId="19234" xr:uid="{F722D39B-D0A6-41D2-9D8A-FC1928058ADD}"/>
    <cellStyle name="Millares 12 6" xfId="280" xr:uid="{00000000-0005-0000-0000-000009000000}"/>
    <cellStyle name="Millares 12 6 10" xfId="10732" xr:uid="{00000000-0005-0000-0000-000009000000}"/>
    <cellStyle name="Millares 12 6 10 2" xfId="23198" xr:uid="{53AA745F-5209-4131-A5E1-0275909E7804}"/>
    <cellStyle name="Millares 12 6 11" xfId="11212" xr:uid="{00000000-0005-0000-0000-000009000000}"/>
    <cellStyle name="Millares 12 6 11 2" xfId="23677" xr:uid="{8B1BD730-5E90-4966-B85B-7E1FA0624D2A}"/>
    <cellStyle name="Millares 12 6 12" xfId="12353" xr:uid="{A042D38A-46C3-44C2-AFAA-4FE7DB57CCE7}"/>
    <cellStyle name="Millares 12 6 12 2" xfId="24187" xr:uid="{78127C94-AAAB-4770-8C71-89C0AA75AA70}"/>
    <cellStyle name="Millares 12 6 13" xfId="12992" xr:uid="{813A0F59-1B41-4DCC-9CE2-BED75A5E63C3}"/>
    <cellStyle name="Millares 12 6 14" xfId="24895" xr:uid="{659A831B-1441-4B64-95DF-AB34F4F943C9}"/>
    <cellStyle name="Millares 12 6 2" xfId="1476" xr:uid="{00000000-0005-0000-0000-000009000000}"/>
    <cellStyle name="Millares 12 6 2 2" xfId="3400" xr:uid="{00000000-0005-0000-0000-000009000000}"/>
    <cellStyle name="Millares 12 6 2 2 2" xfId="15874" xr:uid="{DEB899BD-DBC5-4BBC-AF5B-9A37771E6689}"/>
    <cellStyle name="Millares 12 6 2 3" xfId="5352" xr:uid="{00000000-0005-0000-0000-000009000000}"/>
    <cellStyle name="Millares 12 6 2 3 2" xfId="17824" xr:uid="{0193F48C-63BD-4539-9D97-12E187C380CF}"/>
    <cellStyle name="Millares 12 6 2 4" xfId="7282" xr:uid="{00000000-0005-0000-0000-000009000000}"/>
    <cellStyle name="Millares 12 6 2 4 2" xfId="19753" xr:uid="{92742CAA-9115-4DEB-A6D8-7C460680EFD3}"/>
    <cellStyle name="Millares 12 6 2 5" xfId="9292" xr:uid="{00000000-0005-0000-0000-000009000000}"/>
    <cellStyle name="Millares 12 6 2 5 2" xfId="21761" xr:uid="{2426367F-18CF-49A9-B755-A55BC757F951}"/>
    <cellStyle name="Millares 12 6 2 6" xfId="13953" xr:uid="{5246BEC2-1FE9-4E5B-BBAE-1220424D2EC6}"/>
    <cellStyle name="Millares 12 6 3" xfId="1956" xr:uid="{00000000-0005-0000-0000-000009000000}"/>
    <cellStyle name="Millares 12 6 3 2" xfId="3880" xr:uid="{00000000-0005-0000-0000-000009000000}"/>
    <cellStyle name="Millares 12 6 3 2 2" xfId="16354" xr:uid="{CC104B64-9B3A-415B-A5B6-CEDBAE3ED283}"/>
    <cellStyle name="Millares 12 6 3 3" xfId="5832" xr:uid="{00000000-0005-0000-0000-000009000000}"/>
    <cellStyle name="Millares 12 6 3 3 2" xfId="18304" xr:uid="{B733325F-6367-4C5E-B494-C3178531AFA0}"/>
    <cellStyle name="Millares 12 6 3 4" xfId="7762" xr:uid="{00000000-0005-0000-0000-000009000000}"/>
    <cellStyle name="Millares 12 6 3 4 2" xfId="20233" xr:uid="{40F8D700-0106-4205-A8C4-964012F62DA3}"/>
    <cellStyle name="Millares 12 6 3 5" xfId="9770" xr:uid="{00000000-0005-0000-0000-000009000000}"/>
    <cellStyle name="Millares 12 6 3 5 2" xfId="22239" xr:uid="{352D1F71-8489-409C-AA7D-C84DF20AFA67}"/>
    <cellStyle name="Millares 12 6 3 6" xfId="14433" xr:uid="{12B9A893-2459-4DF3-8378-A712696526AE}"/>
    <cellStyle name="Millares 12 6 4" xfId="2438" xr:uid="{00000000-0005-0000-0000-000009000000}"/>
    <cellStyle name="Millares 12 6 4 2" xfId="4359" xr:uid="{00000000-0005-0000-0000-000009000000}"/>
    <cellStyle name="Millares 12 6 4 2 2" xfId="16833" xr:uid="{825D06A9-3891-4AA1-967A-85B21B8A8661}"/>
    <cellStyle name="Millares 12 6 4 3" xfId="6315" xr:uid="{00000000-0005-0000-0000-000009000000}"/>
    <cellStyle name="Millares 12 6 4 3 2" xfId="18787" xr:uid="{307C9CD7-8111-4226-A1EE-D8A4D23C27B6}"/>
    <cellStyle name="Millares 12 6 4 4" xfId="8241" xr:uid="{00000000-0005-0000-0000-000009000000}"/>
    <cellStyle name="Millares 12 6 4 4 2" xfId="20712" xr:uid="{C9769964-2400-4058-A30C-C81FAB66CE02}"/>
    <cellStyle name="Millares 12 6 4 5" xfId="10247" xr:uid="{00000000-0005-0000-0000-000009000000}"/>
    <cellStyle name="Millares 12 6 4 5 2" xfId="22716" xr:uid="{50B7473A-219F-43F7-AD6A-944CCFFFBF9E}"/>
    <cellStyle name="Millares 12 6 4 6" xfId="14912" xr:uid="{DE7CF672-4B3E-4F9F-8BE8-704CCB6308D1}"/>
    <cellStyle name="Millares 12 6 5" xfId="996" xr:uid="{00000000-0005-0000-0000-000009000000}"/>
    <cellStyle name="Millares 12 6 5 2" xfId="13473" xr:uid="{DBCD207A-0808-4974-AB81-B72854E65BBC}"/>
    <cellStyle name="Millares 12 6 6" xfId="2920" xr:uid="{00000000-0005-0000-0000-000009000000}"/>
    <cellStyle name="Millares 12 6 6 2" xfId="15394" xr:uid="{A651BC36-F5C6-474E-9E82-AFAA2AB9B0EA}"/>
    <cellStyle name="Millares 12 6 7" xfId="4858" xr:uid="{00000000-0005-0000-0000-000009000000}"/>
    <cellStyle name="Millares 12 6 7 2" xfId="17331" xr:uid="{A4F18EAE-A89B-4CD4-B4DE-540A8497C5AB}"/>
    <cellStyle name="Millares 12 6 8" xfId="6799" xr:uid="{00000000-0005-0000-0000-000009000000}"/>
    <cellStyle name="Millares 12 6 8 2" xfId="19270" xr:uid="{DED10A81-53AB-421A-938E-1209355E3EE8}"/>
    <cellStyle name="Millares 12 6 9" xfId="8826" xr:uid="{00000000-0005-0000-0000-000009000000}"/>
    <cellStyle name="Millares 12 6 9 2" xfId="21295" xr:uid="{51562655-CE63-4F1D-91F7-165CEB1B77C1}"/>
    <cellStyle name="Millares 12 7" xfId="739" xr:uid="{6F5E5D2F-66CF-4D1F-9E17-76533F43A769}"/>
    <cellStyle name="Millares 12 7 10" xfId="10984" xr:uid="{6F5E5D2F-66CF-4D1F-9E17-76533F43A769}"/>
    <cellStyle name="Millares 12 7 10 2" xfId="23450" xr:uid="{A6EE85A3-095B-4C14-B283-971E03AE6BCA}"/>
    <cellStyle name="Millares 12 7 11" xfId="11464" xr:uid="{6F5E5D2F-66CF-4D1F-9E17-76533F43A769}"/>
    <cellStyle name="Millares 12 7 11 2" xfId="23929" xr:uid="{72216697-CEB6-46D3-9D32-BE52F7496602}"/>
    <cellStyle name="Millares 12 7 12" xfId="12608" xr:uid="{DC148C8A-4166-4EF8-AD18-FE5D3B09B390}"/>
    <cellStyle name="Millares 12 7 12 2" xfId="24442" xr:uid="{E391DE04-65B2-4AC9-8F45-9B6D16A3FB57}"/>
    <cellStyle name="Millares 12 7 13" xfId="13246" xr:uid="{94D656F6-1F85-4D9F-8CA0-1CF5F8400E2E}"/>
    <cellStyle name="Millares 12 7 14" xfId="25147" xr:uid="{616946FE-DFBB-469D-AD34-7CBD89820F64}"/>
    <cellStyle name="Millares 12 7 2" xfId="1728" xr:uid="{6F5E5D2F-66CF-4D1F-9E17-76533F43A769}"/>
    <cellStyle name="Millares 12 7 2 2" xfId="3652" xr:uid="{6F5E5D2F-66CF-4D1F-9E17-76533F43A769}"/>
    <cellStyle name="Millares 12 7 2 2 2" xfId="16126" xr:uid="{B2ED253C-7389-4E1F-8AE1-75EC3E4E6CB3}"/>
    <cellStyle name="Millares 12 7 2 3" xfId="5604" xr:uid="{6F5E5D2F-66CF-4D1F-9E17-76533F43A769}"/>
    <cellStyle name="Millares 12 7 2 3 2" xfId="18076" xr:uid="{9FC9BEC9-C921-4A83-988A-0EB965789E19}"/>
    <cellStyle name="Millares 12 7 2 4" xfId="7534" xr:uid="{6F5E5D2F-66CF-4D1F-9E17-76533F43A769}"/>
    <cellStyle name="Millares 12 7 2 4 2" xfId="20005" xr:uid="{5296F362-C307-4217-A02B-4097A8D8FD71}"/>
    <cellStyle name="Millares 12 7 2 5" xfId="9542" xr:uid="{6F5E5D2F-66CF-4D1F-9E17-76533F43A769}"/>
    <cellStyle name="Millares 12 7 2 5 2" xfId="22011" xr:uid="{EAE540B0-E3CA-4C45-8E5B-255A83654BA7}"/>
    <cellStyle name="Millares 12 7 2 6" xfId="14205" xr:uid="{7C2FD591-D0D4-4EF3-ACDE-5D1828D65FB2}"/>
    <cellStyle name="Millares 12 7 3" xfId="2208" xr:uid="{6F5E5D2F-66CF-4D1F-9E17-76533F43A769}"/>
    <cellStyle name="Millares 12 7 3 2" xfId="4132" xr:uid="{6F5E5D2F-66CF-4D1F-9E17-76533F43A769}"/>
    <cellStyle name="Millares 12 7 3 2 2" xfId="16606" xr:uid="{11BD14A0-CDF3-46DA-BA46-90BA522C3F7C}"/>
    <cellStyle name="Millares 12 7 3 3" xfId="6084" xr:uid="{6F5E5D2F-66CF-4D1F-9E17-76533F43A769}"/>
    <cellStyle name="Millares 12 7 3 3 2" xfId="18556" xr:uid="{023FA361-D11E-47C6-B45C-35B5D4D46633}"/>
    <cellStyle name="Millares 12 7 3 4" xfId="8014" xr:uid="{6F5E5D2F-66CF-4D1F-9E17-76533F43A769}"/>
    <cellStyle name="Millares 12 7 3 4 2" xfId="20485" xr:uid="{68D390C5-A426-4EF8-9A74-4CFDBF80321E}"/>
    <cellStyle name="Millares 12 7 3 5" xfId="10020" xr:uid="{6F5E5D2F-66CF-4D1F-9E17-76533F43A769}"/>
    <cellStyle name="Millares 12 7 3 5 2" xfId="22489" xr:uid="{FD16C7B6-60CA-4597-A4A3-A9176E8C7BD1}"/>
    <cellStyle name="Millares 12 7 3 6" xfId="14685" xr:uid="{DA4C8AAC-2C8C-4497-9CA1-7622B9A04F2E}"/>
    <cellStyle name="Millares 12 7 4" xfId="2691" xr:uid="{6F5E5D2F-66CF-4D1F-9E17-76533F43A769}"/>
    <cellStyle name="Millares 12 7 4 2" xfId="4612" xr:uid="{6F5E5D2F-66CF-4D1F-9E17-76533F43A769}"/>
    <cellStyle name="Millares 12 7 4 2 2" xfId="17086" xr:uid="{FE40F5C9-BCE3-4615-816D-8D91D3FE10A5}"/>
    <cellStyle name="Millares 12 7 4 3" xfId="6568" xr:uid="{6F5E5D2F-66CF-4D1F-9E17-76533F43A769}"/>
    <cellStyle name="Millares 12 7 4 3 2" xfId="19040" xr:uid="{A09C8DDC-4413-4DC7-B42A-9030A2D45313}"/>
    <cellStyle name="Millares 12 7 4 4" xfId="8494" xr:uid="{6F5E5D2F-66CF-4D1F-9E17-76533F43A769}"/>
    <cellStyle name="Millares 12 7 4 4 2" xfId="20965" xr:uid="{A94A29AD-6E04-4F8A-838A-0C4474E64DAF}"/>
    <cellStyle name="Millares 12 7 4 5" xfId="10499" xr:uid="{6F5E5D2F-66CF-4D1F-9E17-76533F43A769}"/>
    <cellStyle name="Millares 12 7 4 5 2" xfId="22968" xr:uid="{2965EE28-6836-4E3A-91A2-64E370C67A66}"/>
    <cellStyle name="Millares 12 7 4 6" xfId="15165" xr:uid="{61DB60BC-D353-4299-A859-D8E93C0D7733}"/>
    <cellStyle name="Millares 12 7 5" xfId="1249" xr:uid="{6F5E5D2F-66CF-4D1F-9E17-76533F43A769}"/>
    <cellStyle name="Millares 12 7 5 2" xfId="13726" xr:uid="{C0C9D393-015D-4AFC-B01F-F5EAE9B18D86}"/>
    <cellStyle name="Millares 12 7 6" xfId="3173" xr:uid="{6F5E5D2F-66CF-4D1F-9E17-76533F43A769}"/>
    <cellStyle name="Millares 12 7 6 2" xfId="15647" xr:uid="{06F19969-B37C-4274-BF46-E3A6BA58E25E}"/>
    <cellStyle name="Millares 12 7 7" xfId="5122" xr:uid="{6F5E5D2F-66CF-4D1F-9E17-76533F43A769}"/>
    <cellStyle name="Millares 12 7 7 2" xfId="17594" xr:uid="{4793D72D-C491-4B9F-8605-66C6C79A4C54}"/>
    <cellStyle name="Millares 12 7 8" xfId="7055" xr:uid="{6F5E5D2F-66CF-4D1F-9E17-76533F43A769}"/>
    <cellStyle name="Millares 12 7 8 2" xfId="19526" xr:uid="{CEBF37A6-6339-4584-9263-48647E808377}"/>
    <cellStyle name="Millares 12 7 9" xfId="9067" xr:uid="{6F5E5D2F-66CF-4D1F-9E17-76533F43A769}"/>
    <cellStyle name="Millares 12 7 9 2" xfId="21536" xr:uid="{47BA0462-9291-4914-B017-6895449CE837}"/>
    <cellStyle name="Millares 12 8" xfId="1298" xr:uid="{00000000-0005-0000-0000-000009000000}"/>
    <cellStyle name="Millares 12 8 2" xfId="3222" xr:uid="{00000000-0005-0000-0000-000009000000}"/>
    <cellStyle name="Millares 12 8 2 2" xfId="15696" xr:uid="{7A439839-CF5C-45F4-BCBB-3BAC987A2E38}"/>
    <cellStyle name="Millares 12 8 3" xfId="5174" xr:uid="{00000000-0005-0000-0000-000009000000}"/>
    <cellStyle name="Millares 12 8 3 2" xfId="17646" xr:uid="{199F3099-C9DE-439B-B0EB-775A606A15B9}"/>
    <cellStyle name="Millares 12 8 4" xfId="7104" xr:uid="{00000000-0005-0000-0000-000009000000}"/>
    <cellStyle name="Millares 12 8 4 2" xfId="19575" xr:uid="{7E5157CD-542B-4C1B-A1C4-7CBFB29396FD}"/>
    <cellStyle name="Millares 12 8 5" xfId="9114" xr:uid="{00000000-0005-0000-0000-000009000000}"/>
    <cellStyle name="Millares 12 8 5 2" xfId="21583" xr:uid="{4FAD9A4F-EC6E-4EB3-8334-7911390F8C23}"/>
    <cellStyle name="Millares 12 8 6" xfId="11648" xr:uid="{1F558FC2-977E-4F12-86BA-3F3C93CE48F8}"/>
    <cellStyle name="Millares 12 8 7" xfId="13775" xr:uid="{60FB775C-E06B-44B9-ACAA-E31B261D424D}"/>
    <cellStyle name="Millares 12 9" xfId="1778" xr:uid="{00000000-0005-0000-0000-000009000000}"/>
    <cellStyle name="Millares 12 9 2" xfId="3702" xr:uid="{00000000-0005-0000-0000-000009000000}"/>
    <cellStyle name="Millares 12 9 2 2" xfId="16176" xr:uid="{EBCD4AFF-4BF7-424F-89AD-3DD32BEA27F3}"/>
    <cellStyle name="Millares 12 9 3" xfId="5654" xr:uid="{00000000-0005-0000-0000-000009000000}"/>
    <cellStyle name="Millares 12 9 3 2" xfId="18126" xr:uid="{4999C918-7D9F-4E0E-AE1D-A3EBEDCEFC61}"/>
    <cellStyle name="Millares 12 9 4" xfId="7584" xr:uid="{00000000-0005-0000-0000-000009000000}"/>
    <cellStyle name="Millares 12 9 4 2" xfId="20055" xr:uid="{C2F8DE5D-E661-496C-83C0-2998731CFFCC}"/>
    <cellStyle name="Millares 12 9 5" xfId="9592" xr:uid="{00000000-0005-0000-0000-000009000000}"/>
    <cellStyle name="Millares 12 9 5 2" xfId="22061" xr:uid="{AF44D3D2-7849-4ED2-9E01-245C109FA9DB}"/>
    <cellStyle name="Millares 12 9 6" xfId="11978" xr:uid="{00000000-0005-0000-0000-00003F010000}"/>
    <cellStyle name="Millares 12 9 7" xfId="14255" xr:uid="{2EF9B614-42C9-4A56-8617-11CC19FB3574}"/>
    <cellStyle name="Millares 13" xfId="27" xr:uid="{00000000-0005-0000-0000-00000A000000}"/>
    <cellStyle name="Millares 13 10" xfId="2261" xr:uid="{00000000-0005-0000-0000-00000A000000}"/>
    <cellStyle name="Millares 13 10 2" xfId="4182" xr:uid="{00000000-0005-0000-0000-00000A000000}"/>
    <cellStyle name="Millares 13 10 2 2" xfId="16656" xr:uid="{3589EF6F-4C4B-4DCC-ACB6-1CC514C259B5}"/>
    <cellStyle name="Millares 13 10 3" xfId="6138" xr:uid="{00000000-0005-0000-0000-00000A000000}"/>
    <cellStyle name="Millares 13 10 3 2" xfId="18610" xr:uid="{6C57105F-581D-44FD-9E24-10EB9257C3FB}"/>
    <cellStyle name="Millares 13 10 4" xfId="8064" xr:uid="{00000000-0005-0000-0000-00000A000000}"/>
    <cellStyle name="Millares 13 10 4 2" xfId="20535" xr:uid="{921DD690-CCC8-4D99-A4BC-206EDA492729}"/>
    <cellStyle name="Millares 13 10 5" xfId="10070" xr:uid="{00000000-0005-0000-0000-00000A000000}"/>
    <cellStyle name="Millares 13 10 5 2" xfId="22539" xr:uid="{FA50C8AF-32F1-4E87-96E3-03BB6FC50807}"/>
    <cellStyle name="Millares 13 10 6" xfId="12714" xr:uid="{8822D8A5-5C19-466B-9007-980D67ED3EAB}"/>
    <cellStyle name="Millares 13 10 6 2" xfId="24547" xr:uid="{29CB3DDF-6A6E-4CC3-A803-BBFB7CFF8A3A}"/>
    <cellStyle name="Millares 13 10 7" xfId="14735" xr:uid="{62A30EF2-9ADC-4BB5-9FD7-EAE5CF172DEC}"/>
    <cellStyle name="Millares 13 10 8" xfId="25238" xr:uid="{7D902679-49C2-4B6E-9F9D-E82D28A791AC}"/>
    <cellStyle name="Millares 13 11" xfId="819" xr:uid="{00000000-0005-0000-0000-00000A000000}"/>
    <cellStyle name="Millares 13 11 2" xfId="13296" xr:uid="{3CDB912B-3201-4A7E-9560-B8150773E5A5}"/>
    <cellStyle name="Millares 13 12" xfId="2743" xr:uid="{00000000-0005-0000-0000-00000A000000}"/>
    <cellStyle name="Millares 13 12 2" xfId="15217" xr:uid="{DC2FADEC-0768-4E06-BDCA-00F10683EC1A}"/>
    <cellStyle name="Millares 13 13" xfId="4672" xr:uid="{00000000-0005-0000-0000-00000A000000}"/>
    <cellStyle name="Millares 13 13 2" xfId="17145" xr:uid="{695EA1D6-D78F-43EC-94DB-F533DE01260C}"/>
    <cellStyle name="Millares 13 14" xfId="6621" xr:uid="{00000000-0005-0000-0000-00000A000000}"/>
    <cellStyle name="Millares 13 14 2" xfId="19092" xr:uid="{D6D97A45-E2A8-4355-A397-AC9AFDD4AB3F}"/>
    <cellStyle name="Millares 13 15" xfId="8608" xr:uid="{D5375CC9-05F4-42B1-8260-807E36EB79AD}"/>
    <cellStyle name="Millares 13 15 2" xfId="21077" xr:uid="{CBA63F11-C3EB-4D18-B085-32CBC1D6C335}"/>
    <cellStyle name="Millares 13 16" xfId="8590" xr:uid="{00000000-0005-0000-0000-00000A000000}"/>
    <cellStyle name="Millares 13 16 2" xfId="21059" xr:uid="{C8D16415-D074-4D25-8C3D-CB569AE07BEF}"/>
    <cellStyle name="Millares 13 17" xfId="10555" xr:uid="{00000000-0005-0000-0000-00000A000000}"/>
    <cellStyle name="Millares 13 17 2" xfId="23021" xr:uid="{2E3822E5-E514-41AD-B2C9-F50569E1BAAF}"/>
    <cellStyle name="Millares 13 18" xfId="11035" xr:uid="{00000000-0005-0000-0000-00000A000000}"/>
    <cellStyle name="Millares 13 18 2" xfId="23500" xr:uid="{4CAFA86C-DF40-4DB8-BF62-E478680B2B11}"/>
    <cellStyle name="Millares 13 19" xfId="12176" xr:uid="{5A7DD85C-675F-4977-B4AF-48F60A16AC66}"/>
    <cellStyle name="Millares 13 19 2" xfId="24010" xr:uid="{E119D7FA-2549-45D0-8BE1-8F044915AD1F}"/>
    <cellStyle name="Millares 13 2" xfId="85" xr:uid="{00000000-0005-0000-0000-00000A000000}"/>
    <cellStyle name="Millares 13 2 10" xfId="5164" xr:uid="{B4C9E3F0-6952-4F70-88C1-DEC7E51E2617}"/>
    <cellStyle name="Millares 13 2 10 2" xfId="17636" xr:uid="{472BBD90-AFEE-48CC-A28B-DA375EA7B154}"/>
    <cellStyle name="Millares 13 2 11" xfId="6649" xr:uid="{00000000-0005-0000-0000-00000A000000}"/>
    <cellStyle name="Millares 13 2 11 2" xfId="19120" xr:uid="{E601620B-AA6D-4E6A-AA7A-A7489260F13D}"/>
    <cellStyle name="Millares 13 2 12" xfId="8542" xr:uid="{B4C9E3F0-6952-4F70-88C1-DEC7E51E2617}"/>
    <cellStyle name="Millares 13 2 12 2" xfId="21013" xr:uid="{4652BD3E-5955-4CDA-9C40-334AA9335351}"/>
    <cellStyle name="Millares 13 2 13" xfId="8651" xr:uid="{B4C9E3F0-6952-4F70-88C1-DEC7E51E2617}"/>
    <cellStyle name="Millares 13 2 13 2" xfId="21120" xr:uid="{DBB7FAE7-6D38-4B19-A503-FEEACE1349CB}"/>
    <cellStyle name="Millares 13 2 14" xfId="8684" xr:uid="{00000000-0005-0000-0000-00000A000000}"/>
    <cellStyle name="Millares 13 2 14 2" xfId="21153" xr:uid="{362D80E7-FED0-4DD5-B15C-BE6F7B138666}"/>
    <cellStyle name="Millares 13 2 15" xfId="10582" xr:uid="{00000000-0005-0000-0000-00000A000000}"/>
    <cellStyle name="Millares 13 2 15 2" xfId="23048" xr:uid="{4318C8BC-1F9C-4AC3-AD05-AE2219378D8E}"/>
    <cellStyle name="Millares 13 2 16" xfId="11062" xr:uid="{00000000-0005-0000-0000-00000A000000}"/>
    <cellStyle name="Millares 13 2 16 2" xfId="23527" xr:uid="{7D671780-9FD8-469A-970C-ED68D9FA36A1}"/>
    <cellStyle name="Millares 13 2 17" xfId="12203" xr:uid="{C903F63E-CC3A-48E1-BCE4-A40641B20226}"/>
    <cellStyle name="Millares 13 2 17 2" xfId="24037" xr:uid="{1ACE3505-D23E-4669-92D0-4DB813DF6F31}"/>
    <cellStyle name="Millares 13 2 18" xfId="12842" xr:uid="{F45CDF94-CA47-4AFB-A036-80BCF4F45834}"/>
    <cellStyle name="Millares 13 2 19" xfId="24745" xr:uid="{53E7FC2B-8C02-42BC-9A5B-869187CCA975}"/>
    <cellStyle name="Millares 13 2 2" xfId="143" xr:uid="{00000000-0005-0000-0000-00000A000000}"/>
    <cellStyle name="Millares 13 2 2 10" xfId="8731" xr:uid="{00000000-0005-0000-0000-00000A000000}"/>
    <cellStyle name="Millares 13 2 2 10 2" xfId="21200" xr:uid="{34FC40CE-9F3A-4BAA-AB8A-BBCAE3DDE098}"/>
    <cellStyle name="Millares 13 2 2 11" xfId="10634" xr:uid="{00000000-0005-0000-0000-00000A000000}"/>
    <cellStyle name="Millares 13 2 2 11 2" xfId="23100" xr:uid="{5A738DC9-0D60-48F3-AFE6-747FCAA15D67}"/>
    <cellStyle name="Millares 13 2 2 12" xfId="11114" xr:uid="{00000000-0005-0000-0000-00000A000000}"/>
    <cellStyle name="Millares 13 2 2 12 2" xfId="23579" xr:uid="{C57CED4F-D294-4B6E-A300-913E4317B31C}"/>
    <cellStyle name="Millares 13 2 2 13" xfId="12255" xr:uid="{5416D499-4265-4F09-9C72-E17DB7B551FC}"/>
    <cellStyle name="Millares 13 2 2 13 2" xfId="24089" xr:uid="{15964D5A-8B4A-4828-B005-D64E05A1266A}"/>
    <cellStyle name="Millares 13 2 2 14" xfId="12894" xr:uid="{730C5BCC-503F-4040-8095-FFEA6CB12B11}"/>
    <cellStyle name="Millares 13 2 2 15" xfId="24797" xr:uid="{FFDC6FA0-259C-495D-8997-1010ED025990}"/>
    <cellStyle name="Millares 13 2 2 2" xfId="360" xr:uid="{00000000-0005-0000-0000-00000A000000}"/>
    <cellStyle name="Millares 13 2 2 2 10" xfId="10812" xr:uid="{00000000-0005-0000-0000-00000A000000}"/>
    <cellStyle name="Millares 13 2 2 2 10 2" xfId="23278" xr:uid="{C77F69F3-3404-4A96-B83F-D75023C94A10}"/>
    <cellStyle name="Millares 13 2 2 2 11" xfId="11292" xr:uid="{00000000-0005-0000-0000-00000A000000}"/>
    <cellStyle name="Millares 13 2 2 2 11 2" xfId="23757" xr:uid="{19523B96-E52E-4E02-9875-B8286000F0D8}"/>
    <cellStyle name="Millares 13 2 2 2 12" xfId="12433" xr:uid="{138144FC-1262-4CF9-B184-710D43D2FAE3}"/>
    <cellStyle name="Millares 13 2 2 2 12 2" xfId="24267" xr:uid="{03FBCE8C-4B64-4A86-8C2B-849899AAD1AF}"/>
    <cellStyle name="Millares 13 2 2 2 13" xfId="13072" xr:uid="{5D890092-7383-4CA8-BBD8-91285423230E}"/>
    <cellStyle name="Millares 13 2 2 2 14" xfId="24975" xr:uid="{8241A3A6-92BF-464D-8F8D-80A72E37567B}"/>
    <cellStyle name="Millares 13 2 2 2 2" xfId="1556" xr:uid="{00000000-0005-0000-0000-00000A000000}"/>
    <cellStyle name="Millares 13 2 2 2 2 2" xfId="3480" xr:uid="{00000000-0005-0000-0000-00000A000000}"/>
    <cellStyle name="Millares 13 2 2 2 2 2 2" xfId="15954" xr:uid="{2DD12A1C-1796-4ECF-B777-C059E8E45593}"/>
    <cellStyle name="Millares 13 2 2 2 2 3" xfId="5432" xr:uid="{00000000-0005-0000-0000-00000A000000}"/>
    <cellStyle name="Millares 13 2 2 2 2 3 2" xfId="17904" xr:uid="{2A49BD92-291F-410C-87D7-570B6C74ED08}"/>
    <cellStyle name="Millares 13 2 2 2 2 4" xfId="7362" xr:uid="{00000000-0005-0000-0000-00000A000000}"/>
    <cellStyle name="Millares 13 2 2 2 2 4 2" xfId="19833" xr:uid="{00D60EBC-07C5-4BA5-9673-8E2F81408FE9}"/>
    <cellStyle name="Millares 13 2 2 2 2 5" xfId="9372" xr:uid="{00000000-0005-0000-0000-00000A000000}"/>
    <cellStyle name="Millares 13 2 2 2 2 5 2" xfId="21841" xr:uid="{C5964F40-4247-4AC1-9118-654F43A72FA2}"/>
    <cellStyle name="Millares 13 2 2 2 2 6" xfId="14033" xr:uid="{F52A6EF3-D90B-4985-B1ED-AFB4D24F653A}"/>
    <cellStyle name="Millares 13 2 2 2 3" xfId="2036" xr:uid="{00000000-0005-0000-0000-00000A000000}"/>
    <cellStyle name="Millares 13 2 2 2 3 2" xfId="3960" xr:uid="{00000000-0005-0000-0000-00000A000000}"/>
    <cellStyle name="Millares 13 2 2 2 3 2 2" xfId="16434" xr:uid="{F2CC1081-F838-497F-AE52-D76DA6187A23}"/>
    <cellStyle name="Millares 13 2 2 2 3 3" xfId="5912" xr:uid="{00000000-0005-0000-0000-00000A000000}"/>
    <cellStyle name="Millares 13 2 2 2 3 3 2" xfId="18384" xr:uid="{2BD54122-2FAC-4524-96D9-A622817DB0AC}"/>
    <cellStyle name="Millares 13 2 2 2 3 4" xfId="7842" xr:uid="{00000000-0005-0000-0000-00000A000000}"/>
    <cellStyle name="Millares 13 2 2 2 3 4 2" xfId="20313" xr:uid="{69B30F64-74E0-4881-BE51-BEFF8D3B1195}"/>
    <cellStyle name="Millares 13 2 2 2 3 5" xfId="9850" xr:uid="{00000000-0005-0000-0000-00000A000000}"/>
    <cellStyle name="Millares 13 2 2 2 3 5 2" xfId="22319" xr:uid="{E7709796-AA4C-4E11-8E2D-C45B8220AF13}"/>
    <cellStyle name="Millares 13 2 2 2 3 6" xfId="14513" xr:uid="{B5893DB3-787D-4D51-BBD3-0FCA50FEAE06}"/>
    <cellStyle name="Millares 13 2 2 2 4" xfId="2518" xr:uid="{00000000-0005-0000-0000-00000A000000}"/>
    <cellStyle name="Millares 13 2 2 2 4 2" xfId="4439" xr:uid="{00000000-0005-0000-0000-00000A000000}"/>
    <cellStyle name="Millares 13 2 2 2 4 2 2" xfId="16913" xr:uid="{57E4EE17-53FD-4812-BF77-E2DF00EDC3EB}"/>
    <cellStyle name="Millares 13 2 2 2 4 3" xfId="6395" xr:uid="{00000000-0005-0000-0000-00000A000000}"/>
    <cellStyle name="Millares 13 2 2 2 4 3 2" xfId="18867" xr:uid="{74B63005-2EB3-4B5D-9513-52BE2A3AB9CA}"/>
    <cellStyle name="Millares 13 2 2 2 4 4" xfId="8321" xr:uid="{00000000-0005-0000-0000-00000A000000}"/>
    <cellStyle name="Millares 13 2 2 2 4 4 2" xfId="20792" xr:uid="{BEA7FBFA-9019-495F-93D5-11C457C65BA9}"/>
    <cellStyle name="Millares 13 2 2 2 4 5" xfId="10327" xr:uid="{00000000-0005-0000-0000-00000A000000}"/>
    <cellStyle name="Millares 13 2 2 2 4 5 2" xfId="22796" xr:uid="{FE3351B1-09AF-4718-B86E-6D693C78C35D}"/>
    <cellStyle name="Millares 13 2 2 2 4 6" xfId="14992" xr:uid="{25ECEB09-70A8-435C-B288-1AD08F24722A}"/>
    <cellStyle name="Millares 13 2 2 2 5" xfId="1076" xr:uid="{00000000-0005-0000-0000-00000A000000}"/>
    <cellStyle name="Millares 13 2 2 2 5 2" xfId="13553" xr:uid="{FC24ADCF-6CAC-488A-984A-DB5AD5861211}"/>
    <cellStyle name="Millares 13 2 2 2 6" xfId="3000" xr:uid="{00000000-0005-0000-0000-00000A000000}"/>
    <cellStyle name="Millares 13 2 2 2 6 2" xfId="15474" xr:uid="{5A00D979-6721-46F5-A399-E624E992586E}"/>
    <cellStyle name="Millares 13 2 2 2 7" xfId="4938" xr:uid="{00000000-0005-0000-0000-00000A000000}"/>
    <cellStyle name="Millares 13 2 2 2 7 2" xfId="17411" xr:uid="{3E7DB63A-24FF-4672-9355-692574B76F21}"/>
    <cellStyle name="Millares 13 2 2 2 8" xfId="6879" xr:uid="{00000000-0005-0000-0000-00000A000000}"/>
    <cellStyle name="Millares 13 2 2 2 8 2" xfId="19350" xr:uid="{C5249164-3341-4481-96FC-94A5A7DBFAD0}"/>
    <cellStyle name="Millares 13 2 2 2 9" xfId="8900" xr:uid="{00000000-0005-0000-0000-00000A000000}"/>
    <cellStyle name="Millares 13 2 2 2 9 2" xfId="21369" xr:uid="{5DD72424-818D-4A8A-A365-BCC0CCF61215}"/>
    <cellStyle name="Millares 13 2 2 3" xfId="1378" xr:uid="{00000000-0005-0000-0000-00000A000000}"/>
    <cellStyle name="Millares 13 2 2 3 2" xfId="3302" xr:uid="{00000000-0005-0000-0000-00000A000000}"/>
    <cellStyle name="Millares 13 2 2 3 2 2" xfId="15776" xr:uid="{31DD1B11-54FF-4174-8D8B-0D5AA387CCB8}"/>
    <cellStyle name="Millares 13 2 2 3 3" xfId="5254" xr:uid="{00000000-0005-0000-0000-00000A000000}"/>
    <cellStyle name="Millares 13 2 2 3 3 2" xfId="17726" xr:uid="{01406694-3DA7-425B-9DE1-4FD1667A682C}"/>
    <cellStyle name="Millares 13 2 2 3 4" xfId="7184" xr:uid="{00000000-0005-0000-0000-00000A000000}"/>
    <cellStyle name="Millares 13 2 2 3 4 2" xfId="19655" xr:uid="{6DD4C631-E4CB-4BB2-BD6C-C4305CDBC0BB}"/>
    <cellStyle name="Millares 13 2 2 3 5" xfId="9194" xr:uid="{00000000-0005-0000-0000-00000A000000}"/>
    <cellStyle name="Millares 13 2 2 3 5 2" xfId="21663" xr:uid="{745997B9-5956-45E6-ADB8-790DF9EB21F0}"/>
    <cellStyle name="Millares 13 2 2 3 6" xfId="13855" xr:uid="{77EBFF12-F850-4928-85F3-1F613C800733}"/>
    <cellStyle name="Millares 13 2 2 4" xfId="1858" xr:uid="{00000000-0005-0000-0000-00000A000000}"/>
    <cellStyle name="Millares 13 2 2 4 2" xfId="3782" xr:uid="{00000000-0005-0000-0000-00000A000000}"/>
    <cellStyle name="Millares 13 2 2 4 2 2" xfId="16256" xr:uid="{F35FFCD2-AE29-4AD0-AE74-30A97B954486}"/>
    <cellStyle name="Millares 13 2 2 4 3" xfId="5734" xr:uid="{00000000-0005-0000-0000-00000A000000}"/>
    <cellStyle name="Millares 13 2 2 4 3 2" xfId="18206" xr:uid="{7FAE6C66-346D-4392-9847-1FE138DF51A2}"/>
    <cellStyle name="Millares 13 2 2 4 4" xfId="7664" xr:uid="{00000000-0005-0000-0000-00000A000000}"/>
    <cellStyle name="Millares 13 2 2 4 4 2" xfId="20135" xr:uid="{9111BFB9-0112-411A-B3FD-71AEE90249DB}"/>
    <cellStyle name="Millares 13 2 2 4 5" xfId="9672" xr:uid="{00000000-0005-0000-0000-00000A000000}"/>
    <cellStyle name="Millares 13 2 2 4 5 2" xfId="22141" xr:uid="{E3178CA5-2AD4-46D3-9D75-FF98B4FDEF10}"/>
    <cellStyle name="Millares 13 2 2 4 6" xfId="14335" xr:uid="{A8076028-1B69-453C-B5BB-B98E7FF48137}"/>
    <cellStyle name="Millares 13 2 2 5" xfId="2340" xr:uid="{00000000-0005-0000-0000-00000A000000}"/>
    <cellStyle name="Millares 13 2 2 5 2" xfId="4261" xr:uid="{00000000-0005-0000-0000-00000A000000}"/>
    <cellStyle name="Millares 13 2 2 5 2 2" xfId="16735" xr:uid="{2FD06DB7-0427-4CDE-B5AC-7AD40E0C7C59}"/>
    <cellStyle name="Millares 13 2 2 5 3" xfId="6217" xr:uid="{00000000-0005-0000-0000-00000A000000}"/>
    <cellStyle name="Millares 13 2 2 5 3 2" xfId="18689" xr:uid="{6A6916B0-BD5E-4A6E-BA30-738A8801C2AF}"/>
    <cellStyle name="Millares 13 2 2 5 4" xfId="8143" xr:uid="{00000000-0005-0000-0000-00000A000000}"/>
    <cellStyle name="Millares 13 2 2 5 4 2" xfId="20614" xr:uid="{8BEE01F4-882E-4E6C-AEB7-7B85E22E31C8}"/>
    <cellStyle name="Millares 13 2 2 5 5" xfId="10149" xr:uid="{00000000-0005-0000-0000-00000A000000}"/>
    <cellStyle name="Millares 13 2 2 5 5 2" xfId="22618" xr:uid="{FFB040E7-9110-49B2-AEF2-E11E90338BF5}"/>
    <cellStyle name="Millares 13 2 2 5 6" xfId="14814" xr:uid="{29800A3A-317F-4896-94C7-B1D2B01655F7}"/>
    <cellStyle name="Millares 13 2 2 6" xfId="898" xr:uid="{00000000-0005-0000-0000-00000A000000}"/>
    <cellStyle name="Millares 13 2 2 6 2" xfId="13375" xr:uid="{6E620C38-3F30-4E9A-BEE6-057B28DCAA99}"/>
    <cellStyle name="Millares 13 2 2 7" xfId="2822" xr:uid="{00000000-0005-0000-0000-00000A000000}"/>
    <cellStyle name="Millares 13 2 2 7 2" xfId="15296" xr:uid="{6F3C7DE4-099B-43D2-9496-06B76EA2DE42}"/>
    <cellStyle name="Millares 13 2 2 8" xfId="4755" xr:uid="{00000000-0005-0000-0000-00000A000000}"/>
    <cellStyle name="Millares 13 2 2 8 2" xfId="17228" xr:uid="{54E4B5EE-F2CE-4A1D-8D00-184EB0586667}"/>
    <cellStyle name="Millares 13 2 2 9" xfId="6701" xr:uid="{00000000-0005-0000-0000-00000A000000}"/>
    <cellStyle name="Millares 13 2 2 9 2" xfId="19172" xr:uid="{55512F9C-7318-43BA-8E7D-F9C1D0491B43}"/>
    <cellStyle name="Millares 13 2 3" xfId="308" xr:uid="{00000000-0005-0000-0000-00000A000000}"/>
    <cellStyle name="Millares 13 2 3 10" xfId="10760" xr:uid="{00000000-0005-0000-0000-00000A000000}"/>
    <cellStyle name="Millares 13 2 3 10 2" xfId="23226" xr:uid="{FEEED609-427B-45FE-9906-1C5ECF23F88A}"/>
    <cellStyle name="Millares 13 2 3 11" xfId="11240" xr:uid="{00000000-0005-0000-0000-00000A000000}"/>
    <cellStyle name="Millares 13 2 3 11 2" xfId="23705" xr:uid="{5DF765C8-EDF9-43B3-800A-924F9C90FAB7}"/>
    <cellStyle name="Millares 13 2 3 12" xfId="12381" xr:uid="{DEDA3884-FFA7-46F6-978B-A5D1687B1E6A}"/>
    <cellStyle name="Millares 13 2 3 12 2" xfId="24215" xr:uid="{960660FB-17FF-4F74-ADBC-EF319604B25C}"/>
    <cellStyle name="Millares 13 2 3 13" xfId="13020" xr:uid="{3A3FF0C9-EBCA-4FE0-9593-FFF0DF321303}"/>
    <cellStyle name="Millares 13 2 3 14" xfId="24923" xr:uid="{F076CC37-3935-476A-B7BC-9DD70F41D4C6}"/>
    <cellStyle name="Millares 13 2 3 2" xfId="1504" xr:uid="{00000000-0005-0000-0000-00000A000000}"/>
    <cellStyle name="Millares 13 2 3 2 2" xfId="3428" xr:uid="{00000000-0005-0000-0000-00000A000000}"/>
    <cellStyle name="Millares 13 2 3 2 2 2" xfId="15902" xr:uid="{F9137452-666F-402E-9488-E1EFECBEFB6C}"/>
    <cellStyle name="Millares 13 2 3 2 3" xfId="5380" xr:uid="{00000000-0005-0000-0000-00000A000000}"/>
    <cellStyle name="Millares 13 2 3 2 3 2" xfId="17852" xr:uid="{0D129957-902B-46E5-B0D2-B47B65DE7744}"/>
    <cellStyle name="Millares 13 2 3 2 4" xfId="7310" xr:uid="{00000000-0005-0000-0000-00000A000000}"/>
    <cellStyle name="Millares 13 2 3 2 4 2" xfId="19781" xr:uid="{6747F100-CB2D-41F3-B2C7-A6972BC586B7}"/>
    <cellStyle name="Millares 13 2 3 2 5" xfId="9320" xr:uid="{00000000-0005-0000-0000-00000A000000}"/>
    <cellStyle name="Millares 13 2 3 2 5 2" xfId="21789" xr:uid="{75878725-0893-4E33-A2B5-CF93FA3B15D7}"/>
    <cellStyle name="Millares 13 2 3 2 6" xfId="13981" xr:uid="{560DC697-AF7B-40A6-B6B5-B73E8D869BD8}"/>
    <cellStyle name="Millares 13 2 3 3" xfId="1984" xr:uid="{00000000-0005-0000-0000-00000A000000}"/>
    <cellStyle name="Millares 13 2 3 3 2" xfId="3908" xr:uid="{00000000-0005-0000-0000-00000A000000}"/>
    <cellStyle name="Millares 13 2 3 3 2 2" xfId="16382" xr:uid="{4A31FC16-8470-4C44-BFDA-42069F8B20AC}"/>
    <cellStyle name="Millares 13 2 3 3 3" xfId="5860" xr:uid="{00000000-0005-0000-0000-00000A000000}"/>
    <cellStyle name="Millares 13 2 3 3 3 2" xfId="18332" xr:uid="{007FF293-7D00-46CB-92F2-A978047B3E88}"/>
    <cellStyle name="Millares 13 2 3 3 4" xfId="7790" xr:uid="{00000000-0005-0000-0000-00000A000000}"/>
    <cellStyle name="Millares 13 2 3 3 4 2" xfId="20261" xr:uid="{E6F29671-CFF3-48C3-92F1-24B08C1501B0}"/>
    <cellStyle name="Millares 13 2 3 3 5" xfId="9798" xr:uid="{00000000-0005-0000-0000-00000A000000}"/>
    <cellStyle name="Millares 13 2 3 3 5 2" xfId="22267" xr:uid="{D32E3523-1E4A-4689-AEF9-2268EE80F830}"/>
    <cellStyle name="Millares 13 2 3 3 6" xfId="14461" xr:uid="{7D9DEBEC-5741-4AF9-A86A-7DBE78D677BB}"/>
    <cellStyle name="Millares 13 2 3 4" xfId="2466" xr:uid="{00000000-0005-0000-0000-00000A000000}"/>
    <cellStyle name="Millares 13 2 3 4 2" xfId="4387" xr:uid="{00000000-0005-0000-0000-00000A000000}"/>
    <cellStyle name="Millares 13 2 3 4 2 2" xfId="16861" xr:uid="{EF5300CE-6809-40F3-9B4F-6A3A042A564E}"/>
    <cellStyle name="Millares 13 2 3 4 3" xfId="6343" xr:uid="{00000000-0005-0000-0000-00000A000000}"/>
    <cellStyle name="Millares 13 2 3 4 3 2" xfId="18815" xr:uid="{977D090A-5431-4F83-9C1A-93C11CEACBDD}"/>
    <cellStyle name="Millares 13 2 3 4 4" xfId="8269" xr:uid="{00000000-0005-0000-0000-00000A000000}"/>
    <cellStyle name="Millares 13 2 3 4 4 2" xfId="20740" xr:uid="{F5703B40-D46A-46D7-AA8C-DDCFC4540B6C}"/>
    <cellStyle name="Millares 13 2 3 4 5" xfId="10275" xr:uid="{00000000-0005-0000-0000-00000A000000}"/>
    <cellStyle name="Millares 13 2 3 4 5 2" xfId="22744" xr:uid="{8571C00D-A478-49C7-83F3-43BC3304B931}"/>
    <cellStyle name="Millares 13 2 3 4 6" xfId="14940" xr:uid="{F21CE074-09F4-4B44-BEDD-9C11EAD618C6}"/>
    <cellStyle name="Millares 13 2 3 5" xfId="1024" xr:uid="{00000000-0005-0000-0000-00000A000000}"/>
    <cellStyle name="Millares 13 2 3 5 2" xfId="13501" xr:uid="{C1AA905D-54C5-4233-B1E4-B7604C6D7F5C}"/>
    <cellStyle name="Millares 13 2 3 6" xfId="2948" xr:uid="{00000000-0005-0000-0000-00000A000000}"/>
    <cellStyle name="Millares 13 2 3 6 2" xfId="15422" xr:uid="{4091FFA4-891A-409B-AE8A-06163C19079F}"/>
    <cellStyle name="Millares 13 2 3 7" xfId="4886" xr:uid="{00000000-0005-0000-0000-00000A000000}"/>
    <cellStyle name="Millares 13 2 3 7 2" xfId="17359" xr:uid="{3994914F-467E-46BA-B045-CE01EB201037}"/>
    <cellStyle name="Millares 13 2 3 8" xfId="6827" xr:uid="{00000000-0005-0000-0000-00000A000000}"/>
    <cellStyle name="Millares 13 2 3 8 2" xfId="19298" xr:uid="{63BB6BCA-3EB1-4C8D-B7D5-56ACEF1EF2C6}"/>
    <cellStyle name="Millares 13 2 3 9" xfId="8852" xr:uid="{00000000-0005-0000-0000-00000A000000}"/>
    <cellStyle name="Millares 13 2 3 9 2" xfId="21321" xr:uid="{8F2F0FA5-B872-4F3A-ADB9-017C5528C081}"/>
    <cellStyle name="Millares 13 2 4" xfId="1326" xr:uid="{00000000-0005-0000-0000-00000A000000}"/>
    <cellStyle name="Millares 13 2 4 2" xfId="3250" xr:uid="{00000000-0005-0000-0000-00000A000000}"/>
    <cellStyle name="Millares 13 2 4 2 2" xfId="15724" xr:uid="{AEC551F9-C16B-460F-A996-FF89C4B4578D}"/>
    <cellStyle name="Millares 13 2 4 3" xfId="5202" xr:uid="{00000000-0005-0000-0000-00000A000000}"/>
    <cellStyle name="Millares 13 2 4 3 2" xfId="17674" xr:uid="{78A16C89-F3FD-4A26-9D45-1BCBD5A1CC63}"/>
    <cellStyle name="Millares 13 2 4 4" xfId="7132" xr:uid="{00000000-0005-0000-0000-00000A000000}"/>
    <cellStyle name="Millares 13 2 4 4 2" xfId="19603" xr:uid="{54C4B12D-66FF-46FA-BC42-0246AEF78748}"/>
    <cellStyle name="Millares 13 2 4 5" xfId="9142" xr:uid="{00000000-0005-0000-0000-00000A000000}"/>
    <cellStyle name="Millares 13 2 4 5 2" xfId="21611" xr:uid="{4CECDEBD-05A3-4A4B-97E8-7E3C36A7D0DE}"/>
    <cellStyle name="Millares 13 2 4 6" xfId="12756" xr:uid="{15A5FA94-60AC-4373-8F68-C053EFCE77F8}"/>
    <cellStyle name="Millares 13 2 4 6 2" xfId="24589" xr:uid="{1781FE4B-2C43-407C-A0D3-E84259873463}"/>
    <cellStyle name="Millares 13 2 4 7" xfId="13803" xr:uid="{E036BE22-046E-4756-9CD1-897F8656E237}"/>
    <cellStyle name="Millares 13 2 4 8" xfId="25280" xr:uid="{DE65F35F-1BD9-4A04-A10C-B781C8B4A358}"/>
    <cellStyle name="Millares 13 2 5" xfId="1806" xr:uid="{00000000-0005-0000-0000-00000A000000}"/>
    <cellStyle name="Millares 13 2 5 2" xfId="3730" xr:uid="{00000000-0005-0000-0000-00000A000000}"/>
    <cellStyle name="Millares 13 2 5 2 2" xfId="16204" xr:uid="{D4750CFC-B45A-4FDD-9F86-AE1D17CC6AC0}"/>
    <cellStyle name="Millares 13 2 5 3" xfId="5682" xr:uid="{00000000-0005-0000-0000-00000A000000}"/>
    <cellStyle name="Millares 13 2 5 3 2" xfId="18154" xr:uid="{568CBCCA-71FB-43BB-ABF7-65CC7366E6AD}"/>
    <cellStyle name="Millares 13 2 5 4" xfId="7612" xr:uid="{00000000-0005-0000-0000-00000A000000}"/>
    <cellStyle name="Millares 13 2 5 4 2" xfId="20083" xr:uid="{2C14837F-7534-4595-A632-ECD5D4BA317E}"/>
    <cellStyle name="Millares 13 2 5 5" xfId="9620" xr:uid="{00000000-0005-0000-0000-00000A000000}"/>
    <cellStyle name="Millares 13 2 5 5 2" xfId="22089" xr:uid="{FE2ED5C7-B7D8-424C-AC2B-A92C8A023C13}"/>
    <cellStyle name="Millares 13 2 5 6" xfId="14283" xr:uid="{B1B4DA6F-8F49-4E94-9A5B-860C2C0666B6}"/>
    <cellStyle name="Millares 13 2 6" xfId="2288" xr:uid="{00000000-0005-0000-0000-00000A000000}"/>
    <cellStyle name="Millares 13 2 6 2" xfId="4209" xr:uid="{00000000-0005-0000-0000-00000A000000}"/>
    <cellStyle name="Millares 13 2 6 2 2" xfId="16683" xr:uid="{06598B79-18DE-48E3-9012-D6C4094F7278}"/>
    <cellStyle name="Millares 13 2 6 3" xfId="6165" xr:uid="{00000000-0005-0000-0000-00000A000000}"/>
    <cellStyle name="Millares 13 2 6 3 2" xfId="18637" xr:uid="{157FBBE6-9F8E-4B38-BC06-9C7DD06B943C}"/>
    <cellStyle name="Millares 13 2 6 4" xfId="8091" xr:uid="{00000000-0005-0000-0000-00000A000000}"/>
    <cellStyle name="Millares 13 2 6 4 2" xfId="20562" xr:uid="{6AF9F7BA-D9EB-4D80-8415-52B9A348B147}"/>
    <cellStyle name="Millares 13 2 6 5" xfId="10097" xr:uid="{00000000-0005-0000-0000-00000A000000}"/>
    <cellStyle name="Millares 13 2 6 5 2" xfId="22566" xr:uid="{7458BA83-1074-4B78-A72C-98D4A9946E72}"/>
    <cellStyle name="Millares 13 2 6 6" xfId="14762" xr:uid="{0358B25B-5824-4333-8E29-1513413AA409}"/>
    <cellStyle name="Millares 13 2 7" xfId="846" xr:uid="{00000000-0005-0000-0000-00000A000000}"/>
    <cellStyle name="Millares 13 2 7 2" xfId="13323" xr:uid="{614B9FF3-3590-4EC3-A0A8-4C4B4F04FF3E}"/>
    <cellStyle name="Millares 13 2 8" xfId="2770" xr:uid="{00000000-0005-0000-0000-00000A000000}"/>
    <cellStyle name="Millares 13 2 8 2" xfId="15244" xr:uid="{2389EAF9-9EAB-4247-A1DB-F80EEF95A092}"/>
    <cellStyle name="Millares 13 2 9" xfId="4703" xr:uid="{00000000-0005-0000-0000-00000A000000}"/>
    <cellStyle name="Millares 13 2 9 2" xfId="17176" xr:uid="{71C01BF3-F438-432F-9AD4-13C5B0E0AF04}"/>
    <cellStyle name="Millares 13 20" xfId="12815" xr:uid="{6BD6FB0E-5E51-4D8D-BA12-81D4BFCE5582}"/>
    <cellStyle name="Millares 13 21" xfId="24718" xr:uid="{BAD395F5-F5ED-4CFC-BB56-F9181A840B8D}"/>
    <cellStyle name="Millares 13 3" xfId="115" xr:uid="{00000000-0005-0000-0000-00000A000000}"/>
    <cellStyle name="Millares 13 3 10" xfId="8707" xr:uid="{00000000-0005-0000-0000-00000A000000}"/>
    <cellStyle name="Millares 13 3 10 2" xfId="21176" xr:uid="{BDA86F5F-B55C-4B3F-925B-8BA739C10984}"/>
    <cellStyle name="Millares 13 3 11" xfId="10606" xr:uid="{00000000-0005-0000-0000-00000A000000}"/>
    <cellStyle name="Millares 13 3 11 2" xfId="23072" xr:uid="{A47391F9-C666-49C4-89EA-698029A2100F}"/>
    <cellStyle name="Millares 13 3 12" xfId="11086" xr:uid="{00000000-0005-0000-0000-00000A000000}"/>
    <cellStyle name="Millares 13 3 12 2" xfId="23551" xr:uid="{08C46DD8-1B67-4E5D-825A-1772AEF5ED86}"/>
    <cellStyle name="Millares 13 3 13" xfId="12227" xr:uid="{9B513004-B797-4353-84C2-E63244203169}"/>
    <cellStyle name="Millares 13 3 13 2" xfId="24061" xr:uid="{56D00C08-18F1-43E5-8951-DC393E7A21CA}"/>
    <cellStyle name="Millares 13 3 14" xfId="12866" xr:uid="{7765C04C-D7F8-4B54-8BB4-E8291E747C08}"/>
    <cellStyle name="Millares 13 3 15" xfId="24769" xr:uid="{E6348D55-2EA7-48D4-B1F0-9039C854AEBF}"/>
    <cellStyle name="Millares 13 3 2" xfId="332" xr:uid="{00000000-0005-0000-0000-00000A000000}"/>
    <cellStyle name="Millares 13 3 2 10" xfId="10784" xr:uid="{00000000-0005-0000-0000-00000A000000}"/>
    <cellStyle name="Millares 13 3 2 10 2" xfId="23250" xr:uid="{3CAF58F9-EAFA-4808-9289-DCC86D02D3CC}"/>
    <cellStyle name="Millares 13 3 2 11" xfId="11264" xr:uid="{00000000-0005-0000-0000-00000A000000}"/>
    <cellStyle name="Millares 13 3 2 11 2" xfId="23729" xr:uid="{3B207061-A189-4BDE-824E-B4AD27308E70}"/>
    <cellStyle name="Millares 13 3 2 12" xfId="12405" xr:uid="{6590092A-20ED-4AEF-BFE6-40DB03EAC5A8}"/>
    <cellStyle name="Millares 13 3 2 12 2" xfId="24239" xr:uid="{BB11C2B3-4D20-405D-9602-FBC774DB839D}"/>
    <cellStyle name="Millares 13 3 2 13" xfId="13044" xr:uid="{798597CA-51BA-42BC-94ED-92B3B706561A}"/>
    <cellStyle name="Millares 13 3 2 14" xfId="24947" xr:uid="{1F83551D-B73C-4D6F-931F-D307A6CC0B19}"/>
    <cellStyle name="Millares 13 3 2 2" xfId="1528" xr:uid="{00000000-0005-0000-0000-00000A000000}"/>
    <cellStyle name="Millares 13 3 2 2 2" xfId="3452" xr:uid="{00000000-0005-0000-0000-00000A000000}"/>
    <cellStyle name="Millares 13 3 2 2 2 2" xfId="15926" xr:uid="{3C668470-D61C-43C6-9E71-4F5D3BEF88CE}"/>
    <cellStyle name="Millares 13 3 2 2 3" xfId="5404" xr:uid="{00000000-0005-0000-0000-00000A000000}"/>
    <cellStyle name="Millares 13 3 2 2 3 2" xfId="17876" xr:uid="{D1E63504-7FE8-4D3E-99AE-D929BA990158}"/>
    <cellStyle name="Millares 13 3 2 2 4" xfId="7334" xr:uid="{00000000-0005-0000-0000-00000A000000}"/>
    <cellStyle name="Millares 13 3 2 2 4 2" xfId="19805" xr:uid="{B4AEDAF6-017A-43FA-BE42-CBE95DBEB3C8}"/>
    <cellStyle name="Millares 13 3 2 2 5" xfId="9344" xr:uid="{00000000-0005-0000-0000-00000A000000}"/>
    <cellStyle name="Millares 13 3 2 2 5 2" xfId="21813" xr:uid="{BDB2DF35-7A03-4EED-9C9C-04F18F1E4FA4}"/>
    <cellStyle name="Millares 13 3 2 2 6" xfId="14005" xr:uid="{7D61B9D1-BC7E-4AB0-AC2E-07AC328D5200}"/>
    <cellStyle name="Millares 13 3 2 3" xfId="2008" xr:uid="{00000000-0005-0000-0000-00000A000000}"/>
    <cellStyle name="Millares 13 3 2 3 2" xfId="3932" xr:uid="{00000000-0005-0000-0000-00000A000000}"/>
    <cellStyle name="Millares 13 3 2 3 2 2" xfId="16406" xr:uid="{2FA1E6A3-285A-4E2A-96F4-83D1664EF48E}"/>
    <cellStyle name="Millares 13 3 2 3 3" xfId="5884" xr:uid="{00000000-0005-0000-0000-00000A000000}"/>
    <cellStyle name="Millares 13 3 2 3 3 2" xfId="18356" xr:uid="{E759BE08-5AE4-4BF0-9996-2E8BD0A8EF17}"/>
    <cellStyle name="Millares 13 3 2 3 4" xfId="7814" xr:uid="{00000000-0005-0000-0000-00000A000000}"/>
    <cellStyle name="Millares 13 3 2 3 4 2" xfId="20285" xr:uid="{A8BD3551-20FD-4659-ABCD-6A23A9277A30}"/>
    <cellStyle name="Millares 13 3 2 3 5" xfId="9822" xr:uid="{00000000-0005-0000-0000-00000A000000}"/>
    <cellStyle name="Millares 13 3 2 3 5 2" xfId="22291" xr:uid="{CFC1169D-0E87-48E2-A364-7AE8D51D2531}"/>
    <cellStyle name="Millares 13 3 2 3 6" xfId="14485" xr:uid="{17339744-E021-4128-84C1-B9684D1417EA}"/>
    <cellStyle name="Millares 13 3 2 4" xfId="2490" xr:uid="{00000000-0005-0000-0000-00000A000000}"/>
    <cellStyle name="Millares 13 3 2 4 2" xfId="4411" xr:uid="{00000000-0005-0000-0000-00000A000000}"/>
    <cellStyle name="Millares 13 3 2 4 2 2" xfId="16885" xr:uid="{37627074-9F56-46A4-BFD1-05C9EAD9441B}"/>
    <cellStyle name="Millares 13 3 2 4 3" xfId="6367" xr:uid="{00000000-0005-0000-0000-00000A000000}"/>
    <cellStyle name="Millares 13 3 2 4 3 2" xfId="18839" xr:uid="{B5CA3AD7-99A9-44A5-AB05-E1DA5667CADD}"/>
    <cellStyle name="Millares 13 3 2 4 4" xfId="8293" xr:uid="{00000000-0005-0000-0000-00000A000000}"/>
    <cellStyle name="Millares 13 3 2 4 4 2" xfId="20764" xr:uid="{B89533C4-1562-4585-9B81-CEF924F0B6F8}"/>
    <cellStyle name="Millares 13 3 2 4 5" xfId="10299" xr:uid="{00000000-0005-0000-0000-00000A000000}"/>
    <cellStyle name="Millares 13 3 2 4 5 2" xfId="22768" xr:uid="{A32E22A1-4777-43B1-A01F-4AFA977ADF7A}"/>
    <cellStyle name="Millares 13 3 2 4 6" xfId="14964" xr:uid="{7325A11D-669E-4F21-9E36-A25D368C9034}"/>
    <cellStyle name="Millares 13 3 2 5" xfId="1048" xr:uid="{00000000-0005-0000-0000-00000A000000}"/>
    <cellStyle name="Millares 13 3 2 5 2" xfId="13525" xr:uid="{8D283708-D069-4B30-BEE2-9687AD3A8CE4}"/>
    <cellStyle name="Millares 13 3 2 6" xfId="2972" xr:uid="{00000000-0005-0000-0000-00000A000000}"/>
    <cellStyle name="Millares 13 3 2 6 2" xfId="15446" xr:uid="{9C0C2883-D30D-445E-89F6-87D4E8F920FE}"/>
    <cellStyle name="Millares 13 3 2 7" xfId="4910" xr:uid="{00000000-0005-0000-0000-00000A000000}"/>
    <cellStyle name="Millares 13 3 2 7 2" xfId="17383" xr:uid="{CA951B47-0A55-438E-8B8F-5C421E977966}"/>
    <cellStyle name="Millares 13 3 2 8" xfId="6851" xr:uid="{00000000-0005-0000-0000-00000A000000}"/>
    <cellStyle name="Millares 13 3 2 8 2" xfId="19322" xr:uid="{B8774E1D-AF3E-4303-AC24-DBECA237C763}"/>
    <cellStyle name="Millares 13 3 2 9" xfId="8875" xr:uid="{00000000-0005-0000-0000-00000A000000}"/>
    <cellStyle name="Millares 13 3 2 9 2" xfId="21344" xr:uid="{92A86A78-BDE8-424E-9F8B-6694F6209156}"/>
    <cellStyle name="Millares 13 3 3" xfId="1350" xr:uid="{00000000-0005-0000-0000-00000A000000}"/>
    <cellStyle name="Millares 13 3 3 2" xfId="3274" xr:uid="{00000000-0005-0000-0000-00000A000000}"/>
    <cellStyle name="Millares 13 3 3 2 2" xfId="15748" xr:uid="{ADA0C536-ACCC-41E2-8F0D-4024506968C1}"/>
    <cellStyle name="Millares 13 3 3 3" xfId="5226" xr:uid="{00000000-0005-0000-0000-00000A000000}"/>
    <cellStyle name="Millares 13 3 3 3 2" xfId="17698" xr:uid="{63669F4A-52FB-4BE7-ADE6-0FE7336BE84D}"/>
    <cellStyle name="Millares 13 3 3 4" xfId="7156" xr:uid="{00000000-0005-0000-0000-00000A000000}"/>
    <cellStyle name="Millares 13 3 3 4 2" xfId="19627" xr:uid="{397A2902-E5E7-48FF-A7B3-82AA652AB658}"/>
    <cellStyle name="Millares 13 3 3 5" xfId="9166" xr:uid="{00000000-0005-0000-0000-00000A000000}"/>
    <cellStyle name="Millares 13 3 3 5 2" xfId="21635" xr:uid="{81CB9915-904C-4CD2-BA06-B38E98C99EFB}"/>
    <cellStyle name="Millares 13 3 3 6" xfId="13827" xr:uid="{B2177C95-F8B3-496A-A3F7-B4CB06ADFCD0}"/>
    <cellStyle name="Millares 13 3 4" xfId="1830" xr:uid="{00000000-0005-0000-0000-00000A000000}"/>
    <cellStyle name="Millares 13 3 4 2" xfId="3754" xr:uid="{00000000-0005-0000-0000-00000A000000}"/>
    <cellStyle name="Millares 13 3 4 2 2" xfId="16228" xr:uid="{6C978A5A-6366-4983-A2F9-4FDCE5494A8F}"/>
    <cellStyle name="Millares 13 3 4 3" xfId="5706" xr:uid="{00000000-0005-0000-0000-00000A000000}"/>
    <cellStyle name="Millares 13 3 4 3 2" xfId="18178" xr:uid="{F83BC433-EE4E-4A53-86C3-179C391CED31}"/>
    <cellStyle name="Millares 13 3 4 4" xfId="7636" xr:uid="{00000000-0005-0000-0000-00000A000000}"/>
    <cellStyle name="Millares 13 3 4 4 2" xfId="20107" xr:uid="{2FD99B1B-94E9-40CC-BDA5-E3862B06804F}"/>
    <cellStyle name="Millares 13 3 4 5" xfId="9644" xr:uid="{00000000-0005-0000-0000-00000A000000}"/>
    <cellStyle name="Millares 13 3 4 5 2" xfId="22113" xr:uid="{C292C593-44B9-44EE-8979-7689DB8E2260}"/>
    <cellStyle name="Millares 13 3 4 6" xfId="14307" xr:uid="{4AD2BE76-CAA7-4E42-BFD6-83D769CF07E3}"/>
    <cellStyle name="Millares 13 3 5" xfId="2312" xr:uid="{00000000-0005-0000-0000-00000A000000}"/>
    <cellStyle name="Millares 13 3 5 2" xfId="4233" xr:uid="{00000000-0005-0000-0000-00000A000000}"/>
    <cellStyle name="Millares 13 3 5 2 2" xfId="16707" xr:uid="{DBDDADD4-C6DB-4349-ACED-252A2401DB84}"/>
    <cellStyle name="Millares 13 3 5 3" xfId="6189" xr:uid="{00000000-0005-0000-0000-00000A000000}"/>
    <cellStyle name="Millares 13 3 5 3 2" xfId="18661" xr:uid="{F9916CF5-4E44-4565-B3A1-AEF8335D9E79}"/>
    <cellStyle name="Millares 13 3 5 4" xfId="8115" xr:uid="{00000000-0005-0000-0000-00000A000000}"/>
    <cellStyle name="Millares 13 3 5 4 2" xfId="20586" xr:uid="{8B369E59-8909-47E1-B5DA-C314148BA7E2}"/>
    <cellStyle name="Millares 13 3 5 5" xfId="10121" xr:uid="{00000000-0005-0000-0000-00000A000000}"/>
    <cellStyle name="Millares 13 3 5 5 2" xfId="22590" xr:uid="{53EDE711-002E-48A2-8845-C52A7DB3F356}"/>
    <cellStyle name="Millares 13 3 5 6" xfId="14786" xr:uid="{7B5EA250-FC6B-4C21-ACCA-199FC312C0E7}"/>
    <cellStyle name="Millares 13 3 6" xfId="870" xr:uid="{00000000-0005-0000-0000-00000A000000}"/>
    <cellStyle name="Millares 13 3 6 2" xfId="13347" xr:uid="{F5B58883-77AF-47B4-B1BD-E4F771A36FC9}"/>
    <cellStyle name="Millares 13 3 7" xfId="2794" xr:uid="{00000000-0005-0000-0000-00000A000000}"/>
    <cellStyle name="Millares 13 3 7 2" xfId="15268" xr:uid="{47B9AC48-AA7B-44C8-9628-8AF01082437A}"/>
    <cellStyle name="Millares 13 3 8" xfId="4727" xr:uid="{00000000-0005-0000-0000-00000A000000}"/>
    <cellStyle name="Millares 13 3 8 2" xfId="17200" xr:uid="{1521BE5D-D7A1-46EA-BD74-DA56FBA3E86C}"/>
    <cellStyle name="Millares 13 3 9" xfId="6673" xr:uid="{00000000-0005-0000-0000-00000A000000}"/>
    <cellStyle name="Millares 13 3 9 2" xfId="19144" xr:uid="{99D1F38E-700A-43AC-9B63-F739FD2022EB}"/>
    <cellStyle name="Millares 13 4" xfId="209" xr:uid="{00000000-0005-0000-0000-00000A000000}"/>
    <cellStyle name="Millares 13 4 10" xfId="8763" xr:uid="{00000000-0005-0000-0000-00000A000000}"/>
    <cellStyle name="Millares 13 4 10 2" xfId="21232" xr:uid="{2E6ABCA7-4F09-403F-8BD3-D56B130793E5}"/>
    <cellStyle name="Millares 13 4 11" xfId="10668" xr:uid="{00000000-0005-0000-0000-00000A000000}"/>
    <cellStyle name="Millares 13 4 11 2" xfId="23134" xr:uid="{0CE1CEDA-3389-433A-844C-60BB0A4DC541}"/>
    <cellStyle name="Millares 13 4 12" xfId="11148" xr:uid="{00000000-0005-0000-0000-00000A000000}"/>
    <cellStyle name="Millares 13 4 12 2" xfId="23613" xr:uid="{A03E9EE7-7135-418B-A5B1-5C6D8682EAC3}"/>
    <cellStyle name="Millares 13 4 13" xfId="12289" xr:uid="{3E80DF81-CC07-45F3-B360-A474FEBD06CE}"/>
    <cellStyle name="Millares 13 4 13 2" xfId="24123" xr:uid="{91F9D37A-6E98-4C6B-900C-391B4ABBBCD0}"/>
    <cellStyle name="Millares 13 4 14" xfId="12928" xr:uid="{DB8EC1D0-C717-4249-837A-E390DFA4B24E}"/>
    <cellStyle name="Millares 13 4 15" xfId="24831" xr:uid="{216175EA-75AF-4F4E-9331-C73CCECC6812}"/>
    <cellStyle name="Millares 13 4 2" xfId="394" xr:uid="{00000000-0005-0000-0000-00000A000000}"/>
    <cellStyle name="Millares 13 4 2 10" xfId="10846" xr:uid="{00000000-0005-0000-0000-00000A000000}"/>
    <cellStyle name="Millares 13 4 2 10 2" xfId="23312" xr:uid="{8FB18D75-D6E4-44D3-9FA1-885BD8F88E74}"/>
    <cellStyle name="Millares 13 4 2 11" xfId="11326" xr:uid="{00000000-0005-0000-0000-00000A000000}"/>
    <cellStyle name="Millares 13 4 2 11 2" xfId="23791" xr:uid="{399306CB-5D93-463B-8CAF-35F7305F61F0}"/>
    <cellStyle name="Millares 13 4 2 12" xfId="12467" xr:uid="{C4FE0AE1-7526-48FA-B80D-100994224389}"/>
    <cellStyle name="Millares 13 4 2 12 2" xfId="24301" xr:uid="{5E02DA81-FBE0-4CA2-9736-5AE3AF43DD9F}"/>
    <cellStyle name="Millares 13 4 2 13" xfId="13106" xr:uid="{A7237780-A20B-4E21-BAB1-C7DDDA67BF1A}"/>
    <cellStyle name="Millares 13 4 2 14" xfId="25009" xr:uid="{E238B359-9D72-4089-9ACB-55D11F93A960}"/>
    <cellStyle name="Millares 13 4 2 2" xfId="1590" xr:uid="{00000000-0005-0000-0000-00000A000000}"/>
    <cellStyle name="Millares 13 4 2 2 2" xfId="3514" xr:uid="{00000000-0005-0000-0000-00000A000000}"/>
    <cellStyle name="Millares 13 4 2 2 2 2" xfId="15988" xr:uid="{FC63B030-44AC-4171-8A2F-E501D41EE4EF}"/>
    <cellStyle name="Millares 13 4 2 2 3" xfId="5466" xr:uid="{00000000-0005-0000-0000-00000A000000}"/>
    <cellStyle name="Millares 13 4 2 2 3 2" xfId="17938" xr:uid="{0EA5A497-8850-432D-B18E-80166079930E}"/>
    <cellStyle name="Millares 13 4 2 2 4" xfId="7396" xr:uid="{00000000-0005-0000-0000-00000A000000}"/>
    <cellStyle name="Millares 13 4 2 2 4 2" xfId="19867" xr:uid="{8E4C97C1-9739-45A2-AD5D-BB2425A02177}"/>
    <cellStyle name="Millares 13 4 2 2 5" xfId="9406" xr:uid="{00000000-0005-0000-0000-00000A000000}"/>
    <cellStyle name="Millares 13 4 2 2 5 2" xfId="21875" xr:uid="{7B67B659-E9FC-4A0B-95D1-8B500D67D10A}"/>
    <cellStyle name="Millares 13 4 2 2 6" xfId="14067" xr:uid="{B72F3FA3-F926-4EFC-AFCF-2B2C7688CBC8}"/>
    <cellStyle name="Millares 13 4 2 3" xfId="2070" xr:uid="{00000000-0005-0000-0000-00000A000000}"/>
    <cellStyle name="Millares 13 4 2 3 2" xfId="3994" xr:uid="{00000000-0005-0000-0000-00000A000000}"/>
    <cellStyle name="Millares 13 4 2 3 2 2" xfId="16468" xr:uid="{DF963949-02A3-430C-912D-42122785C420}"/>
    <cellStyle name="Millares 13 4 2 3 3" xfId="5946" xr:uid="{00000000-0005-0000-0000-00000A000000}"/>
    <cellStyle name="Millares 13 4 2 3 3 2" xfId="18418" xr:uid="{8D169FB1-E127-447D-AA78-07171448B0F0}"/>
    <cellStyle name="Millares 13 4 2 3 4" xfId="7876" xr:uid="{00000000-0005-0000-0000-00000A000000}"/>
    <cellStyle name="Millares 13 4 2 3 4 2" xfId="20347" xr:uid="{0CCCE099-27E1-4956-AC7C-4E4B9E48BE70}"/>
    <cellStyle name="Millares 13 4 2 3 5" xfId="9884" xr:uid="{00000000-0005-0000-0000-00000A000000}"/>
    <cellStyle name="Millares 13 4 2 3 5 2" xfId="22353" xr:uid="{041F8EA8-DF72-4DE1-8416-9E09220F2540}"/>
    <cellStyle name="Millares 13 4 2 3 6" xfId="14547" xr:uid="{4C8D0826-5AAC-48B2-81AF-F675892C2A91}"/>
    <cellStyle name="Millares 13 4 2 4" xfId="2552" xr:uid="{00000000-0005-0000-0000-00000A000000}"/>
    <cellStyle name="Millares 13 4 2 4 2" xfId="4473" xr:uid="{00000000-0005-0000-0000-00000A000000}"/>
    <cellStyle name="Millares 13 4 2 4 2 2" xfId="16947" xr:uid="{1FAE99DA-71E7-408D-98BD-A493B6655E28}"/>
    <cellStyle name="Millares 13 4 2 4 3" xfId="6429" xr:uid="{00000000-0005-0000-0000-00000A000000}"/>
    <cellStyle name="Millares 13 4 2 4 3 2" xfId="18901" xr:uid="{33A4E04D-40A4-42E8-ADB5-CFBCCB650A27}"/>
    <cellStyle name="Millares 13 4 2 4 4" xfId="8355" xr:uid="{00000000-0005-0000-0000-00000A000000}"/>
    <cellStyle name="Millares 13 4 2 4 4 2" xfId="20826" xr:uid="{D84661A7-6476-4F76-90D8-79C1B1487E58}"/>
    <cellStyle name="Millares 13 4 2 4 5" xfId="10361" xr:uid="{00000000-0005-0000-0000-00000A000000}"/>
    <cellStyle name="Millares 13 4 2 4 5 2" xfId="22830" xr:uid="{B7779550-9A40-42C3-9161-E74F800418DA}"/>
    <cellStyle name="Millares 13 4 2 4 6" xfId="15026" xr:uid="{51C3DE36-7CDB-477B-BBA7-2AA096248239}"/>
    <cellStyle name="Millares 13 4 2 5" xfId="1110" xr:uid="{00000000-0005-0000-0000-00000A000000}"/>
    <cellStyle name="Millares 13 4 2 5 2" xfId="13587" xr:uid="{7F32F10E-3D9A-4B4D-B439-545ACD23CB83}"/>
    <cellStyle name="Millares 13 4 2 6" xfId="3034" xr:uid="{00000000-0005-0000-0000-00000A000000}"/>
    <cellStyle name="Millares 13 4 2 6 2" xfId="15508" xr:uid="{A6DE6B01-7A89-4D44-8433-0F406B9965DD}"/>
    <cellStyle name="Millares 13 4 2 7" xfId="4972" xr:uid="{00000000-0005-0000-0000-00000A000000}"/>
    <cellStyle name="Millares 13 4 2 7 2" xfId="17445" xr:uid="{1D694B34-73AF-499E-B113-33881B3CC546}"/>
    <cellStyle name="Millares 13 4 2 8" xfId="6913" xr:uid="{00000000-0005-0000-0000-00000A000000}"/>
    <cellStyle name="Millares 13 4 2 8 2" xfId="19384" xr:uid="{EB5DBA6A-DE5B-4C0C-A91C-01B30CD26016}"/>
    <cellStyle name="Millares 13 4 2 9" xfId="8932" xr:uid="{00000000-0005-0000-0000-00000A000000}"/>
    <cellStyle name="Millares 13 4 2 9 2" xfId="21401" xr:uid="{870FFBC8-E8C7-4B84-94F7-2FE4E223E4D6}"/>
    <cellStyle name="Millares 13 4 3" xfId="1412" xr:uid="{00000000-0005-0000-0000-00000A000000}"/>
    <cellStyle name="Millares 13 4 3 2" xfId="3336" xr:uid="{00000000-0005-0000-0000-00000A000000}"/>
    <cellStyle name="Millares 13 4 3 2 2" xfId="15810" xr:uid="{3764D5F9-3A2C-4BDD-8776-FC1A74327C04}"/>
    <cellStyle name="Millares 13 4 3 3" xfId="5288" xr:uid="{00000000-0005-0000-0000-00000A000000}"/>
    <cellStyle name="Millares 13 4 3 3 2" xfId="17760" xr:uid="{7947BBD5-9786-4350-BEB5-38F39D571131}"/>
    <cellStyle name="Millares 13 4 3 4" xfId="7218" xr:uid="{00000000-0005-0000-0000-00000A000000}"/>
    <cellStyle name="Millares 13 4 3 4 2" xfId="19689" xr:uid="{40293092-B864-4029-8334-8FB56C650B49}"/>
    <cellStyle name="Millares 13 4 3 5" xfId="9228" xr:uid="{00000000-0005-0000-0000-00000A000000}"/>
    <cellStyle name="Millares 13 4 3 5 2" xfId="21697" xr:uid="{569C938C-805D-4038-9791-35770614DCFC}"/>
    <cellStyle name="Millares 13 4 3 6" xfId="13889" xr:uid="{39D7354D-7CC0-4826-8502-D57EDBFCA5F5}"/>
    <cellStyle name="Millares 13 4 4" xfId="1892" xr:uid="{00000000-0005-0000-0000-00000A000000}"/>
    <cellStyle name="Millares 13 4 4 2" xfId="3816" xr:uid="{00000000-0005-0000-0000-00000A000000}"/>
    <cellStyle name="Millares 13 4 4 2 2" xfId="16290" xr:uid="{FCBBC4B5-29C0-4069-8DF7-BCFF284349A2}"/>
    <cellStyle name="Millares 13 4 4 3" xfId="5768" xr:uid="{00000000-0005-0000-0000-00000A000000}"/>
    <cellStyle name="Millares 13 4 4 3 2" xfId="18240" xr:uid="{ED33C7ED-5CC9-4FFC-9F00-29B1525E0957}"/>
    <cellStyle name="Millares 13 4 4 4" xfId="7698" xr:uid="{00000000-0005-0000-0000-00000A000000}"/>
    <cellStyle name="Millares 13 4 4 4 2" xfId="20169" xr:uid="{7BFD899E-0987-4655-8823-B17689C8C3BE}"/>
    <cellStyle name="Millares 13 4 4 5" xfId="9706" xr:uid="{00000000-0005-0000-0000-00000A000000}"/>
    <cellStyle name="Millares 13 4 4 5 2" xfId="22175" xr:uid="{B3AFFAAC-5847-4DDD-AA5C-A5F43108095E}"/>
    <cellStyle name="Millares 13 4 4 6" xfId="14369" xr:uid="{3D677E9E-E781-495D-ABC4-97A178AEE814}"/>
    <cellStyle name="Millares 13 4 5" xfId="2374" xr:uid="{00000000-0005-0000-0000-00000A000000}"/>
    <cellStyle name="Millares 13 4 5 2" xfId="4295" xr:uid="{00000000-0005-0000-0000-00000A000000}"/>
    <cellStyle name="Millares 13 4 5 2 2" xfId="16769" xr:uid="{869E9201-317E-46A5-ADC3-DF7E39B8C563}"/>
    <cellStyle name="Millares 13 4 5 3" xfId="6251" xr:uid="{00000000-0005-0000-0000-00000A000000}"/>
    <cellStyle name="Millares 13 4 5 3 2" xfId="18723" xr:uid="{6E087D59-9F57-43CD-89E3-886D04BFC6DA}"/>
    <cellStyle name="Millares 13 4 5 4" xfId="8177" xr:uid="{00000000-0005-0000-0000-00000A000000}"/>
    <cellStyle name="Millares 13 4 5 4 2" xfId="20648" xr:uid="{4109BF54-0B39-4037-9414-12AB7425DA83}"/>
    <cellStyle name="Millares 13 4 5 5" xfId="10183" xr:uid="{00000000-0005-0000-0000-00000A000000}"/>
    <cellStyle name="Millares 13 4 5 5 2" xfId="22652" xr:uid="{A802454B-E665-4774-8C9C-9982D9EFAF58}"/>
    <cellStyle name="Millares 13 4 5 6" xfId="14848" xr:uid="{3C3D643D-DF3F-43E7-B68C-6D7D890AAA9B}"/>
    <cellStyle name="Millares 13 4 6" xfId="932" xr:uid="{00000000-0005-0000-0000-00000A000000}"/>
    <cellStyle name="Millares 13 4 6 2" xfId="13409" xr:uid="{A870F4D1-6415-4809-911E-358A50A02931}"/>
    <cellStyle name="Millares 13 4 7" xfId="2856" xr:uid="{00000000-0005-0000-0000-00000A000000}"/>
    <cellStyle name="Millares 13 4 7 2" xfId="15330" xr:uid="{F6A8B820-8F24-4BD2-B836-914F5B566EA7}"/>
    <cellStyle name="Millares 13 4 8" xfId="4794" xr:uid="{00000000-0005-0000-0000-00000A000000}"/>
    <cellStyle name="Millares 13 4 8 2" xfId="17267" xr:uid="{38C94913-F4D0-4BB9-968E-73D9B83E02D8}"/>
    <cellStyle name="Millares 13 4 9" xfId="6735" xr:uid="{00000000-0005-0000-0000-00000A000000}"/>
    <cellStyle name="Millares 13 4 9 2" xfId="19206" xr:uid="{C4479A96-8599-4D35-BBF0-557674F4417A}"/>
    <cellStyle name="Millares 13 5" xfId="238" xr:uid="{00000000-0005-0000-0000-00000A000000}"/>
    <cellStyle name="Millares 13 5 10" xfId="8791" xr:uid="{00000000-0005-0000-0000-00000A000000}"/>
    <cellStyle name="Millares 13 5 10 2" xfId="21260" xr:uid="{00068027-4307-4905-A31E-89D068A40091}"/>
    <cellStyle name="Millares 13 5 11" xfId="10697" xr:uid="{00000000-0005-0000-0000-00000A000000}"/>
    <cellStyle name="Millares 13 5 11 2" xfId="23163" xr:uid="{459F2CD2-C99B-4080-B891-491BC66EF2E5}"/>
    <cellStyle name="Millares 13 5 12" xfId="11177" xr:uid="{00000000-0005-0000-0000-00000A000000}"/>
    <cellStyle name="Millares 13 5 12 2" xfId="23642" xr:uid="{7D947920-3579-4276-8B65-11A5E6B1B2D0}"/>
    <cellStyle name="Millares 13 5 13" xfId="12318" xr:uid="{9FADBCFF-1F98-49A4-8944-B63D3A730BEF}"/>
    <cellStyle name="Millares 13 5 13 2" xfId="24152" xr:uid="{7FE20D63-8982-41ED-A26B-E6A3446C0FD9}"/>
    <cellStyle name="Millares 13 5 14" xfId="12957" xr:uid="{64A594DF-F0CE-4B04-A276-C4A5DCF57608}"/>
    <cellStyle name="Millares 13 5 15" xfId="24860" xr:uid="{17EEE266-6906-493B-B530-91919DC84264}"/>
    <cellStyle name="Millares 13 5 2" xfId="423" xr:uid="{00000000-0005-0000-0000-00000A000000}"/>
    <cellStyle name="Millares 13 5 2 10" xfId="10875" xr:uid="{00000000-0005-0000-0000-00000A000000}"/>
    <cellStyle name="Millares 13 5 2 10 2" xfId="23341" xr:uid="{5CA75093-B34B-48DA-A963-C476C7F8EA49}"/>
    <cellStyle name="Millares 13 5 2 11" xfId="11355" xr:uid="{00000000-0005-0000-0000-00000A000000}"/>
    <cellStyle name="Millares 13 5 2 11 2" xfId="23820" xr:uid="{0B8CF767-23E2-4525-8B54-13564DB6604D}"/>
    <cellStyle name="Millares 13 5 2 12" xfId="12496" xr:uid="{4E48FB24-DEF6-470D-9382-E53983644D26}"/>
    <cellStyle name="Millares 13 5 2 12 2" xfId="24330" xr:uid="{299B4E71-6FFD-4CDB-B4E4-F354C1597B47}"/>
    <cellStyle name="Millares 13 5 2 13" xfId="13135" xr:uid="{40CD70A8-4286-4789-975B-113194CF5F41}"/>
    <cellStyle name="Millares 13 5 2 14" xfId="25038" xr:uid="{0573AA2D-790B-43F9-952D-5CB98EB0C9BC}"/>
    <cellStyle name="Millares 13 5 2 2" xfId="1619" xr:uid="{00000000-0005-0000-0000-00000A000000}"/>
    <cellStyle name="Millares 13 5 2 2 2" xfId="3543" xr:uid="{00000000-0005-0000-0000-00000A000000}"/>
    <cellStyle name="Millares 13 5 2 2 2 2" xfId="16017" xr:uid="{E17E63F7-94D9-4974-96D4-D6D62029DD36}"/>
    <cellStyle name="Millares 13 5 2 2 3" xfId="5495" xr:uid="{00000000-0005-0000-0000-00000A000000}"/>
    <cellStyle name="Millares 13 5 2 2 3 2" xfId="17967" xr:uid="{255B6C13-B352-4035-9FA1-8346DD88C9A9}"/>
    <cellStyle name="Millares 13 5 2 2 4" xfId="7425" xr:uid="{00000000-0005-0000-0000-00000A000000}"/>
    <cellStyle name="Millares 13 5 2 2 4 2" xfId="19896" xr:uid="{0A149E1A-BFBD-4695-B5BC-B8190F39FA01}"/>
    <cellStyle name="Millares 13 5 2 2 5" xfId="9435" xr:uid="{00000000-0005-0000-0000-00000A000000}"/>
    <cellStyle name="Millares 13 5 2 2 5 2" xfId="21904" xr:uid="{34051EE9-5E25-42B1-B9E4-50C35B85162C}"/>
    <cellStyle name="Millares 13 5 2 2 6" xfId="14096" xr:uid="{692276B0-DE48-4B4A-9882-52B5BF1C4B0D}"/>
    <cellStyle name="Millares 13 5 2 3" xfId="2099" xr:uid="{00000000-0005-0000-0000-00000A000000}"/>
    <cellStyle name="Millares 13 5 2 3 2" xfId="4023" xr:uid="{00000000-0005-0000-0000-00000A000000}"/>
    <cellStyle name="Millares 13 5 2 3 2 2" xfId="16497" xr:uid="{8FB61365-2696-4B7D-84AF-163933DFB9D7}"/>
    <cellStyle name="Millares 13 5 2 3 3" xfId="5975" xr:uid="{00000000-0005-0000-0000-00000A000000}"/>
    <cellStyle name="Millares 13 5 2 3 3 2" xfId="18447" xr:uid="{F3FFC505-54B9-4D60-BAED-71E452384002}"/>
    <cellStyle name="Millares 13 5 2 3 4" xfId="7905" xr:uid="{00000000-0005-0000-0000-00000A000000}"/>
    <cellStyle name="Millares 13 5 2 3 4 2" xfId="20376" xr:uid="{48273775-C60D-4FF4-B385-810B06CEC7F2}"/>
    <cellStyle name="Millares 13 5 2 3 5" xfId="9913" xr:uid="{00000000-0005-0000-0000-00000A000000}"/>
    <cellStyle name="Millares 13 5 2 3 5 2" xfId="22382" xr:uid="{2EFAA815-8736-4F1A-BA9A-581145044577}"/>
    <cellStyle name="Millares 13 5 2 3 6" xfId="14576" xr:uid="{3710DBAB-8C93-424A-9FF1-230EBAC24F30}"/>
    <cellStyle name="Millares 13 5 2 4" xfId="2581" xr:uid="{00000000-0005-0000-0000-00000A000000}"/>
    <cellStyle name="Millares 13 5 2 4 2" xfId="4502" xr:uid="{00000000-0005-0000-0000-00000A000000}"/>
    <cellStyle name="Millares 13 5 2 4 2 2" xfId="16976" xr:uid="{A05A87E9-29F5-4F4A-9B10-68C8F9C425CD}"/>
    <cellStyle name="Millares 13 5 2 4 3" xfId="6458" xr:uid="{00000000-0005-0000-0000-00000A000000}"/>
    <cellStyle name="Millares 13 5 2 4 3 2" xfId="18930" xr:uid="{8037512C-9D31-4183-84CB-552C3E2E76B7}"/>
    <cellStyle name="Millares 13 5 2 4 4" xfId="8384" xr:uid="{00000000-0005-0000-0000-00000A000000}"/>
    <cellStyle name="Millares 13 5 2 4 4 2" xfId="20855" xr:uid="{62257C64-537E-4D19-8626-751EFD0E61E9}"/>
    <cellStyle name="Millares 13 5 2 4 5" xfId="10390" xr:uid="{00000000-0005-0000-0000-00000A000000}"/>
    <cellStyle name="Millares 13 5 2 4 5 2" xfId="22859" xr:uid="{2B441161-F03B-4E94-988E-50E4E54DC8AF}"/>
    <cellStyle name="Millares 13 5 2 4 6" xfId="15055" xr:uid="{69AF6BDF-9DE1-40FF-ADC7-EE7473D52117}"/>
    <cellStyle name="Millares 13 5 2 5" xfId="1139" xr:uid="{00000000-0005-0000-0000-00000A000000}"/>
    <cellStyle name="Millares 13 5 2 5 2" xfId="13616" xr:uid="{A33A6055-8A5B-4EA1-ACD7-3FED8C709DBE}"/>
    <cellStyle name="Millares 13 5 2 6" xfId="3063" xr:uid="{00000000-0005-0000-0000-00000A000000}"/>
    <cellStyle name="Millares 13 5 2 6 2" xfId="15537" xr:uid="{4A5F8D24-E9B3-4209-8ED5-82E1E9642F3B}"/>
    <cellStyle name="Millares 13 5 2 7" xfId="5001" xr:uid="{00000000-0005-0000-0000-00000A000000}"/>
    <cellStyle name="Millares 13 5 2 7 2" xfId="17474" xr:uid="{1665971F-FCC3-471A-97ED-6BF37A34F376}"/>
    <cellStyle name="Millares 13 5 2 8" xfId="6942" xr:uid="{00000000-0005-0000-0000-00000A000000}"/>
    <cellStyle name="Millares 13 5 2 8 2" xfId="19413" xr:uid="{EFC06CD4-454F-4EE7-9590-3E4ADE9A3BB3}"/>
    <cellStyle name="Millares 13 5 2 9" xfId="8961" xr:uid="{00000000-0005-0000-0000-00000A000000}"/>
    <cellStyle name="Millares 13 5 2 9 2" xfId="21430" xr:uid="{712A00CD-B2F0-4229-BE9F-CBDF8C9ED443}"/>
    <cellStyle name="Millares 13 5 3" xfId="1441" xr:uid="{00000000-0005-0000-0000-00000A000000}"/>
    <cellStyle name="Millares 13 5 3 2" xfId="3365" xr:uid="{00000000-0005-0000-0000-00000A000000}"/>
    <cellStyle name="Millares 13 5 3 2 2" xfId="15839" xr:uid="{77BB4586-27E8-4A18-BCCF-C2A0706BBE6D}"/>
    <cellStyle name="Millares 13 5 3 3" xfId="5317" xr:uid="{00000000-0005-0000-0000-00000A000000}"/>
    <cellStyle name="Millares 13 5 3 3 2" xfId="17789" xr:uid="{E293D083-6F33-4B5F-AF5A-2C09252420F9}"/>
    <cellStyle name="Millares 13 5 3 4" xfId="7247" xr:uid="{00000000-0005-0000-0000-00000A000000}"/>
    <cellStyle name="Millares 13 5 3 4 2" xfId="19718" xr:uid="{55C11A7D-D9C4-471B-8168-001EE621924D}"/>
    <cellStyle name="Millares 13 5 3 5" xfId="9257" xr:uid="{00000000-0005-0000-0000-00000A000000}"/>
    <cellStyle name="Millares 13 5 3 5 2" xfId="21726" xr:uid="{CD570A1D-47D7-4893-B9D4-8F002DC86B3F}"/>
    <cellStyle name="Millares 13 5 3 6" xfId="13918" xr:uid="{02A103D4-5170-4162-947E-E9F88B83B717}"/>
    <cellStyle name="Millares 13 5 4" xfId="1921" xr:uid="{00000000-0005-0000-0000-00000A000000}"/>
    <cellStyle name="Millares 13 5 4 2" xfId="3845" xr:uid="{00000000-0005-0000-0000-00000A000000}"/>
    <cellStyle name="Millares 13 5 4 2 2" xfId="16319" xr:uid="{4F87F7A9-3B0B-410E-B55F-D4459ADA5C88}"/>
    <cellStyle name="Millares 13 5 4 3" xfId="5797" xr:uid="{00000000-0005-0000-0000-00000A000000}"/>
    <cellStyle name="Millares 13 5 4 3 2" xfId="18269" xr:uid="{C3BD63E0-B0E1-4149-9D73-6E09E664C394}"/>
    <cellStyle name="Millares 13 5 4 4" xfId="7727" xr:uid="{00000000-0005-0000-0000-00000A000000}"/>
    <cellStyle name="Millares 13 5 4 4 2" xfId="20198" xr:uid="{DD75D342-7B5B-4BB7-BC1F-D2DE0D131420}"/>
    <cellStyle name="Millares 13 5 4 5" xfId="9735" xr:uid="{00000000-0005-0000-0000-00000A000000}"/>
    <cellStyle name="Millares 13 5 4 5 2" xfId="22204" xr:uid="{D0018905-63C8-4A9E-946E-690B908AE5C9}"/>
    <cellStyle name="Millares 13 5 4 6" xfId="14398" xr:uid="{CE19949C-C597-4B88-85CF-0F9045505216}"/>
    <cellStyle name="Millares 13 5 5" xfId="2403" xr:uid="{00000000-0005-0000-0000-00000A000000}"/>
    <cellStyle name="Millares 13 5 5 2" xfId="4324" xr:uid="{00000000-0005-0000-0000-00000A000000}"/>
    <cellStyle name="Millares 13 5 5 2 2" xfId="16798" xr:uid="{349C1BBA-0DEE-4974-8AEE-A6ED2936F071}"/>
    <cellStyle name="Millares 13 5 5 3" xfId="6280" xr:uid="{00000000-0005-0000-0000-00000A000000}"/>
    <cellStyle name="Millares 13 5 5 3 2" xfId="18752" xr:uid="{105B381D-18E0-4B97-B1B9-8943C819D280}"/>
    <cellStyle name="Millares 13 5 5 4" xfId="8206" xr:uid="{00000000-0005-0000-0000-00000A000000}"/>
    <cellStyle name="Millares 13 5 5 4 2" xfId="20677" xr:uid="{127577AA-946A-4332-A368-B3AF89DCD223}"/>
    <cellStyle name="Millares 13 5 5 5" xfId="10212" xr:uid="{00000000-0005-0000-0000-00000A000000}"/>
    <cellStyle name="Millares 13 5 5 5 2" xfId="22681" xr:uid="{4075A81F-DCB6-4BDA-AB3C-DCB579D5C4EF}"/>
    <cellStyle name="Millares 13 5 5 6" xfId="14877" xr:uid="{22D3DD7B-F446-4BF8-B146-4D0C1489CFEC}"/>
    <cellStyle name="Millares 13 5 6" xfId="961" xr:uid="{00000000-0005-0000-0000-00000A000000}"/>
    <cellStyle name="Millares 13 5 6 2" xfId="13438" xr:uid="{962662B7-C6E7-4180-9BAE-9BF66AF48E16}"/>
    <cellStyle name="Millares 13 5 7" xfId="2885" xr:uid="{00000000-0005-0000-0000-00000A000000}"/>
    <cellStyle name="Millares 13 5 7 2" xfId="15359" xr:uid="{4B9C0B9F-60CC-445E-AD7C-23B215C53398}"/>
    <cellStyle name="Millares 13 5 8" xfId="4823" xr:uid="{00000000-0005-0000-0000-00000A000000}"/>
    <cellStyle name="Millares 13 5 8 2" xfId="17296" xr:uid="{9B09C88E-1C9C-49B6-82BB-778BCE4E11F3}"/>
    <cellStyle name="Millares 13 5 9" xfId="6764" xr:uid="{00000000-0005-0000-0000-00000A000000}"/>
    <cellStyle name="Millares 13 5 9 2" xfId="19235" xr:uid="{60AE684C-12C5-49DF-BA15-DD6089195A2D}"/>
    <cellStyle name="Millares 13 6" xfId="281" xr:uid="{00000000-0005-0000-0000-00000A000000}"/>
    <cellStyle name="Millares 13 6 10" xfId="10733" xr:uid="{00000000-0005-0000-0000-00000A000000}"/>
    <cellStyle name="Millares 13 6 10 2" xfId="23199" xr:uid="{581BB2D4-279D-4412-BC7A-DF18BD1A5F05}"/>
    <cellStyle name="Millares 13 6 11" xfId="11213" xr:uid="{00000000-0005-0000-0000-00000A000000}"/>
    <cellStyle name="Millares 13 6 11 2" xfId="23678" xr:uid="{9F902F99-18C8-47CA-BC4E-D13AA283F7C2}"/>
    <cellStyle name="Millares 13 6 12" xfId="12354" xr:uid="{01C65621-6941-4BC8-AD0D-96F228C726F6}"/>
    <cellStyle name="Millares 13 6 12 2" xfId="24188" xr:uid="{C7A3840F-3698-49F4-9944-5842DCE42713}"/>
    <cellStyle name="Millares 13 6 13" xfId="12993" xr:uid="{173DE710-5637-4392-9125-1B9C14C6B1E8}"/>
    <cellStyle name="Millares 13 6 14" xfId="24896" xr:uid="{79FE750A-C6A1-431B-8DFD-296C0B82168A}"/>
    <cellStyle name="Millares 13 6 2" xfId="1477" xr:uid="{00000000-0005-0000-0000-00000A000000}"/>
    <cellStyle name="Millares 13 6 2 2" xfId="3401" xr:uid="{00000000-0005-0000-0000-00000A000000}"/>
    <cellStyle name="Millares 13 6 2 2 2" xfId="15875" xr:uid="{0897893D-46DE-4D65-BD39-E167AC50447A}"/>
    <cellStyle name="Millares 13 6 2 3" xfId="5353" xr:uid="{00000000-0005-0000-0000-00000A000000}"/>
    <cellStyle name="Millares 13 6 2 3 2" xfId="17825" xr:uid="{96A0B7C7-F8CF-4AF4-8DE1-09E990B75C23}"/>
    <cellStyle name="Millares 13 6 2 4" xfId="7283" xr:uid="{00000000-0005-0000-0000-00000A000000}"/>
    <cellStyle name="Millares 13 6 2 4 2" xfId="19754" xr:uid="{D44DD7F8-54F3-4475-8EE8-784B07180EC1}"/>
    <cellStyle name="Millares 13 6 2 5" xfId="9293" xr:uid="{00000000-0005-0000-0000-00000A000000}"/>
    <cellStyle name="Millares 13 6 2 5 2" xfId="21762" xr:uid="{A900C589-C49D-4A8C-A2FA-D61EF6D9C005}"/>
    <cellStyle name="Millares 13 6 2 6" xfId="13954" xr:uid="{018691A6-516E-47D7-982B-94CE9D17A818}"/>
    <cellStyle name="Millares 13 6 3" xfId="1957" xr:uid="{00000000-0005-0000-0000-00000A000000}"/>
    <cellStyle name="Millares 13 6 3 2" xfId="3881" xr:uid="{00000000-0005-0000-0000-00000A000000}"/>
    <cellStyle name="Millares 13 6 3 2 2" xfId="16355" xr:uid="{BDF2A81F-EAF0-47F9-A271-E2B9D2D3E7FD}"/>
    <cellStyle name="Millares 13 6 3 3" xfId="5833" xr:uid="{00000000-0005-0000-0000-00000A000000}"/>
    <cellStyle name="Millares 13 6 3 3 2" xfId="18305" xr:uid="{6E2594D3-638E-4782-8FBE-CFF6C9C76525}"/>
    <cellStyle name="Millares 13 6 3 4" xfId="7763" xr:uid="{00000000-0005-0000-0000-00000A000000}"/>
    <cellStyle name="Millares 13 6 3 4 2" xfId="20234" xr:uid="{472C37F9-EAEE-4BD6-8568-A98841C43813}"/>
    <cellStyle name="Millares 13 6 3 5" xfId="9771" xr:uid="{00000000-0005-0000-0000-00000A000000}"/>
    <cellStyle name="Millares 13 6 3 5 2" xfId="22240" xr:uid="{31F809DD-6B47-46B0-B4F5-BA450B610DBC}"/>
    <cellStyle name="Millares 13 6 3 6" xfId="14434" xr:uid="{DE0B1BCE-14CD-47EE-ACA8-47BA83CE03F9}"/>
    <cellStyle name="Millares 13 6 4" xfId="2439" xr:uid="{00000000-0005-0000-0000-00000A000000}"/>
    <cellStyle name="Millares 13 6 4 2" xfId="4360" xr:uid="{00000000-0005-0000-0000-00000A000000}"/>
    <cellStyle name="Millares 13 6 4 2 2" xfId="16834" xr:uid="{3BEE5928-57DE-4C14-BE32-B51FB2DDFC39}"/>
    <cellStyle name="Millares 13 6 4 3" xfId="6316" xr:uid="{00000000-0005-0000-0000-00000A000000}"/>
    <cellStyle name="Millares 13 6 4 3 2" xfId="18788" xr:uid="{15800F37-0F7C-4F16-98F1-D888E785B7E8}"/>
    <cellStyle name="Millares 13 6 4 4" xfId="8242" xr:uid="{00000000-0005-0000-0000-00000A000000}"/>
    <cellStyle name="Millares 13 6 4 4 2" xfId="20713" xr:uid="{BAF00D2B-7112-4CE7-8045-10EF45D69D4A}"/>
    <cellStyle name="Millares 13 6 4 5" xfId="10248" xr:uid="{00000000-0005-0000-0000-00000A000000}"/>
    <cellStyle name="Millares 13 6 4 5 2" xfId="22717" xr:uid="{0160D776-6E56-46B2-A51D-FF79FB41209A}"/>
    <cellStyle name="Millares 13 6 4 6" xfId="14913" xr:uid="{5EA00253-F073-42F0-9023-BEA96C41B6D6}"/>
    <cellStyle name="Millares 13 6 5" xfId="997" xr:uid="{00000000-0005-0000-0000-00000A000000}"/>
    <cellStyle name="Millares 13 6 5 2" xfId="13474" xr:uid="{AA24E780-B5FA-41E2-B473-724207F234C5}"/>
    <cellStyle name="Millares 13 6 6" xfId="2921" xr:uid="{00000000-0005-0000-0000-00000A000000}"/>
    <cellStyle name="Millares 13 6 6 2" xfId="15395" xr:uid="{D366D602-DC7D-47D1-B632-941B8AD916D5}"/>
    <cellStyle name="Millares 13 6 7" xfId="4859" xr:uid="{00000000-0005-0000-0000-00000A000000}"/>
    <cellStyle name="Millares 13 6 7 2" xfId="17332" xr:uid="{A3D342E6-B139-4D69-BE4C-9038C86E194B}"/>
    <cellStyle name="Millares 13 6 8" xfId="6800" xr:uid="{00000000-0005-0000-0000-00000A000000}"/>
    <cellStyle name="Millares 13 6 8 2" xfId="19271" xr:uid="{4DBE3EB3-F0CA-48F4-8F07-FE3397990761}"/>
    <cellStyle name="Millares 13 6 9" xfId="8827" xr:uid="{00000000-0005-0000-0000-00000A000000}"/>
    <cellStyle name="Millares 13 6 9 2" xfId="21296" xr:uid="{F299E332-010A-4D83-A473-ACB8A9B8CB1D}"/>
    <cellStyle name="Millares 13 7" xfId="785" xr:uid="{D5375CC9-05F4-42B1-8260-807E36EB79AD}"/>
    <cellStyle name="Millares 13 7 10" xfId="11012" xr:uid="{D5375CC9-05F4-42B1-8260-807E36EB79AD}"/>
    <cellStyle name="Millares 13 7 10 2" xfId="23478" xr:uid="{CC8FBF83-D0EF-4C24-86E3-5ACEC2111695}"/>
    <cellStyle name="Millares 13 7 11" xfId="11492" xr:uid="{D5375CC9-05F4-42B1-8260-807E36EB79AD}"/>
    <cellStyle name="Millares 13 7 11 2" xfId="23957" xr:uid="{E53533EA-6D08-43EC-A0BC-D868C3A27931}"/>
    <cellStyle name="Millares 13 7 12" xfId="12636" xr:uid="{9B4BAA18-3588-48A9-A697-54826FE42093}"/>
    <cellStyle name="Millares 13 7 12 2" xfId="24470" xr:uid="{F2DE694A-D45E-4C3A-B8D7-D9DB291BD4AB}"/>
    <cellStyle name="Millares 13 7 13" xfId="13274" xr:uid="{9DCCF4B6-749F-4E20-84D9-947A31B9FE3C}"/>
    <cellStyle name="Millares 13 7 14" xfId="25175" xr:uid="{6D964BE7-B3ED-4419-9D51-73CE09D4C7C4}"/>
    <cellStyle name="Millares 13 7 2" xfId="1756" xr:uid="{D5375CC9-05F4-42B1-8260-807E36EB79AD}"/>
    <cellStyle name="Millares 13 7 2 2" xfId="3680" xr:uid="{D5375CC9-05F4-42B1-8260-807E36EB79AD}"/>
    <cellStyle name="Millares 13 7 2 2 2" xfId="16154" xr:uid="{81FEA9E1-D9B2-462D-818B-8F22C5524B84}"/>
    <cellStyle name="Millares 13 7 2 3" xfId="5632" xr:uid="{D5375CC9-05F4-42B1-8260-807E36EB79AD}"/>
    <cellStyle name="Millares 13 7 2 3 2" xfId="18104" xr:uid="{ECD5392E-9707-46A0-9009-ECE05BF3DF3D}"/>
    <cellStyle name="Millares 13 7 2 4" xfId="7562" xr:uid="{D5375CC9-05F4-42B1-8260-807E36EB79AD}"/>
    <cellStyle name="Millares 13 7 2 4 2" xfId="20033" xr:uid="{6D04E645-D4C5-4963-ACF6-3E23CD05A4CA}"/>
    <cellStyle name="Millares 13 7 2 5" xfId="9570" xr:uid="{D5375CC9-05F4-42B1-8260-807E36EB79AD}"/>
    <cellStyle name="Millares 13 7 2 5 2" xfId="22039" xr:uid="{17105160-EF95-462F-B7F9-CE247900DC50}"/>
    <cellStyle name="Millares 13 7 2 6" xfId="14233" xr:uid="{664652DB-0DA0-46D5-9869-E6FECB68DF9F}"/>
    <cellStyle name="Millares 13 7 3" xfId="2236" xr:uid="{D5375CC9-05F4-42B1-8260-807E36EB79AD}"/>
    <cellStyle name="Millares 13 7 3 2" xfId="4160" xr:uid="{D5375CC9-05F4-42B1-8260-807E36EB79AD}"/>
    <cellStyle name="Millares 13 7 3 2 2" xfId="16634" xr:uid="{5793DC30-8658-4F73-B61D-39964342F462}"/>
    <cellStyle name="Millares 13 7 3 3" xfId="6112" xr:uid="{D5375CC9-05F4-42B1-8260-807E36EB79AD}"/>
    <cellStyle name="Millares 13 7 3 3 2" xfId="18584" xr:uid="{FF3BBE94-5A50-400B-AD5C-9356AAB1EE64}"/>
    <cellStyle name="Millares 13 7 3 4" xfId="8042" xr:uid="{D5375CC9-05F4-42B1-8260-807E36EB79AD}"/>
    <cellStyle name="Millares 13 7 3 4 2" xfId="20513" xr:uid="{01D23A32-441E-45FB-B902-7EFC9D66E386}"/>
    <cellStyle name="Millares 13 7 3 5" xfId="10048" xr:uid="{D5375CC9-05F4-42B1-8260-807E36EB79AD}"/>
    <cellStyle name="Millares 13 7 3 5 2" xfId="22517" xr:uid="{7A3650D4-5D95-4DA9-B3AB-E23714D26FEE}"/>
    <cellStyle name="Millares 13 7 3 6" xfId="14713" xr:uid="{173C9FB9-89AF-4065-A39D-F83353D2BCA7}"/>
    <cellStyle name="Millares 13 7 4" xfId="2719" xr:uid="{D5375CC9-05F4-42B1-8260-807E36EB79AD}"/>
    <cellStyle name="Millares 13 7 4 2" xfId="4640" xr:uid="{D5375CC9-05F4-42B1-8260-807E36EB79AD}"/>
    <cellStyle name="Millares 13 7 4 2 2" xfId="17114" xr:uid="{53A7021C-8D97-4704-A67C-0C1D4800B948}"/>
    <cellStyle name="Millares 13 7 4 3" xfId="6596" xr:uid="{D5375CC9-05F4-42B1-8260-807E36EB79AD}"/>
    <cellStyle name="Millares 13 7 4 3 2" xfId="19068" xr:uid="{837C35A0-9F02-4AC4-974B-C12E0BC69152}"/>
    <cellStyle name="Millares 13 7 4 4" xfId="8522" xr:uid="{D5375CC9-05F4-42B1-8260-807E36EB79AD}"/>
    <cellStyle name="Millares 13 7 4 4 2" xfId="20993" xr:uid="{0134F554-216B-45BF-A697-6BD8E9676D23}"/>
    <cellStyle name="Millares 13 7 4 5" xfId="10527" xr:uid="{D5375CC9-05F4-42B1-8260-807E36EB79AD}"/>
    <cellStyle name="Millares 13 7 4 5 2" xfId="22996" xr:uid="{3CE56C3A-56B5-43F7-AF38-C13D49520753}"/>
    <cellStyle name="Millares 13 7 4 6" xfId="15193" xr:uid="{3E18589A-167F-44BD-8F98-69A80CADA4D9}"/>
    <cellStyle name="Millares 13 7 5" xfId="1277" xr:uid="{D5375CC9-05F4-42B1-8260-807E36EB79AD}"/>
    <cellStyle name="Millares 13 7 5 2" xfId="13754" xr:uid="{212D3489-EB66-4B39-9244-611FC9023509}"/>
    <cellStyle name="Millares 13 7 6" xfId="3201" xr:uid="{D5375CC9-05F4-42B1-8260-807E36EB79AD}"/>
    <cellStyle name="Millares 13 7 6 2" xfId="15675" xr:uid="{BE359F02-0F16-4321-9BD1-D452F726CC2E}"/>
    <cellStyle name="Millares 13 7 7" xfId="5152" xr:uid="{D5375CC9-05F4-42B1-8260-807E36EB79AD}"/>
    <cellStyle name="Millares 13 7 7 2" xfId="17624" xr:uid="{697B42B1-4DAD-4E0C-B9A1-7F740B99C39D}"/>
    <cellStyle name="Millares 13 7 8" xfId="7083" xr:uid="{D5375CC9-05F4-42B1-8260-807E36EB79AD}"/>
    <cellStyle name="Millares 13 7 8 2" xfId="19554" xr:uid="{B0CD34D7-038D-4903-894C-F0D70D4FFD2C}"/>
    <cellStyle name="Millares 13 7 9" xfId="9095" xr:uid="{D5375CC9-05F4-42B1-8260-807E36EB79AD}"/>
    <cellStyle name="Millares 13 7 9 2" xfId="21564" xr:uid="{974715B2-8E5C-4561-89EA-7731B54E1005}"/>
    <cellStyle name="Millares 13 8" xfId="1299" xr:uid="{00000000-0005-0000-0000-00000A000000}"/>
    <cellStyle name="Millares 13 8 2" xfId="3223" xr:uid="{00000000-0005-0000-0000-00000A000000}"/>
    <cellStyle name="Millares 13 8 2 2" xfId="15697" xr:uid="{539061A7-CD6D-4CAB-8E18-92CB892E4C4F}"/>
    <cellStyle name="Millares 13 8 3" xfId="5175" xr:uid="{00000000-0005-0000-0000-00000A000000}"/>
    <cellStyle name="Millares 13 8 3 2" xfId="17647" xr:uid="{79529175-66F6-4BBF-9F86-34F2338CAB0C}"/>
    <cellStyle name="Millares 13 8 4" xfId="7105" xr:uid="{00000000-0005-0000-0000-00000A000000}"/>
    <cellStyle name="Millares 13 8 4 2" xfId="19576" xr:uid="{3F74E76B-98DD-4BDD-8EE5-CEEC5B083250}"/>
    <cellStyle name="Millares 13 8 5" xfId="9115" xr:uid="{00000000-0005-0000-0000-00000A000000}"/>
    <cellStyle name="Millares 13 8 5 2" xfId="21584" xr:uid="{BD29DA04-6B48-48F2-A610-D2712530549E}"/>
    <cellStyle name="Millares 13 8 6" xfId="11654" xr:uid="{D5C7B416-FF97-4CC0-9D35-F73931AD90B1}"/>
    <cellStyle name="Millares 13 8 7" xfId="13776" xr:uid="{8E09A6A0-C88B-4B0B-A512-427CF6AED4CF}"/>
    <cellStyle name="Millares 13 9" xfId="1779" xr:uid="{00000000-0005-0000-0000-00000A000000}"/>
    <cellStyle name="Millares 13 9 2" xfId="3703" xr:uid="{00000000-0005-0000-0000-00000A000000}"/>
    <cellStyle name="Millares 13 9 2 2" xfId="16177" xr:uid="{AB5C766C-EF8E-47DA-AC81-02509B021F23}"/>
    <cellStyle name="Millares 13 9 3" xfId="5655" xr:uid="{00000000-0005-0000-0000-00000A000000}"/>
    <cellStyle name="Millares 13 9 3 2" xfId="18127" xr:uid="{61BDE631-B8F4-43B8-8A9E-3E30BB376AFF}"/>
    <cellStyle name="Millares 13 9 4" xfId="7585" xr:uid="{00000000-0005-0000-0000-00000A000000}"/>
    <cellStyle name="Millares 13 9 4 2" xfId="20056" xr:uid="{1F4F26A0-90BE-4532-8CB9-6CD4D209340C}"/>
    <cellStyle name="Millares 13 9 5" xfId="9593" xr:uid="{00000000-0005-0000-0000-00000A000000}"/>
    <cellStyle name="Millares 13 9 5 2" xfId="22062" xr:uid="{599F9642-BB5C-4C5F-90E6-F3F7FB115EF2}"/>
    <cellStyle name="Millares 13 9 6" xfId="11977" xr:uid="{00000000-0005-0000-0000-000040010000}"/>
    <cellStyle name="Millares 13 9 7" xfId="14256" xr:uid="{48C266D5-6CCC-4B78-82F0-D21AC8C1FEFA}"/>
    <cellStyle name="Millares 14" xfId="28" xr:uid="{00000000-0005-0000-0000-00000B000000}"/>
    <cellStyle name="Millares 14 10" xfId="2262" xr:uid="{00000000-0005-0000-0000-00000B000000}"/>
    <cellStyle name="Millares 14 10 2" xfId="4183" xr:uid="{00000000-0005-0000-0000-00000B000000}"/>
    <cellStyle name="Millares 14 10 2 2" xfId="16657" xr:uid="{AA6ABBCF-DAC8-42AD-B8CB-0466E9564BE4}"/>
    <cellStyle name="Millares 14 10 3" xfId="6139" xr:uid="{00000000-0005-0000-0000-00000B000000}"/>
    <cellStyle name="Millares 14 10 3 2" xfId="18611" xr:uid="{DCFBA9A3-3169-4906-BAD1-E373ACC05523}"/>
    <cellStyle name="Millares 14 10 4" xfId="8065" xr:uid="{00000000-0005-0000-0000-00000B000000}"/>
    <cellStyle name="Millares 14 10 4 2" xfId="20536" xr:uid="{8E4E4A96-7E4E-456A-A8EE-329CEBAD7321}"/>
    <cellStyle name="Millares 14 10 5" xfId="10071" xr:uid="{00000000-0005-0000-0000-00000B000000}"/>
    <cellStyle name="Millares 14 10 5 2" xfId="22540" xr:uid="{AB55ACF8-EFC5-4703-8EB0-41105746EB27}"/>
    <cellStyle name="Millares 14 10 6" xfId="14736" xr:uid="{0A3173CA-C9C9-46B9-A155-335BD52DC269}"/>
    <cellStyle name="Millares 14 11" xfId="820" xr:uid="{00000000-0005-0000-0000-00000B000000}"/>
    <cellStyle name="Millares 14 11 2" xfId="13297" xr:uid="{1C7B0338-7422-4B08-B14D-7D05A6E28E7A}"/>
    <cellStyle name="Millares 14 12" xfId="2744" xr:uid="{00000000-0005-0000-0000-00000B000000}"/>
    <cellStyle name="Millares 14 12 2" xfId="15218" xr:uid="{E44A6060-E1F9-4459-AE2E-FB4E56A1171A}"/>
    <cellStyle name="Millares 14 13" xfId="4673" xr:uid="{00000000-0005-0000-0000-00000B000000}"/>
    <cellStyle name="Millares 14 13 2" xfId="17146" xr:uid="{39BC183A-9F49-4740-BDF0-59FE15FD3686}"/>
    <cellStyle name="Millares 14 14" xfId="6622" xr:uid="{00000000-0005-0000-0000-00000B000000}"/>
    <cellStyle name="Millares 14 14 2" xfId="19093" xr:uid="{10850B41-AFE7-4F94-9C8B-A6AE2443DAAB}"/>
    <cellStyle name="Millares 14 15" xfId="8609" xr:uid="{2A07394F-3CB5-467F-9B52-3250A219858B}"/>
    <cellStyle name="Millares 14 15 2" xfId="21078" xr:uid="{8693B888-4DB3-4BD4-8F41-81BDF2177F0B}"/>
    <cellStyle name="Millares 14 16" xfId="8592" xr:uid="{00000000-0005-0000-0000-00000B000000}"/>
    <cellStyle name="Millares 14 16 2" xfId="21061" xr:uid="{5830BB73-B310-408E-A56D-3B0A9E6A093B}"/>
    <cellStyle name="Millares 14 17" xfId="10556" xr:uid="{00000000-0005-0000-0000-00000B000000}"/>
    <cellStyle name="Millares 14 17 2" xfId="23022" xr:uid="{A1252472-683B-4C4E-A88E-960E81963E1D}"/>
    <cellStyle name="Millares 14 18" xfId="11036" xr:uid="{00000000-0005-0000-0000-00000B000000}"/>
    <cellStyle name="Millares 14 18 2" xfId="23501" xr:uid="{20B95373-BC4F-4D50-BD5C-3A1FB45C2603}"/>
    <cellStyle name="Millares 14 19" xfId="12177" xr:uid="{0A534D6B-0967-4E2A-8EA5-058A19BF4CB1}"/>
    <cellStyle name="Millares 14 19 2" xfId="24011" xr:uid="{CE00F614-84F0-4C8C-9ED8-20A1937C3BEC}"/>
    <cellStyle name="Millares 14 2" xfId="86" xr:uid="{00000000-0005-0000-0000-00000B000000}"/>
    <cellStyle name="Millares 14 2 10" xfId="5031" xr:uid="{33C3099E-F00B-4B12-B372-AF221CAA13BA}"/>
    <cellStyle name="Millares 14 2 10 2" xfId="17503" xr:uid="{7563193D-9218-4BC4-8DC2-D1D338486DB6}"/>
    <cellStyle name="Millares 14 2 11" xfId="6650" xr:uid="{00000000-0005-0000-0000-00000B000000}"/>
    <cellStyle name="Millares 14 2 11 2" xfId="19121" xr:uid="{248CC1F7-8F26-4AA3-85E9-9A8C163A4E17}"/>
    <cellStyle name="Millares 14 2 12" xfId="8543" xr:uid="{33C3099E-F00B-4B12-B372-AF221CAA13BA}"/>
    <cellStyle name="Millares 14 2 12 2" xfId="21014" xr:uid="{FCCBCCFA-853E-4ADE-A5BC-BC8FC98AD35F}"/>
    <cellStyle name="Millares 14 2 13" xfId="8652" xr:uid="{33C3099E-F00B-4B12-B372-AF221CAA13BA}"/>
    <cellStyle name="Millares 14 2 13 2" xfId="21121" xr:uid="{71CB3EAD-3038-40E7-85BB-60D8B83467A6}"/>
    <cellStyle name="Millares 14 2 14" xfId="8685" xr:uid="{00000000-0005-0000-0000-00000B000000}"/>
    <cellStyle name="Millares 14 2 14 2" xfId="21154" xr:uid="{1E5AEA18-3A33-4F9B-9B05-B4AD1659C936}"/>
    <cellStyle name="Millares 14 2 15" xfId="10583" xr:uid="{00000000-0005-0000-0000-00000B000000}"/>
    <cellStyle name="Millares 14 2 15 2" xfId="23049" xr:uid="{5D4F60A4-AE45-4646-8857-4520B68B0F24}"/>
    <cellStyle name="Millares 14 2 16" xfId="11063" xr:uid="{00000000-0005-0000-0000-00000B000000}"/>
    <cellStyle name="Millares 14 2 16 2" xfId="23528" xr:uid="{CEEF6254-DAE7-4B79-AB5B-C45C8BB92B64}"/>
    <cellStyle name="Millares 14 2 17" xfId="12204" xr:uid="{6918F04B-4B5F-40FB-9B94-BC2380DFF09F}"/>
    <cellStyle name="Millares 14 2 17 2" xfId="24038" xr:uid="{5558DECA-8FE0-417B-BAD6-63C711BA3505}"/>
    <cellStyle name="Millares 14 2 18" xfId="12843" xr:uid="{58279C38-790B-4858-A82F-9A78757939E3}"/>
    <cellStyle name="Millares 14 2 19" xfId="24746" xr:uid="{999FCD40-7245-412B-A193-5F19CACF7755}"/>
    <cellStyle name="Millares 14 2 2" xfId="144" xr:uid="{00000000-0005-0000-0000-00000B000000}"/>
    <cellStyle name="Millares 14 2 2 10" xfId="8732" xr:uid="{00000000-0005-0000-0000-00000B000000}"/>
    <cellStyle name="Millares 14 2 2 10 2" xfId="21201" xr:uid="{CAED732F-44D0-4619-8E1A-005E934B57AD}"/>
    <cellStyle name="Millares 14 2 2 11" xfId="10635" xr:uid="{00000000-0005-0000-0000-00000B000000}"/>
    <cellStyle name="Millares 14 2 2 11 2" xfId="23101" xr:uid="{33547244-6808-4920-B907-DB9323134F6D}"/>
    <cellStyle name="Millares 14 2 2 12" xfId="11115" xr:uid="{00000000-0005-0000-0000-00000B000000}"/>
    <cellStyle name="Millares 14 2 2 12 2" xfId="23580" xr:uid="{75FAF657-8E00-448E-A39A-6FACF30B8D02}"/>
    <cellStyle name="Millares 14 2 2 13" xfId="12256" xr:uid="{DD217C5C-6578-447B-AEEF-203915D45E73}"/>
    <cellStyle name="Millares 14 2 2 13 2" xfId="24090" xr:uid="{0685C8DA-C657-4F60-BDA6-5E06425DEC6B}"/>
    <cellStyle name="Millares 14 2 2 14" xfId="12895" xr:uid="{9E373300-D7CA-411C-B788-3E40A009D09D}"/>
    <cellStyle name="Millares 14 2 2 15" xfId="24798" xr:uid="{84A7E937-2D35-462C-8411-78E4CBFC79D3}"/>
    <cellStyle name="Millares 14 2 2 2" xfId="361" xr:uid="{00000000-0005-0000-0000-00000B000000}"/>
    <cellStyle name="Millares 14 2 2 2 10" xfId="10813" xr:uid="{00000000-0005-0000-0000-00000B000000}"/>
    <cellStyle name="Millares 14 2 2 2 10 2" xfId="23279" xr:uid="{6F2E04E5-EAC5-4073-BFEF-9645AEEE1793}"/>
    <cellStyle name="Millares 14 2 2 2 11" xfId="11293" xr:uid="{00000000-0005-0000-0000-00000B000000}"/>
    <cellStyle name="Millares 14 2 2 2 11 2" xfId="23758" xr:uid="{F7BC4D46-6E12-4C16-84F7-9625E6CD4897}"/>
    <cellStyle name="Millares 14 2 2 2 12" xfId="12434" xr:uid="{2CB7DF35-A820-47DC-A395-F183A28909A9}"/>
    <cellStyle name="Millares 14 2 2 2 12 2" xfId="24268" xr:uid="{7B3CA807-DA59-4799-BA4F-756E77172D2F}"/>
    <cellStyle name="Millares 14 2 2 2 13" xfId="13073" xr:uid="{9B36543C-0E60-4130-BF45-342098E6D3B3}"/>
    <cellStyle name="Millares 14 2 2 2 14" xfId="24976" xr:uid="{88D6CF99-B247-4F76-A2F9-E81A5368765F}"/>
    <cellStyle name="Millares 14 2 2 2 2" xfId="1557" xr:uid="{00000000-0005-0000-0000-00000B000000}"/>
    <cellStyle name="Millares 14 2 2 2 2 2" xfId="3481" xr:uid="{00000000-0005-0000-0000-00000B000000}"/>
    <cellStyle name="Millares 14 2 2 2 2 2 2" xfId="15955" xr:uid="{ED93CE8E-29A7-4807-82C0-CF2D6EA240A4}"/>
    <cellStyle name="Millares 14 2 2 2 2 3" xfId="5433" xr:uid="{00000000-0005-0000-0000-00000B000000}"/>
    <cellStyle name="Millares 14 2 2 2 2 3 2" xfId="17905" xr:uid="{BA9C2AAF-40A3-4561-B9CB-A35C948C2347}"/>
    <cellStyle name="Millares 14 2 2 2 2 4" xfId="7363" xr:uid="{00000000-0005-0000-0000-00000B000000}"/>
    <cellStyle name="Millares 14 2 2 2 2 4 2" xfId="19834" xr:uid="{A4D8D6C5-4DC1-401B-A0CE-F7EC40284D9F}"/>
    <cellStyle name="Millares 14 2 2 2 2 5" xfId="9373" xr:uid="{00000000-0005-0000-0000-00000B000000}"/>
    <cellStyle name="Millares 14 2 2 2 2 5 2" xfId="21842" xr:uid="{FEFCB30C-E4D4-4C46-A4B3-BE5DCD544E13}"/>
    <cellStyle name="Millares 14 2 2 2 2 6" xfId="14034" xr:uid="{ADB49AF4-4E89-40F4-A655-EA9CC26E2F76}"/>
    <cellStyle name="Millares 14 2 2 2 3" xfId="2037" xr:uid="{00000000-0005-0000-0000-00000B000000}"/>
    <cellStyle name="Millares 14 2 2 2 3 2" xfId="3961" xr:uid="{00000000-0005-0000-0000-00000B000000}"/>
    <cellStyle name="Millares 14 2 2 2 3 2 2" xfId="16435" xr:uid="{0E582F18-4CFF-4F1D-BC3C-4D762D7846FD}"/>
    <cellStyle name="Millares 14 2 2 2 3 3" xfId="5913" xr:uid="{00000000-0005-0000-0000-00000B000000}"/>
    <cellStyle name="Millares 14 2 2 2 3 3 2" xfId="18385" xr:uid="{50A759ED-FAFB-4764-9264-FE9CACFDA1C3}"/>
    <cellStyle name="Millares 14 2 2 2 3 4" xfId="7843" xr:uid="{00000000-0005-0000-0000-00000B000000}"/>
    <cellStyle name="Millares 14 2 2 2 3 4 2" xfId="20314" xr:uid="{B3551D6F-D0AE-45A4-B26E-3B8D1AA53560}"/>
    <cellStyle name="Millares 14 2 2 2 3 5" xfId="9851" xr:uid="{00000000-0005-0000-0000-00000B000000}"/>
    <cellStyle name="Millares 14 2 2 2 3 5 2" xfId="22320" xr:uid="{87DC86BC-8B19-4BAA-A045-EA1B7274B4E3}"/>
    <cellStyle name="Millares 14 2 2 2 3 6" xfId="14514" xr:uid="{B2906049-04C6-4801-BC2E-1264FFAB8841}"/>
    <cellStyle name="Millares 14 2 2 2 4" xfId="2519" xr:uid="{00000000-0005-0000-0000-00000B000000}"/>
    <cellStyle name="Millares 14 2 2 2 4 2" xfId="4440" xr:uid="{00000000-0005-0000-0000-00000B000000}"/>
    <cellStyle name="Millares 14 2 2 2 4 2 2" xfId="16914" xr:uid="{88039D52-C5EE-4650-881B-8CFE81980CF9}"/>
    <cellStyle name="Millares 14 2 2 2 4 3" xfId="6396" xr:uid="{00000000-0005-0000-0000-00000B000000}"/>
    <cellStyle name="Millares 14 2 2 2 4 3 2" xfId="18868" xr:uid="{E9C6E685-5073-4FD2-A5EF-CA5DBB60FD1B}"/>
    <cellStyle name="Millares 14 2 2 2 4 4" xfId="8322" xr:uid="{00000000-0005-0000-0000-00000B000000}"/>
    <cellStyle name="Millares 14 2 2 2 4 4 2" xfId="20793" xr:uid="{AFB04A50-935B-4512-93CE-6C93E97138A4}"/>
    <cellStyle name="Millares 14 2 2 2 4 5" xfId="10328" xr:uid="{00000000-0005-0000-0000-00000B000000}"/>
    <cellStyle name="Millares 14 2 2 2 4 5 2" xfId="22797" xr:uid="{FF468D93-0FE0-414A-AD1A-3E3B8597038A}"/>
    <cellStyle name="Millares 14 2 2 2 4 6" xfId="14993" xr:uid="{D5CDCB9A-6D06-4A06-9D21-54C9176EF732}"/>
    <cellStyle name="Millares 14 2 2 2 5" xfId="1077" xr:uid="{00000000-0005-0000-0000-00000B000000}"/>
    <cellStyle name="Millares 14 2 2 2 5 2" xfId="13554" xr:uid="{793DFE85-2224-4B9D-9F34-B9CC7723D6FC}"/>
    <cellStyle name="Millares 14 2 2 2 6" xfId="3001" xr:uid="{00000000-0005-0000-0000-00000B000000}"/>
    <cellStyle name="Millares 14 2 2 2 6 2" xfId="15475" xr:uid="{9BC1E8EA-30DD-4916-A696-2D2F51F37F4A}"/>
    <cellStyle name="Millares 14 2 2 2 7" xfId="4939" xr:uid="{00000000-0005-0000-0000-00000B000000}"/>
    <cellStyle name="Millares 14 2 2 2 7 2" xfId="17412" xr:uid="{380D287D-C6B6-4EA6-9219-E6158B62E085}"/>
    <cellStyle name="Millares 14 2 2 2 8" xfId="6880" xr:uid="{00000000-0005-0000-0000-00000B000000}"/>
    <cellStyle name="Millares 14 2 2 2 8 2" xfId="19351" xr:uid="{2DA47A68-5CFF-44F7-87D3-C6B8DBCB0673}"/>
    <cellStyle name="Millares 14 2 2 2 9" xfId="8901" xr:uid="{00000000-0005-0000-0000-00000B000000}"/>
    <cellStyle name="Millares 14 2 2 2 9 2" xfId="21370" xr:uid="{19071CE8-B4D5-4D71-9FE0-AA67A1B54607}"/>
    <cellStyle name="Millares 14 2 2 3" xfId="1379" xr:uid="{00000000-0005-0000-0000-00000B000000}"/>
    <cellStyle name="Millares 14 2 2 3 2" xfId="3303" xr:uid="{00000000-0005-0000-0000-00000B000000}"/>
    <cellStyle name="Millares 14 2 2 3 2 2" xfId="15777" xr:uid="{347522D2-DF8E-4CE9-8D77-B0E3475F604D}"/>
    <cellStyle name="Millares 14 2 2 3 3" xfId="5255" xr:uid="{00000000-0005-0000-0000-00000B000000}"/>
    <cellStyle name="Millares 14 2 2 3 3 2" xfId="17727" xr:uid="{45052E64-7CDF-4702-8F9C-736811C8B43E}"/>
    <cellStyle name="Millares 14 2 2 3 4" xfId="7185" xr:uid="{00000000-0005-0000-0000-00000B000000}"/>
    <cellStyle name="Millares 14 2 2 3 4 2" xfId="19656" xr:uid="{1923D175-0986-4C3B-83A8-D4CC3732F566}"/>
    <cellStyle name="Millares 14 2 2 3 5" xfId="9195" xr:uid="{00000000-0005-0000-0000-00000B000000}"/>
    <cellStyle name="Millares 14 2 2 3 5 2" xfId="21664" xr:uid="{125BFDAD-3C21-4DC9-BF4F-D5F2E97369B9}"/>
    <cellStyle name="Millares 14 2 2 3 6" xfId="13856" xr:uid="{F8574ACF-6F2D-4A85-9D21-DF292A9C801F}"/>
    <cellStyle name="Millares 14 2 2 4" xfId="1859" xr:uid="{00000000-0005-0000-0000-00000B000000}"/>
    <cellStyle name="Millares 14 2 2 4 2" xfId="3783" xr:uid="{00000000-0005-0000-0000-00000B000000}"/>
    <cellStyle name="Millares 14 2 2 4 2 2" xfId="16257" xr:uid="{3F026380-A510-4142-B539-4213F112AF3F}"/>
    <cellStyle name="Millares 14 2 2 4 3" xfId="5735" xr:uid="{00000000-0005-0000-0000-00000B000000}"/>
    <cellStyle name="Millares 14 2 2 4 3 2" xfId="18207" xr:uid="{0B4FE8D7-080B-4E52-B500-7B5AFC67725B}"/>
    <cellStyle name="Millares 14 2 2 4 4" xfId="7665" xr:uid="{00000000-0005-0000-0000-00000B000000}"/>
    <cellStyle name="Millares 14 2 2 4 4 2" xfId="20136" xr:uid="{91B605B6-3F06-4550-BB2E-897632D9121C}"/>
    <cellStyle name="Millares 14 2 2 4 5" xfId="9673" xr:uid="{00000000-0005-0000-0000-00000B000000}"/>
    <cellStyle name="Millares 14 2 2 4 5 2" xfId="22142" xr:uid="{86DF0C10-734B-4722-A6E0-96892B5C91A1}"/>
    <cellStyle name="Millares 14 2 2 4 6" xfId="14336" xr:uid="{3C26F7F1-3F7C-4DCA-8741-5061F96D1295}"/>
    <cellStyle name="Millares 14 2 2 5" xfId="2341" xr:uid="{00000000-0005-0000-0000-00000B000000}"/>
    <cellStyle name="Millares 14 2 2 5 2" xfId="4262" xr:uid="{00000000-0005-0000-0000-00000B000000}"/>
    <cellStyle name="Millares 14 2 2 5 2 2" xfId="16736" xr:uid="{15C1CB75-CABB-4C8D-905E-51B32809A694}"/>
    <cellStyle name="Millares 14 2 2 5 3" xfId="6218" xr:uid="{00000000-0005-0000-0000-00000B000000}"/>
    <cellStyle name="Millares 14 2 2 5 3 2" xfId="18690" xr:uid="{D9D0C7D6-78E2-4831-A6DA-8E0A3C691478}"/>
    <cellStyle name="Millares 14 2 2 5 4" xfId="8144" xr:uid="{00000000-0005-0000-0000-00000B000000}"/>
    <cellStyle name="Millares 14 2 2 5 4 2" xfId="20615" xr:uid="{E24EB59C-D94A-4DAC-A9A9-747BC1840F2D}"/>
    <cellStyle name="Millares 14 2 2 5 5" xfId="10150" xr:uid="{00000000-0005-0000-0000-00000B000000}"/>
    <cellStyle name="Millares 14 2 2 5 5 2" xfId="22619" xr:uid="{AAC2F8E7-9299-47B8-A190-CF96AF0EDE77}"/>
    <cellStyle name="Millares 14 2 2 5 6" xfId="14815" xr:uid="{37F34AE8-ED15-4E16-A1D6-53A9A77D9EA4}"/>
    <cellStyle name="Millares 14 2 2 6" xfId="899" xr:uid="{00000000-0005-0000-0000-00000B000000}"/>
    <cellStyle name="Millares 14 2 2 6 2" xfId="13376" xr:uid="{EF101CBB-E5F1-4097-B9AD-FA4C5509BBD0}"/>
    <cellStyle name="Millares 14 2 2 7" xfId="2823" xr:uid="{00000000-0005-0000-0000-00000B000000}"/>
    <cellStyle name="Millares 14 2 2 7 2" xfId="15297" xr:uid="{CF619897-CE2D-4055-8BE3-765CB820348C}"/>
    <cellStyle name="Millares 14 2 2 8" xfId="4756" xr:uid="{00000000-0005-0000-0000-00000B000000}"/>
    <cellStyle name="Millares 14 2 2 8 2" xfId="17229" xr:uid="{87D70CF8-B2D7-4746-A2C4-F5E29C14F4A6}"/>
    <cellStyle name="Millares 14 2 2 9" xfId="6702" xr:uid="{00000000-0005-0000-0000-00000B000000}"/>
    <cellStyle name="Millares 14 2 2 9 2" xfId="19173" xr:uid="{13CE33D2-C620-4D38-89A4-99A6FD7268B9}"/>
    <cellStyle name="Millares 14 2 3" xfId="309" xr:uid="{00000000-0005-0000-0000-00000B000000}"/>
    <cellStyle name="Millares 14 2 3 10" xfId="10761" xr:uid="{00000000-0005-0000-0000-00000B000000}"/>
    <cellStyle name="Millares 14 2 3 10 2" xfId="23227" xr:uid="{012DC89B-C23D-4324-BADC-D2233D4052AA}"/>
    <cellStyle name="Millares 14 2 3 11" xfId="11241" xr:uid="{00000000-0005-0000-0000-00000B000000}"/>
    <cellStyle name="Millares 14 2 3 11 2" xfId="23706" xr:uid="{69361024-C709-4AE4-B9DB-BDEF98B30B6A}"/>
    <cellStyle name="Millares 14 2 3 12" xfId="12382" xr:uid="{2EF00E92-7C32-49A8-842C-8CBF13DA1F08}"/>
    <cellStyle name="Millares 14 2 3 12 2" xfId="24216" xr:uid="{C5953DCB-86B6-48C5-9ED1-4635A3003442}"/>
    <cellStyle name="Millares 14 2 3 13" xfId="13021" xr:uid="{9FFCAFB3-EEAC-4ED2-B5BC-0228B62937BF}"/>
    <cellStyle name="Millares 14 2 3 14" xfId="24924" xr:uid="{7053E9E3-7D19-4B00-9B2B-F80325D3D379}"/>
    <cellStyle name="Millares 14 2 3 2" xfId="1505" xr:uid="{00000000-0005-0000-0000-00000B000000}"/>
    <cellStyle name="Millares 14 2 3 2 2" xfId="3429" xr:uid="{00000000-0005-0000-0000-00000B000000}"/>
    <cellStyle name="Millares 14 2 3 2 2 2" xfId="15903" xr:uid="{774BF974-9F66-4A82-B94E-CAC003BD27DB}"/>
    <cellStyle name="Millares 14 2 3 2 3" xfId="5381" xr:uid="{00000000-0005-0000-0000-00000B000000}"/>
    <cellStyle name="Millares 14 2 3 2 3 2" xfId="17853" xr:uid="{1EBDA49A-2BE4-4F63-9627-E10A8CABF263}"/>
    <cellStyle name="Millares 14 2 3 2 4" xfId="7311" xr:uid="{00000000-0005-0000-0000-00000B000000}"/>
    <cellStyle name="Millares 14 2 3 2 4 2" xfId="19782" xr:uid="{D1585A7C-59A5-4F4C-91A6-EA7BAFABCF70}"/>
    <cellStyle name="Millares 14 2 3 2 5" xfId="9321" xr:uid="{00000000-0005-0000-0000-00000B000000}"/>
    <cellStyle name="Millares 14 2 3 2 5 2" xfId="21790" xr:uid="{9B1A697B-20CB-415D-850E-8A29B0704187}"/>
    <cellStyle name="Millares 14 2 3 2 6" xfId="13982" xr:uid="{C1CBDC01-D2AB-4078-9F6E-0AE6E7DB5A6B}"/>
    <cellStyle name="Millares 14 2 3 3" xfId="1985" xr:uid="{00000000-0005-0000-0000-00000B000000}"/>
    <cellStyle name="Millares 14 2 3 3 2" xfId="3909" xr:uid="{00000000-0005-0000-0000-00000B000000}"/>
    <cellStyle name="Millares 14 2 3 3 2 2" xfId="16383" xr:uid="{3EEE2B04-CA8A-4B3D-BD68-17ED933DAEBD}"/>
    <cellStyle name="Millares 14 2 3 3 3" xfId="5861" xr:uid="{00000000-0005-0000-0000-00000B000000}"/>
    <cellStyle name="Millares 14 2 3 3 3 2" xfId="18333" xr:uid="{0F3A4732-AC9F-48C7-BD39-E19C7DF58431}"/>
    <cellStyle name="Millares 14 2 3 3 4" xfId="7791" xr:uid="{00000000-0005-0000-0000-00000B000000}"/>
    <cellStyle name="Millares 14 2 3 3 4 2" xfId="20262" xr:uid="{E9E6DDC5-39BF-49EE-9E18-1E288A533EB8}"/>
    <cellStyle name="Millares 14 2 3 3 5" xfId="9799" xr:uid="{00000000-0005-0000-0000-00000B000000}"/>
    <cellStyle name="Millares 14 2 3 3 5 2" xfId="22268" xr:uid="{D5B15651-866A-445C-A65F-BA14DCCAEC41}"/>
    <cellStyle name="Millares 14 2 3 3 6" xfId="14462" xr:uid="{89236666-6D1F-48DF-8475-9AB06DE4D93B}"/>
    <cellStyle name="Millares 14 2 3 4" xfId="2467" xr:uid="{00000000-0005-0000-0000-00000B000000}"/>
    <cellStyle name="Millares 14 2 3 4 2" xfId="4388" xr:uid="{00000000-0005-0000-0000-00000B000000}"/>
    <cellStyle name="Millares 14 2 3 4 2 2" xfId="16862" xr:uid="{F7040B9C-85F6-4AF1-B8FD-81E543CC8A58}"/>
    <cellStyle name="Millares 14 2 3 4 3" xfId="6344" xr:uid="{00000000-0005-0000-0000-00000B000000}"/>
    <cellStyle name="Millares 14 2 3 4 3 2" xfId="18816" xr:uid="{F756F771-7CE9-4F81-B05E-85E6BBBA1D48}"/>
    <cellStyle name="Millares 14 2 3 4 4" xfId="8270" xr:uid="{00000000-0005-0000-0000-00000B000000}"/>
    <cellStyle name="Millares 14 2 3 4 4 2" xfId="20741" xr:uid="{57BBDE8C-A1F8-450D-A354-91D0694F1C2D}"/>
    <cellStyle name="Millares 14 2 3 4 5" xfId="10276" xr:uid="{00000000-0005-0000-0000-00000B000000}"/>
    <cellStyle name="Millares 14 2 3 4 5 2" xfId="22745" xr:uid="{65D46F8B-F83B-48DF-AA1E-D49496AFF8EC}"/>
    <cellStyle name="Millares 14 2 3 4 6" xfId="14941" xr:uid="{425F843B-4625-4BED-835B-EA2305F3B6CB}"/>
    <cellStyle name="Millares 14 2 3 5" xfId="1025" xr:uid="{00000000-0005-0000-0000-00000B000000}"/>
    <cellStyle name="Millares 14 2 3 5 2" xfId="13502" xr:uid="{2D78208A-E842-40A7-B0DC-033954476284}"/>
    <cellStyle name="Millares 14 2 3 6" xfId="2949" xr:uid="{00000000-0005-0000-0000-00000B000000}"/>
    <cellStyle name="Millares 14 2 3 6 2" xfId="15423" xr:uid="{E23CC822-2953-4701-AC41-8933B2BC84EA}"/>
    <cellStyle name="Millares 14 2 3 7" xfId="4887" xr:uid="{00000000-0005-0000-0000-00000B000000}"/>
    <cellStyle name="Millares 14 2 3 7 2" xfId="17360" xr:uid="{2A8C181C-9DE1-41DA-8E62-5EA877CEAF3D}"/>
    <cellStyle name="Millares 14 2 3 8" xfId="6828" xr:uid="{00000000-0005-0000-0000-00000B000000}"/>
    <cellStyle name="Millares 14 2 3 8 2" xfId="19299" xr:uid="{CFCDABB6-86CC-48E4-8D38-38807617ED90}"/>
    <cellStyle name="Millares 14 2 3 9" xfId="8853" xr:uid="{00000000-0005-0000-0000-00000B000000}"/>
    <cellStyle name="Millares 14 2 3 9 2" xfId="21322" xr:uid="{9AE35A69-6866-4529-BEA6-DE00C637D6B6}"/>
    <cellStyle name="Millares 14 2 4" xfId="1327" xr:uid="{00000000-0005-0000-0000-00000B000000}"/>
    <cellStyle name="Millares 14 2 4 2" xfId="3251" xr:uid="{00000000-0005-0000-0000-00000B000000}"/>
    <cellStyle name="Millares 14 2 4 2 2" xfId="15725" xr:uid="{265C9B33-C041-49DB-A95B-2FBD7846E958}"/>
    <cellStyle name="Millares 14 2 4 3" xfId="5203" xr:uid="{00000000-0005-0000-0000-00000B000000}"/>
    <cellStyle name="Millares 14 2 4 3 2" xfId="17675" xr:uid="{650B4463-CBE1-4F0A-8EF6-F02FFDA49A90}"/>
    <cellStyle name="Millares 14 2 4 4" xfId="7133" xr:uid="{00000000-0005-0000-0000-00000B000000}"/>
    <cellStyle name="Millares 14 2 4 4 2" xfId="19604" xr:uid="{414D42EA-45F1-4A0A-92FA-ACDAF1096E5A}"/>
    <cellStyle name="Millares 14 2 4 5" xfId="9143" xr:uid="{00000000-0005-0000-0000-00000B000000}"/>
    <cellStyle name="Millares 14 2 4 5 2" xfId="21612" xr:uid="{68205D9C-4452-410F-8182-706D553866DE}"/>
    <cellStyle name="Millares 14 2 4 6" xfId="12757" xr:uid="{A89F9B26-61E4-437F-B142-49DBA999A4AB}"/>
    <cellStyle name="Millares 14 2 4 6 2" xfId="24590" xr:uid="{635A5760-5ADB-4118-8FCD-44CD2D70FDFF}"/>
    <cellStyle name="Millares 14 2 4 7" xfId="13804" xr:uid="{E26E0EEC-53F8-40F7-92B6-249439DFC2A9}"/>
    <cellStyle name="Millares 14 2 4 8" xfId="25281" xr:uid="{4E1A4448-0561-4187-BA75-74ECCA186020}"/>
    <cellStyle name="Millares 14 2 5" xfId="1807" xr:uid="{00000000-0005-0000-0000-00000B000000}"/>
    <cellStyle name="Millares 14 2 5 2" xfId="3731" xr:uid="{00000000-0005-0000-0000-00000B000000}"/>
    <cellStyle name="Millares 14 2 5 2 2" xfId="16205" xr:uid="{08145A61-BCB2-4C34-B5A2-0AB2B9EA7369}"/>
    <cellStyle name="Millares 14 2 5 3" xfId="5683" xr:uid="{00000000-0005-0000-0000-00000B000000}"/>
    <cellStyle name="Millares 14 2 5 3 2" xfId="18155" xr:uid="{4500BED3-6C4E-490C-86C2-A5672CCE600D}"/>
    <cellStyle name="Millares 14 2 5 4" xfId="7613" xr:uid="{00000000-0005-0000-0000-00000B000000}"/>
    <cellStyle name="Millares 14 2 5 4 2" xfId="20084" xr:uid="{9E0C5417-EC97-4F02-A368-3BC8C3B6A5C8}"/>
    <cellStyle name="Millares 14 2 5 5" xfId="9621" xr:uid="{00000000-0005-0000-0000-00000B000000}"/>
    <cellStyle name="Millares 14 2 5 5 2" xfId="22090" xr:uid="{A9019BD5-75B1-4957-B3C9-D7C603B6F249}"/>
    <cellStyle name="Millares 14 2 5 6" xfId="14284" xr:uid="{75F5ED8A-8B7A-41EC-A67B-C9C2DF30833F}"/>
    <cellStyle name="Millares 14 2 6" xfId="2289" xr:uid="{00000000-0005-0000-0000-00000B000000}"/>
    <cellStyle name="Millares 14 2 6 2" xfId="4210" xr:uid="{00000000-0005-0000-0000-00000B000000}"/>
    <cellStyle name="Millares 14 2 6 2 2" xfId="16684" xr:uid="{EBEF05D3-723A-47ED-A3F1-EDAFFA48EC82}"/>
    <cellStyle name="Millares 14 2 6 3" xfId="6166" xr:uid="{00000000-0005-0000-0000-00000B000000}"/>
    <cellStyle name="Millares 14 2 6 3 2" xfId="18638" xr:uid="{CB0A7B94-C624-4133-B015-18DDFA547A14}"/>
    <cellStyle name="Millares 14 2 6 4" xfId="8092" xr:uid="{00000000-0005-0000-0000-00000B000000}"/>
    <cellStyle name="Millares 14 2 6 4 2" xfId="20563" xr:uid="{99F80316-9CA7-4A10-8994-85933B03473B}"/>
    <cellStyle name="Millares 14 2 6 5" xfId="10098" xr:uid="{00000000-0005-0000-0000-00000B000000}"/>
    <cellStyle name="Millares 14 2 6 5 2" xfId="22567" xr:uid="{ED8A4189-9AAD-4D0F-967C-2ACDBAED89E4}"/>
    <cellStyle name="Millares 14 2 6 6" xfId="14763" xr:uid="{24D02675-BEEA-4B71-99B7-83381A8AD64A}"/>
    <cellStyle name="Millares 14 2 7" xfId="847" xr:uid="{00000000-0005-0000-0000-00000B000000}"/>
    <cellStyle name="Millares 14 2 7 2" xfId="13324" xr:uid="{8E568303-5436-40AC-B0AD-7FDFA805256B}"/>
    <cellStyle name="Millares 14 2 8" xfId="2771" xr:uid="{00000000-0005-0000-0000-00000B000000}"/>
    <cellStyle name="Millares 14 2 8 2" xfId="15245" xr:uid="{8A8866E5-D3E6-4192-907A-BA175D36FC12}"/>
    <cellStyle name="Millares 14 2 9" xfId="4704" xr:uid="{00000000-0005-0000-0000-00000B000000}"/>
    <cellStyle name="Millares 14 2 9 2" xfId="17177" xr:uid="{CD600B67-A091-4D8F-A7F6-8D0D8FB9ABDE}"/>
    <cellStyle name="Millares 14 20" xfId="12816" xr:uid="{2BD1488E-876B-4CFA-96F7-82FADC045480}"/>
    <cellStyle name="Millares 14 21" xfId="24719" xr:uid="{80BB2931-CA3B-4F7E-BF4F-6F8F2006BD00}"/>
    <cellStyle name="Millares 14 3" xfId="116" xr:uid="{00000000-0005-0000-0000-00000B000000}"/>
    <cellStyle name="Millares 14 3 10" xfId="8708" xr:uid="{00000000-0005-0000-0000-00000B000000}"/>
    <cellStyle name="Millares 14 3 10 2" xfId="21177" xr:uid="{76950C9C-0F30-427E-A319-6A5385C03C8B}"/>
    <cellStyle name="Millares 14 3 11" xfId="10607" xr:uid="{00000000-0005-0000-0000-00000B000000}"/>
    <cellStyle name="Millares 14 3 11 2" xfId="23073" xr:uid="{877BEBA3-1995-4F45-853C-3D349AFC36C9}"/>
    <cellStyle name="Millares 14 3 12" xfId="11087" xr:uid="{00000000-0005-0000-0000-00000B000000}"/>
    <cellStyle name="Millares 14 3 12 2" xfId="23552" xr:uid="{25BEA9B9-E8FA-4D18-9518-B8E59B2F69FA}"/>
    <cellStyle name="Millares 14 3 13" xfId="12228" xr:uid="{0B51E9F2-45E6-4200-B204-4485B1AE0647}"/>
    <cellStyle name="Millares 14 3 13 2" xfId="24062" xr:uid="{DBBF10ED-C469-437A-8567-B9C6F62B5A2A}"/>
    <cellStyle name="Millares 14 3 14" xfId="12867" xr:uid="{1BD24605-0B1A-46A2-B31D-6B6A415A5ED7}"/>
    <cellStyle name="Millares 14 3 15" xfId="24770" xr:uid="{00A6DD6C-C7EF-49E9-8256-C6D3CD6EC61B}"/>
    <cellStyle name="Millares 14 3 2" xfId="333" xr:uid="{00000000-0005-0000-0000-00000B000000}"/>
    <cellStyle name="Millares 14 3 2 10" xfId="10785" xr:uid="{00000000-0005-0000-0000-00000B000000}"/>
    <cellStyle name="Millares 14 3 2 10 2" xfId="23251" xr:uid="{43D808D1-3D8E-4CDF-A6C2-EDDA1F4714BE}"/>
    <cellStyle name="Millares 14 3 2 11" xfId="11265" xr:uid="{00000000-0005-0000-0000-00000B000000}"/>
    <cellStyle name="Millares 14 3 2 11 2" xfId="23730" xr:uid="{C2979A2D-7244-4501-B41B-8618E641B455}"/>
    <cellStyle name="Millares 14 3 2 12" xfId="12406" xr:uid="{FD495CD5-5159-4A3A-8C38-8EF9CF2562BC}"/>
    <cellStyle name="Millares 14 3 2 12 2" xfId="24240" xr:uid="{9BD0078E-1A3B-4FBE-9D7E-EF2C5FA3C875}"/>
    <cellStyle name="Millares 14 3 2 13" xfId="13045" xr:uid="{1666EF27-1510-46BB-B9EC-FF93B72558D6}"/>
    <cellStyle name="Millares 14 3 2 14" xfId="24948" xr:uid="{F110D9C5-7487-4509-9247-3A4FE0FFDBF4}"/>
    <cellStyle name="Millares 14 3 2 2" xfId="1529" xr:uid="{00000000-0005-0000-0000-00000B000000}"/>
    <cellStyle name="Millares 14 3 2 2 2" xfId="3453" xr:uid="{00000000-0005-0000-0000-00000B000000}"/>
    <cellStyle name="Millares 14 3 2 2 2 2" xfId="15927" xr:uid="{90985FDA-43D9-4097-B424-97BDDAF97343}"/>
    <cellStyle name="Millares 14 3 2 2 3" xfId="5405" xr:uid="{00000000-0005-0000-0000-00000B000000}"/>
    <cellStyle name="Millares 14 3 2 2 3 2" xfId="17877" xr:uid="{0C601A3A-50CD-4247-B1EC-59FE992D4E1F}"/>
    <cellStyle name="Millares 14 3 2 2 4" xfId="7335" xr:uid="{00000000-0005-0000-0000-00000B000000}"/>
    <cellStyle name="Millares 14 3 2 2 4 2" xfId="19806" xr:uid="{AB92AF3D-9B2E-4B0E-9058-4A94E1EDA1A9}"/>
    <cellStyle name="Millares 14 3 2 2 5" xfId="9345" xr:uid="{00000000-0005-0000-0000-00000B000000}"/>
    <cellStyle name="Millares 14 3 2 2 5 2" xfId="21814" xr:uid="{357EFD1F-3AED-4287-8671-103AA2A342C2}"/>
    <cellStyle name="Millares 14 3 2 2 6" xfId="14006" xr:uid="{4646285F-B384-48C9-80D1-58D4785DC0EC}"/>
    <cellStyle name="Millares 14 3 2 3" xfId="2009" xr:uid="{00000000-0005-0000-0000-00000B000000}"/>
    <cellStyle name="Millares 14 3 2 3 2" xfId="3933" xr:uid="{00000000-0005-0000-0000-00000B000000}"/>
    <cellStyle name="Millares 14 3 2 3 2 2" xfId="16407" xr:uid="{64F0880D-BA52-4F9F-99AD-6BAD54493093}"/>
    <cellStyle name="Millares 14 3 2 3 3" xfId="5885" xr:uid="{00000000-0005-0000-0000-00000B000000}"/>
    <cellStyle name="Millares 14 3 2 3 3 2" xfId="18357" xr:uid="{EC469D16-09A0-4F7A-AD0E-CD35182BBEAC}"/>
    <cellStyle name="Millares 14 3 2 3 4" xfId="7815" xr:uid="{00000000-0005-0000-0000-00000B000000}"/>
    <cellStyle name="Millares 14 3 2 3 4 2" xfId="20286" xr:uid="{306572D8-76E6-4FEA-848D-90C6B4F3EAFA}"/>
    <cellStyle name="Millares 14 3 2 3 5" xfId="9823" xr:uid="{00000000-0005-0000-0000-00000B000000}"/>
    <cellStyle name="Millares 14 3 2 3 5 2" xfId="22292" xr:uid="{7711ACB4-0133-4D33-9AB0-96E6D39363D6}"/>
    <cellStyle name="Millares 14 3 2 3 6" xfId="14486" xr:uid="{D93DAFAF-E9ED-457D-A662-DA72A37995DA}"/>
    <cellStyle name="Millares 14 3 2 4" xfId="2491" xr:uid="{00000000-0005-0000-0000-00000B000000}"/>
    <cellStyle name="Millares 14 3 2 4 2" xfId="4412" xr:uid="{00000000-0005-0000-0000-00000B000000}"/>
    <cellStyle name="Millares 14 3 2 4 2 2" xfId="16886" xr:uid="{95E5F26C-E362-4914-BFA3-0F0FB10A4FAC}"/>
    <cellStyle name="Millares 14 3 2 4 3" xfId="6368" xr:uid="{00000000-0005-0000-0000-00000B000000}"/>
    <cellStyle name="Millares 14 3 2 4 3 2" xfId="18840" xr:uid="{4FD08403-E924-4DBB-99B0-93243FD63453}"/>
    <cellStyle name="Millares 14 3 2 4 4" xfId="8294" xr:uid="{00000000-0005-0000-0000-00000B000000}"/>
    <cellStyle name="Millares 14 3 2 4 4 2" xfId="20765" xr:uid="{C5295716-2FBF-4F10-9035-D2E7476CF95C}"/>
    <cellStyle name="Millares 14 3 2 4 5" xfId="10300" xr:uid="{00000000-0005-0000-0000-00000B000000}"/>
    <cellStyle name="Millares 14 3 2 4 5 2" xfId="22769" xr:uid="{89FCBFFD-2D08-4149-8CDB-C5F2B067D816}"/>
    <cellStyle name="Millares 14 3 2 4 6" xfId="14965" xr:uid="{03088E95-F9E4-4D7F-8B80-A3A92813FFA2}"/>
    <cellStyle name="Millares 14 3 2 5" xfId="1049" xr:uid="{00000000-0005-0000-0000-00000B000000}"/>
    <cellStyle name="Millares 14 3 2 5 2" xfId="13526" xr:uid="{1FA7900C-11EF-4E24-BBEB-D7911C27AC4D}"/>
    <cellStyle name="Millares 14 3 2 6" xfId="2973" xr:uid="{00000000-0005-0000-0000-00000B000000}"/>
    <cellStyle name="Millares 14 3 2 6 2" xfId="15447" xr:uid="{072DD895-48F5-49C2-9F58-6A114E3C54AB}"/>
    <cellStyle name="Millares 14 3 2 7" xfId="4911" xr:uid="{00000000-0005-0000-0000-00000B000000}"/>
    <cellStyle name="Millares 14 3 2 7 2" xfId="17384" xr:uid="{9D0D60D2-2D6F-4908-9A5D-8C3B7A5D75F6}"/>
    <cellStyle name="Millares 14 3 2 8" xfId="6852" xr:uid="{00000000-0005-0000-0000-00000B000000}"/>
    <cellStyle name="Millares 14 3 2 8 2" xfId="19323" xr:uid="{E72DB688-C698-4991-9F89-B68F463C387C}"/>
    <cellStyle name="Millares 14 3 2 9" xfId="8876" xr:uid="{00000000-0005-0000-0000-00000B000000}"/>
    <cellStyle name="Millares 14 3 2 9 2" xfId="21345" xr:uid="{D77AF071-6E3F-4A85-92F8-0B3690282452}"/>
    <cellStyle name="Millares 14 3 3" xfId="1351" xr:uid="{00000000-0005-0000-0000-00000B000000}"/>
    <cellStyle name="Millares 14 3 3 2" xfId="3275" xr:uid="{00000000-0005-0000-0000-00000B000000}"/>
    <cellStyle name="Millares 14 3 3 2 2" xfId="15749" xr:uid="{157CF597-9E07-4E86-AE3E-1FE04CA27C39}"/>
    <cellStyle name="Millares 14 3 3 3" xfId="5227" xr:uid="{00000000-0005-0000-0000-00000B000000}"/>
    <cellStyle name="Millares 14 3 3 3 2" xfId="17699" xr:uid="{95A0C228-7B41-42F7-B520-3A6126D9E454}"/>
    <cellStyle name="Millares 14 3 3 4" xfId="7157" xr:uid="{00000000-0005-0000-0000-00000B000000}"/>
    <cellStyle name="Millares 14 3 3 4 2" xfId="19628" xr:uid="{67BE0D1D-E0E0-4A36-A479-A464F3264F0E}"/>
    <cellStyle name="Millares 14 3 3 5" xfId="9167" xr:uid="{00000000-0005-0000-0000-00000B000000}"/>
    <cellStyle name="Millares 14 3 3 5 2" xfId="21636" xr:uid="{13729B23-56FE-4711-8ED5-505EF048C439}"/>
    <cellStyle name="Millares 14 3 3 6" xfId="13828" xr:uid="{771D0C17-9393-480E-9A2F-7F0A7AD1C196}"/>
    <cellStyle name="Millares 14 3 4" xfId="1831" xr:uid="{00000000-0005-0000-0000-00000B000000}"/>
    <cellStyle name="Millares 14 3 4 2" xfId="3755" xr:uid="{00000000-0005-0000-0000-00000B000000}"/>
    <cellStyle name="Millares 14 3 4 2 2" xfId="16229" xr:uid="{896B450F-210A-4C48-9F48-D1546EC7EDD2}"/>
    <cellStyle name="Millares 14 3 4 3" xfId="5707" xr:uid="{00000000-0005-0000-0000-00000B000000}"/>
    <cellStyle name="Millares 14 3 4 3 2" xfId="18179" xr:uid="{57CE14B4-85C2-4679-AD46-B65DA2F4A322}"/>
    <cellStyle name="Millares 14 3 4 4" xfId="7637" xr:uid="{00000000-0005-0000-0000-00000B000000}"/>
    <cellStyle name="Millares 14 3 4 4 2" xfId="20108" xr:uid="{EA2C1606-67A8-4055-9EF0-E55A28D6C52B}"/>
    <cellStyle name="Millares 14 3 4 5" xfId="9645" xr:uid="{00000000-0005-0000-0000-00000B000000}"/>
    <cellStyle name="Millares 14 3 4 5 2" xfId="22114" xr:uid="{D9C6DFC7-ECCD-4ED0-8BAC-4FDFFA68126F}"/>
    <cellStyle name="Millares 14 3 4 6" xfId="14308" xr:uid="{C38C4C3C-CE43-4DFC-83D9-28F0CFC4C9D3}"/>
    <cellStyle name="Millares 14 3 5" xfId="2313" xr:uid="{00000000-0005-0000-0000-00000B000000}"/>
    <cellStyle name="Millares 14 3 5 2" xfId="4234" xr:uid="{00000000-0005-0000-0000-00000B000000}"/>
    <cellStyle name="Millares 14 3 5 2 2" xfId="16708" xr:uid="{8044387E-88D3-4F75-8D7C-607216406060}"/>
    <cellStyle name="Millares 14 3 5 3" xfId="6190" xr:uid="{00000000-0005-0000-0000-00000B000000}"/>
    <cellStyle name="Millares 14 3 5 3 2" xfId="18662" xr:uid="{24BBA050-66E6-417A-8178-FB551CCD7B4D}"/>
    <cellStyle name="Millares 14 3 5 4" xfId="8116" xr:uid="{00000000-0005-0000-0000-00000B000000}"/>
    <cellStyle name="Millares 14 3 5 4 2" xfId="20587" xr:uid="{D2206DAA-F89E-4064-A1E7-A98791A60C42}"/>
    <cellStyle name="Millares 14 3 5 5" xfId="10122" xr:uid="{00000000-0005-0000-0000-00000B000000}"/>
    <cellStyle name="Millares 14 3 5 5 2" xfId="22591" xr:uid="{2625F0C0-FB50-4ACC-9A58-9569EB6FB3E0}"/>
    <cellStyle name="Millares 14 3 5 6" xfId="14787" xr:uid="{BBC3C586-393D-484D-AC0D-3B0EEEA6B30F}"/>
    <cellStyle name="Millares 14 3 6" xfId="871" xr:uid="{00000000-0005-0000-0000-00000B000000}"/>
    <cellStyle name="Millares 14 3 6 2" xfId="13348" xr:uid="{1072D3EC-79D9-44D1-85CB-95399BE5B5C3}"/>
    <cellStyle name="Millares 14 3 7" xfId="2795" xr:uid="{00000000-0005-0000-0000-00000B000000}"/>
    <cellStyle name="Millares 14 3 7 2" xfId="15269" xr:uid="{D3859360-732C-440B-B154-681F9B6FD0D9}"/>
    <cellStyle name="Millares 14 3 8" xfId="4728" xr:uid="{00000000-0005-0000-0000-00000B000000}"/>
    <cellStyle name="Millares 14 3 8 2" xfId="17201" xr:uid="{BBCD16AF-FDF2-4B29-BCA9-9EFF362F720A}"/>
    <cellStyle name="Millares 14 3 9" xfId="6674" xr:uid="{00000000-0005-0000-0000-00000B000000}"/>
    <cellStyle name="Millares 14 3 9 2" xfId="19145" xr:uid="{842B6809-D8F3-4992-9E8E-2D5CDDA894C6}"/>
    <cellStyle name="Millares 14 4" xfId="210" xr:uid="{00000000-0005-0000-0000-00000B000000}"/>
    <cellStyle name="Millares 14 4 10" xfId="8764" xr:uid="{00000000-0005-0000-0000-00000B000000}"/>
    <cellStyle name="Millares 14 4 10 2" xfId="21233" xr:uid="{21E07265-2E73-4086-9C9F-666CA2F24F3E}"/>
    <cellStyle name="Millares 14 4 11" xfId="10669" xr:uid="{00000000-0005-0000-0000-00000B000000}"/>
    <cellStyle name="Millares 14 4 11 2" xfId="23135" xr:uid="{29DE342B-025C-4F54-B977-FE3FA7464FC9}"/>
    <cellStyle name="Millares 14 4 12" xfId="11149" xr:uid="{00000000-0005-0000-0000-00000B000000}"/>
    <cellStyle name="Millares 14 4 12 2" xfId="23614" xr:uid="{88AE1895-7B89-473E-AE8B-8596BFDF3B49}"/>
    <cellStyle name="Millares 14 4 13" xfId="12290" xr:uid="{8B92E274-E04C-4A0F-9CFF-FFF44594F3B4}"/>
    <cellStyle name="Millares 14 4 13 2" xfId="24124" xr:uid="{B362D9E9-2E0C-48FA-A227-693E9A7A7B56}"/>
    <cellStyle name="Millares 14 4 14" xfId="12929" xr:uid="{B788CE1C-5269-4734-B398-6386EA465F97}"/>
    <cellStyle name="Millares 14 4 15" xfId="24832" xr:uid="{F63A44C6-9389-4C77-B499-92F84C1E7AF3}"/>
    <cellStyle name="Millares 14 4 2" xfId="395" xr:uid="{00000000-0005-0000-0000-00000B000000}"/>
    <cellStyle name="Millares 14 4 2 10" xfId="10847" xr:uid="{00000000-0005-0000-0000-00000B000000}"/>
    <cellStyle name="Millares 14 4 2 10 2" xfId="23313" xr:uid="{67F7B834-5BE2-4DFB-AFF8-6864C622C737}"/>
    <cellStyle name="Millares 14 4 2 11" xfId="11327" xr:uid="{00000000-0005-0000-0000-00000B000000}"/>
    <cellStyle name="Millares 14 4 2 11 2" xfId="23792" xr:uid="{3235CAB3-1898-4662-8E88-2EE545BB6BB6}"/>
    <cellStyle name="Millares 14 4 2 12" xfId="12468" xr:uid="{8DE5EC48-B118-40AD-8029-6B21DFE99995}"/>
    <cellStyle name="Millares 14 4 2 12 2" xfId="24302" xr:uid="{6F7E6927-1520-4F21-BAD4-B42CE11660DF}"/>
    <cellStyle name="Millares 14 4 2 13" xfId="13107" xr:uid="{14D26A3C-B78D-4288-9CBD-DD16FA3460DF}"/>
    <cellStyle name="Millares 14 4 2 14" xfId="25010" xr:uid="{5D5ACDA9-F819-4D16-980D-AE4E655D1158}"/>
    <cellStyle name="Millares 14 4 2 2" xfId="1591" xr:uid="{00000000-0005-0000-0000-00000B000000}"/>
    <cellStyle name="Millares 14 4 2 2 2" xfId="3515" xr:uid="{00000000-0005-0000-0000-00000B000000}"/>
    <cellStyle name="Millares 14 4 2 2 2 2" xfId="15989" xr:uid="{FD70C6C8-4136-4586-A425-6AC076818791}"/>
    <cellStyle name="Millares 14 4 2 2 3" xfId="5467" xr:uid="{00000000-0005-0000-0000-00000B000000}"/>
    <cellStyle name="Millares 14 4 2 2 3 2" xfId="17939" xr:uid="{F8D049F4-950C-49FC-8753-3EF77385C3D5}"/>
    <cellStyle name="Millares 14 4 2 2 4" xfId="7397" xr:uid="{00000000-0005-0000-0000-00000B000000}"/>
    <cellStyle name="Millares 14 4 2 2 4 2" xfId="19868" xr:uid="{962998DE-0092-426D-8EE2-BF643C376F91}"/>
    <cellStyle name="Millares 14 4 2 2 5" xfId="9407" xr:uid="{00000000-0005-0000-0000-00000B000000}"/>
    <cellStyle name="Millares 14 4 2 2 5 2" xfId="21876" xr:uid="{80E3A033-5656-4AD8-B2FA-BEB857D7B8F7}"/>
    <cellStyle name="Millares 14 4 2 2 6" xfId="14068" xr:uid="{A535D382-C895-4C87-93E2-3FB926C7743C}"/>
    <cellStyle name="Millares 14 4 2 3" xfId="2071" xr:uid="{00000000-0005-0000-0000-00000B000000}"/>
    <cellStyle name="Millares 14 4 2 3 2" xfId="3995" xr:uid="{00000000-0005-0000-0000-00000B000000}"/>
    <cellStyle name="Millares 14 4 2 3 2 2" xfId="16469" xr:uid="{486A3F0F-7BBE-442B-9143-DB026D0914AF}"/>
    <cellStyle name="Millares 14 4 2 3 3" xfId="5947" xr:uid="{00000000-0005-0000-0000-00000B000000}"/>
    <cellStyle name="Millares 14 4 2 3 3 2" xfId="18419" xr:uid="{A9A3E48A-D988-4C03-A9F0-B1F2A6E2AB70}"/>
    <cellStyle name="Millares 14 4 2 3 4" xfId="7877" xr:uid="{00000000-0005-0000-0000-00000B000000}"/>
    <cellStyle name="Millares 14 4 2 3 4 2" xfId="20348" xr:uid="{31D06ACC-580B-4111-B335-B4482325606C}"/>
    <cellStyle name="Millares 14 4 2 3 5" xfId="9885" xr:uid="{00000000-0005-0000-0000-00000B000000}"/>
    <cellStyle name="Millares 14 4 2 3 5 2" xfId="22354" xr:uid="{E8086AD8-2D80-49EE-AC62-9C3879C2CD8B}"/>
    <cellStyle name="Millares 14 4 2 3 6" xfId="14548" xr:uid="{EA9E3993-D3D6-4F18-A0C2-F5DF226891E0}"/>
    <cellStyle name="Millares 14 4 2 4" xfId="2553" xr:uid="{00000000-0005-0000-0000-00000B000000}"/>
    <cellStyle name="Millares 14 4 2 4 2" xfId="4474" xr:uid="{00000000-0005-0000-0000-00000B000000}"/>
    <cellStyle name="Millares 14 4 2 4 2 2" xfId="16948" xr:uid="{EDD1A68E-F8E7-443B-9533-4C008500618C}"/>
    <cellStyle name="Millares 14 4 2 4 3" xfId="6430" xr:uid="{00000000-0005-0000-0000-00000B000000}"/>
    <cellStyle name="Millares 14 4 2 4 3 2" xfId="18902" xr:uid="{6DD7A20E-E57A-438E-815F-39BEC421CBA5}"/>
    <cellStyle name="Millares 14 4 2 4 4" xfId="8356" xr:uid="{00000000-0005-0000-0000-00000B000000}"/>
    <cellStyle name="Millares 14 4 2 4 4 2" xfId="20827" xr:uid="{3321FB48-921E-400B-A0E3-F79FB09E9889}"/>
    <cellStyle name="Millares 14 4 2 4 5" xfId="10362" xr:uid="{00000000-0005-0000-0000-00000B000000}"/>
    <cellStyle name="Millares 14 4 2 4 5 2" xfId="22831" xr:uid="{09E5E6E1-51D4-4ED7-BB79-A3ED81B970C9}"/>
    <cellStyle name="Millares 14 4 2 4 6" xfId="15027" xr:uid="{09638B30-2B2C-4C7E-8DFE-2D479627957F}"/>
    <cellStyle name="Millares 14 4 2 5" xfId="1111" xr:uid="{00000000-0005-0000-0000-00000B000000}"/>
    <cellStyle name="Millares 14 4 2 5 2" xfId="13588" xr:uid="{AEBEDF13-8624-462D-98A8-AD5E4E271D9C}"/>
    <cellStyle name="Millares 14 4 2 6" xfId="3035" xr:uid="{00000000-0005-0000-0000-00000B000000}"/>
    <cellStyle name="Millares 14 4 2 6 2" xfId="15509" xr:uid="{79F645AF-7CE4-4ED4-845D-B0D58F8183C3}"/>
    <cellStyle name="Millares 14 4 2 7" xfId="4973" xr:uid="{00000000-0005-0000-0000-00000B000000}"/>
    <cellStyle name="Millares 14 4 2 7 2" xfId="17446" xr:uid="{0CD53AB4-49A4-48E8-899D-D1D8C527C456}"/>
    <cellStyle name="Millares 14 4 2 8" xfId="6914" xr:uid="{00000000-0005-0000-0000-00000B000000}"/>
    <cellStyle name="Millares 14 4 2 8 2" xfId="19385" xr:uid="{87F77C85-2D3F-4ECB-8A41-1DC6A8144D86}"/>
    <cellStyle name="Millares 14 4 2 9" xfId="8933" xr:uid="{00000000-0005-0000-0000-00000B000000}"/>
    <cellStyle name="Millares 14 4 2 9 2" xfId="21402" xr:uid="{3B5B145F-C83E-43C6-AF0F-DEE56A8DF378}"/>
    <cellStyle name="Millares 14 4 3" xfId="1413" xr:uid="{00000000-0005-0000-0000-00000B000000}"/>
    <cellStyle name="Millares 14 4 3 2" xfId="3337" xr:uid="{00000000-0005-0000-0000-00000B000000}"/>
    <cellStyle name="Millares 14 4 3 2 2" xfId="15811" xr:uid="{CB39AE4B-41E2-4F31-A355-5F952D7D6FF1}"/>
    <cellStyle name="Millares 14 4 3 3" xfId="5289" xr:uid="{00000000-0005-0000-0000-00000B000000}"/>
    <cellStyle name="Millares 14 4 3 3 2" xfId="17761" xr:uid="{EBAAE100-FCAF-4E30-B968-179F8A33B5FA}"/>
    <cellStyle name="Millares 14 4 3 4" xfId="7219" xr:uid="{00000000-0005-0000-0000-00000B000000}"/>
    <cellStyle name="Millares 14 4 3 4 2" xfId="19690" xr:uid="{703AF00D-0CE2-480A-871B-4559878071F9}"/>
    <cellStyle name="Millares 14 4 3 5" xfId="9229" xr:uid="{00000000-0005-0000-0000-00000B000000}"/>
    <cellStyle name="Millares 14 4 3 5 2" xfId="21698" xr:uid="{FC2D2A06-3756-4810-A3F6-8F08AAAC2E2F}"/>
    <cellStyle name="Millares 14 4 3 6" xfId="13890" xr:uid="{7FFBC0D0-AEF3-433D-91DF-5CA64D5B2309}"/>
    <cellStyle name="Millares 14 4 4" xfId="1893" xr:uid="{00000000-0005-0000-0000-00000B000000}"/>
    <cellStyle name="Millares 14 4 4 2" xfId="3817" xr:uid="{00000000-0005-0000-0000-00000B000000}"/>
    <cellStyle name="Millares 14 4 4 2 2" xfId="16291" xr:uid="{5F0D8139-CA00-4EC5-916B-D5E94DF0BA36}"/>
    <cellStyle name="Millares 14 4 4 3" xfId="5769" xr:uid="{00000000-0005-0000-0000-00000B000000}"/>
    <cellStyle name="Millares 14 4 4 3 2" xfId="18241" xr:uid="{D7BFE1B9-EEDC-428F-902F-D8F3B7241975}"/>
    <cellStyle name="Millares 14 4 4 4" xfId="7699" xr:uid="{00000000-0005-0000-0000-00000B000000}"/>
    <cellStyle name="Millares 14 4 4 4 2" xfId="20170" xr:uid="{8D93ACFE-EF47-419D-B55A-80BEB2F946D4}"/>
    <cellStyle name="Millares 14 4 4 5" xfId="9707" xr:uid="{00000000-0005-0000-0000-00000B000000}"/>
    <cellStyle name="Millares 14 4 4 5 2" xfId="22176" xr:uid="{5279C9AF-1479-484B-9C3F-BBC9532198B8}"/>
    <cellStyle name="Millares 14 4 4 6" xfId="14370" xr:uid="{FD5D9D98-07F0-4E9D-94C7-87FE21F4A39E}"/>
    <cellStyle name="Millares 14 4 5" xfId="2375" xr:uid="{00000000-0005-0000-0000-00000B000000}"/>
    <cellStyle name="Millares 14 4 5 2" xfId="4296" xr:uid="{00000000-0005-0000-0000-00000B000000}"/>
    <cellStyle name="Millares 14 4 5 2 2" xfId="16770" xr:uid="{4E357445-27AA-44C1-9E0E-600B154B0578}"/>
    <cellStyle name="Millares 14 4 5 3" xfId="6252" xr:uid="{00000000-0005-0000-0000-00000B000000}"/>
    <cellStyle name="Millares 14 4 5 3 2" xfId="18724" xr:uid="{441008D3-93F7-4E28-A00F-FD84C72C9E42}"/>
    <cellStyle name="Millares 14 4 5 4" xfId="8178" xr:uid="{00000000-0005-0000-0000-00000B000000}"/>
    <cellStyle name="Millares 14 4 5 4 2" xfId="20649" xr:uid="{F84FB555-9C7F-410E-BFFC-A77609ED293E}"/>
    <cellStyle name="Millares 14 4 5 5" xfId="10184" xr:uid="{00000000-0005-0000-0000-00000B000000}"/>
    <cellStyle name="Millares 14 4 5 5 2" xfId="22653" xr:uid="{9EEE8C28-8616-415C-B5B6-76835FDAA929}"/>
    <cellStyle name="Millares 14 4 5 6" xfId="14849" xr:uid="{F0E3B35F-2941-4C08-9231-FCB43050D4B8}"/>
    <cellStyle name="Millares 14 4 6" xfId="933" xr:uid="{00000000-0005-0000-0000-00000B000000}"/>
    <cellStyle name="Millares 14 4 6 2" xfId="13410" xr:uid="{AA324B05-D491-40AC-9C10-0C3097B6B32F}"/>
    <cellStyle name="Millares 14 4 7" xfId="2857" xr:uid="{00000000-0005-0000-0000-00000B000000}"/>
    <cellStyle name="Millares 14 4 7 2" xfId="15331" xr:uid="{BB0C5077-C4DD-4F70-8AB2-2E1541AF97D7}"/>
    <cellStyle name="Millares 14 4 8" xfId="4795" xr:uid="{00000000-0005-0000-0000-00000B000000}"/>
    <cellStyle name="Millares 14 4 8 2" xfId="17268" xr:uid="{A0D575CE-1511-4F46-9A67-47C83622DB4E}"/>
    <cellStyle name="Millares 14 4 9" xfId="6736" xr:uid="{00000000-0005-0000-0000-00000B000000}"/>
    <cellStyle name="Millares 14 4 9 2" xfId="19207" xr:uid="{A996673E-8FB4-41DD-AF14-E87D4C674B78}"/>
    <cellStyle name="Millares 14 5" xfId="239" xr:uid="{00000000-0005-0000-0000-00000B000000}"/>
    <cellStyle name="Millares 14 5 10" xfId="8792" xr:uid="{00000000-0005-0000-0000-00000B000000}"/>
    <cellStyle name="Millares 14 5 10 2" xfId="21261" xr:uid="{7C0F3B3B-D704-424F-A403-9F60FFA3F039}"/>
    <cellStyle name="Millares 14 5 11" xfId="10698" xr:uid="{00000000-0005-0000-0000-00000B000000}"/>
    <cellStyle name="Millares 14 5 11 2" xfId="23164" xr:uid="{E90CA8B2-D2B8-484B-AFB6-6ADD701366DA}"/>
    <cellStyle name="Millares 14 5 12" xfId="11178" xr:uid="{00000000-0005-0000-0000-00000B000000}"/>
    <cellStyle name="Millares 14 5 12 2" xfId="23643" xr:uid="{0B5E0376-CE69-4338-A6DA-20D721F2FDC2}"/>
    <cellStyle name="Millares 14 5 13" xfId="12319" xr:uid="{675C9048-3ED9-43F2-B3AB-8F719C2F3DDB}"/>
    <cellStyle name="Millares 14 5 13 2" xfId="24153" xr:uid="{8C93E0E2-874C-4F4E-86D5-E72D98CC1B42}"/>
    <cellStyle name="Millares 14 5 14" xfId="12958" xr:uid="{CD3AE6E6-72FB-4C69-9116-71182E73D9F2}"/>
    <cellStyle name="Millares 14 5 15" xfId="24861" xr:uid="{25A1E890-5759-4625-80B7-E3ED0FAEDF4B}"/>
    <cellStyle name="Millares 14 5 2" xfId="424" xr:uid="{00000000-0005-0000-0000-00000B000000}"/>
    <cellStyle name="Millares 14 5 2 10" xfId="10876" xr:uid="{00000000-0005-0000-0000-00000B000000}"/>
    <cellStyle name="Millares 14 5 2 10 2" xfId="23342" xr:uid="{30EBE090-220D-4895-8498-D28EFBA918D5}"/>
    <cellStyle name="Millares 14 5 2 11" xfId="11356" xr:uid="{00000000-0005-0000-0000-00000B000000}"/>
    <cellStyle name="Millares 14 5 2 11 2" xfId="23821" xr:uid="{E6D2DE7F-2F0F-492E-9CC6-5E75883807E3}"/>
    <cellStyle name="Millares 14 5 2 12" xfId="12497" xr:uid="{DE93DB82-67AC-4476-A63C-CDDA28BE15D3}"/>
    <cellStyle name="Millares 14 5 2 12 2" xfId="24331" xr:uid="{43D01F48-991B-4112-9FB6-ABB7159F5903}"/>
    <cellStyle name="Millares 14 5 2 13" xfId="13136" xr:uid="{4E995BF4-C07D-40BF-8C85-8209430B4642}"/>
    <cellStyle name="Millares 14 5 2 14" xfId="25039" xr:uid="{BB38B894-62B3-4F32-B8D8-B15E693710B2}"/>
    <cellStyle name="Millares 14 5 2 2" xfId="1620" xr:uid="{00000000-0005-0000-0000-00000B000000}"/>
    <cellStyle name="Millares 14 5 2 2 2" xfId="3544" xr:uid="{00000000-0005-0000-0000-00000B000000}"/>
    <cellStyle name="Millares 14 5 2 2 2 2" xfId="16018" xr:uid="{2A76C952-7C44-4D3E-A4D7-AE04A8A0C163}"/>
    <cellStyle name="Millares 14 5 2 2 3" xfId="5496" xr:uid="{00000000-0005-0000-0000-00000B000000}"/>
    <cellStyle name="Millares 14 5 2 2 3 2" xfId="17968" xr:uid="{155DCC4B-CF9A-4D2B-81BF-230D17075951}"/>
    <cellStyle name="Millares 14 5 2 2 4" xfId="7426" xr:uid="{00000000-0005-0000-0000-00000B000000}"/>
    <cellStyle name="Millares 14 5 2 2 4 2" xfId="19897" xr:uid="{4840365A-3477-47B5-BEB8-3EAA46E389BA}"/>
    <cellStyle name="Millares 14 5 2 2 5" xfId="9436" xr:uid="{00000000-0005-0000-0000-00000B000000}"/>
    <cellStyle name="Millares 14 5 2 2 5 2" xfId="21905" xr:uid="{0EEB54FB-6247-41A7-9EEA-8AB0B0D1848B}"/>
    <cellStyle name="Millares 14 5 2 2 6" xfId="14097" xr:uid="{4642E63D-6090-4062-8BAA-9C8F87A5BC94}"/>
    <cellStyle name="Millares 14 5 2 3" xfId="2100" xr:uid="{00000000-0005-0000-0000-00000B000000}"/>
    <cellStyle name="Millares 14 5 2 3 2" xfId="4024" xr:uid="{00000000-0005-0000-0000-00000B000000}"/>
    <cellStyle name="Millares 14 5 2 3 2 2" xfId="16498" xr:uid="{6BF7C51F-50C3-487C-87F0-C9FD9FDD9E75}"/>
    <cellStyle name="Millares 14 5 2 3 3" xfId="5976" xr:uid="{00000000-0005-0000-0000-00000B000000}"/>
    <cellStyle name="Millares 14 5 2 3 3 2" xfId="18448" xr:uid="{944CD9FD-511F-4555-A6AF-DEB43DBF41C9}"/>
    <cellStyle name="Millares 14 5 2 3 4" xfId="7906" xr:uid="{00000000-0005-0000-0000-00000B000000}"/>
    <cellStyle name="Millares 14 5 2 3 4 2" xfId="20377" xr:uid="{A84792A9-F80B-4E86-B055-3873DAB3F282}"/>
    <cellStyle name="Millares 14 5 2 3 5" xfId="9914" xr:uid="{00000000-0005-0000-0000-00000B000000}"/>
    <cellStyle name="Millares 14 5 2 3 5 2" xfId="22383" xr:uid="{90B789CB-4239-4040-8F83-49FCDF67FDB1}"/>
    <cellStyle name="Millares 14 5 2 3 6" xfId="14577" xr:uid="{D6AC9D85-D210-4F67-B420-D1E5C4F4D28B}"/>
    <cellStyle name="Millares 14 5 2 4" xfId="2582" xr:uid="{00000000-0005-0000-0000-00000B000000}"/>
    <cellStyle name="Millares 14 5 2 4 2" xfId="4503" xr:uid="{00000000-0005-0000-0000-00000B000000}"/>
    <cellStyle name="Millares 14 5 2 4 2 2" xfId="16977" xr:uid="{EE10E8DE-582B-4962-8AF6-EC95F3EE4CEE}"/>
    <cellStyle name="Millares 14 5 2 4 3" xfId="6459" xr:uid="{00000000-0005-0000-0000-00000B000000}"/>
    <cellStyle name="Millares 14 5 2 4 3 2" xfId="18931" xr:uid="{0ECE361A-1BA1-4461-942D-A9DD9FA22F29}"/>
    <cellStyle name="Millares 14 5 2 4 4" xfId="8385" xr:uid="{00000000-0005-0000-0000-00000B000000}"/>
    <cellStyle name="Millares 14 5 2 4 4 2" xfId="20856" xr:uid="{B7D8A57F-1DB6-45E0-A21D-5CE8745F8C69}"/>
    <cellStyle name="Millares 14 5 2 4 5" xfId="10391" xr:uid="{00000000-0005-0000-0000-00000B000000}"/>
    <cellStyle name="Millares 14 5 2 4 5 2" xfId="22860" xr:uid="{A3FF7FEC-C6BB-4FAB-958A-C548DCF35C53}"/>
    <cellStyle name="Millares 14 5 2 4 6" xfId="15056" xr:uid="{28BC8223-DF8A-4AC5-B75E-C80C95C03A1F}"/>
    <cellStyle name="Millares 14 5 2 5" xfId="1140" xr:uid="{00000000-0005-0000-0000-00000B000000}"/>
    <cellStyle name="Millares 14 5 2 5 2" xfId="13617" xr:uid="{5D26B9D3-A395-47C3-B7B4-963002C64357}"/>
    <cellStyle name="Millares 14 5 2 6" xfId="3064" xr:uid="{00000000-0005-0000-0000-00000B000000}"/>
    <cellStyle name="Millares 14 5 2 6 2" xfId="15538" xr:uid="{9FB4514D-60D2-4770-95BB-0DEBAD1E47E9}"/>
    <cellStyle name="Millares 14 5 2 7" xfId="5002" xr:uid="{00000000-0005-0000-0000-00000B000000}"/>
    <cellStyle name="Millares 14 5 2 7 2" xfId="17475" xr:uid="{7724FA4C-8CCD-4236-8EDD-8CE4B31EFB25}"/>
    <cellStyle name="Millares 14 5 2 8" xfId="6943" xr:uid="{00000000-0005-0000-0000-00000B000000}"/>
    <cellStyle name="Millares 14 5 2 8 2" xfId="19414" xr:uid="{80C3E646-1743-4818-9A3B-5B57419405D8}"/>
    <cellStyle name="Millares 14 5 2 9" xfId="8962" xr:uid="{00000000-0005-0000-0000-00000B000000}"/>
    <cellStyle name="Millares 14 5 2 9 2" xfId="21431" xr:uid="{4BA09C89-8598-4DA9-A0FA-C50ADE6D6901}"/>
    <cellStyle name="Millares 14 5 3" xfId="1442" xr:uid="{00000000-0005-0000-0000-00000B000000}"/>
    <cellStyle name="Millares 14 5 3 2" xfId="3366" xr:uid="{00000000-0005-0000-0000-00000B000000}"/>
    <cellStyle name="Millares 14 5 3 2 2" xfId="15840" xr:uid="{8C57AD78-34F7-495A-B519-1D06605F2B15}"/>
    <cellStyle name="Millares 14 5 3 3" xfId="5318" xr:uid="{00000000-0005-0000-0000-00000B000000}"/>
    <cellStyle name="Millares 14 5 3 3 2" xfId="17790" xr:uid="{A91BC943-51F9-44A8-BE74-69A990DAC733}"/>
    <cellStyle name="Millares 14 5 3 4" xfId="7248" xr:uid="{00000000-0005-0000-0000-00000B000000}"/>
    <cellStyle name="Millares 14 5 3 4 2" xfId="19719" xr:uid="{365DD39A-237A-4ECC-A5A8-26567190CEDD}"/>
    <cellStyle name="Millares 14 5 3 5" xfId="9258" xr:uid="{00000000-0005-0000-0000-00000B000000}"/>
    <cellStyle name="Millares 14 5 3 5 2" xfId="21727" xr:uid="{F1AC3EB2-6E9B-42C5-8BBA-7D7A916EA994}"/>
    <cellStyle name="Millares 14 5 3 6" xfId="13919" xr:uid="{232E09AC-2FB6-4E05-A62B-392C9BF264C9}"/>
    <cellStyle name="Millares 14 5 4" xfId="1922" xr:uid="{00000000-0005-0000-0000-00000B000000}"/>
    <cellStyle name="Millares 14 5 4 2" xfId="3846" xr:uid="{00000000-0005-0000-0000-00000B000000}"/>
    <cellStyle name="Millares 14 5 4 2 2" xfId="16320" xr:uid="{C1FA2A31-0D2E-4312-B043-92921C070861}"/>
    <cellStyle name="Millares 14 5 4 3" xfId="5798" xr:uid="{00000000-0005-0000-0000-00000B000000}"/>
    <cellStyle name="Millares 14 5 4 3 2" xfId="18270" xr:uid="{1C8103A7-3361-4AE7-AF5C-4A15AF9E6491}"/>
    <cellStyle name="Millares 14 5 4 4" xfId="7728" xr:uid="{00000000-0005-0000-0000-00000B000000}"/>
    <cellStyle name="Millares 14 5 4 4 2" xfId="20199" xr:uid="{0F254742-F206-4AB1-9187-BF0CEF440C34}"/>
    <cellStyle name="Millares 14 5 4 5" xfId="9736" xr:uid="{00000000-0005-0000-0000-00000B000000}"/>
    <cellStyle name="Millares 14 5 4 5 2" xfId="22205" xr:uid="{FDE965AD-CFEE-4BD4-B217-B538383A453D}"/>
    <cellStyle name="Millares 14 5 4 6" xfId="14399" xr:uid="{3640128E-D68D-4836-A80A-FACE44F4DD01}"/>
    <cellStyle name="Millares 14 5 5" xfId="2404" xr:uid="{00000000-0005-0000-0000-00000B000000}"/>
    <cellStyle name="Millares 14 5 5 2" xfId="4325" xr:uid="{00000000-0005-0000-0000-00000B000000}"/>
    <cellStyle name="Millares 14 5 5 2 2" xfId="16799" xr:uid="{3CB4ECC6-34F4-4378-87B5-2EDC918E2ED8}"/>
    <cellStyle name="Millares 14 5 5 3" xfId="6281" xr:uid="{00000000-0005-0000-0000-00000B000000}"/>
    <cellStyle name="Millares 14 5 5 3 2" xfId="18753" xr:uid="{D83BDBEA-6E54-4B6E-9175-DCB291B01630}"/>
    <cellStyle name="Millares 14 5 5 4" xfId="8207" xr:uid="{00000000-0005-0000-0000-00000B000000}"/>
    <cellStyle name="Millares 14 5 5 4 2" xfId="20678" xr:uid="{82BA4B3D-A62E-41AF-BB0B-FAADEB01E10A}"/>
    <cellStyle name="Millares 14 5 5 5" xfId="10213" xr:uid="{00000000-0005-0000-0000-00000B000000}"/>
    <cellStyle name="Millares 14 5 5 5 2" xfId="22682" xr:uid="{CB4F916E-D49F-4486-B2E7-C03751CB7BFB}"/>
    <cellStyle name="Millares 14 5 5 6" xfId="14878" xr:uid="{E44CC540-ADC4-44E6-A86C-BCF03B875D03}"/>
    <cellStyle name="Millares 14 5 6" xfId="962" xr:uid="{00000000-0005-0000-0000-00000B000000}"/>
    <cellStyle name="Millares 14 5 6 2" xfId="13439" xr:uid="{CCF4FF82-43C0-4322-B502-50E0EDC7CE45}"/>
    <cellStyle name="Millares 14 5 7" xfId="2886" xr:uid="{00000000-0005-0000-0000-00000B000000}"/>
    <cellStyle name="Millares 14 5 7 2" xfId="15360" xr:uid="{0D8C949F-B393-46C1-B2EE-FF0670C803BB}"/>
    <cellStyle name="Millares 14 5 8" xfId="4824" xr:uid="{00000000-0005-0000-0000-00000B000000}"/>
    <cellStyle name="Millares 14 5 8 2" xfId="17297" xr:uid="{572997FA-C2E3-4CC3-B479-ED0B08F36778}"/>
    <cellStyle name="Millares 14 5 9" xfId="6765" xr:uid="{00000000-0005-0000-0000-00000B000000}"/>
    <cellStyle name="Millares 14 5 9 2" xfId="19236" xr:uid="{9D9AAF45-C1A4-45D8-AC97-9963A06F04A1}"/>
    <cellStyle name="Millares 14 6" xfId="282" xr:uid="{00000000-0005-0000-0000-00000B000000}"/>
    <cellStyle name="Millares 14 6 10" xfId="10734" xr:uid="{00000000-0005-0000-0000-00000B000000}"/>
    <cellStyle name="Millares 14 6 10 2" xfId="23200" xr:uid="{F69A9232-768B-4BB4-8437-EC33E1A168D6}"/>
    <cellStyle name="Millares 14 6 11" xfId="11214" xr:uid="{00000000-0005-0000-0000-00000B000000}"/>
    <cellStyle name="Millares 14 6 11 2" xfId="23679" xr:uid="{A7C62D4C-3EE9-48C8-866E-899FC93432C8}"/>
    <cellStyle name="Millares 14 6 12" xfId="12355" xr:uid="{C6B04F64-5953-4CC8-A390-F9430E5DC7C9}"/>
    <cellStyle name="Millares 14 6 12 2" xfId="24189" xr:uid="{F86BC70E-EA8B-4F45-8680-5E74CC067A92}"/>
    <cellStyle name="Millares 14 6 13" xfId="12994" xr:uid="{14F42821-CF3F-4F88-A322-D1BE0ACE77B2}"/>
    <cellStyle name="Millares 14 6 14" xfId="24897" xr:uid="{94F3A431-86AB-43DE-B044-F4D5E9FEA7DB}"/>
    <cellStyle name="Millares 14 6 2" xfId="1478" xr:uid="{00000000-0005-0000-0000-00000B000000}"/>
    <cellStyle name="Millares 14 6 2 2" xfId="3402" xr:uid="{00000000-0005-0000-0000-00000B000000}"/>
    <cellStyle name="Millares 14 6 2 2 2" xfId="15876" xr:uid="{59C786DA-400B-4E84-9EC0-FD5482E5CA51}"/>
    <cellStyle name="Millares 14 6 2 3" xfId="5354" xr:uid="{00000000-0005-0000-0000-00000B000000}"/>
    <cellStyle name="Millares 14 6 2 3 2" xfId="17826" xr:uid="{A93EB612-2DAF-4266-BFA9-1FD52CDDD16B}"/>
    <cellStyle name="Millares 14 6 2 4" xfId="7284" xr:uid="{00000000-0005-0000-0000-00000B000000}"/>
    <cellStyle name="Millares 14 6 2 4 2" xfId="19755" xr:uid="{6713270D-D0C1-4B96-9844-D6886BF0372E}"/>
    <cellStyle name="Millares 14 6 2 5" xfId="9294" xr:uid="{00000000-0005-0000-0000-00000B000000}"/>
    <cellStyle name="Millares 14 6 2 5 2" xfId="21763" xr:uid="{A7B36A17-7E1D-4285-8A74-C97B83723757}"/>
    <cellStyle name="Millares 14 6 2 6" xfId="13955" xr:uid="{DB38FE70-BD86-44F6-9EE2-E14F094A4A5C}"/>
    <cellStyle name="Millares 14 6 3" xfId="1958" xr:uid="{00000000-0005-0000-0000-00000B000000}"/>
    <cellStyle name="Millares 14 6 3 2" xfId="3882" xr:uid="{00000000-0005-0000-0000-00000B000000}"/>
    <cellStyle name="Millares 14 6 3 2 2" xfId="16356" xr:uid="{A315C4D3-98E3-482E-AF1F-E39F80A84114}"/>
    <cellStyle name="Millares 14 6 3 3" xfId="5834" xr:uid="{00000000-0005-0000-0000-00000B000000}"/>
    <cellStyle name="Millares 14 6 3 3 2" xfId="18306" xr:uid="{BC2CD3EC-DC91-480B-BCEA-67BF1BD7EA38}"/>
    <cellStyle name="Millares 14 6 3 4" xfId="7764" xr:uid="{00000000-0005-0000-0000-00000B000000}"/>
    <cellStyle name="Millares 14 6 3 4 2" xfId="20235" xr:uid="{1599B22F-1E7E-40BB-9121-5972B7C4E7F6}"/>
    <cellStyle name="Millares 14 6 3 5" xfId="9772" xr:uid="{00000000-0005-0000-0000-00000B000000}"/>
    <cellStyle name="Millares 14 6 3 5 2" xfId="22241" xr:uid="{AA643AD1-A3DC-4718-9774-B58A51F68ABE}"/>
    <cellStyle name="Millares 14 6 3 6" xfId="14435" xr:uid="{8F3D65D3-4EA6-400A-9567-BB15644CC420}"/>
    <cellStyle name="Millares 14 6 4" xfId="2440" xr:uid="{00000000-0005-0000-0000-00000B000000}"/>
    <cellStyle name="Millares 14 6 4 2" xfId="4361" xr:uid="{00000000-0005-0000-0000-00000B000000}"/>
    <cellStyle name="Millares 14 6 4 2 2" xfId="16835" xr:uid="{ABBA6A3B-993C-4D5E-92C8-EA007ED189B6}"/>
    <cellStyle name="Millares 14 6 4 3" xfId="6317" xr:uid="{00000000-0005-0000-0000-00000B000000}"/>
    <cellStyle name="Millares 14 6 4 3 2" xfId="18789" xr:uid="{71B77B2D-6643-4B28-9EE4-3BED228BECF1}"/>
    <cellStyle name="Millares 14 6 4 4" xfId="8243" xr:uid="{00000000-0005-0000-0000-00000B000000}"/>
    <cellStyle name="Millares 14 6 4 4 2" xfId="20714" xr:uid="{F776033E-1703-429E-AC71-D2BEDFDC5041}"/>
    <cellStyle name="Millares 14 6 4 5" xfId="10249" xr:uid="{00000000-0005-0000-0000-00000B000000}"/>
    <cellStyle name="Millares 14 6 4 5 2" xfId="22718" xr:uid="{0CFFFC8A-7622-43EC-9B97-B7E76680B7BA}"/>
    <cellStyle name="Millares 14 6 4 6" xfId="14914" xr:uid="{1E0BC466-761F-48F7-B9AF-B71231EC0905}"/>
    <cellStyle name="Millares 14 6 5" xfId="998" xr:uid="{00000000-0005-0000-0000-00000B000000}"/>
    <cellStyle name="Millares 14 6 5 2" xfId="13475" xr:uid="{B3F7B197-48C0-447B-9867-E824A588FCE3}"/>
    <cellStyle name="Millares 14 6 6" xfId="2922" xr:uid="{00000000-0005-0000-0000-00000B000000}"/>
    <cellStyle name="Millares 14 6 6 2" xfId="15396" xr:uid="{2600BFAC-810C-4B2E-8511-28583571CD25}"/>
    <cellStyle name="Millares 14 6 7" xfId="4860" xr:uid="{00000000-0005-0000-0000-00000B000000}"/>
    <cellStyle name="Millares 14 6 7 2" xfId="17333" xr:uid="{503C5DA0-2588-4499-8FBE-AA3772C3CEDD}"/>
    <cellStyle name="Millares 14 6 8" xfId="6801" xr:uid="{00000000-0005-0000-0000-00000B000000}"/>
    <cellStyle name="Millares 14 6 8 2" xfId="19272" xr:uid="{18B5878F-33FE-49BB-BA84-18AA0746580B}"/>
    <cellStyle name="Millares 14 6 9" xfId="8828" xr:uid="{00000000-0005-0000-0000-00000B000000}"/>
    <cellStyle name="Millares 14 6 9 2" xfId="21297" xr:uid="{2F63938E-C6AC-4A84-9D47-908C5A0AEB61}"/>
    <cellStyle name="Millares 14 7" xfId="786" xr:uid="{2A07394F-3CB5-467F-9B52-3250A219858B}"/>
    <cellStyle name="Millares 14 7 10" xfId="11013" xr:uid="{2A07394F-3CB5-467F-9B52-3250A219858B}"/>
    <cellStyle name="Millares 14 7 10 2" xfId="23479" xr:uid="{3F36B42C-F472-4064-A2E7-64E734B9DFA7}"/>
    <cellStyle name="Millares 14 7 11" xfId="11493" xr:uid="{2A07394F-3CB5-467F-9B52-3250A219858B}"/>
    <cellStyle name="Millares 14 7 11 2" xfId="23958" xr:uid="{280508DD-55BF-449C-A84E-810227C9CB3F}"/>
    <cellStyle name="Millares 14 7 12" xfId="12637" xr:uid="{1108594D-E38D-4CFF-A4BA-21EE13B894B8}"/>
    <cellStyle name="Millares 14 7 12 2" xfId="24471" xr:uid="{E09CA2F6-0984-49E7-83D0-F2AE215A1C6B}"/>
    <cellStyle name="Millares 14 7 13" xfId="13275" xr:uid="{63D705EC-C380-4155-8696-F66E0CBAB190}"/>
    <cellStyle name="Millares 14 7 14" xfId="25176" xr:uid="{97B06C57-F564-4AF6-9CF0-A8FC60A7C6A0}"/>
    <cellStyle name="Millares 14 7 2" xfId="1757" xr:uid="{2A07394F-3CB5-467F-9B52-3250A219858B}"/>
    <cellStyle name="Millares 14 7 2 2" xfId="3681" xr:uid="{2A07394F-3CB5-467F-9B52-3250A219858B}"/>
    <cellStyle name="Millares 14 7 2 2 2" xfId="16155" xr:uid="{3F9A2A52-D63B-4F2D-AC01-0B60FC928C26}"/>
    <cellStyle name="Millares 14 7 2 3" xfId="5633" xr:uid="{2A07394F-3CB5-467F-9B52-3250A219858B}"/>
    <cellStyle name="Millares 14 7 2 3 2" xfId="18105" xr:uid="{08773B30-645C-4EB3-B56C-3FB988B4FBE3}"/>
    <cellStyle name="Millares 14 7 2 4" xfId="7563" xr:uid="{2A07394F-3CB5-467F-9B52-3250A219858B}"/>
    <cellStyle name="Millares 14 7 2 4 2" xfId="20034" xr:uid="{9E90877D-B7BC-4C39-9F30-831B6632300E}"/>
    <cellStyle name="Millares 14 7 2 5" xfId="9571" xr:uid="{2A07394F-3CB5-467F-9B52-3250A219858B}"/>
    <cellStyle name="Millares 14 7 2 5 2" xfId="22040" xr:uid="{47D59B94-16C1-43DC-B95C-5E9537EAC8A8}"/>
    <cellStyle name="Millares 14 7 2 6" xfId="14234" xr:uid="{1FCBD40C-D3B6-42FC-A1EF-07C31D833711}"/>
    <cellStyle name="Millares 14 7 3" xfId="2237" xr:uid="{2A07394F-3CB5-467F-9B52-3250A219858B}"/>
    <cellStyle name="Millares 14 7 3 2" xfId="4161" xr:uid="{2A07394F-3CB5-467F-9B52-3250A219858B}"/>
    <cellStyle name="Millares 14 7 3 2 2" xfId="16635" xr:uid="{41323825-E346-4B76-8701-9ABEA252B08A}"/>
    <cellStyle name="Millares 14 7 3 3" xfId="6113" xr:uid="{2A07394F-3CB5-467F-9B52-3250A219858B}"/>
    <cellStyle name="Millares 14 7 3 3 2" xfId="18585" xr:uid="{874C6322-2D15-462C-9A7E-5C0AA0075933}"/>
    <cellStyle name="Millares 14 7 3 4" xfId="8043" xr:uid="{2A07394F-3CB5-467F-9B52-3250A219858B}"/>
    <cellStyle name="Millares 14 7 3 4 2" xfId="20514" xr:uid="{9CBE9F1B-8940-4EDB-83C3-C925EFC57BFE}"/>
    <cellStyle name="Millares 14 7 3 5" xfId="10049" xr:uid="{2A07394F-3CB5-467F-9B52-3250A219858B}"/>
    <cellStyle name="Millares 14 7 3 5 2" xfId="22518" xr:uid="{86B571EB-378F-4C3B-A7A7-71B2886857C2}"/>
    <cellStyle name="Millares 14 7 3 6" xfId="14714" xr:uid="{419CA389-62C8-4D36-A7ED-0B679DC06581}"/>
    <cellStyle name="Millares 14 7 4" xfId="2720" xr:uid="{2A07394F-3CB5-467F-9B52-3250A219858B}"/>
    <cellStyle name="Millares 14 7 4 2" xfId="4641" xr:uid="{2A07394F-3CB5-467F-9B52-3250A219858B}"/>
    <cellStyle name="Millares 14 7 4 2 2" xfId="17115" xr:uid="{65E2D8F8-BA51-4472-B0F1-2E08FEC6D42C}"/>
    <cellStyle name="Millares 14 7 4 3" xfId="6597" xr:uid="{2A07394F-3CB5-467F-9B52-3250A219858B}"/>
    <cellStyle name="Millares 14 7 4 3 2" xfId="19069" xr:uid="{899188BA-8714-4CEB-94D9-271C0013E52E}"/>
    <cellStyle name="Millares 14 7 4 4" xfId="8523" xr:uid="{2A07394F-3CB5-467F-9B52-3250A219858B}"/>
    <cellStyle name="Millares 14 7 4 4 2" xfId="20994" xr:uid="{AC3EF129-C9B3-4903-8E0B-62CD0E50A0FF}"/>
    <cellStyle name="Millares 14 7 4 5" xfId="10528" xr:uid="{2A07394F-3CB5-467F-9B52-3250A219858B}"/>
    <cellStyle name="Millares 14 7 4 5 2" xfId="22997" xr:uid="{9416E9AA-A73F-4D1F-BD0D-4DE78F2A5741}"/>
    <cellStyle name="Millares 14 7 4 6" xfId="15194" xr:uid="{391C6472-7D88-4379-9880-175C760F5F65}"/>
    <cellStyle name="Millares 14 7 5" xfId="1278" xr:uid="{2A07394F-3CB5-467F-9B52-3250A219858B}"/>
    <cellStyle name="Millares 14 7 5 2" xfId="13755" xr:uid="{9F69CCB3-665C-45F9-8E04-2121BA907E17}"/>
    <cellStyle name="Millares 14 7 6" xfId="3202" xr:uid="{2A07394F-3CB5-467F-9B52-3250A219858B}"/>
    <cellStyle name="Millares 14 7 6 2" xfId="15676" xr:uid="{180D9F44-207E-4318-B920-EDFA96FFA013}"/>
    <cellStyle name="Millares 14 7 7" xfId="5153" xr:uid="{2A07394F-3CB5-467F-9B52-3250A219858B}"/>
    <cellStyle name="Millares 14 7 7 2" xfId="17625" xr:uid="{9851C2CF-884C-4FB0-99FC-A4B3ACC8BCDF}"/>
    <cellStyle name="Millares 14 7 8" xfId="7084" xr:uid="{2A07394F-3CB5-467F-9B52-3250A219858B}"/>
    <cellStyle name="Millares 14 7 8 2" xfId="19555" xr:uid="{7CA2BEE4-7A3E-429F-AD43-B360674B7600}"/>
    <cellStyle name="Millares 14 7 9" xfId="9096" xr:uid="{2A07394F-3CB5-467F-9B52-3250A219858B}"/>
    <cellStyle name="Millares 14 7 9 2" xfId="21565" xr:uid="{41606CB6-A261-4075-9D95-AD9B0E20C28C}"/>
    <cellStyle name="Millares 14 8" xfId="1300" xr:uid="{00000000-0005-0000-0000-00000B000000}"/>
    <cellStyle name="Millares 14 8 2" xfId="3224" xr:uid="{00000000-0005-0000-0000-00000B000000}"/>
    <cellStyle name="Millares 14 8 2 2" xfId="15698" xr:uid="{0AEA711B-06E4-45F5-8612-57A1A8664705}"/>
    <cellStyle name="Millares 14 8 3" xfId="5176" xr:uid="{00000000-0005-0000-0000-00000B000000}"/>
    <cellStyle name="Millares 14 8 3 2" xfId="17648" xr:uid="{7AB6917F-8016-454D-AB4C-351DD2F54909}"/>
    <cellStyle name="Millares 14 8 4" xfId="7106" xr:uid="{00000000-0005-0000-0000-00000B000000}"/>
    <cellStyle name="Millares 14 8 4 2" xfId="19577" xr:uid="{9D6689A4-9C10-4579-8787-5CEE9E03EF85}"/>
    <cellStyle name="Millares 14 8 5" xfId="9116" xr:uid="{00000000-0005-0000-0000-00000B000000}"/>
    <cellStyle name="Millares 14 8 5 2" xfId="21585" xr:uid="{0869B800-C19A-4D94-99B9-86E5B73AB0D0}"/>
    <cellStyle name="Millares 14 8 6" xfId="11979" xr:uid="{00000000-0005-0000-0000-000041010000}"/>
    <cellStyle name="Millares 14 8 7" xfId="13777" xr:uid="{759D9941-9A6B-4CBF-A8B6-0C94A21CA980}"/>
    <cellStyle name="Millares 14 9" xfId="1780" xr:uid="{00000000-0005-0000-0000-00000B000000}"/>
    <cellStyle name="Millares 14 9 2" xfId="3704" xr:uid="{00000000-0005-0000-0000-00000B000000}"/>
    <cellStyle name="Millares 14 9 2 2" xfId="16178" xr:uid="{AE702E58-3095-4E85-8F45-E5C7A1FAC0C6}"/>
    <cellStyle name="Millares 14 9 3" xfId="5656" xr:uid="{00000000-0005-0000-0000-00000B000000}"/>
    <cellStyle name="Millares 14 9 3 2" xfId="18128" xr:uid="{7B733216-B52B-4A29-9423-E092C7832ADA}"/>
    <cellStyle name="Millares 14 9 4" xfId="7586" xr:uid="{00000000-0005-0000-0000-00000B000000}"/>
    <cellStyle name="Millares 14 9 4 2" xfId="20057" xr:uid="{E6A9AD18-7508-4025-99AA-EDF1C9E73413}"/>
    <cellStyle name="Millares 14 9 5" xfId="9594" xr:uid="{00000000-0005-0000-0000-00000B000000}"/>
    <cellStyle name="Millares 14 9 5 2" xfId="22063" xr:uid="{E0766346-3341-4840-BCA7-60206AB9A1F2}"/>
    <cellStyle name="Millares 14 9 6" xfId="12715" xr:uid="{0BF5F0D5-6401-4C01-8491-004B56FBF56A}"/>
    <cellStyle name="Millares 14 9 6 2" xfId="24548" xr:uid="{4F693648-8DCE-47CF-B236-AAE66FC42A3F}"/>
    <cellStyle name="Millares 14 9 7" xfId="14257" xr:uid="{983D50E9-3B46-41FF-B1D8-C22A904F3A13}"/>
    <cellStyle name="Millares 14 9 8" xfId="25239" xr:uid="{C2F85801-C96F-41E0-820C-4DD53FC97B1A}"/>
    <cellStyle name="Millares 15" xfId="29" xr:uid="{00000000-0005-0000-0000-00000C000000}"/>
    <cellStyle name="Millares 15 10" xfId="2263" xr:uid="{00000000-0005-0000-0000-00000C000000}"/>
    <cellStyle name="Millares 15 10 2" xfId="4184" xr:uid="{00000000-0005-0000-0000-00000C000000}"/>
    <cellStyle name="Millares 15 10 2 2" xfId="16658" xr:uid="{C923FF03-BEC1-47E6-B26D-93E335E52E90}"/>
    <cellStyle name="Millares 15 10 3" xfId="6140" xr:uid="{00000000-0005-0000-0000-00000C000000}"/>
    <cellStyle name="Millares 15 10 3 2" xfId="18612" xr:uid="{D040E1A9-EA8A-4B1E-9E70-6B25D98ACE9B}"/>
    <cellStyle name="Millares 15 10 4" xfId="8066" xr:uid="{00000000-0005-0000-0000-00000C000000}"/>
    <cellStyle name="Millares 15 10 4 2" xfId="20537" xr:uid="{C7727319-6FF3-462F-AD67-482B23AD2CB4}"/>
    <cellStyle name="Millares 15 10 5" xfId="10072" xr:uid="{00000000-0005-0000-0000-00000C000000}"/>
    <cellStyle name="Millares 15 10 5 2" xfId="22541" xr:uid="{45F99713-27C6-443A-A4A0-837F753C5DD1}"/>
    <cellStyle name="Millares 15 10 6" xfId="14737" xr:uid="{DDB7EE34-AC6A-46E5-ADC9-74E8E9E1B9AA}"/>
    <cellStyle name="Millares 15 11" xfId="821" xr:uid="{00000000-0005-0000-0000-00000C000000}"/>
    <cellStyle name="Millares 15 11 2" xfId="13298" xr:uid="{33800A12-6C8F-4126-915F-C09AEFE64F4E}"/>
    <cellStyle name="Millares 15 12" xfId="2745" xr:uid="{00000000-0005-0000-0000-00000C000000}"/>
    <cellStyle name="Millares 15 12 2" xfId="15219" xr:uid="{7E6B430F-0ABE-4713-A4FD-B5FF9225F49B}"/>
    <cellStyle name="Millares 15 13" xfId="4674" xr:uid="{00000000-0005-0000-0000-00000C000000}"/>
    <cellStyle name="Millares 15 13 2" xfId="17147" xr:uid="{302F6B09-4064-4485-8164-510AC8B2B10F}"/>
    <cellStyle name="Millares 15 14" xfId="6623" xr:uid="{00000000-0005-0000-0000-00000C000000}"/>
    <cellStyle name="Millares 15 14 2" xfId="19094" xr:uid="{DD4D4CB4-3D71-4489-A689-E53BBFB8952B}"/>
    <cellStyle name="Millares 15 15" xfId="8603" xr:uid="{985B8BE7-8808-42B5-8A44-79B93689998E}"/>
    <cellStyle name="Millares 15 15 2" xfId="21072" xr:uid="{FDE65E86-6211-48EA-84F7-3E9E71AC31E4}"/>
    <cellStyle name="Millares 15 16" xfId="8597" xr:uid="{00000000-0005-0000-0000-00000C000000}"/>
    <cellStyle name="Millares 15 16 2" xfId="21066" xr:uid="{0DD50A33-A62B-4CA7-8E54-B443428838CD}"/>
    <cellStyle name="Millares 15 17" xfId="10557" xr:uid="{00000000-0005-0000-0000-00000C000000}"/>
    <cellStyle name="Millares 15 17 2" xfId="23023" xr:uid="{DED0E82B-44E0-4095-B1F3-67D6AF586838}"/>
    <cellStyle name="Millares 15 18" xfId="11037" xr:uid="{00000000-0005-0000-0000-00000C000000}"/>
    <cellStyle name="Millares 15 18 2" xfId="23502" xr:uid="{9EE4CC08-D6C1-4779-9034-D490338F1533}"/>
    <cellStyle name="Millares 15 19" xfId="12178" xr:uid="{08C65EA1-5A9E-4459-833A-92455A789D3F}"/>
    <cellStyle name="Millares 15 19 2" xfId="24012" xr:uid="{8753DABB-5EF1-4122-967A-3DF52F91BACA}"/>
    <cellStyle name="Millares 15 2" xfId="87" xr:uid="{00000000-0005-0000-0000-00000C000000}"/>
    <cellStyle name="Millares 15 2 10" xfId="4686" xr:uid="{208237B8-0E94-49C5-9002-976AD5E59E56}"/>
    <cellStyle name="Millares 15 2 10 2" xfId="17159" xr:uid="{A8EC072E-5799-4922-A3E0-9A104447B436}"/>
    <cellStyle name="Millares 15 2 11" xfId="6651" xr:uid="{00000000-0005-0000-0000-00000C000000}"/>
    <cellStyle name="Millares 15 2 11 2" xfId="19122" xr:uid="{F1BE978D-5728-4B49-9080-D200BADFE1DF}"/>
    <cellStyle name="Millares 15 2 12" xfId="7012" xr:uid="{208237B8-0E94-49C5-9002-976AD5E59E56}"/>
    <cellStyle name="Millares 15 2 12 2" xfId="19483" xr:uid="{92DCD146-0A8A-45A4-8E0F-C9C0EBAC3F85}"/>
    <cellStyle name="Millares 15 2 13" xfId="8646" xr:uid="{208237B8-0E94-49C5-9002-976AD5E59E56}"/>
    <cellStyle name="Millares 15 2 13 2" xfId="21115" xr:uid="{B27B1C85-40F4-4495-B48B-D9E13E83593E}"/>
    <cellStyle name="Millares 15 2 14" xfId="8686" xr:uid="{00000000-0005-0000-0000-00000C000000}"/>
    <cellStyle name="Millares 15 2 14 2" xfId="21155" xr:uid="{D8B89A44-2697-442E-A0A2-064D459F197D}"/>
    <cellStyle name="Millares 15 2 15" xfId="10584" xr:uid="{00000000-0005-0000-0000-00000C000000}"/>
    <cellStyle name="Millares 15 2 15 2" xfId="23050" xr:uid="{0D07C85C-97C1-4DF1-A96C-7749ADF0C16D}"/>
    <cellStyle name="Millares 15 2 16" xfId="11064" xr:uid="{00000000-0005-0000-0000-00000C000000}"/>
    <cellStyle name="Millares 15 2 16 2" xfId="23529" xr:uid="{48FFDD28-B159-45D8-8441-93DE4A6785F3}"/>
    <cellStyle name="Millares 15 2 17" xfId="12205" xr:uid="{AF233C50-8D1E-46E0-AC9B-3560B7809D48}"/>
    <cellStyle name="Millares 15 2 17 2" xfId="24039" xr:uid="{FB3B8BFD-ADA2-483C-AB9C-CE25FD3936ED}"/>
    <cellStyle name="Millares 15 2 18" xfId="12844" xr:uid="{AC54B6EB-469C-4CC5-A125-89B499FB3A46}"/>
    <cellStyle name="Millares 15 2 19" xfId="24747" xr:uid="{55EA6890-685E-4B07-B5AF-871C9A0BDFB1}"/>
    <cellStyle name="Millares 15 2 2" xfId="145" xr:uid="{00000000-0005-0000-0000-00000C000000}"/>
    <cellStyle name="Millares 15 2 2 10" xfId="8733" xr:uid="{00000000-0005-0000-0000-00000C000000}"/>
    <cellStyle name="Millares 15 2 2 10 2" xfId="21202" xr:uid="{771F10CD-D1FC-4C70-B930-6843E9E06DAB}"/>
    <cellStyle name="Millares 15 2 2 11" xfId="10636" xr:uid="{00000000-0005-0000-0000-00000C000000}"/>
    <cellStyle name="Millares 15 2 2 11 2" xfId="23102" xr:uid="{4C97DBEF-7264-4803-911A-44F4B578FE43}"/>
    <cellStyle name="Millares 15 2 2 12" xfId="11116" xr:uid="{00000000-0005-0000-0000-00000C000000}"/>
    <cellStyle name="Millares 15 2 2 12 2" xfId="23581" xr:uid="{8637F6F0-6B0C-4F1E-B1B8-825CB8BF061A}"/>
    <cellStyle name="Millares 15 2 2 13" xfId="12257" xr:uid="{10A6DE8F-F63D-4C6F-9DBC-3713F3F87B01}"/>
    <cellStyle name="Millares 15 2 2 13 2" xfId="24091" xr:uid="{06791F5E-00B0-43AF-8513-CF4EB7E2BF28}"/>
    <cellStyle name="Millares 15 2 2 14" xfId="12896" xr:uid="{E273512F-C56B-408B-A50C-7B12F187C137}"/>
    <cellStyle name="Millares 15 2 2 15" xfId="24799" xr:uid="{95488A77-15CB-4A12-A9A5-017B81555AB7}"/>
    <cellStyle name="Millares 15 2 2 2" xfId="362" xr:uid="{00000000-0005-0000-0000-00000C000000}"/>
    <cellStyle name="Millares 15 2 2 2 10" xfId="10814" xr:uid="{00000000-0005-0000-0000-00000C000000}"/>
    <cellStyle name="Millares 15 2 2 2 10 2" xfId="23280" xr:uid="{E9CF9A08-156C-487F-9EBB-B5CEE9849E04}"/>
    <cellStyle name="Millares 15 2 2 2 11" xfId="11294" xr:uid="{00000000-0005-0000-0000-00000C000000}"/>
    <cellStyle name="Millares 15 2 2 2 11 2" xfId="23759" xr:uid="{A77C6304-3C07-4D00-9B97-C8E6D9CC0B6A}"/>
    <cellStyle name="Millares 15 2 2 2 12" xfId="12435" xr:uid="{2B5193DE-C7F7-4C2E-8A83-67C8FE9C574B}"/>
    <cellStyle name="Millares 15 2 2 2 12 2" xfId="24269" xr:uid="{BEF8DB42-D886-4B8B-9086-CA81F09A073F}"/>
    <cellStyle name="Millares 15 2 2 2 13" xfId="13074" xr:uid="{5FDA6766-C37E-4B50-8C68-4E9FAB9EECD2}"/>
    <cellStyle name="Millares 15 2 2 2 14" xfId="24977" xr:uid="{55B6D28E-B2DA-4AB2-841A-2BE7B252360C}"/>
    <cellStyle name="Millares 15 2 2 2 2" xfId="1558" xr:uid="{00000000-0005-0000-0000-00000C000000}"/>
    <cellStyle name="Millares 15 2 2 2 2 2" xfId="3482" xr:uid="{00000000-0005-0000-0000-00000C000000}"/>
    <cellStyle name="Millares 15 2 2 2 2 2 2" xfId="15956" xr:uid="{9CD31DD1-1722-441A-B11C-38BEA5BEFB2D}"/>
    <cellStyle name="Millares 15 2 2 2 2 3" xfId="5434" xr:uid="{00000000-0005-0000-0000-00000C000000}"/>
    <cellStyle name="Millares 15 2 2 2 2 3 2" xfId="17906" xr:uid="{4F8189AA-502E-45D2-AF4A-FA179DE2432A}"/>
    <cellStyle name="Millares 15 2 2 2 2 4" xfId="7364" xr:uid="{00000000-0005-0000-0000-00000C000000}"/>
    <cellStyle name="Millares 15 2 2 2 2 4 2" xfId="19835" xr:uid="{3E314A91-E19F-454D-89E9-C393904B5772}"/>
    <cellStyle name="Millares 15 2 2 2 2 5" xfId="9374" xr:uid="{00000000-0005-0000-0000-00000C000000}"/>
    <cellStyle name="Millares 15 2 2 2 2 5 2" xfId="21843" xr:uid="{89D8E61E-6B76-47E2-AFCB-F6D1BF928054}"/>
    <cellStyle name="Millares 15 2 2 2 2 6" xfId="14035" xr:uid="{4282E9E4-FB2A-44C5-93B9-0283B6A04993}"/>
    <cellStyle name="Millares 15 2 2 2 3" xfId="2038" xr:uid="{00000000-0005-0000-0000-00000C000000}"/>
    <cellStyle name="Millares 15 2 2 2 3 2" xfId="3962" xr:uid="{00000000-0005-0000-0000-00000C000000}"/>
    <cellStyle name="Millares 15 2 2 2 3 2 2" xfId="16436" xr:uid="{5B50BE3D-38B0-4970-86DF-6CA504ED0958}"/>
    <cellStyle name="Millares 15 2 2 2 3 3" xfId="5914" xr:uid="{00000000-0005-0000-0000-00000C000000}"/>
    <cellStyle name="Millares 15 2 2 2 3 3 2" xfId="18386" xr:uid="{7858EB61-71E6-4B4B-BBD4-C8EF310BB650}"/>
    <cellStyle name="Millares 15 2 2 2 3 4" xfId="7844" xr:uid="{00000000-0005-0000-0000-00000C000000}"/>
    <cellStyle name="Millares 15 2 2 2 3 4 2" xfId="20315" xr:uid="{A6C5C3A6-BCE0-47F6-9EC0-F06C3A4F258B}"/>
    <cellStyle name="Millares 15 2 2 2 3 5" xfId="9852" xr:uid="{00000000-0005-0000-0000-00000C000000}"/>
    <cellStyle name="Millares 15 2 2 2 3 5 2" xfId="22321" xr:uid="{90486F90-45D3-4D75-B4E6-78ECA72BE96F}"/>
    <cellStyle name="Millares 15 2 2 2 3 6" xfId="14515" xr:uid="{448222F1-111E-427A-A03A-C381CAADE36A}"/>
    <cellStyle name="Millares 15 2 2 2 4" xfId="2520" xr:uid="{00000000-0005-0000-0000-00000C000000}"/>
    <cellStyle name="Millares 15 2 2 2 4 2" xfId="4441" xr:uid="{00000000-0005-0000-0000-00000C000000}"/>
    <cellStyle name="Millares 15 2 2 2 4 2 2" xfId="16915" xr:uid="{C6CABECD-5837-4C77-988D-028068E66BB3}"/>
    <cellStyle name="Millares 15 2 2 2 4 3" xfId="6397" xr:uid="{00000000-0005-0000-0000-00000C000000}"/>
    <cellStyle name="Millares 15 2 2 2 4 3 2" xfId="18869" xr:uid="{EF2E43E8-0DB9-4B00-86E2-09ADB2547E07}"/>
    <cellStyle name="Millares 15 2 2 2 4 4" xfId="8323" xr:uid="{00000000-0005-0000-0000-00000C000000}"/>
    <cellStyle name="Millares 15 2 2 2 4 4 2" xfId="20794" xr:uid="{717B33AB-5CB4-4E85-B882-A156B7E88CD5}"/>
    <cellStyle name="Millares 15 2 2 2 4 5" xfId="10329" xr:uid="{00000000-0005-0000-0000-00000C000000}"/>
    <cellStyle name="Millares 15 2 2 2 4 5 2" xfId="22798" xr:uid="{9E5E00AB-964D-4FE1-BC3D-1D2AA1F8B5A4}"/>
    <cellStyle name="Millares 15 2 2 2 4 6" xfId="14994" xr:uid="{57BAD11C-936F-4ED4-8D91-ECF651584079}"/>
    <cellStyle name="Millares 15 2 2 2 5" xfId="1078" xr:uid="{00000000-0005-0000-0000-00000C000000}"/>
    <cellStyle name="Millares 15 2 2 2 5 2" xfId="13555" xr:uid="{ED4DAD1A-8B48-4E1A-8EDA-7536B139F7BF}"/>
    <cellStyle name="Millares 15 2 2 2 6" xfId="3002" xr:uid="{00000000-0005-0000-0000-00000C000000}"/>
    <cellStyle name="Millares 15 2 2 2 6 2" xfId="15476" xr:uid="{F2F7B9FA-A478-46DC-9BF4-7E3D6F8EBAF2}"/>
    <cellStyle name="Millares 15 2 2 2 7" xfId="4940" xr:uid="{00000000-0005-0000-0000-00000C000000}"/>
    <cellStyle name="Millares 15 2 2 2 7 2" xfId="17413" xr:uid="{517911C7-A4DE-40E7-92D1-E9E0EDE1A388}"/>
    <cellStyle name="Millares 15 2 2 2 8" xfId="6881" xr:uid="{00000000-0005-0000-0000-00000C000000}"/>
    <cellStyle name="Millares 15 2 2 2 8 2" xfId="19352" xr:uid="{E62AA0C9-871D-4E70-9567-5D638CEA823A}"/>
    <cellStyle name="Millares 15 2 2 2 9" xfId="8902" xr:uid="{00000000-0005-0000-0000-00000C000000}"/>
    <cellStyle name="Millares 15 2 2 2 9 2" xfId="21371" xr:uid="{86A8B8A2-43C9-4528-A101-D83D7ED4A824}"/>
    <cellStyle name="Millares 15 2 2 3" xfId="1380" xr:uid="{00000000-0005-0000-0000-00000C000000}"/>
    <cellStyle name="Millares 15 2 2 3 2" xfId="3304" xr:uid="{00000000-0005-0000-0000-00000C000000}"/>
    <cellStyle name="Millares 15 2 2 3 2 2" xfId="15778" xr:uid="{2BA4F50B-9036-4EBF-A900-9D2FEB940033}"/>
    <cellStyle name="Millares 15 2 2 3 3" xfId="5256" xr:uid="{00000000-0005-0000-0000-00000C000000}"/>
    <cellStyle name="Millares 15 2 2 3 3 2" xfId="17728" xr:uid="{72F6870F-0C23-4410-9E31-71C1A63BBBA4}"/>
    <cellStyle name="Millares 15 2 2 3 4" xfId="7186" xr:uid="{00000000-0005-0000-0000-00000C000000}"/>
    <cellStyle name="Millares 15 2 2 3 4 2" xfId="19657" xr:uid="{6A19DE3B-799C-40C0-83CC-C7FA4288D45D}"/>
    <cellStyle name="Millares 15 2 2 3 5" xfId="9196" xr:uid="{00000000-0005-0000-0000-00000C000000}"/>
    <cellStyle name="Millares 15 2 2 3 5 2" xfId="21665" xr:uid="{CEC0B9AF-264F-49C1-8A79-2E6DB3DF9770}"/>
    <cellStyle name="Millares 15 2 2 3 6" xfId="13857" xr:uid="{CE61FF5D-77FD-4EB5-9B2E-F6E77E95EE9E}"/>
    <cellStyle name="Millares 15 2 2 4" xfId="1860" xr:uid="{00000000-0005-0000-0000-00000C000000}"/>
    <cellStyle name="Millares 15 2 2 4 2" xfId="3784" xr:uid="{00000000-0005-0000-0000-00000C000000}"/>
    <cellStyle name="Millares 15 2 2 4 2 2" xfId="16258" xr:uid="{3B29BD4F-3D48-4A27-B896-631E82395A21}"/>
    <cellStyle name="Millares 15 2 2 4 3" xfId="5736" xr:uid="{00000000-0005-0000-0000-00000C000000}"/>
    <cellStyle name="Millares 15 2 2 4 3 2" xfId="18208" xr:uid="{CA55A800-00E1-4D92-9ED5-0B1B5084D49F}"/>
    <cellStyle name="Millares 15 2 2 4 4" xfId="7666" xr:uid="{00000000-0005-0000-0000-00000C000000}"/>
    <cellStyle name="Millares 15 2 2 4 4 2" xfId="20137" xr:uid="{BED1A4E5-DA90-4E32-A21E-6FA30872B0F5}"/>
    <cellStyle name="Millares 15 2 2 4 5" xfId="9674" xr:uid="{00000000-0005-0000-0000-00000C000000}"/>
    <cellStyle name="Millares 15 2 2 4 5 2" xfId="22143" xr:uid="{2A60AFC9-513E-4D5B-A532-E5029C1CBA26}"/>
    <cellStyle name="Millares 15 2 2 4 6" xfId="14337" xr:uid="{5DF22D20-BA34-4001-B9CD-DF3B3D67D33F}"/>
    <cellStyle name="Millares 15 2 2 5" xfId="2342" xr:uid="{00000000-0005-0000-0000-00000C000000}"/>
    <cellStyle name="Millares 15 2 2 5 2" xfId="4263" xr:uid="{00000000-0005-0000-0000-00000C000000}"/>
    <cellStyle name="Millares 15 2 2 5 2 2" xfId="16737" xr:uid="{BA7C97CF-6ED9-4D64-A9D5-FBA4371B75CB}"/>
    <cellStyle name="Millares 15 2 2 5 3" xfId="6219" xr:uid="{00000000-0005-0000-0000-00000C000000}"/>
    <cellStyle name="Millares 15 2 2 5 3 2" xfId="18691" xr:uid="{1BE8D5F1-D8C0-4FD2-9116-E299B331E2AF}"/>
    <cellStyle name="Millares 15 2 2 5 4" xfId="8145" xr:uid="{00000000-0005-0000-0000-00000C000000}"/>
    <cellStyle name="Millares 15 2 2 5 4 2" xfId="20616" xr:uid="{3AA1B8FF-C757-4AFF-899E-84F7B33EBD45}"/>
    <cellStyle name="Millares 15 2 2 5 5" xfId="10151" xr:uid="{00000000-0005-0000-0000-00000C000000}"/>
    <cellStyle name="Millares 15 2 2 5 5 2" xfId="22620" xr:uid="{0C789920-72C1-4C29-B327-98FC99D63357}"/>
    <cellStyle name="Millares 15 2 2 5 6" xfId="14816" xr:uid="{81AE1BFB-D601-453D-8652-69F47F597736}"/>
    <cellStyle name="Millares 15 2 2 6" xfId="900" xr:uid="{00000000-0005-0000-0000-00000C000000}"/>
    <cellStyle name="Millares 15 2 2 6 2" xfId="13377" xr:uid="{AA3A9204-B6AD-4906-A441-571F1F73C1D8}"/>
    <cellStyle name="Millares 15 2 2 7" xfId="2824" xr:uid="{00000000-0005-0000-0000-00000C000000}"/>
    <cellStyle name="Millares 15 2 2 7 2" xfId="15298" xr:uid="{902D77F8-F3A5-4485-ADC5-AFD7906A4D48}"/>
    <cellStyle name="Millares 15 2 2 8" xfId="4757" xr:uid="{00000000-0005-0000-0000-00000C000000}"/>
    <cellStyle name="Millares 15 2 2 8 2" xfId="17230" xr:uid="{ADC48C90-03F9-4363-AD4B-C3C1B422609A}"/>
    <cellStyle name="Millares 15 2 2 9" xfId="6703" xr:uid="{00000000-0005-0000-0000-00000C000000}"/>
    <cellStyle name="Millares 15 2 2 9 2" xfId="19174" xr:uid="{849A05B3-0FFB-4230-AD2F-CC6D5ED1D652}"/>
    <cellStyle name="Millares 15 2 3" xfId="310" xr:uid="{00000000-0005-0000-0000-00000C000000}"/>
    <cellStyle name="Millares 15 2 3 10" xfId="10762" xr:uid="{00000000-0005-0000-0000-00000C000000}"/>
    <cellStyle name="Millares 15 2 3 10 2" xfId="23228" xr:uid="{F208AA63-FF3D-4C1D-A7A5-444C5F48B76F}"/>
    <cellStyle name="Millares 15 2 3 11" xfId="11242" xr:uid="{00000000-0005-0000-0000-00000C000000}"/>
    <cellStyle name="Millares 15 2 3 11 2" xfId="23707" xr:uid="{42521C50-7B00-4F40-817B-CE3A8E9DC947}"/>
    <cellStyle name="Millares 15 2 3 12" xfId="12383" xr:uid="{5283DDBD-EDE1-4F92-9650-63E67F84D43A}"/>
    <cellStyle name="Millares 15 2 3 12 2" xfId="24217" xr:uid="{0E8CA3A6-113C-4DE0-AD49-59122905B597}"/>
    <cellStyle name="Millares 15 2 3 13" xfId="13022" xr:uid="{7CD428B9-A2B6-49F6-BE42-4BF4AD620466}"/>
    <cellStyle name="Millares 15 2 3 14" xfId="24925" xr:uid="{EBBACCC3-D345-42AE-BF37-FC803580FDAC}"/>
    <cellStyle name="Millares 15 2 3 2" xfId="1506" xr:uid="{00000000-0005-0000-0000-00000C000000}"/>
    <cellStyle name="Millares 15 2 3 2 2" xfId="3430" xr:uid="{00000000-0005-0000-0000-00000C000000}"/>
    <cellStyle name="Millares 15 2 3 2 2 2" xfId="15904" xr:uid="{F92885AB-C6BD-4264-9476-88A61B203060}"/>
    <cellStyle name="Millares 15 2 3 2 3" xfId="5382" xr:uid="{00000000-0005-0000-0000-00000C000000}"/>
    <cellStyle name="Millares 15 2 3 2 3 2" xfId="17854" xr:uid="{0584A979-EEF1-4BEE-A3F7-76EFF68A13FC}"/>
    <cellStyle name="Millares 15 2 3 2 4" xfId="7312" xr:uid="{00000000-0005-0000-0000-00000C000000}"/>
    <cellStyle name="Millares 15 2 3 2 4 2" xfId="19783" xr:uid="{752FA612-010B-4100-AF22-2A33C35247A1}"/>
    <cellStyle name="Millares 15 2 3 2 5" xfId="9322" xr:uid="{00000000-0005-0000-0000-00000C000000}"/>
    <cellStyle name="Millares 15 2 3 2 5 2" xfId="21791" xr:uid="{5AE34CF9-A1F7-481D-83B4-D75ED23B9CC9}"/>
    <cellStyle name="Millares 15 2 3 2 6" xfId="13983" xr:uid="{134929C4-8185-4D41-AD49-2A6629C17F4F}"/>
    <cellStyle name="Millares 15 2 3 3" xfId="1986" xr:uid="{00000000-0005-0000-0000-00000C000000}"/>
    <cellStyle name="Millares 15 2 3 3 2" xfId="3910" xr:uid="{00000000-0005-0000-0000-00000C000000}"/>
    <cellStyle name="Millares 15 2 3 3 2 2" xfId="16384" xr:uid="{99C0D5B1-A457-4C62-9C0F-F0F115B91BFE}"/>
    <cellStyle name="Millares 15 2 3 3 3" xfId="5862" xr:uid="{00000000-0005-0000-0000-00000C000000}"/>
    <cellStyle name="Millares 15 2 3 3 3 2" xfId="18334" xr:uid="{0A3AC750-27DD-4B5B-BBAC-305B58878972}"/>
    <cellStyle name="Millares 15 2 3 3 4" xfId="7792" xr:uid="{00000000-0005-0000-0000-00000C000000}"/>
    <cellStyle name="Millares 15 2 3 3 4 2" xfId="20263" xr:uid="{807ECABB-A4BB-4E54-A5A4-26030DB76A8A}"/>
    <cellStyle name="Millares 15 2 3 3 5" xfId="9800" xr:uid="{00000000-0005-0000-0000-00000C000000}"/>
    <cellStyle name="Millares 15 2 3 3 5 2" xfId="22269" xr:uid="{A2520991-213B-4CD0-8267-FB6350D92301}"/>
    <cellStyle name="Millares 15 2 3 3 6" xfId="14463" xr:uid="{EE2A1485-5126-42A6-811F-9CD23A7869F4}"/>
    <cellStyle name="Millares 15 2 3 4" xfId="2468" xr:uid="{00000000-0005-0000-0000-00000C000000}"/>
    <cellStyle name="Millares 15 2 3 4 2" xfId="4389" xr:uid="{00000000-0005-0000-0000-00000C000000}"/>
    <cellStyle name="Millares 15 2 3 4 2 2" xfId="16863" xr:uid="{0829F853-465A-4264-8E14-9E4BAE74A83C}"/>
    <cellStyle name="Millares 15 2 3 4 3" xfId="6345" xr:uid="{00000000-0005-0000-0000-00000C000000}"/>
    <cellStyle name="Millares 15 2 3 4 3 2" xfId="18817" xr:uid="{A3A1E75B-AF7C-4301-868C-18E644424CA2}"/>
    <cellStyle name="Millares 15 2 3 4 4" xfId="8271" xr:uid="{00000000-0005-0000-0000-00000C000000}"/>
    <cellStyle name="Millares 15 2 3 4 4 2" xfId="20742" xr:uid="{0E751506-9B2E-4187-A68B-5CAA82FCA541}"/>
    <cellStyle name="Millares 15 2 3 4 5" xfId="10277" xr:uid="{00000000-0005-0000-0000-00000C000000}"/>
    <cellStyle name="Millares 15 2 3 4 5 2" xfId="22746" xr:uid="{FBBFD634-7690-4D6D-9A36-E5221BA6B8D3}"/>
    <cellStyle name="Millares 15 2 3 4 6" xfId="14942" xr:uid="{704C22AA-CFB4-4F0F-82A8-17C45F46CEE8}"/>
    <cellStyle name="Millares 15 2 3 5" xfId="1026" xr:uid="{00000000-0005-0000-0000-00000C000000}"/>
    <cellStyle name="Millares 15 2 3 5 2" xfId="13503" xr:uid="{9A6C0FD5-9D84-44E7-B9C7-DA3A26686339}"/>
    <cellStyle name="Millares 15 2 3 6" xfId="2950" xr:uid="{00000000-0005-0000-0000-00000C000000}"/>
    <cellStyle name="Millares 15 2 3 6 2" xfId="15424" xr:uid="{7FF906C4-E09B-4501-AC3E-ACF340413546}"/>
    <cellStyle name="Millares 15 2 3 7" xfId="4888" xr:uid="{00000000-0005-0000-0000-00000C000000}"/>
    <cellStyle name="Millares 15 2 3 7 2" xfId="17361" xr:uid="{815FA511-AB3F-42C8-9CAB-D17F1AA4381D}"/>
    <cellStyle name="Millares 15 2 3 8" xfId="6829" xr:uid="{00000000-0005-0000-0000-00000C000000}"/>
    <cellStyle name="Millares 15 2 3 8 2" xfId="19300" xr:uid="{C72B98AC-D92E-4F32-849B-B8F5242A566D}"/>
    <cellStyle name="Millares 15 2 3 9" xfId="8854" xr:uid="{00000000-0005-0000-0000-00000C000000}"/>
    <cellStyle name="Millares 15 2 3 9 2" xfId="21323" xr:uid="{CB673E08-F001-4D12-8D0F-10E81CA94B1C}"/>
    <cellStyle name="Millares 15 2 4" xfId="1328" xr:uid="{00000000-0005-0000-0000-00000C000000}"/>
    <cellStyle name="Millares 15 2 4 2" xfId="3252" xr:uid="{00000000-0005-0000-0000-00000C000000}"/>
    <cellStyle name="Millares 15 2 4 2 2" xfId="15726" xr:uid="{B0F2A3E8-92F0-4977-8D17-5E0F4F3F8D7C}"/>
    <cellStyle name="Millares 15 2 4 3" xfId="5204" xr:uid="{00000000-0005-0000-0000-00000C000000}"/>
    <cellStyle name="Millares 15 2 4 3 2" xfId="17676" xr:uid="{5A0E2682-64A2-49AD-BD94-B4F3F37C65AE}"/>
    <cellStyle name="Millares 15 2 4 4" xfId="7134" xr:uid="{00000000-0005-0000-0000-00000C000000}"/>
    <cellStyle name="Millares 15 2 4 4 2" xfId="19605" xr:uid="{517A7DF9-21F9-4E88-A53B-6A31B6295D62}"/>
    <cellStyle name="Millares 15 2 4 5" xfId="9144" xr:uid="{00000000-0005-0000-0000-00000C000000}"/>
    <cellStyle name="Millares 15 2 4 5 2" xfId="21613" xr:uid="{85D83652-7E11-4A54-ADBA-8A04934BC2A7}"/>
    <cellStyle name="Millares 15 2 4 6" xfId="12751" xr:uid="{A0378B73-15A8-4F6E-9A7C-B5B0112A4615}"/>
    <cellStyle name="Millares 15 2 4 6 2" xfId="24584" xr:uid="{8E9A3859-600A-46C3-8E9A-E5D6C78A56B3}"/>
    <cellStyle name="Millares 15 2 4 7" xfId="13805" xr:uid="{EB476A54-F7FB-408B-ACC2-EEB869307C65}"/>
    <cellStyle name="Millares 15 2 4 8" xfId="25275" xr:uid="{0EEB6941-941D-4A04-B1DB-0ECAF2461064}"/>
    <cellStyle name="Millares 15 2 5" xfId="1808" xr:uid="{00000000-0005-0000-0000-00000C000000}"/>
    <cellStyle name="Millares 15 2 5 2" xfId="3732" xr:uid="{00000000-0005-0000-0000-00000C000000}"/>
    <cellStyle name="Millares 15 2 5 2 2" xfId="16206" xr:uid="{398464BB-5EB7-4923-9EB3-AA3686AEF529}"/>
    <cellStyle name="Millares 15 2 5 3" xfId="5684" xr:uid="{00000000-0005-0000-0000-00000C000000}"/>
    <cellStyle name="Millares 15 2 5 3 2" xfId="18156" xr:uid="{C4F886BE-9D75-4C8F-B203-E835FF296586}"/>
    <cellStyle name="Millares 15 2 5 4" xfId="7614" xr:uid="{00000000-0005-0000-0000-00000C000000}"/>
    <cellStyle name="Millares 15 2 5 4 2" xfId="20085" xr:uid="{7E7B96B5-1241-4BD1-A0CF-CB9AD50CC931}"/>
    <cellStyle name="Millares 15 2 5 5" xfId="9622" xr:uid="{00000000-0005-0000-0000-00000C000000}"/>
    <cellStyle name="Millares 15 2 5 5 2" xfId="22091" xr:uid="{BF5D8003-A8DD-453F-8C2F-D2F526C86B88}"/>
    <cellStyle name="Millares 15 2 5 6" xfId="14285" xr:uid="{8536BBEC-86DE-4B0A-A7B6-DDE0043E9545}"/>
    <cellStyle name="Millares 15 2 6" xfId="2290" xr:uid="{00000000-0005-0000-0000-00000C000000}"/>
    <cellStyle name="Millares 15 2 6 2" xfId="4211" xr:uid="{00000000-0005-0000-0000-00000C000000}"/>
    <cellStyle name="Millares 15 2 6 2 2" xfId="16685" xr:uid="{77FDDCAB-794F-4291-9109-F4628A5DD844}"/>
    <cellStyle name="Millares 15 2 6 3" xfId="6167" xr:uid="{00000000-0005-0000-0000-00000C000000}"/>
    <cellStyle name="Millares 15 2 6 3 2" xfId="18639" xr:uid="{617F6DF1-8216-406B-B467-53052AC558D6}"/>
    <cellStyle name="Millares 15 2 6 4" xfId="8093" xr:uid="{00000000-0005-0000-0000-00000C000000}"/>
    <cellStyle name="Millares 15 2 6 4 2" xfId="20564" xr:uid="{6EAE62FF-EA7C-400D-979D-AF50AE40F3EE}"/>
    <cellStyle name="Millares 15 2 6 5" xfId="10099" xr:uid="{00000000-0005-0000-0000-00000C000000}"/>
    <cellStyle name="Millares 15 2 6 5 2" xfId="22568" xr:uid="{6ECE6C33-569B-4B93-A572-FE49B4C588F3}"/>
    <cellStyle name="Millares 15 2 6 6" xfId="14764" xr:uid="{EA426F60-FFB9-4D7B-A7D5-C39C900E8BA8}"/>
    <cellStyle name="Millares 15 2 7" xfId="848" xr:uid="{00000000-0005-0000-0000-00000C000000}"/>
    <cellStyle name="Millares 15 2 7 2" xfId="13325" xr:uid="{BF302795-D622-4D49-8EEE-DBFEEEEB077F}"/>
    <cellStyle name="Millares 15 2 8" xfId="2772" xr:uid="{00000000-0005-0000-0000-00000C000000}"/>
    <cellStyle name="Millares 15 2 8 2" xfId="15246" xr:uid="{598CFA99-BC33-49FF-A582-724AA0FEAE9C}"/>
    <cellStyle name="Millares 15 2 9" xfId="4705" xr:uid="{00000000-0005-0000-0000-00000C000000}"/>
    <cellStyle name="Millares 15 2 9 2" xfId="17178" xr:uid="{B6C1DD66-0599-4812-A5E6-CE7B06D6DD6F}"/>
    <cellStyle name="Millares 15 20" xfId="12817" xr:uid="{82BD3F05-BA45-4668-8F7E-D2C7364EEF90}"/>
    <cellStyle name="Millares 15 21" xfId="24720" xr:uid="{47DC1239-7222-416F-A8D3-E7D9BD2C07F4}"/>
    <cellStyle name="Millares 15 3" xfId="117" xr:uid="{00000000-0005-0000-0000-00000C000000}"/>
    <cellStyle name="Millares 15 3 10" xfId="8709" xr:uid="{00000000-0005-0000-0000-00000C000000}"/>
    <cellStyle name="Millares 15 3 10 2" xfId="21178" xr:uid="{C0870A78-E174-4761-A0E8-555404560911}"/>
    <cellStyle name="Millares 15 3 11" xfId="10608" xr:uid="{00000000-0005-0000-0000-00000C000000}"/>
    <cellStyle name="Millares 15 3 11 2" xfId="23074" xr:uid="{07A9DA8A-75AA-49B6-9049-FC7DB99F175E}"/>
    <cellStyle name="Millares 15 3 12" xfId="11088" xr:uid="{00000000-0005-0000-0000-00000C000000}"/>
    <cellStyle name="Millares 15 3 12 2" xfId="23553" xr:uid="{FDC9CF78-DA96-4EFA-9BDB-EC12A3AA8D22}"/>
    <cellStyle name="Millares 15 3 13" xfId="12229" xr:uid="{AA842C7C-AA34-4D69-890B-42EFFA34B609}"/>
    <cellStyle name="Millares 15 3 13 2" xfId="24063" xr:uid="{BF2F91A8-85D8-4F1C-8A6C-1F0CC4A9AC35}"/>
    <cellStyle name="Millares 15 3 14" xfId="12868" xr:uid="{8EC6ACCA-B637-4534-BFA4-D2670056EAA3}"/>
    <cellStyle name="Millares 15 3 15" xfId="24771" xr:uid="{3A6CC088-AA53-4FDB-80C0-32F882FD9B67}"/>
    <cellStyle name="Millares 15 3 2" xfId="334" xr:uid="{00000000-0005-0000-0000-00000C000000}"/>
    <cellStyle name="Millares 15 3 2 10" xfId="10786" xr:uid="{00000000-0005-0000-0000-00000C000000}"/>
    <cellStyle name="Millares 15 3 2 10 2" xfId="23252" xr:uid="{D1F1B7DA-C842-4583-ABFB-9638D41296CE}"/>
    <cellStyle name="Millares 15 3 2 11" xfId="11266" xr:uid="{00000000-0005-0000-0000-00000C000000}"/>
    <cellStyle name="Millares 15 3 2 11 2" xfId="23731" xr:uid="{B56474DF-AA3E-469E-9E0E-D3341BBCD06F}"/>
    <cellStyle name="Millares 15 3 2 12" xfId="12407" xr:uid="{A07AF853-2954-4C53-982D-427C1508D60F}"/>
    <cellStyle name="Millares 15 3 2 12 2" xfId="24241" xr:uid="{429C74E7-79B8-41E6-B31E-832E1DBB74C6}"/>
    <cellStyle name="Millares 15 3 2 13" xfId="13046" xr:uid="{4CA96C15-6579-40F6-86E6-E8BB1B497B9A}"/>
    <cellStyle name="Millares 15 3 2 14" xfId="24949" xr:uid="{CDA27929-5FD8-46F4-8CC4-D7284A309EF2}"/>
    <cellStyle name="Millares 15 3 2 2" xfId="1530" xr:uid="{00000000-0005-0000-0000-00000C000000}"/>
    <cellStyle name="Millares 15 3 2 2 2" xfId="3454" xr:uid="{00000000-0005-0000-0000-00000C000000}"/>
    <cellStyle name="Millares 15 3 2 2 2 2" xfId="15928" xr:uid="{43278824-FA68-49E6-98C3-C76537980A74}"/>
    <cellStyle name="Millares 15 3 2 2 3" xfId="5406" xr:uid="{00000000-0005-0000-0000-00000C000000}"/>
    <cellStyle name="Millares 15 3 2 2 3 2" xfId="17878" xr:uid="{4CDD6925-E09B-490D-8596-574433754822}"/>
    <cellStyle name="Millares 15 3 2 2 4" xfId="7336" xr:uid="{00000000-0005-0000-0000-00000C000000}"/>
    <cellStyle name="Millares 15 3 2 2 4 2" xfId="19807" xr:uid="{51116C2A-28F7-4CED-BF5C-89CAE05FF556}"/>
    <cellStyle name="Millares 15 3 2 2 5" xfId="9346" xr:uid="{00000000-0005-0000-0000-00000C000000}"/>
    <cellStyle name="Millares 15 3 2 2 5 2" xfId="21815" xr:uid="{C0C53A4C-0758-4D06-9562-94DC4874C2D2}"/>
    <cellStyle name="Millares 15 3 2 2 6" xfId="14007" xr:uid="{266B359F-FC3A-482F-9959-FBD08E798AF1}"/>
    <cellStyle name="Millares 15 3 2 3" xfId="2010" xr:uid="{00000000-0005-0000-0000-00000C000000}"/>
    <cellStyle name="Millares 15 3 2 3 2" xfId="3934" xr:uid="{00000000-0005-0000-0000-00000C000000}"/>
    <cellStyle name="Millares 15 3 2 3 2 2" xfId="16408" xr:uid="{5C8EB8D2-B0EE-4596-BAFB-954157752803}"/>
    <cellStyle name="Millares 15 3 2 3 3" xfId="5886" xr:uid="{00000000-0005-0000-0000-00000C000000}"/>
    <cellStyle name="Millares 15 3 2 3 3 2" xfId="18358" xr:uid="{8ABC6B46-2E9F-460A-A7ED-3F7967E6695A}"/>
    <cellStyle name="Millares 15 3 2 3 4" xfId="7816" xr:uid="{00000000-0005-0000-0000-00000C000000}"/>
    <cellStyle name="Millares 15 3 2 3 4 2" xfId="20287" xr:uid="{381B41C6-C1CC-49A8-954C-1CA5CA0496C9}"/>
    <cellStyle name="Millares 15 3 2 3 5" xfId="9824" xr:uid="{00000000-0005-0000-0000-00000C000000}"/>
    <cellStyle name="Millares 15 3 2 3 5 2" xfId="22293" xr:uid="{39892264-F0BF-4AD7-B3B0-DE57A0864D8D}"/>
    <cellStyle name="Millares 15 3 2 3 6" xfId="14487" xr:uid="{6B734D5F-7B64-4EDD-A349-A2D7D2495A5C}"/>
    <cellStyle name="Millares 15 3 2 4" xfId="2492" xr:uid="{00000000-0005-0000-0000-00000C000000}"/>
    <cellStyle name="Millares 15 3 2 4 2" xfId="4413" xr:uid="{00000000-0005-0000-0000-00000C000000}"/>
    <cellStyle name="Millares 15 3 2 4 2 2" xfId="16887" xr:uid="{7014AFEE-6905-4074-8007-812FEA6DF277}"/>
    <cellStyle name="Millares 15 3 2 4 3" xfId="6369" xr:uid="{00000000-0005-0000-0000-00000C000000}"/>
    <cellStyle name="Millares 15 3 2 4 3 2" xfId="18841" xr:uid="{2852B0A7-7E5A-4095-B816-747F4DB58C15}"/>
    <cellStyle name="Millares 15 3 2 4 4" xfId="8295" xr:uid="{00000000-0005-0000-0000-00000C000000}"/>
    <cellStyle name="Millares 15 3 2 4 4 2" xfId="20766" xr:uid="{DBE1DABA-B141-4781-9EE2-A184FFA66736}"/>
    <cellStyle name="Millares 15 3 2 4 5" xfId="10301" xr:uid="{00000000-0005-0000-0000-00000C000000}"/>
    <cellStyle name="Millares 15 3 2 4 5 2" xfId="22770" xr:uid="{770F72C2-82DC-49A9-B590-ED18E15F9FD7}"/>
    <cellStyle name="Millares 15 3 2 4 6" xfId="14966" xr:uid="{80E66A9D-C1E0-4E27-A47E-4E4F51B4EACC}"/>
    <cellStyle name="Millares 15 3 2 5" xfId="1050" xr:uid="{00000000-0005-0000-0000-00000C000000}"/>
    <cellStyle name="Millares 15 3 2 5 2" xfId="13527" xr:uid="{7EFD2DD2-AFB4-4F84-A082-1496359BB524}"/>
    <cellStyle name="Millares 15 3 2 6" xfId="2974" xr:uid="{00000000-0005-0000-0000-00000C000000}"/>
    <cellStyle name="Millares 15 3 2 6 2" xfId="15448" xr:uid="{CF5DB1A8-D2E2-4F67-84C9-ED6ADFC56607}"/>
    <cellStyle name="Millares 15 3 2 7" xfId="4912" xr:uid="{00000000-0005-0000-0000-00000C000000}"/>
    <cellStyle name="Millares 15 3 2 7 2" xfId="17385" xr:uid="{B78F1A32-AE85-4FC8-9C4B-5799CCAE4894}"/>
    <cellStyle name="Millares 15 3 2 8" xfId="6853" xr:uid="{00000000-0005-0000-0000-00000C000000}"/>
    <cellStyle name="Millares 15 3 2 8 2" xfId="19324" xr:uid="{5182C1B1-8CC5-458F-96C0-691F4CB86848}"/>
    <cellStyle name="Millares 15 3 2 9" xfId="8877" xr:uid="{00000000-0005-0000-0000-00000C000000}"/>
    <cellStyle name="Millares 15 3 2 9 2" xfId="21346" xr:uid="{A84D341E-7777-4CDF-8924-26AB0A899205}"/>
    <cellStyle name="Millares 15 3 3" xfId="1352" xr:uid="{00000000-0005-0000-0000-00000C000000}"/>
    <cellStyle name="Millares 15 3 3 2" xfId="3276" xr:uid="{00000000-0005-0000-0000-00000C000000}"/>
    <cellStyle name="Millares 15 3 3 2 2" xfId="15750" xr:uid="{DC4B803C-C10A-4822-AF1C-605A541BC23E}"/>
    <cellStyle name="Millares 15 3 3 3" xfId="5228" xr:uid="{00000000-0005-0000-0000-00000C000000}"/>
    <cellStyle name="Millares 15 3 3 3 2" xfId="17700" xr:uid="{B63B5A36-125A-4234-B92C-7BA15B72C2CA}"/>
    <cellStyle name="Millares 15 3 3 4" xfId="7158" xr:uid="{00000000-0005-0000-0000-00000C000000}"/>
    <cellStyle name="Millares 15 3 3 4 2" xfId="19629" xr:uid="{4839A66F-17D9-4CA5-AC92-D4AE67D86DEA}"/>
    <cellStyle name="Millares 15 3 3 5" xfId="9168" xr:uid="{00000000-0005-0000-0000-00000C000000}"/>
    <cellStyle name="Millares 15 3 3 5 2" xfId="21637" xr:uid="{C001B2D7-677A-4F6D-B11E-B493E205FC82}"/>
    <cellStyle name="Millares 15 3 3 6" xfId="13829" xr:uid="{03725832-C62A-438B-8A42-ED6C9E2C6A8D}"/>
    <cellStyle name="Millares 15 3 4" xfId="1832" xr:uid="{00000000-0005-0000-0000-00000C000000}"/>
    <cellStyle name="Millares 15 3 4 2" xfId="3756" xr:uid="{00000000-0005-0000-0000-00000C000000}"/>
    <cellStyle name="Millares 15 3 4 2 2" xfId="16230" xr:uid="{85118672-7248-443B-9B07-EAF0A30CFA52}"/>
    <cellStyle name="Millares 15 3 4 3" xfId="5708" xr:uid="{00000000-0005-0000-0000-00000C000000}"/>
    <cellStyle name="Millares 15 3 4 3 2" xfId="18180" xr:uid="{DF215AE6-8C31-4D1C-B59B-67D21F5F2656}"/>
    <cellStyle name="Millares 15 3 4 4" xfId="7638" xr:uid="{00000000-0005-0000-0000-00000C000000}"/>
    <cellStyle name="Millares 15 3 4 4 2" xfId="20109" xr:uid="{A7C45DCA-9CAF-49E7-B582-19505D000D35}"/>
    <cellStyle name="Millares 15 3 4 5" xfId="9646" xr:uid="{00000000-0005-0000-0000-00000C000000}"/>
    <cellStyle name="Millares 15 3 4 5 2" xfId="22115" xr:uid="{726BD450-1B52-4B5B-93AF-DB4963688E43}"/>
    <cellStyle name="Millares 15 3 4 6" xfId="14309" xr:uid="{550A0EC4-9A0A-4702-B0DA-3066119A9E58}"/>
    <cellStyle name="Millares 15 3 5" xfId="2314" xr:uid="{00000000-0005-0000-0000-00000C000000}"/>
    <cellStyle name="Millares 15 3 5 2" xfId="4235" xr:uid="{00000000-0005-0000-0000-00000C000000}"/>
    <cellStyle name="Millares 15 3 5 2 2" xfId="16709" xr:uid="{14C6518B-F948-459D-BC7E-94323470604D}"/>
    <cellStyle name="Millares 15 3 5 3" xfId="6191" xr:uid="{00000000-0005-0000-0000-00000C000000}"/>
    <cellStyle name="Millares 15 3 5 3 2" xfId="18663" xr:uid="{DD82C234-3AE1-4FFB-BB1C-53F57A64D25E}"/>
    <cellStyle name="Millares 15 3 5 4" xfId="8117" xr:uid="{00000000-0005-0000-0000-00000C000000}"/>
    <cellStyle name="Millares 15 3 5 4 2" xfId="20588" xr:uid="{FE8C49E2-13D5-48CD-8187-005B23D01AAC}"/>
    <cellStyle name="Millares 15 3 5 5" xfId="10123" xr:uid="{00000000-0005-0000-0000-00000C000000}"/>
    <cellStyle name="Millares 15 3 5 5 2" xfId="22592" xr:uid="{780EFCA1-861E-4D6D-825B-77E5A8FF6581}"/>
    <cellStyle name="Millares 15 3 5 6" xfId="14788" xr:uid="{8C0FF43B-EEB2-4944-9BF9-1C99F96AB7E5}"/>
    <cellStyle name="Millares 15 3 6" xfId="872" xr:uid="{00000000-0005-0000-0000-00000C000000}"/>
    <cellStyle name="Millares 15 3 6 2" xfId="13349" xr:uid="{65EF1869-7B41-4BA2-AEF4-F1A5091AD62F}"/>
    <cellStyle name="Millares 15 3 7" xfId="2796" xr:uid="{00000000-0005-0000-0000-00000C000000}"/>
    <cellStyle name="Millares 15 3 7 2" xfId="15270" xr:uid="{0AC01BC3-0628-48C6-B055-CB043800CDE7}"/>
    <cellStyle name="Millares 15 3 8" xfId="4729" xr:uid="{00000000-0005-0000-0000-00000C000000}"/>
    <cellStyle name="Millares 15 3 8 2" xfId="17202" xr:uid="{66919DD8-68C3-4CF4-AB87-D8E531EDA287}"/>
    <cellStyle name="Millares 15 3 9" xfId="6675" xr:uid="{00000000-0005-0000-0000-00000C000000}"/>
    <cellStyle name="Millares 15 3 9 2" xfId="19146" xr:uid="{AE8859ED-40D6-43CB-ABB6-515A6B8EBB7D}"/>
    <cellStyle name="Millares 15 4" xfId="211" xr:uid="{00000000-0005-0000-0000-00000C000000}"/>
    <cellStyle name="Millares 15 4 10" xfId="8765" xr:uid="{00000000-0005-0000-0000-00000C000000}"/>
    <cellStyle name="Millares 15 4 10 2" xfId="21234" xr:uid="{CBED5B58-16A7-4C97-8448-39C93AC7E913}"/>
    <cellStyle name="Millares 15 4 11" xfId="10670" xr:uid="{00000000-0005-0000-0000-00000C000000}"/>
    <cellStyle name="Millares 15 4 11 2" xfId="23136" xr:uid="{CF53C818-94A7-480F-8186-838CB99725E4}"/>
    <cellStyle name="Millares 15 4 12" xfId="11150" xr:uid="{00000000-0005-0000-0000-00000C000000}"/>
    <cellStyle name="Millares 15 4 12 2" xfId="23615" xr:uid="{F6EFAE3A-3CAB-452E-BBB2-1288A1C0CD12}"/>
    <cellStyle name="Millares 15 4 13" xfId="12291" xr:uid="{231515A1-5A4E-440C-B679-F42EF5876521}"/>
    <cellStyle name="Millares 15 4 13 2" xfId="24125" xr:uid="{C96048EF-EBFE-4995-958E-6A34B03BCEF3}"/>
    <cellStyle name="Millares 15 4 14" xfId="12930" xr:uid="{F7B20310-E653-4948-8AD8-45952C5F7959}"/>
    <cellStyle name="Millares 15 4 15" xfId="24833" xr:uid="{A9CAA56C-031A-41A6-B790-678EFA06B8BA}"/>
    <cellStyle name="Millares 15 4 2" xfId="396" xr:uid="{00000000-0005-0000-0000-00000C000000}"/>
    <cellStyle name="Millares 15 4 2 10" xfId="10848" xr:uid="{00000000-0005-0000-0000-00000C000000}"/>
    <cellStyle name="Millares 15 4 2 10 2" xfId="23314" xr:uid="{F9295284-C982-4094-B71E-334C4B6A2387}"/>
    <cellStyle name="Millares 15 4 2 11" xfId="11328" xr:uid="{00000000-0005-0000-0000-00000C000000}"/>
    <cellStyle name="Millares 15 4 2 11 2" xfId="23793" xr:uid="{98DC8094-34AB-4975-9D2C-E5895B3716A0}"/>
    <cellStyle name="Millares 15 4 2 12" xfId="12469" xr:uid="{F1A486DA-B0DF-4C88-96FB-3F8A0B2B8C3B}"/>
    <cellStyle name="Millares 15 4 2 12 2" xfId="24303" xr:uid="{50EB6C03-F89E-4306-A0C2-660298DA9523}"/>
    <cellStyle name="Millares 15 4 2 13" xfId="13108" xr:uid="{C09BAAF1-4CB2-45A1-9614-C5C976DFA90C}"/>
    <cellStyle name="Millares 15 4 2 14" xfId="25011" xr:uid="{D21FF061-615C-4688-A0B4-C87EF4DE1840}"/>
    <cellStyle name="Millares 15 4 2 2" xfId="1592" xr:uid="{00000000-0005-0000-0000-00000C000000}"/>
    <cellStyle name="Millares 15 4 2 2 2" xfId="3516" xr:uid="{00000000-0005-0000-0000-00000C000000}"/>
    <cellStyle name="Millares 15 4 2 2 2 2" xfId="15990" xr:uid="{4367099D-A59E-4735-B7BE-96D096436A1B}"/>
    <cellStyle name="Millares 15 4 2 2 3" xfId="5468" xr:uid="{00000000-0005-0000-0000-00000C000000}"/>
    <cellStyle name="Millares 15 4 2 2 3 2" xfId="17940" xr:uid="{C653759F-5F0B-49B0-A6B8-547043B87B64}"/>
    <cellStyle name="Millares 15 4 2 2 4" xfId="7398" xr:uid="{00000000-0005-0000-0000-00000C000000}"/>
    <cellStyle name="Millares 15 4 2 2 4 2" xfId="19869" xr:uid="{9945625A-92F2-4D60-8876-78B327E819B5}"/>
    <cellStyle name="Millares 15 4 2 2 5" xfId="9408" xr:uid="{00000000-0005-0000-0000-00000C000000}"/>
    <cellStyle name="Millares 15 4 2 2 5 2" xfId="21877" xr:uid="{5EF0FDCC-9B17-4540-B4A6-6F7E13CAC07A}"/>
    <cellStyle name="Millares 15 4 2 2 6" xfId="14069" xr:uid="{79F63A1F-728D-4B8C-B395-6CDEB30D6738}"/>
    <cellStyle name="Millares 15 4 2 3" xfId="2072" xr:uid="{00000000-0005-0000-0000-00000C000000}"/>
    <cellStyle name="Millares 15 4 2 3 2" xfId="3996" xr:uid="{00000000-0005-0000-0000-00000C000000}"/>
    <cellStyle name="Millares 15 4 2 3 2 2" xfId="16470" xr:uid="{F1322213-BC0D-496A-A24F-0B78A3B6BA40}"/>
    <cellStyle name="Millares 15 4 2 3 3" xfId="5948" xr:uid="{00000000-0005-0000-0000-00000C000000}"/>
    <cellStyle name="Millares 15 4 2 3 3 2" xfId="18420" xr:uid="{46984ABF-C7DD-4621-B013-B34F99E00BFD}"/>
    <cellStyle name="Millares 15 4 2 3 4" xfId="7878" xr:uid="{00000000-0005-0000-0000-00000C000000}"/>
    <cellStyle name="Millares 15 4 2 3 4 2" xfId="20349" xr:uid="{E3A98046-8EB7-4258-AFEF-17F0494EF017}"/>
    <cellStyle name="Millares 15 4 2 3 5" xfId="9886" xr:uid="{00000000-0005-0000-0000-00000C000000}"/>
    <cellStyle name="Millares 15 4 2 3 5 2" xfId="22355" xr:uid="{D2596453-F067-40A3-8E72-05EE79F2DBBE}"/>
    <cellStyle name="Millares 15 4 2 3 6" xfId="14549" xr:uid="{B3B9F92F-2143-45E7-A579-03D97A25181B}"/>
    <cellStyle name="Millares 15 4 2 4" xfId="2554" xr:uid="{00000000-0005-0000-0000-00000C000000}"/>
    <cellStyle name="Millares 15 4 2 4 2" xfId="4475" xr:uid="{00000000-0005-0000-0000-00000C000000}"/>
    <cellStyle name="Millares 15 4 2 4 2 2" xfId="16949" xr:uid="{2E645A25-563D-45AC-A253-CA8A86F1F325}"/>
    <cellStyle name="Millares 15 4 2 4 3" xfId="6431" xr:uid="{00000000-0005-0000-0000-00000C000000}"/>
    <cellStyle name="Millares 15 4 2 4 3 2" xfId="18903" xr:uid="{B045317F-D320-4AB6-A574-D69C8579CF18}"/>
    <cellStyle name="Millares 15 4 2 4 4" xfId="8357" xr:uid="{00000000-0005-0000-0000-00000C000000}"/>
    <cellStyle name="Millares 15 4 2 4 4 2" xfId="20828" xr:uid="{EBCB0D30-168A-47EC-A35A-A5704218C929}"/>
    <cellStyle name="Millares 15 4 2 4 5" xfId="10363" xr:uid="{00000000-0005-0000-0000-00000C000000}"/>
    <cellStyle name="Millares 15 4 2 4 5 2" xfId="22832" xr:uid="{A281FDA1-8D05-4857-BEA4-5D1A00F0FD5C}"/>
    <cellStyle name="Millares 15 4 2 4 6" xfId="15028" xr:uid="{0CE7F00E-31BC-4D58-B761-733B7E58A4F2}"/>
    <cellStyle name="Millares 15 4 2 5" xfId="1112" xr:uid="{00000000-0005-0000-0000-00000C000000}"/>
    <cellStyle name="Millares 15 4 2 5 2" xfId="13589" xr:uid="{9668D5FF-2B71-435E-BB88-ABEEA6A76071}"/>
    <cellStyle name="Millares 15 4 2 6" xfId="3036" xr:uid="{00000000-0005-0000-0000-00000C000000}"/>
    <cellStyle name="Millares 15 4 2 6 2" xfId="15510" xr:uid="{CAD7D502-FF28-440C-A812-38A73612FCBB}"/>
    <cellStyle name="Millares 15 4 2 7" xfId="4974" xr:uid="{00000000-0005-0000-0000-00000C000000}"/>
    <cellStyle name="Millares 15 4 2 7 2" xfId="17447" xr:uid="{1329E9FE-EC6B-42AE-8051-AECC2D36F54B}"/>
    <cellStyle name="Millares 15 4 2 8" xfId="6915" xr:uid="{00000000-0005-0000-0000-00000C000000}"/>
    <cellStyle name="Millares 15 4 2 8 2" xfId="19386" xr:uid="{FEE5DC40-9FF1-4030-8DF1-BBC040E90D82}"/>
    <cellStyle name="Millares 15 4 2 9" xfId="8934" xr:uid="{00000000-0005-0000-0000-00000C000000}"/>
    <cellStyle name="Millares 15 4 2 9 2" xfId="21403" xr:uid="{8C87B2DD-00E1-4E0C-9032-EE722A922B03}"/>
    <cellStyle name="Millares 15 4 3" xfId="1414" xr:uid="{00000000-0005-0000-0000-00000C000000}"/>
    <cellStyle name="Millares 15 4 3 2" xfId="3338" xr:uid="{00000000-0005-0000-0000-00000C000000}"/>
    <cellStyle name="Millares 15 4 3 2 2" xfId="15812" xr:uid="{B4C2CED1-563F-41C4-8EFC-CE66BE333698}"/>
    <cellStyle name="Millares 15 4 3 3" xfId="5290" xr:uid="{00000000-0005-0000-0000-00000C000000}"/>
    <cellStyle name="Millares 15 4 3 3 2" xfId="17762" xr:uid="{C65B283A-FD8D-4583-912D-8FE93A430320}"/>
    <cellStyle name="Millares 15 4 3 4" xfId="7220" xr:uid="{00000000-0005-0000-0000-00000C000000}"/>
    <cellStyle name="Millares 15 4 3 4 2" xfId="19691" xr:uid="{DC360404-EF77-4389-84E7-A615A098884D}"/>
    <cellStyle name="Millares 15 4 3 5" xfId="9230" xr:uid="{00000000-0005-0000-0000-00000C000000}"/>
    <cellStyle name="Millares 15 4 3 5 2" xfId="21699" xr:uid="{F3C54B86-63E6-4A2D-B7C5-90EAF4B8DCD6}"/>
    <cellStyle name="Millares 15 4 3 6" xfId="13891" xr:uid="{231C171B-76ED-4B7C-8AEE-4EE338FC98CD}"/>
    <cellStyle name="Millares 15 4 4" xfId="1894" xr:uid="{00000000-0005-0000-0000-00000C000000}"/>
    <cellStyle name="Millares 15 4 4 2" xfId="3818" xr:uid="{00000000-0005-0000-0000-00000C000000}"/>
    <cellStyle name="Millares 15 4 4 2 2" xfId="16292" xr:uid="{D1EF2882-32B9-46B5-A7A6-CC90AF57E51F}"/>
    <cellStyle name="Millares 15 4 4 3" xfId="5770" xr:uid="{00000000-0005-0000-0000-00000C000000}"/>
    <cellStyle name="Millares 15 4 4 3 2" xfId="18242" xr:uid="{8BE71B0B-0E20-40ED-9ECE-C1F6417E03E5}"/>
    <cellStyle name="Millares 15 4 4 4" xfId="7700" xr:uid="{00000000-0005-0000-0000-00000C000000}"/>
    <cellStyle name="Millares 15 4 4 4 2" xfId="20171" xr:uid="{2A8F8F38-6049-42A5-B9C2-85A9A78EC5F0}"/>
    <cellStyle name="Millares 15 4 4 5" xfId="9708" xr:uid="{00000000-0005-0000-0000-00000C000000}"/>
    <cellStyle name="Millares 15 4 4 5 2" xfId="22177" xr:uid="{907639FB-EF4B-457B-A1B6-D9DB445A4014}"/>
    <cellStyle name="Millares 15 4 4 6" xfId="14371" xr:uid="{6C5C364D-6CEC-4B48-BB7D-1CD2A2538D01}"/>
    <cellStyle name="Millares 15 4 5" xfId="2376" xr:uid="{00000000-0005-0000-0000-00000C000000}"/>
    <cellStyle name="Millares 15 4 5 2" xfId="4297" xr:uid="{00000000-0005-0000-0000-00000C000000}"/>
    <cellStyle name="Millares 15 4 5 2 2" xfId="16771" xr:uid="{56BB0613-7F8D-4D7E-8174-C2B2C72F4F27}"/>
    <cellStyle name="Millares 15 4 5 3" xfId="6253" xr:uid="{00000000-0005-0000-0000-00000C000000}"/>
    <cellStyle name="Millares 15 4 5 3 2" xfId="18725" xr:uid="{A6D9E2B4-BDC2-4542-9FB8-F0F018564589}"/>
    <cellStyle name="Millares 15 4 5 4" xfId="8179" xr:uid="{00000000-0005-0000-0000-00000C000000}"/>
    <cellStyle name="Millares 15 4 5 4 2" xfId="20650" xr:uid="{F7E66456-7D78-49CD-8F7C-5BDFCCCF204E}"/>
    <cellStyle name="Millares 15 4 5 5" xfId="10185" xr:uid="{00000000-0005-0000-0000-00000C000000}"/>
    <cellStyle name="Millares 15 4 5 5 2" xfId="22654" xr:uid="{9A1C5F03-79E3-49FE-95DB-52BA8881FDE0}"/>
    <cellStyle name="Millares 15 4 5 6" xfId="14850" xr:uid="{D37D4673-A785-4D11-A7B4-2EF512FE8B3A}"/>
    <cellStyle name="Millares 15 4 6" xfId="934" xr:uid="{00000000-0005-0000-0000-00000C000000}"/>
    <cellStyle name="Millares 15 4 6 2" xfId="13411" xr:uid="{4490BEA9-9026-425B-B274-88DDE7D79C87}"/>
    <cellStyle name="Millares 15 4 7" xfId="2858" xr:uid="{00000000-0005-0000-0000-00000C000000}"/>
    <cellStyle name="Millares 15 4 7 2" xfId="15332" xr:uid="{A4ABD4BA-D9D8-401E-B2CC-5CB45E10456A}"/>
    <cellStyle name="Millares 15 4 8" xfId="4796" xr:uid="{00000000-0005-0000-0000-00000C000000}"/>
    <cellStyle name="Millares 15 4 8 2" xfId="17269" xr:uid="{7351B56D-F5C9-46A0-AF13-B28AC27B587D}"/>
    <cellStyle name="Millares 15 4 9" xfId="6737" xr:uid="{00000000-0005-0000-0000-00000C000000}"/>
    <cellStyle name="Millares 15 4 9 2" xfId="19208" xr:uid="{0779EEFA-F7E6-4803-9E70-34F6DA565FF1}"/>
    <cellStyle name="Millares 15 5" xfId="240" xr:uid="{00000000-0005-0000-0000-00000C000000}"/>
    <cellStyle name="Millares 15 5 10" xfId="8793" xr:uid="{00000000-0005-0000-0000-00000C000000}"/>
    <cellStyle name="Millares 15 5 10 2" xfId="21262" xr:uid="{2AB4C76D-F10E-4A3F-8E9F-C5BC706BE05C}"/>
    <cellStyle name="Millares 15 5 11" xfId="10699" xr:uid="{00000000-0005-0000-0000-00000C000000}"/>
    <cellStyle name="Millares 15 5 11 2" xfId="23165" xr:uid="{E569C643-B271-4E14-8AF1-42797401A89E}"/>
    <cellStyle name="Millares 15 5 12" xfId="11179" xr:uid="{00000000-0005-0000-0000-00000C000000}"/>
    <cellStyle name="Millares 15 5 12 2" xfId="23644" xr:uid="{19973784-15AE-42E2-908F-7BEE39DC061D}"/>
    <cellStyle name="Millares 15 5 13" xfId="12320" xr:uid="{1038892B-4760-42B3-9DCF-214E4258EAD0}"/>
    <cellStyle name="Millares 15 5 13 2" xfId="24154" xr:uid="{FE2E2803-6AB0-44CC-94D3-9E003F4254EB}"/>
    <cellStyle name="Millares 15 5 14" xfId="12959" xr:uid="{E4D3D545-414E-4618-BE39-92A20BD86F1A}"/>
    <cellStyle name="Millares 15 5 15" xfId="24862" xr:uid="{D16DF50E-26C6-4F68-877B-2899E67A23A4}"/>
    <cellStyle name="Millares 15 5 2" xfId="425" xr:uid="{00000000-0005-0000-0000-00000C000000}"/>
    <cellStyle name="Millares 15 5 2 10" xfId="10877" xr:uid="{00000000-0005-0000-0000-00000C000000}"/>
    <cellStyle name="Millares 15 5 2 10 2" xfId="23343" xr:uid="{9F1D1209-91C0-4D7F-B590-5D0C5742F55E}"/>
    <cellStyle name="Millares 15 5 2 11" xfId="11357" xr:uid="{00000000-0005-0000-0000-00000C000000}"/>
    <cellStyle name="Millares 15 5 2 11 2" xfId="23822" xr:uid="{6FCBBF99-1944-4B9A-8D70-64CEDA09674F}"/>
    <cellStyle name="Millares 15 5 2 12" xfId="12498" xr:uid="{8EBA1143-3737-4604-B410-8E3497DABDDE}"/>
    <cellStyle name="Millares 15 5 2 12 2" xfId="24332" xr:uid="{A3D2B61E-C023-45D1-9545-BFA005118ED0}"/>
    <cellStyle name="Millares 15 5 2 13" xfId="13137" xr:uid="{83C2E659-267A-4F07-A22A-6885D77B9C5D}"/>
    <cellStyle name="Millares 15 5 2 14" xfId="25040" xr:uid="{D68D0EC8-A166-4110-B3E6-B50A97B1F6E4}"/>
    <cellStyle name="Millares 15 5 2 2" xfId="1621" xr:uid="{00000000-0005-0000-0000-00000C000000}"/>
    <cellStyle name="Millares 15 5 2 2 2" xfId="3545" xr:uid="{00000000-0005-0000-0000-00000C000000}"/>
    <cellStyle name="Millares 15 5 2 2 2 2" xfId="16019" xr:uid="{14AE405E-6BCF-41EC-AECB-CA4610248559}"/>
    <cellStyle name="Millares 15 5 2 2 3" xfId="5497" xr:uid="{00000000-0005-0000-0000-00000C000000}"/>
    <cellStyle name="Millares 15 5 2 2 3 2" xfId="17969" xr:uid="{8B12BF83-26E0-4EA4-BA19-F48019FDE925}"/>
    <cellStyle name="Millares 15 5 2 2 4" xfId="7427" xr:uid="{00000000-0005-0000-0000-00000C000000}"/>
    <cellStyle name="Millares 15 5 2 2 4 2" xfId="19898" xr:uid="{00EECBFF-52C5-4E1B-A9E9-B85A94937EB4}"/>
    <cellStyle name="Millares 15 5 2 2 5" xfId="9437" xr:uid="{00000000-0005-0000-0000-00000C000000}"/>
    <cellStyle name="Millares 15 5 2 2 5 2" xfId="21906" xr:uid="{9656AF71-1D89-408F-84FA-BCE931C863C2}"/>
    <cellStyle name="Millares 15 5 2 2 6" xfId="14098" xr:uid="{E39AF392-623B-49F3-A9EC-85797EF80A75}"/>
    <cellStyle name="Millares 15 5 2 3" xfId="2101" xr:uid="{00000000-0005-0000-0000-00000C000000}"/>
    <cellStyle name="Millares 15 5 2 3 2" xfId="4025" xr:uid="{00000000-0005-0000-0000-00000C000000}"/>
    <cellStyle name="Millares 15 5 2 3 2 2" xfId="16499" xr:uid="{C1046094-69D6-47E5-983D-33A548F21270}"/>
    <cellStyle name="Millares 15 5 2 3 3" xfId="5977" xr:uid="{00000000-0005-0000-0000-00000C000000}"/>
    <cellStyle name="Millares 15 5 2 3 3 2" xfId="18449" xr:uid="{F9403BA6-A6E4-4C9A-BC3A-11059A07300A}"/>
    <cellStyle name="Millares 15 5 2 3 4" xfId="7907" xr:uid="{00000000-0005-0000-0000-00000C000000}"/>
    <cellStyle name="Millares 15 5 2 3 4 2" xfId="20378" xr:uid="{702F9DDA-F1C4-426C-B2CC-35DDB6A6CFB9}"/>
    <cellStyle name="Millares 15 5 2 3 5" xfId="9915" xr:uid="{00000000-0005-0000-0000-00000C000000}"/>
    <cellStyle name="Millares 15 5 2 3 5 2" xfId="22384" xr:uid="{DCF2E151-572B-4166-B9EA-5595B77DE053}"/>
    <cellStyle name="Millares 15 5 2 3 6" xfId="14578" xr:uid="{469A7905-3B0C-4122-B19C-E902B8CA2790}"/>
    <cellStyle name="Millares 15 5 2 4" xfId="2583" xr:uid="{00000000-0005-0000-0000-00000C000000}"/>
    <cellStyle name="Millares 15 5 2 4 2" xfId="4504" xr:uid="{00000000-0005-0000-0000-00000C000000}"/>
    <cellStyle name="Millares 15 5 2 4 2 2" xfId="16978" xr:uid="{D567D940-0145-4BD9-8632-C70EEE76FD52}"/>
    <cellStyle name="Millares 15 5 2 4 3" xfId="6460" xr:uid="{00000000-0005-0000-0000-00000C000000}"/>
    <cellStyle name="Millares 15 5 2 4 3 2" xfId="18932" xr:uid="{4C3B01DB-7459-41A2-B43B-AC89AA66CF90}"/>
    <cellStyle name="Millares 15 5 2 4 4" xfId="8386" xr:uid="{00000000-0005-0000-0000-00000C000000}"/>
    <cellStyle name="Millares 15 5 2 4 4 2" xfId="20857" xr:uid="{E20D8966-EDB1-43C7-896E-842091DCB4B4}"/>
    <cellStyle name="Millares 15 5 2 4 5" xfId="10392" xr:uid="{00000000-0005-0000-0000-00000C000000}"/>
    <cellStyle name="Millares 15 5 2 4 5 2" xfId="22861" xr:uid="{CE2FCA93-726F-4AB6-94D9-B0557782BA62}"/>
    <cellStyle name="Millares 15 5 2 4 6" xfId="15057" xr:uid="{9EBD8ADA-8E02-4AE9-8B0A-56D02FFE33A8}"/>
    <cellStyle name="Millares 15 5 2 5" xfId="1141" xr:uid="{00000000-0005-0000-0000-00000C000000}"/>
    <cellStyle name="Millares 15 5 2 5 2" xfId="13618" xr:uid="{3A15B9D5-455D-4FB3-B95E-62F182196315}"/>
    <cellStyle name="Millares 15 5 2 6" xfId="3065" xr:uid="{00000000-0005-0000-0000-00000C000000}"/>
    <cellStyle name="Millares 15 5 2 6 2" xfId="15539" xr:uid="{E1B49C96-21EA-4E98-B5F0-C64B85908E06}"/>
    <cellStyle name="Millares 15 5 2 7" xfId="5003" xr:uid="{00000000-0005-0000-0000-00000C000000}"/>
    <cellStyle name="Millares 15 5 2 7 2" xfId="17476" xr:uid="{43ECB448-28CC-47D9-9241-74B057B725A7}"/>
    <cellStyle name="Millares 15 5 2 8" xfId="6944" xr:uid="{00000000-0005-0000-0000-00000C000000}"/>
    <cellStyle name="Millares 15 5 2 8 2" xfId="19415" xr:uid="{7403C9FC-1BB0-4EBD-8B51-19BC97B46B2F}"/>
    <cellStyle name="Millares 15 5 2 9" xfId="8963" xr:uid="{00000000-0005-0000-0000-00000C000000}"/>
    <cellStyle name="Millares 15 5 2 9 2" xfId="21432" xr:uid="{1B692924-54FD-44E8-AB55-442E662FBBEE}"/>
    <cellStyle name="Millares 15 5 3" xfId="1443" xr:uid="{00000000-0005-0000-0000-00000C000000}"/>
    <cellStyle name="Millares 15 5 3 2" xfId="3367" xr:uid="{00000000-0005-0000-0000-00000C000000}"/>
    <cellStyle name="Millares 15 5 3 2 2" xfId="15841" xr:uid="{3E64C8AD-EBB2-4A94-8CF8-E14DBEE31454}"/>
    <cellStyle name="Millares 15 5 3 3" xfId="5319" xr:uid="{00000000-0005-0000-0000-00000C000000}"/>
    <cellStyle name="Millares 15 5 3 3 2" xfId="17791" xr:uid="{C2DAD17B-9D54-4CA8-967C-F01234F8571F}"/>
    <cellStyle name="Millares 15 5 3 4" xfId="7249" xr:uid="{00000000-0005-0000-0000-00000C000000}"/>
    <cellStyle name="Millares 15 5 3 4 2" xfId="19720" xr:uid="{CB6C7C97-4D81-4D51-98A2-45F8FD98A53E}"/>
    <cellStyle name="Millares 15 5 3 5" xfId="9259" xr:uid="{00000000-0005-0000-0000-00000C000000}"/>
    <cellStyle name="Millares 15 5 3 5 2" xfId="21728" xr:uid="{103ADCAF-8EA5-4DE5-AB02-9E887492ACE4}"/>
    <cellStyle name="Millares 15 5 3 6" xfId="13920" xr:uid="{F0C440C4-BDAB-4D7F-927A-B8986999E160}"/>
    <cellStyle name="Millares 15 5 4" xfId="1923" xr:uid="{00000000-0005-0000-0000-00000C000000}"/>
    <cellStyle name="Millares 15 5 4 2" xfId="3847" xr:uid="{00000000-0005-0000-0000-00000C000000}"/>
    <cellStyle name="Millares 15 5 4 2 2" xfId="16321" xr:uid="{8AAFD38F-DD53-4441-929A-FA8D5F71E8FA}"/>
    <cellStyle name="Millares 15 5 4 3" xfId="5799" xr:uid="{00000000-0005-0000-0000-00000C000000}"/>
    <cellStyle name="Millares 15 5 4 3 2" xfId="18271" xr:uid="{389AE746-679D-4C6C-800C-5C937D84A4E3}"/>
    <cellStyle name="Millares 15 5 4 4" xfId="7729" xr:uid="{00000000-0005-0000-0000-00000C000000}"/>
    <cellStyle name="Millares 15 5 4 4 2" xfId="20200" xr:uid="{4C0740B3-6DF4-488C-A2FA-A1950ADFC5BD}"/>
    <cellStyle name="Millares 15 5 4 5" xfId="9737" xr:uid="{00000000-0005-0000-0000-00000C000000}"/>
    <cellStyle name="Millares 15 5 4 5 2" xfId="22206" xr:uid="{67FE67D9-951E-4F70-8D64-1CFA67CFA1A2}"/>
    <cellStyle name="Millares 15 5 4 6" xfId="14400" xr:uid="{ADBE147E-E089-407E-AC2B-AE7704667330}"/>
    <cellStyle name="Millares 15 5 5" xfId="2405" xr:uid="{00000000-0005-0000-0000-00000C000000}"/>
    <cellStyle name="Millares 15 5 5 2" xfId="4326" xr:uid="{00000000-0005-0000-0000-00000C000000}"/>
    <cellStyle name="Millares 15 5 5 2 2" xfId="16800" xr:uid="{4D2B865E-7FD6-4682-877D-48E1B351E96C}"/>
    <cellStyle name="Millares 15 5 5 3" xfId="6282" xr:uid="{00000000-0005-0000-0000-00000C000000}"/>
    <cellStyle name="Millares 15 5 5 3 2" xfId="18754" xr:uid="{8B6AE7BF-80FE-40DD-90D4-039DA3AEC7DE}"/>
    <cellStyle name="Millares 15 5 5 4" xfId="8208" xr:uid="{00000000-0005-0000-0000-00000C000000}"/>
    <cellStyle name="Millares 15 5 5 4 2" xfId="20679" xr:uid="{AFDC5DEC-5B06-4C40-9D75-E74DC0108896}"/>
    <cellStyle name="Millares 15 5 5 5" xfId="10214" xr:uid="{00000000-0005-0000-0000-00000C000000}"/>
    <cellStyle name="Millares 15 5 5 5 2" xfId="22683" xr:uid="{D3F5D60F-8398-4ECC-AEC7-94ACDAFD7896}"/>
    <cellStyle name="Millares 15 5 5 6" xfId="14879" xr:uid="{E1B5473F-A08B-4CA0-BC75-32347322F14E}"/>
    <cellStyle name="Millares 15 5 6" xfId="963" xr:uid="{00000000-0005-0000-0000-00000C000000}"/>
    <cellStyle name="Millares 15 5 6 2" xfId="13440" xr:uid="{5FD73D50-BEF7-4E83-807F-2D68C35DA9EB}"/>
    <cellStyle name="Millares 15 5 7" xfId="2887" xr:uid="{00000000-0005-0000-0000-00000C000000}"/>
    <cellStyle name="Millares 15 5 7 2" xfId="15361" xr:uid="{E7259B76-50A5-4E25-9554-0FE3F11461DE}"/>
    <cellStyle name="Millares 15 5 8" xfId="4825" xr:uid="{00000000-0005-0000-0000-00000C000000}"/>
    <cellStyle name="Millares 15 5 8 2" xfId="17298" xr:uid="{5C9D6F14-AACB-470A-A6B4-5C5E5AC28F22}"/>
    <cellStyle name="Millares 15 5 9" xfId="6766" xr:uid="{00000000-0005-0000-0000-00000C000000}"/>
    <cellStyle name="Millares 15 5 9 2" xfId="19237" xr:uid="{6E2D4E71-0D39-4BB3-8528-385C02B1EFFA}"/>
    <cellStyle name="Millares 15 6" xfId="283" xr:uid="{00000000-0005-0000-0000-00000C000000}"/>
    <cellStyle name="Millares 15 6 10" xfId="10735" xr:uid="{00000000-0005-0000-0000-00000C000000}"/>
    <cellStyle name="Millares 15 6 10 2" xfId="23201" xr:uid="{D35DF37C-5948-4CB1-98B9-131CC46000F8}"/>
    <cellStyle name="Millares 15 6 11" xfId="11215" xr:uid="{00000000-0005-0000-0000-00000C000000}"/>
    <cellStyle name="Millares 15 6 11 2" xfId="23680" xr:uid="{599E7821-69CC-424F-9D65-28BDA1F32373}"/>
    <cellStyle name="Millares 15 6 12" xfId="12356" xr:uid="{CBEDB2F5-E426-4F0B-8FE9-04DA2C64C8A9}"/>
    <cellStyle name="Millares 15 6 12 2" xfId="24190" xr:uid="{7FCB8BFD-AD4C-47ED-9053-3388AD96090F}"/>
    <cellStyle name="Millares 15 6 13" xfId="12995" xr:uid="{468EBF37-C982-43F1-B39A-D4AA67F68001}"/>
    <cellStyle name="Millares 15 6 14" xfId="24898" xr:uid="{2112E68A-F8F7-4F93-83F9-70835310A5DA}"/>
    <cellStyle name="Millares 15 6 2" xfId="1479" xr:uid="{00000000-0005-0000-0000-00000C000000}"/>
    <cellStyle name="Millares 15 6 2 2" xfId="3403" xr:uid="{00000000-0005-0000-0000-00000C000000}"/>
    <cellStyle name="Millares 15 6 2 2 2" xfId="15877" xr:uid="{A436B41A-9885-460A-961C-242F83834192}"/>
    <cellStyle name="Millares 15 6 2 3" xfId="5355" xr:uid="{00000000-0005-0000-0000-00000C000000}"/>
    <cellStyle name="Millares 15 6 2 3 2" xfId="17827" xr:uid="{59E0ACC7-0B78-4893-948B-37440117CB9E}"/>
    <cellStyle name="Millares 15 6 2 4" xfId="7285" xr:uid="{00000000-0005-0000-0000-00000C000000}"/>
    <cellStyle name="Millares 15 6 2 4 2" xfId="19756" xr:uid="{61550B82-D25B-4B97-A382-D37C5AB194EB}"/>
    <cellStyle name="Millares 15 6 2 5" xfId="9295" xr:uid="{00000000-0005-0000-0000-00000C000000}"/>
    <cellStyle name="Millares 15 6 2 5 2" xfId="21764" xr:uid="{8BFCCFE8-2112-4A5B-A3D9-723CF870AEEB}"/>
    <cellStyle name="Millares 15 6 2 6" xfId="13956" xr:uid="{6E716B73-6441-44A6-9697-1A4D4B03A27E}"/>
    <cellStyle name="Millares 15 6 3" xfId="1959" xr:uid="{00000000-0005-0000-0000-00000C000000}"/>
    <cellStyle name="Millares 15 6 3 2" xfId="3883" xr:uid="{00000000-0005-0000-0000-00000C000000}"/>
    <cellStyle name="Millares 15 6 3 2 2" xfId="16357" xr:uid="{512CA970-32C7-428F-BDF3-546F6C1D4EF8}"/>
    <cellStyle name="Millares 15 6 3 3" xfId="5835" xr:uid="{00000000-0005-0000-0000-00000C000000}"/>
    <cellStyle name="Millares 15 6 3 3 2" xfId="18307" xr:uid="{9A5E426A-AA01-426D-84AC-4B4C8CF95C0A}"/>
    <cellStyle name="Millares 15 6 3 4" xfId="7765" xr:uid="{00000000-0005-0000-0000-00000C000000}"/>
    <cellStyle name="Millares 15 6 3 4 2" xfId="20236" xr:uid="{ABEB97F0-785A-449B-B719-6E4A933E0EE5}"/>
    <cellStyle name="Millares 15 6 3 5" xfId="9773" xr:uid="{00000000-0005-0000-0000-00000C000000}"/>
    <cellStyle name="Millares 15 6 3 5 2" xfId="22242" xr:uid="{0075FEB2-8BF8-49BB-9803-E4EA1EB737C8}"/>
    <cellStyle name="Millares 15 6 3 6" xfId="14436" xr:uid="{06807341-15C5-47B9-9253-32313576B20F}"/>
    <cellStyle name="Millares 15 6 4" xfId="2441" xr:uid="{00000000-0005-0000-0000-00000C000000}"/>
    <cellStyle name="Millares 15 6 4 2" xfId="4362" xr:uid="{00000000-0005-0000-0000-00000C000000}"/>
    <cellStyle name="Millares 15 6 4 2 2" xfId="16836" xr:uid="{B50ABDD3-5827-45EC-81E4-C25AFB05F748}"/>
    <cellStyle name="Millares 15 6 4 3" xfId="6318" xr:uid="{00000000-0005-0000-0000-00000C000000}"/>
    <cellStyle name="Millares 15 6 4 3 2" xfId="18790" xr:uid="{0B6176B9-2409-4827-BB7A-C6E924461E2C}"/>
    <cellStyle name="Millares 15 6 4 4" xfId="8244" xr:uid="{00000000-0005-0000-0000-00000C000000}"/>
    <cellStyle name="Millares 15 6 4 4 2" xfId="20715" xr:uid="{33AE0C98-860E-4457-B384-DA58CB4DE321}"/>
    <cellStyle name="Millares 15 6 4 5" xfId="10250" xr:uid="{00000000-0005-0000-0000-00000C000000}"/>
    <cellStyle name="Millares 15 6 4 5 2" xfId="22719" xr:uid="{02800BE6-364C-455C-9CF6-0EA420F4B6AB}"/>
    <cellStyle name="Millares 15 6 4 6" xfId="14915" xr:uid="{B885AF7F-F415-4F55-AFBB-435075C4B901}"/>
    <cellStyle name="Millares 15 6 5" xfId="999" xr:uid="{00000000-0005-0000-0000-00000C000000}"/>
    <cellStyle name="Millares 15 6 5 2" xfId="13476" xr:uid="{5B5DC3F7-E724-40DE-A5D8-1CF35348AB45}"/>
    <cellStyle name="Millares 15 6 6" xfId="2923" xr:uid="{00000000-0005-0000-0000-00000C000000}"/>
    <cellStyle name="Millares 15 6 6 2" xfId="15397" xr:uid="{1BD1D73E-EAD0-49E3-B391-F5679913C161}"/>
    <cellStyle name="Millares 15 6 7" xfId="4861" xr:uid="{00000000-0005-0000-0000-00000C000000}"/>
    <cellStyle name="Millares 15 6 7 2" xfId="17334" xr:uid="{E77CF4AA-54CB-4C93-AD07-A6A92D0DE3FD}"/>
    <cellStyle name="Millares 15 6 8" xfId="6802" xr:uid="{00000000-0005-0000-0000-00000C000000}"/>
    <cellStyle name="Millares 15 6 8 2" xfId="19273" xr:uid="{5F570100-84E4-4B1C-BA2E-BD1CB1F14292}"/>
    <cellStyle name="Millares 15 6 9" xfId="8829" xr:uid="{00000000-0005-0000-0000-00000C000000}"/>
    <cellStyle name="Millares 15 6 9 2" xfId="21298" xr:uid="{CD9F5170-D710-414A-979B-1A1C9860E8D3}"/>
    <cellStyle name="Millares 15 7" xfId="745" xr:uid="{985B8BE7-8808-42B5-8A44-79B93689998E}"/>
    <cellStyle name="Millares 15 7 10" xfId="10988" xr:uid="{985B8BE7-8808-42B5-8A44-79B93689998E}"/>
    <cellStyle name="Millares 15 7 10 2" xfId="23454" xr:uid="{F14DE42B-BA01-4C67-BB82-82E7F13AF5A5}"/>
    <cellStyle name="Millares 15 7 11" xfId="11468" xr:uid="{985B8BE7-8808-42B5-8A44-79B93689998E}"/>
    <cellStyle name="Millares 15 7 11 2" xfId="23933" xr:uid="{96250DA5-6011-40E5-A3EC-B74251CAB58B}"/>
    <cellStyle name="Millares 15 7 12" xfId="12612" xr:uid="{B966A055-15B0-44F5-A3A3-CEA56085134B}"/>
    <cellStyle name="Millares 15 7 12 2" xfId="24446" xr:uid="{6E676E13-F939-4F2A-86A9-E86D538827A7}"/>
    <cellStyle name="Millares 15 7 13" xfId="13250" xr:uid="{7A5F12D9-A2A1-48E9-A89A-A0E93B03249B}"/>
    <cellStyle name="Millares 15 7 14" xfId="25151" xr:uid="{EED453E3-8400-4F23-9745-78161F33A207}"/>
    <cellStyle name="Millares 15 7 2" xfId="1732" xr:uid="{985B8BE7-8808-42B5-8A44-79B93689998E}"/>
    <cellStyle name="Millares 15 7 2 2" xfId="3656" xr:uid="{985B8BE7-8808-42B5-8A44-79B93689998E}"/>
    <cellStyle name="Millares 15 7 2 2 2" xfId="16130" xr:uid="{7030C6AF-1D6A-4A72-9B2C-87B2274E3778}"/>
    <cellStyle name="Millares 15 7 2 3" xfId="5608" xr:uid="{985B8BE7-8808-42B5-8A44-79B93689998E}"/>
    <cellStyle name="Millares 15 7 2 3 2" xfId="18080" xr:uid="{613F2D83-8524-4870-A85B-79EDFCB7DB0E}"/>
    <cellStyle name="Millares 15 7 2 4" xfId="7538" xr:uid="{985B8BE7-8808-42B5-8A44-79B93689998E}"/>
    <cellStyle name="Millares 15 7 2 4 2" xfId="20009" xr:uid="{FBDDE533-2FD1-43BA-ABF7-53C648CBC60F}"/>
    <cellStyle name="Millares 15 7 2 5" xfId="9546" xr:uid="{985B8BE7-8808-42B5-8A44-79B93689998E}"/>
    <cellStyle name="Millares 15 7 2 5 2" xfId="22015" xr:uid="{D6867D74-70D9-48D0-BF5D-9598616DEF1E}"/>
    <cellStyle name="Millares 15 7 2 6" xfId="14209" xr:uid="{2DEA7FF4-8F57-42F6-B4EB-4FD8589F971E}"/>
    <cellStyle name="Millares 15 7 3" xfId="2212" xr:uid="{985B8BE7-8808-42B5-8A44-79B93689998E}"/>
    <cellStyle name="Millares 15 7 3 2" xfId="4136" xr:uid="{985B8BE7-8808-42B5-8A44-79B93689998E}"/>
    <cellStyle name="Millares 15 7 3 2 2" xfId="16610" xr:uid="{4DAC6D85-E037-47FA-8E22-E0AC525F8C5C}"/>
    <cellStyle name="Millares 15 7 3 3" xfId="6088" xr:uid="{985B8BE7-8808-42B5-8A44-79B93689998E}"/>
    <cellStyle name="Millares 15 7 3 3 2" xfId="18560" xr:uid="{0CBD132C-3782-4453-839F-1F231A704C9F}"/>
    <cellStyle name="Millares 15 7 3 4" xfId="8018" xr:uid="{985B8BE7-8808-42B5-8A44-79B93689998E}"/>
    <cellStyle name="Millares 15 7 3 4 2" xfId="20489" xr:uid="{263E5B11-C5BF-466E-A443-AACB3F3300B4}"/>
    <cellStyle name="Millares 15 7 3 5" xfId="10024" xr:uid="{985B8BE7-8808-42B5-8A44-79B93689998E}"/>
    <cellStyle name="Millares 15 7 3 5 2" xfId="22493" xr:uid="{B12C5A1A-6FA6-468F-8963-68C7A77A8AC6}"/>
    <cellStyle name="Millares 15 7 3 6" xfId="14689" xr:uid="{6239E7F4-D1AD-4B46-971B-FD1B127E4B10}"/>
    <cellStyle name="Millares 15 7 4" xfId="2695" xr:uid="{985B8BE7-8808-42B5-8A44-79B93689998E}"/>
    <cellStyle name="Millares 15 7 4 2" xfId="4616" xr:uid="{985B8BE7-8808-42B5-8A44-79B93689998E}"/>
    <cellStyle name="Millares 15 7 4 2 2" xfId="17090" xr:uid="{9E716C0B-F13A-4075-867C-DE15EE5509B3}"/>
    <cellStyle name="Millares 15 7 4 3" xfId="6572" xr:uid="{985B8BE7-8808-42B5-8A44-79B93689998E}"/>
    <cellStyle name="Millares 15 7 4 3 2" xfId="19044" xr:uid="{B45DD8E4-7346-4B96-A531-D9CC004B6AA3}"/>
    <cellStyle name="Millares 15 7 4 4" xfId="8498" xr:uid="{985B8BE7-8808-42B5-8A44-79B93689998E}"/>
    <cellStyle name="Millares 15 7 4 4 2" xfId="20969" xr:uid="{C8E40B8A-DA5B-43B6-B802-6D01CCABAA48}"/>
    <cellStyle name="Millares 15 7 4 5" xfId="10503" xr:uid="{985B8BE7-8808-42B5-8A44-79B93689998E}"/>
    <cellStyle name="Millares 15 7 4 5 2" xfId="22972" xr:uid="{0AFB1D99-799A-4C8D-A562-832A998951E5}"/>
    <cellStyle name="Millares 15 7 4 6" xfId="15169" xr:uid="{48BEBF26-8909-46D7-AE73-816422DB73A0}"/>
    <cellStyle name="Millares 15 7 5" xfId="1253" xr:uid="{985B8BE7-8808-42B5-8A44-79B93689998E}"/>
    <cellStyle name="Millares 15 7 5 2" xfId="13730" xr:uid="{39B58689-DB84-4C7B-BD43-6BFAF5059140}"/>
    <cellStyle name="Millares 15 7 6" xfId="3177" xr:uid="{985B8BE7-8808-42B5-8A44-79B93689998E}"/>
    <cellStyle name="Millares 15 7 6 2" xfId="15651" xr:uid="{A6367630-44E9-4777-866F-2ABACF233A49}"/>
    <cellStyle name="Millares 15 7 7" xfId="5126" xr:uid="{985B8BE7-8808-42B5-8A44-79B93689998E}"/>
    <cellStyle name="Millares 15 7 7 2" xfId="17598" xr:uid="{B1456709-D70B-45D1-B9E4-A36FEB8CCB4A}"/>
    <cellStyle name="Millares 15 7 8" xfId="7059" xr:uid="{985B8BE7-8808-42B5-8A44-79B93689998E}"/>
    <cellStyle name="Millares 15 7 8 2" xfId="19530" xr:uid="{850DDA1B-5872-4689-B666-0170D423D084}"/>
    <cellStyle name="Millares 15 7 9" xfId="9071" xr:uid="{985B8BE7-8808-42B5-8A44-79B93689998E}"/>
    <cellStyle name="Millares 15 7 9 2" xfId="21540" xr:uid="{A606C09F-5982-4A43-85CF-8EBBCAD19BD4}"/>
    <cellStyle name="Millares 15 8" xfId="1301" xr:uid="{00000000-0005-0000-0000-00000C000000}"/>
    <cellStyle name="Millares 15 8 2" xfId="3225" xr:uid="{00000000-0005-0000-0000-00000C000000}"/>
    <cellStyle name="Millares 15 8 2 2" xfId="15699" xr:uid="{74A4CEE7-9B7D-48A7-913B-B62EE3C7E5A0}"/>
    <cellStyle name="Millares 15 8 3" xfId="5177" xr:uid="{00000000-0005-0000-0000-00000C000000}"/>
    <cellStyle name="Millares 15 8 3 2" xfId="17649" xr:uid="{36D443A4-180E-47E6-A344-6766978E37A4}"/>
    <cellStyle name="Millares 15 8 4" xfId="7107" xr:uid="{00000000-0005-0000-0000-00000C000000}"/>
    <cellStyle name="Millares 15 8 4 2" xfId="19578" xr:uid="{960B8B25-5B73-48C6-8C14-8C1960968C0B}"/>
    <cellStyle name="Millares 15 8 5" xfId="9117" xr:uid="{00000000-0005-0000-0000-00000C000000}"/>
    <cellStyle name="Millares 15 8 5 2" xfId="21586" xr:uid="{0FC52EC5-8DD8-4AEE-A899-2B800EF62D78}"/>
    <cellStyle name="Millares 15 8 6" xfId="11980" xr:uid="{00000000-0005-0000-0000-000042010000}"/>
    <cellStyle name="Millares 15 8 7" xfId="13778" xr:uid="{A8D4A4AC-484F-47FA-9AD3-22058E1DCAEF}"/>
    <cellStyle name="Millares 15 9" xfId="1781" xr:uid="{00000000-0005-0000-0000-00000C000000}"/>
    <cellStyle name="Millares 15 9 2" xfId="3705" xr:uid="{00000000-0005-0000-0000-00000C000000}"/>
    <cellStyle name="Millares 15 9 2 2" xfId="16179" xr:uid="{892D20FB-14A9-4466-9B05-8033F6219EC3}"/>
    <cellStyle name="Millares 15 9 3" xfId="5657" xr:uid="{00000000-0005-0000-0000-00000C000000}"/>
    <cellStyle name="Millares 15 9 3 2" xfId="18129" xr:uid="{4C5D4864-07CE-4067-9049-6EEF57ABD6EC}"/>
    <cellStyle name="Millares 15 9 4" xfId="7587" xr:uid="{00000000-0005-0000-0000-00000C000000}"/>
    <cellStyle name="Millares 15 9 4 2" xfId="20058" xr:uid="{DC6F233D-EB42-445D-A6FC-A52F389C2043}"/>
    <cellStyle name="Millares 15 9 5" xfId="9595" xr:uid="{00000000-0005-0000-0000-00000C000000}"/>
    <cellStyle name="Millares 15 9 5 2" xfId="22064" xr:uid="{5F7AEBB5-00C0-4A18-9633-3108893DF36D}"/>
    <cellStyle name="Millares 15 9 6" xfId="12709" xr:uid="{E4F6B5FD-AEB1-48C9-B9E3-BBA2C5DADC81}"/>
    <cellStyle name="Millares 15 9 6 2" xfId="24542" xr:uid="{8417E3D0-649C-415F-A674-566245D3B036}"/>
    <cellStyle name="Millares 15 9 7" xfId="14258" xr:uid="{79900155-FAD7-4CBF-85B8-CBE3D954D4E8}"/>
    <cellStyle name="Millares 15 9 8" xfId="25233" xr:uid="{CE20057E-FE75-4106-91F4-24BE3213A351}"/>
    <cellStyle name="Millares 16" xfId="30" xr:uid="{00000000-0005-0000-0000-00000D000000}"/>
    <cellStyle name="Millares 16 10" xfId="2264" xr:uid="{00000000-0005-0000-0000-00000D000000}"/>
    <cellStyle name="Millares 16 10 2" xfId="4185" xr:uid="{00000000-0005-0000-0000-00000D000000}"/>
    <cellStyle name="Millares 16 10 2 2" xfId="16659" xr:uid="{4FA13FAA-FF16-498C-9B64-14EC2714090A}"/>
    <cellStyle name="Millares 16 10 3" xfId="6141" xr:uid="{00000000-0005-0000-0000-00000D000000}"/>
    <cellStyle name="Millares 16 10 3 2" xfId="18613" xr:uid="{D5ACF11A-D108-4CBA-81C1-869D97A67297}"/>
    <cellStyle name="Millares 16 10 4" xfId="8067" xr:uid="{00000000-0005-0000-0000-00000D000000}"/>
    <cellStyle name="Millares 16 10 4 2" xfId="20538" xr:uid="{FFB9C865-A1F7-4B2C-8B69-9B78178D0010}"/>
    <cellStyle name="Millares 16 10 5" xfId="10073" xr:uid="{00000000-0005-0000-0000-00000D000000}"/>
    <cellStyle name="Millares 16 10 5 2" xfId="22542" xr:uid="{80FD0558-8D52-41C2-9EEC-591239CDECEA}"/>
    <cellStyle name="Millares 16 10 6" xfId="14738" xr:uid="{9E61CE43-CC7B-4A19-A159-79177ABBF187}"/>
    <cellStyle name="Millares 16 11" xfId="822" xr:uid="{00000000-0005-0000-0000-00000D000000}"/>
    <cellStyle name="Millares 16 11 2" xfId="13299" xr:uid="{A6A9BA2E-A8BF-4CDE-98E6-02D982915149}"/>
    <cellStyle name="Millares 16 12" xfId="2746" xr:uid="{00000000-0005-0000-0000-00000D000000}"/>
    <cellStyle name="Millares 16 12 2" xfId="15220" xr:uid="{487281C3-F141-46DE-B5A4-9FED938F7A46}"/>
    <cellStyle name="Millares 16 13" xfId="4675" xr:uid="{00000000-0005-0000-0000-00000D000000}"/>
    <cellStyle name="Millares 16 13 2" xfId="17148" xr:uid="{0EFA8937-CED5-42DA-BE33-6BCF28C21F38}"/>
    <cellStyle name="Millares 16 14" xfId="6624" xr:uid="{00000000-0005-0000-0000-00000D000000}"/>
    <cellStyle name="Millares 16 14 2" xfId="19095" xr:uid="{BAE4878B-5B82-4465-A4D0-B96A86F1B76E}"/>
    <cellStyle name="Millares 16 15" xfId="8601" xr:uid="{0F19C72A-E996-4B71-BED8-4A2BB999F9A8}"/>
    <cellStyle name="Millares 16 15 2" xfId="21070" xr:uid="{BFF0C55C-2996-48F2-83B7-3A0AFF80DECA}"/>
    <cellStyle name="Millares 16 16" xfId="8580" xr:uid="{00000000-0005-0000-0000-00000D000000}"/>
    <cellStyle name="Millares 16 16 2" xfId="21049" xr:uid="{69CCC1BE-6FA6-4149-B671-7368F57A937D}"/>
    <cellStyle name="Millares 16 17" xfId="10558" xr:uid="{00000000-0005-0000-0000-00000D000000}"/>
    <cellStyle name="Millares 16 17 2" xfId="23024" xr:uid="{0FAFEE30-304D-4523-8A3F-D31006E27252}"/>
    <cellStyle name="Millares 16 18" xfId="11038" xr:uid="{00000000-0005-0000-0000-00000D000000}"/>
    <cellStyle name="Millares 16 18 2" xfId="23503" xr:uid="{DFDDB37B-39EA-4138-B588-5778B58B7CB4}"/>
    <cellStyle name="Millares 16 19" xfId="12179" xr:uid="{8185FA94-4EE7-455F-B21C-1EBC9E3CCF4E}"/>
    <cellStyle name="Millares 16 19 2" xfId="24013" xr:uid="{4023A077-DF10-447D-A0FA-B48E126ADAF9}"/>
    <cellStyle name="Millares 16 2" xfId="88" xr:uid="{00000000-0005-0000-0000-00000D000000}"/>
    <cellStyle name="Millares 16 2 10" xfId="4781" xr:uid="{66FA57B6-7FF5-4574-BA95-97E90C6A811C}"/>
    <cellStyle name="Millares 16 2 10 2" xfId="17254" xr:uid="{7F0A9E90-0987-4AF3-8037-996E264DE6D5}"/>
    <cellStyle name="Millares 16 2 11" xfId="6652" xr:uid="{00000000-0005-0000-0000-00000D000000}"/>
    <cellStyle name="Millares 16 2 11 2" xfId="19123" xr:uid="{44B91477-B7CD-4F60-B281-AF86FAE288D1}"/>
    <cellStyle name="Millares 16 2 12" xfId="8554" xr:uid="{66FA57B6-7FF5-4574-BA95-97E90C6A811C}"/>
    <cellStyle name="Millares 16 2 12 2" xfId="21025" xr:uid="{D39A4F6B-36CA-4248-A726-072D66BDE98C}"/>
    <cellStyle name="Millares 16 2 13" xfId="8644" xr:uid="{66FA57B6-7FF5-4574-BA95-97E90C6A811C}"/>
    <cellStyle name="Millares 16 2 13 2" xfId="21113" xr:uid="{D1B8DEBF-8EB9-4403-8D6A-781EC5080B78}"/>
    <cellStyle name="Millares 16 2 14" xfId="8687" xr:uid="{00000000-0005-0000-0000-00000D000000}"/>
    <cellStyle name="Millares 16 2 14 2" xfId="21156" xr:uid="{5D193B6C-ADD8-4EEE-820C-31832BA32798}"/>
    <cellStyle name="Millares 16 2 15" xfId="10585" xr:uid="{00000000-0005-0000-0000-00000D000000}"/>
    <cellStyle name="Millares 16 2 15 2" xfId="23051" xr:uid="{85777A05-FFAE-4F43-B47A-56EC4593F365}"/>
    <cellStyle name="Millares 16 2 16" xfId="11065" xr:uid="{00000000-0005-0000-0000-00000D000000}"/>
    <cellStyle name="Millares 16 2 16 2" xfId="23530" xr:uid="{635A89D1-E208-47CD-9007-B6CA8E7988FB}"/>
    <cellStyle name="Millares 16 2 17" xfId="12206" xr:uid="{0A429BA5-40B5-4909-92DD-8EEB33998B51}"/>
    <cellStyle name="Millares 16 2 17 2" xfId="24040" xr:uid="{A93CC494-F6EB-4292-9938-554176AD2C5F}"/>
    <cellStyle name="Millares 16 2 18" xfId="12845" xr:uid="{43ECE85D-C8A7-4356-8CB5-B1EBEA7BA42C}"/>
    <cellStyle name="Millares 16 2 19" xfId="24748" xr:uid="{CA7DAFC4-1F97-4DDA-AE6F-5107BE35D9B0}"/>
    <cellStyle name="Millares 16 2 2" xfId="146" xr:uid="{00000000-0005-0000-0000-00000D000000}"/>
    <cellStyle name="Millares 16 2 2 10" xfId="8734" xr:uid="{00000000-0005-0000-0000-00000D000000}"/>
    <cellStyle name="Millares 16 2 2 10 2" xfId="21203" xr:uid="{21F9CECD-FD2A-427B-AE23-EE1BAB975750}"/>
    <cellStyle name="Millares 16 2 2 11" xfId="10637" xr:uid="{00000000-0005-0000-0000-00000D000000}"/>
    <cellStyle name="Millares 16 2 2 11 2" xfId="23103" xr:uid="{07EBB99B-68A3-46DC-8235-04FD6C61EF6D}"/>
    <cellStyle name="Millares 16 2 2 12" xfId="11117" xr:uid="{00000000-0005-0000-0000-00000D000000}"/>
    <cellStyle name="Millares 16 2 2 12 2" xfId="23582" xr:uid="{1ED7CCD7-3A23-4962-BD13-1426C9C4F3BE}"/>
    <cellStyle name="Millares 16 2 2 13" xfId="12258" xr:uid="{DBF51F5A-EA99-4090-A5ED-1128D2C19FEF}"/>
    <cellStyle name="Millares 16 2 2 13 2" xfId="24092" xr:uid="{89E9C269-D5D4-4E2C-9D2B-0EE02B4D23DC}"/>
    <cellStyle name="Millares 16 2 2 14" xfId="12897" xr:uid="{571BFD59-4108-4854-BBC4-0B2DF903A2C2}"/>
    <cellStyle name="Millares 16 2 2 15" xfId="24800" xr:uid="{1BC56018-2C25-4D19-B483-D5E36169AC17}"/>
    <cellStyle name="Millares 16 2 2 2" xfId="363" xr:uid="{00000000-0005-0000-0000-00000D000000}"/>
    <cellStyle name="Millares 16 2 2 2 10" xfId="10815" xr:uid="{00000000-0005-0000-0000-00000D000000}"/>
    <cellStyle name="Millares 16 2 2 2 10 2" xfId="23281" xr:uid="{AF5CB1F4-74EC-44A4-A142-3225F4FC3848}"/>
    <cellStyle name="Millares 16 2 2 2 11" xfId="11295" xr:uid="{00000000-0005-0000-0000-00000D000000}"/>
    <cellStyle name="Millares 16 2 2 2 11 2" xfId="23760" xr:uid="{1E5BB4DF-AAE2-4F0F-AD5B-8164688B3762}"/>
    <cellStyle name="Millares 16 2 2 2 12" xfId="12436" xr:uid="{DF02F472-C261-4F9A-9991-E2255F0A6DA5}"/>
    <cellStyle name="Millares 16 2 2 2 12 2" xfId="24270" xr:uid="{B7A8B534-D9D2-47D4-A7C7-A6E3DD01EA73}"/>
    <cellStyle name="Millares 16 2 2 2 13" xfId="13075" xr:uid="{B5971007-9053-4F72-A69A-E84C41D5DEA6}"/>
    <cellStyle name="Millares 16 2 2 2 14" xfId="24978" xr:uid="{AB6224E3-AF3D-4C52-B653-B306CA44BA50}"/>
    <cellStyle name="Millares 16 2 2 2 2" xfId="1559" xr:uid="{00000000-0005-0000-0000-00000D000000}"/>
    <cellStyle name="Millares 16 2 2 2 2 2" xfId="3483" xr:uid="{00000000-0005-0000-0000-00000D000000}"/>
    <cellStyle name="Millares 16 2 2 2 2 2 2" xfId="15957" xr:uid="{9B76B481-293F-4352-8055-82A848BA9504}"/>
    <cellStyle name="Millares 16 2 2 2 2 3" xfId="5435" xr:uid="{00000000-0005-0000-0000-00000D000000}"/>
    <cellStyle name="Millares 16 2 2 2 2 3 2" xfId="17907" xr:uid="{5C70AC0D-5FE6-4C60-BABA-184918A17399}"/>
    <cellStyle name="Millares 16 2 2 2 2 4" xfId="7365" xr:uid="{00000000-0005-0000-0000-00000D000000}"/>
    <cellStyle name="Millares 16 2 2 2 2 4 2" xfId="19836" xr:uid="{8BFB23E9-B099-4BCF-A569-EF54AB30F402}"/>
    <cellStyle name="Millares 16 2 2 2 2 5" xfId="9375" xr:uid="{00000000-0005-0000-0000-00000D000000}"/>
    <cellStyle name="Millares 16 2 2 2 2 5 2" xfId="21844" xr:uid="{DF5866B5-8EA1-4BEE-B093-2C6A31338B13}"/>
    <cellStyle name="Millares 16 2 2 2 2 6" xfId="14036" xr:uid="{C5568534-8A72-45F8-9101-9AFCDA39DE9D}"/>
    <cellStyle name="Millares 16 2 2 2 3" xfId="2039" xr:uid="{00000000-0005-0000-0000-00000D000000}"/>
    <cellStyle name="Millares 16 2 2 2 3 2" xfId="3963" xr:uid="{00000000-0005-0000-0000-00000D000000}"/>
    <cellStyle name="Millares 16 2 2 2 3 2 2" xfId="16437" xr:uid="{F564CA7B-3C05-4926-8081-98DD5AAA2FBA}"/>
    <cellStyle name="Millares 16 2 2 2 3 3" xfId="5915" xr:uid="{00000000-0005-0000-0000-00000D000000}"/>
    <cellStyle name="Millares 16 2 2 2 3 3 2" xfId="18387" xr:uid="{0C58A7B1-CF83-4AFE-A5E0-16F8EADB7C2B}"/>
    <cellStyle name="Millares 16 2 2 2 3 4" xfId="7845" xr:uid="{00000000-0005-0000-0000-00000D000000}"/>
    <cellStyle name="Millares 16 2 2 2 3 4 2" xfId="20316" xr:uid="{3E2C3133-0B2B-457E-A294-861D35AFF758}"/>
    <cellStyle name="Millares 16 2 2 2 3 5" xfId="9853" xr:uid="{00000000-0005-0000-0000-00000D000000}"/>
    <cellStyle name="Millares 16 2 2 2 3 5 2" xfId="22322" xr:uid="{55FFEEFD-471C-4C52-8163-4E25BBDA620E}"/>
    <cellStyle name="Millares 16 2 2 2 3 6" xfId="14516" xr:uid="{16CE33F2-2AE6-4849-A358-11DDB8A1197A}"/>
    <cellStyle name="Millares 16 2 2 2 4" xfId="2521" xr:uid="{00000000-0005-0000-0000-00000D000000}"/>
    <cellStyle name="Millares 16 2 2 2 4 2" xfId="4442" xr:uid="{00000000-0005-0000-0000-00000D000000}"/>
    <cellStyle name="Millares 16 2 2 2 4 2 2" xfId="16916" xr:uid="{218C6541-0F6B-47E6-A2FF-647B67E03CFE}"/>
    <cellStyle name="Millares 16 2 2 2 4 3" xfId="6398" xr:uid="{00000000-0005-0000-0000-00000D000000}"/>
    <cellStyle name="Millares 16 2 2 2 4 3 2" xfId="18870" xr:uid="{9B2F35E8-3792-4EBC-AB29-F97014968E3E}"/>
    <cellStyle name="Millares 16 2 2 2 4 4" xfId="8324" xr:uid="{00000000-0005-0000-0000-00000D000000}"/>
    <cellStyle name="Millares 16 2 2 2 4 4 2" xfId="20795" xr:uid="{CD70E7EC-C073-402E-87FD-C67E912129D7}"/>
    <cellStyle name="Millares 16 2 2 2 4 5" xfId="10330" xr:uid="{00000000-0005-0000-0000-00000D000000}"/>
    <cellStyle name="Millares 16 2 2 2 4 5 2" xfId="22799" xr:uid="{B2AC04B5-9038-4EDA-B36A-23B98D9F452B}"/>
    <cellStyle name="Millares 16 2 2 2 4 6" xfId="14995" xr:uid="{CF652A54-4196-4388-BB59-1CA258A0BD5C}"/>
    <cellStyle name="Millares 16 2 2 2 5" xfId="1079" xr:uid="{00000000-0005-0000-0000-00000D000000}"/>
    <cellStyle name="Millares 16 2 2 2 5 2" xfId="13556" xr:uid="{B6C45F9B-91EF-424B-8206-5E7BF5D4F405}"/>
    <cellStyle name="Millares 16 2 2 2 6" xfId="3003" xr:uid="{00000000-0005-0000-0000-00000D000000}"/>
    <cellStyle name="Millares 16 2 2 2 6 2" xfId="15477" xr:uid="{5A7F1D51-90C9-4C5F-B7F7-08525058D388}"/>
    <cellStyle name="Millares 16 2 2 2 7" xfId="4941" xr:uid="{00000000-0005-0000-0000-00000D000000}"/>
    <cellStyle name="Millares 16 2 2 2 7 2" xfId="17414" xr:uid="{642B1619-D433-4BE4-AEE6-1D18AA88DD8B}"/>
    <cellStyle name="Millares 16 2 2 2 8" xfId="6882" xr:uid="{00000000-0005-0000-0000-00000D000000}"/>
    <cellStyle name="Millares 16 2 2 2 8 2" xfId="19353" xr:uid="{E7628A0A-61A6-475B-B1E1-25EC553FC092}"/>
    <cellStyle name="Millares 16 2 2 2 9" xfId="8903" xr:uid="{00000000-0005-0000-0000-00000D000000}"/>
    <cellStyle name="Millares 16 2 2 2 9 2" xfId="21372" xr:uid="{355FC168-42C8-44AE-A9A9-D2863C055AB0}"/>
    <cellStyle name="Millares 16 2 2 3" xfId="1381" xr:uid="{00000000-0005-0000-0000-00000D000000}"/>
    <cellStyle name="Millares 16 2 2 3 2" xfId="3305" xr:uid="{00000000-0005-0000-0000-00000D000000}"/>
    <cellStyle name="Millares 16 2 2 3 2 2" xfId="15779" xr:uid="{B0476959-2F97-4B54-B9B0-3AB0B1294FBB}"/>
    <cellStyle name="Millares 16 2 2 3 3" xfId="5257" xr:uid="{00000000-0005-0000-0000-00000D000000}"/>
    <cellStyle name="Millares 16 2 2 3 3 2" xfId="17729" xr:uid="{F770BE8D-E495-4EEB-B91C-CDC024567A6D}"/>
    <cellStyle name="Millares 16 2 2 3 4" xfId="7187" xr:uid="{00000000-0005-0000-0000-00000D000000}"/>
    <cellStyle name="Millares 16 2 2 3 4 2" xfId="19658" xr:uid="{6EF86AAB-70FD-4544-87CB-0C11793EDA96}"/>
    <cellStyle name="Millares 16 2 2 3 5" xfId="9197" xr:uid="{00000000-0005-0000-0000-00000D000000}"/>
    <cellStyle name="Millares 16 2 2 3 5 2" xfId="21666" xr:uid="{9D1705EE-5179-4540-87AC-E5FDD689F50E}"/>
    <cellStyle name="Millares 16 2 2 3 6" xfId="13858" xr:uid="{8A271532-DFC5-4E08-A6CE-5AF8B0EB2CDA}"/>
    <cellStyle name="Millares 16 2 2 4" xfId="1861" xr:uid="{00000000-0005-0000-0000-00000D000000}"/>
    <cellStyle name="Millares 16 2 2 4 2" xfId="3785" xr:uid="{00000000-0005-0000-0000-00000D000000}"/>
    <cellStyle name="Millares 16 2 2 4 2 2" xfId="16259" xr:uid="{8F0B1A3D-C134-40F6-9BC1-FAB8E01D4700}"/>
    <cellStyle name="Millares 16 2 2 4 3" xfId="5737" xr:uid="{00000000-0005-0000-0000-00000D000000}"/>
    <cellStyle name="Millares 16 2 2 4 3 2" xfId="18209" xr:uid="{B3056E87-AF4A-4502-9707-915F38A47848}"/>
    <cellStyle name="Millares 16 2 2 4 4" xfId="7667" xr:uid="{00000000-0005-0000-0000-00000D000000}"/>
    <cellStyle name="Millares 16 2 2 4 4 2" xfId="20138" xr:uid="{A281229C-01EC-4E9A-A7A9-B61CE50C0FA2}"/>
    <cellStyle name="Millares 16 2 2 4 5" xfId="9675" xr:uid="{00000000-0005-0000-0000-00000D000000}"/>
    <cellStyle name="Millares 16 2 2 4 5 2" xfId="22144" xr:uid="{DA3ADE5A-8EFD-4D33-BCF8-003258608466}"/>
    <cellStyle name="Millares 16 2 2 4 6" xfId="14338" xr:uid="{0B746281-3193-4C52-83DB-3C391A8C3EB8}"/>
    <cellStyle name="Millares 16 2 2 5" xfId="2343" xr:uid="{00000000-0005-0000-0000-00000D000000}"/>
    <cellStyle name="Millares 16 2 2 5 2" xfId="4264" xr:uid="{00000000-0005-0000-0000-00000D000000}"/>
    <cellStyle name="Millares 16 2 2 5 2 2" xfId="16738" xr:uid="{D12BFB8F-C210-416D-9330-CD4308E5594E}"/>
    <cellStyle name="Millares 16 2 2 5 3" xfId="6220" xr:uid="{00000000-0005-0000-0000-00000D000000}"/>
    <cellStyle name="Millares 16 2 2 5 3 2" xfId="18692" xr:uid="{07950847-4091-406B-91DD-99D0EE6F5B1D}"/>
    <cellStyle name="Millares 16 2 2 5 4" xfId="8146" xr:uid="{00000000-0005-0000-0000-00000D000000}"/>
    <cellStyle name="Millares 16 2 2 5 4 2" xfId="20617" xr:uid="{42826261-D9FA-41DE-9DAD-72BFA2AAA1FB}"/>
    <cellStyle name="Millares 16 2 2 5 5" xfId="10152" xr:uid="{00000000-0005-0000-0000-00000D000000}"/>
    <cellStyle name="Millares 16 2 2 5 5 2" xfId="22621" xr:uid="{74DAC25D-A685-4436-B24D-59E62390A886}"/>
    <cellStyle name="Millares 16 2 2 5 6" xfId="14817" xr:uid="{F90124E3-AE93-4D14-BED6-43890FD5C33B}"/>
    <cellStyle name="Millares 16 2 2 6" xfId="901" xr:uid="{00000000-0005-0000-0000-00000D000000}"/>
    <cellStyle name="Millares 16 2 2 6 2" xfId="13378" xr:uid="{88A05D72-1285-4F65-AEF0-0BDA03FB6D92}"/>
    <cellStyle name="Millares 16 2 2 7" xfId="2825" xr:uid="{00000000-0005-0000-0000-00000D000000}"/>
    <cellStyle name="Millares 16 2 2 7 2" xfId="15299" xr:uid="{9662A245-B6E0-429D-836E-E9CAE49FB3CC}"/>
    <cellStyle name="Millares 16 2 2 8" xfId="4758" xr:uid="{00000000-0005-0000-0000-00000D000000}"/>
    <cellStyle name="Millares 16 2 2 8 2" xfId="17231" xr:uid="{0DDBAB28-514D-412E-886E-6DD498D5D65F}"/>
    <cellStyle name="Millares 16 2 2 9" xfId="6704" xr:uid="{00000000-0005-0000-0000-00000D000000}"/>
    <cellStyle name="Millares 16 2 2 9 2" xfId="19175" xr:uid="{ED1A4868-8E05-4B9A-A592-413F81D1B27B}"/>
    <cellStyle name="Millares 16 2 3" xfId="311" xr:uid="{00000000-0005-0000-0000-00000D000000}"/>
    <cellStyle name="Millares 16 2 3 10" xfId="10763" xr:uid="{00000000-0005-0000-0000-00000D000000}"/>
    <cellStyle name="Millares 16 2 3 10 2" xfId="23229" xr:uid="{260A4E2B-1849-447B-B0FD-CAB45E080341}"/>
    <cellStyle name="Millares 16 2 3 11" xfId="11243" xr:uid="{00000000-0005-0000-0000-00000D000000}"/>
    <cellStyle name="Millares 16 2 3 11 2" xfId="23708" xr:uid="{58FF69F2-AA3B-44AB-96A1-85FE1F707A4F}"/>
    <cellStyle name="Millares 16 2 3 12" xfId="12384" xr:uid="{05A86EF6-5889-48AC-AF82-9E79B4BBD959}"/>
    <cellStyle name="Millares 16 2 3 12 2" xfId="24218" xr:uid="{8819BBCD-F156-4766-A437-B2BD9AFE8434}"/>
    <cellStyle name="Millares 16 2 3 13" xfId="13023" xr:uid="{51314291-E701-4509-9465-B2E3180DE5C0}"/>
    <cellStyle name="Millares 16 2 3 14" xfId="24926" xr:uid="{206C7C93-4F3B-4D3F-B8A1-003CA0062C0F}"/>
    <cellStyle name="Millares 16 2 3 2" xfId="1507" xr:uid="{00000000-0005-0000-0000-00000D000000}"/>
    <cellStyle name="Millares 16 2 3 2 2" xfId="3431" xr:uid="{00000000-0005-0000-0000-00000D000000}"/>
    <cellStyle name="Millares 16 2 3 2 2 2" xfId="15905" xr:uid="{DC3E6457-2799-4C38-887E-E9874AF9E9E5}"/>
    <cellStyle name="Millares 16 2 3 2 3" xfId="5383" xr:uid="{00000000-0005-0000-0000-00000D000000}"/>
    <cellStyle name="Millares 16 2 3 2 3 2" xfId="17855" xr:uid="{41EA8DA2-704E-4E5D-941C-2E90BD1E69C1}"/>
    <cellStyle name="Millares 16 2 3 2 4" xfId="7313" xr:uid="{00000000-0005-0000-0000-00000D000000}"/>
    <cellStyle name="Millares 16 2 3 2 4 2" xfId="19784" xr:uid="{EF8DC92D-2EFA-4895-8B42-7F32E23E6B84}"/>
    <cellStyle name="Millares 16 2 3 2 5" xfId="9323" xr:uid="{00000000-0005-0000-0000-00000D000000}"/>
    <cellStyle name="Millares 16 2 3 2 5 2" xfId="21792" xr:uid="{9858B9B7-ECED-4856-B3D2-07868B5AA87C}"/>
    <cellStyle name="Millares 16 2 3 2 6" xfId="13984" xr:uid="{986A6CE6-9F3D-4938-8B1C-B84CA45BD547}"/>
    <cellStyle name="Millares 16 2 3 3" xfId="1987" xr:uid="{00000000-0005-0000-0000-00000D000000}"/>
    <cellStyle name="Millares 16 2 3 3 2" xfId="3911" xr:uid="{00000000-0005-0000-0000-00000D000000}"/>
    <cellStyle name="Millares 16 2 3 3 2 2" xfId="16385" xr:uid="{F365C561-8275-4F79-A4BC-0C991D148031}"/>
    <cellStyle name="Millares 16 2 3 3 3" xfId="5863" xr:uid="{00000000-0005-0000-0000-00000D000000}"/>
    <cellStyle name="Millares 16 2 3 3 3 2" xfId="18335" xr:uid="{95C49992-847A-4B58-A1A4-43354270D9E6}"/>
    <cellStyle name="Millares 16 2 3 3 4" xfId="7793" xr:uid="{00000000-0005-0000-0000-00000D000000}"/>
    <cellStyle name="Millares 16 2 3 3 4 2" xfId="20264" xr:uid="{833CE9D1-9C93-4C3D-BF34-8A13A4C24C0B}"/>
    <cellStyle name="Millares 16 2 3 3 5" xfId="9801" xr:uid="{00000000-0005-0000-0000-00000D000000}"/>
    <cellStyle name="Millares 16 2 3 3 5 2" xfId="22270" xr:uid="{539DBEA2-34F0-4AD0-B104-677D1ECF0AA6}"/>
    <cellStyle name="Millares 16 2 3 3 6" xfId="14464" xr:uid="{54950181-5F3B-4C98-92BC-863EEC6B5595}"/>
    <cellStyle name="Millares 16 2 3 4" xfId="2469" xr:uid="{00000000-0005-0000-0000-00000D000000}"/>
    <cellStyle name="Millares 16 2 3 4 2" xfId="4390" xr:uid="{00000000-0005-0000-0000-00000D000000}"/>
    <cellStyle name="Millares 16 2 3 4 2 2" xfId="16864" xr:uid="{4086CB22-0B06-41CC-91A7-460B8CFB1193}"/>
    <cellStyle name="Millares 16 2 3 4 3" xfId="6346" xr:uid="{00000000-0005-0000-0000-00000D000000}"/>
    <cellStyle name="Millares 16 2 3 4 3 2" xfId="18818" xr:uid="{0A1BEC72-9EF6-4702-B407-6E5792D11298}"/>
    <cellStyle name="Millares 16 2 3 4 4" xfId="8272" xr:uid="{00000000-0005-0000-0000-00000D000000}"/>
    <cellStyle name="Millares 16 2 3 4 4 2" xfId="20743" xr:uid="{915B8250-55A9-4245-99EA-C3057684A58C}"/>
    <cellStyle name="Millares 16 2 3 4 5" xfId="10278" xr:uid="{00000000-0005-0000-0000-00000D000000}"/>
    <cellStyle name="Millares 16 2 3 4 5 2" xfId="22747" xr:uid="{A1E762A9-FB74-42EB-80B7-B2B6C77FF446}"/>
    <cellStyle name="Millares 16 2 3 4 6" xfId="14943" xr:uid="{3E7C18C6-FD83-45C2-852F-927EC35485D6}"/>
    <cellStyle name="Millares 16 2 3 5" xfId="1027" xr:uid="{00000000-0005-0000-0000-00000D000000}"/>
    <cellStyle name="Millares 16 2 3 5 2" xfId="13504" xr:uid="{B4E098F6-AFA7-454E-BD07-D8A30876ECD3}"/>
    <cellStyle name="Millares 16 2 3 6" xfId="2951" xr:uid="{00000000-0005-0000-0000-00000D000000}"/>
    <cellStyle name="Millares 16 2 3 6 2" xfId="15425" xr:uid="{8667CAE1-90D4-4362-B789-168B26E04A20}"/>
    <cellStyle name="Millares 16 2 3 7" xfId="4889" xr:uid="{00000000-0005-0000-0000-00000D000000}"/>
    <cellStyle name="Millares 16 2 3 7 2" xfId="17362" xr:uid="{9B75CBDA-DD3B-431E-9D34-EAFA74CFA55F}"/>
    <cellStyle name="Millares 16 2 3 8" xfId="6830" xr:uid="{00000000-0005-0000-0000-00000D000000}"/>
    <cellStyle name="Millares 16 2 3 8 2" xfId="19301" xr:uid="{15EE455A-FD8F-4582-AE75-499E8C9FF983}"/>
    <cellStyle name="Millares 16 2 3 9" xfId="8855" xr:uid="{00000000-0005-0000-0000-00000D000000}"/>
    <cellStyle name="Millares 16 2 3 9 2" xfId="21324" xr:uid="{F4AB1797-1258-4EC8-9D8D-B81E2F0C44E3}"/>
    <cellStyle name="Millares 16 2 4" xfId="1329" xr:uid="{00000000-0005-0000-0000-00000D000000}"/>
    <cellStyle name="Millares 16 2 4 2" xfId="3253" xr:uid="{00000000-0005-0000-0000-00000D000000}"/>
    <cellStyle name="Millares 16 2 4 2 2" xfId="15727" xr:uid="{B9691ED4-242A-4DBE-B3AE-B07828140396}"/>
    <cellStyle name="Millares 16 2 4 3" xfId="5205" xr:uid="{00000000-0005-0000-0000-00000D000000}"/>
    <cellStyle name="Millares 16 2 4 3 2" xfId="17677" xr:uid="{A2CE7BA3-0867-44BA-8AF0-AD262599190F}"/>
    <cellStyle name="Millares 16 2 4 4" xfId="7135" xr:uid="{00000000-0005-0000-0000-00000D000000}"/>
    <cellStyle name="Millares 16 2 4 4 2" xfId="19606" xr:uid="{5074AB3E-5B1C-4E7E-B8DA-1B886E684390}"/>
    <cellStyle name="Millares 16 2 4 5" xfId="9145" xr:uid="{00000000-0005-0000-0000-00000D000000}"/>
    <cellStyle name="Millares 16 2 4 5 2" xfId="21614" xr:uid="{104C3C91-A933-443B-8B73-A4A5FBE4B947}"/>
    <cellStyle name="Millares 16 2 4 6" xfId="12749" xr:uid="{382A976A-37B5-4846-B09B-9099264715E3}"/>
    <cellStyle name="Millares 16 2 4 6 2" xfId="24582" xr:uid="{48FA8D4F-C747-4251-9311-1FF193916225}"/>
    <cellStyle name="Millares 16 2 4 7" xfId="13806" xr:uid="{A511F84F-175B-4C4F-9BA5-FFAB595A4275}"/>
    <cellStyle name="Millares 16 2 4 8" xfId="25273" xr:uid="{B9A40D91-213A-4CAC-AB70-BBCF5ECF38F4}"/>
    <cellStyle name="Millares 16 2 5" xfId="1809" xr:uid="{00000000-0005-0000-0000-00000D000000}"/>
    <cellStyle name="Millares 16 2 5 2" xfId="3733" xr:uid="{00000000-0005-0000-0000-00000D000000}"/>
    <cellStyle name="Millares 16 2 5 2 2" xfId="16207" xr:uid="{7B0534AD-D7E1-4143-98C7-9215B1154A67}"/>
    <cellStyle name="Millares 16 2 5 3" xfId="5685" xr:uid="{00000000-0005-0000-0000-00000D000000}"/>
    <cellStyle name="Millares 16 2 5 3 2" xfId="18157" xr:uid="{CAED7965-8993-4FB7-96B7-BEB8725ECAED}"/>
    <cellStyle name="Millares 16 2 5 4" xfId="7615" xr:uid="{00000000-0005-0000-0000-00000D000000}"/>
    <cellStyle name="Millares 16 2 5 4 2" xfId="20086" xr:uid="{D7B3E806-9D13-4789-93A1-5C38990A027C}"/>
    <cellStyle name="Millares 16 2 5 5" xfId="9623" xr:uid="{00000000-0005-0000-0000-00000D000000}"/>
    <cellStyle name="Millares 16 2 5 5 2" xfId="22092" xr:uid="{8C4B29E3-9A1D-4116-8CA4-4B0ED1DE7FF9}"/>
    <cellStyle name="Millares 16 2 5 6" xfId="14286" xr:uid="{E39166A7-F7AB-4CAE-B4C0-19CDBB070E17}"/>
    <cellStyle name="Millares 16 2 6" xfId="2291" xr:uid="{00000000-0005-0000-0000-00000D000000}"/>
    <cellStyle name="Millares 16 2 6 2" xfId="4212" xr:uid="{00000000-0005-0000-0000-00000D000000}"/>
    <cellStyle name="Millares 16 2 6 2 2" xfId="16686" xr:uid="{6160DAA9-6090-44B3-875F-348ED159F121}"/>
    <cellStyle name="Millares 16 2 6 3" xfId="6168" xr:uid="{00000000-0005-0000-0000-00000D000000}"/>
    <cellStyle name="Millares 16 2 6 3 2" xfId="18640" xr:uid="{BD0236B0-430D-4B75-AC5A-47DEC55A7D84}"/>
    <cellStyle name="Millares 16 2 6 4" xfId="8094" xr:uid="{00000000-0005-0000-0000-00000D000000}"/>
    <cellStyle name="Millares 16 2 6 4 2" xfId="20565" xr:uid="{EFA618E8-672D-4F71-9215-9F48F5D62F74}"/>
    <cellStyle name="Millares 16 2 6 5" xfId="10100" xr:uid="{00000000-0005-0000-0000-00000D000000}"/>
    <cellStyle name="Millares 16 2 6 5 2" xfId="22569" xr:uid="{56FA71FE-432C-47CD-835B-C2DB45D83691}"/>
    <cellStyle name="Millares 16 2 6 6" xfId="14765" xr:uid="{A91045BF-197A-4171-A601-CB45B4AFDA6D}"/>
    <cellStyle name="Millares 16 2 7" xfId="849" xr:uid="{00000000-0005-0000-0000-00000D000000}"/>
    <cellStyle name="Millares 16 2 7 2" xfId="13326" xr:uid="{E2E6D647-085F-47D1-BE66-20125672AFD5}"/>
    <cellStyle name="Millares 16 2 8" xfId="2773" xr:uid="{00000000-0005-0000-0000-00000D000000}"/>
    <cellStyle name="Millares 16 2 8 2" xfId="15247" xr:uid="{5E64A9C8-30C2-4102-A4A3-84DFDABF856F}"/>
    <cellStyle name="Millares 16 2 9" xfId="4706" xr:uid="{00000000-0005-0000-0000-00000D000000}"/>
    <cellStyle name="Millares 16 2 9 2" xfId="17179" xr:uid="{46979581-09F5-449B-AD82-5540F2E3707C}"/>
    <cellStyle name="Millares 16 20" xfId="12818" xr:uid="{BD863AB8-20A2-421C-A376-FF7F35750044}"/>
    <cellStyle name="Millares 16 21" xfId="24721" xr:uid="{A0940B24-BA82-4B94-A36A-2825F35D4D02}"/>
    <cellStyle name="Millares 16 3" xfId="118" xr:uid="{00000000-0005-0000-0000-00000D000000}"/>
    <cellStyle name="Millares 16 3 10" xfId="8710" xr:uid="{00000000-0005-0000-0000-00000D000000}"/>
    <cellStyle name="Millares 16 3 10 2" xfId="21179" xr:uid="{5C213F01-43D6-4C4E-BCCD-306CD1B36AAE}"/>
    <cellStyle name="Millares 16 3 11" xfId="10609" xr:uid="{00000000-0005-0000-0000-00000D000000}"/>
    <cellStyle name="Millares 16 3 11 2" xfId="23075" xr:uid="{2593C012-17EF-459C-A0B6-913010246097}"/>
    <cellStyle name="Millares 16 3 12" xfId="11089" xr:uid="{00000000-0005-0000-0000-00000D000000}"/>
    <cellStyle name="Millares 16 3 12 2" xfId="23554" xr:uid="{9682216E-BEDA-4648-8B3D-A404BE2BB437}"/>
    <cellStyle name="Millares 16 3 13" xfId="12230" xr:uid="{998F43CE-6E2A-4601-A600-BF1CD64842B0}"/>
    <cellStyle name="Millares 16 3 13 2" xfId="24064" xr:uid="{F063A31C-DD47-48AC-9DF8-15B729020C75}"/>
    <cellStyle name="Millares 16 3 14" xfId="12869" xr:uid="{82CB409E-5C83-4F47-97CA-139513175015}"/>
    <cellStyle name="Millares 16 3 15" xfId="24772" xr:uid="{D31E792E-8D87-453F-9AE1-8397722D3863}"/>
    <cellStyle name="Millares 16 3 2" xfId="335" xr:uid="{00000000-0005-0000-0000-00000D000000}"/>
    <cellStyle name="Millares 16 3 2 10" xfId="10787" xr:uid="{00000000-0005-0000-0000-00000D000000}"/>
    <cellStyle name="Millares 16 3 2 10 2" xfId="23253" xr:uid="{58D34777-E1E2-46FD-BAB1-CB7DBA6A1330}"/>
    <cellStyle name="Millares 16 3 2 11" xfId="11267" xr:uid="{00000000-0005-0000-0000-00000D000000}"/>
    <cellStyle name="Millares 16 3 2 11 2" xfId="23732" xr:uid="{A5548660-BEF6-45A8-B274-9401676A5342}"/>
    <cellStyle name="Millares 16 3 2 12" xfId="12408" xr:uid="{212A7A46-11C2-4E04-B519-63D54AB7C716}"/>
    <cellStyle name="Millares 16 3 2 12 2" xfId="24242" xr:uid="{0ADC58D0-66B6-415B-900B-5457EF115256}"/>
    <cellStyle name="Millares 16 3 2 13" xfId="13047" xr:uid="{108341B2-E651-4E09-B824-36AEC5360F06}"/>
    <cellStyle name="Millares 16 3 2 14" xfId="24950" xr:uid="{B102F2A7-51A3-4B83-8A06-FFC7448CA1BE}"/>
    <cellStyle name="Millares 16 3 2 2" xfId="1531" xr:uid="{00000000-0005-0000-0000-00000D000000}"/>
    <cellStyle name="Millares 16 3 2 2 2" xfId="3455" xr:uid="{00000000-0005-0000-0000-00000D000000}"/>
    <cellStyle name="Millares 16 3 2 2 2 2" xfId="15929" xr:uid="{6AD52F8F-FEDC-41CD-AA49-5055FC9F2AF4}"/>
    <cellStyle name="Millares 16 3 2 2 3" xfId="5407" xr:uid="{00000000-0005-0000-0000-00000D000000}"/>
    <cellStyle name="Millares 16 3 2 2 3 2" xfId="17879" xr:uid="{59F3AAEC-6F4C-4111-B1C5-E847978B3110}"/>
    <cellStyle name="Millares 16 3 2 2 4" xfId="7337" xr:uid="{00000000-0005-0000-0000-00000D000000}"/>
    <cellStyle name="Millares 16 3 2 2 4 2" xfId="19808" xr:uid="{FC32700C-C05B-45B6-8479-F1F8557B7E63}"/>
    <cellStyle name="Millares 16 3 2 2 5" xfId="9347" xr:uid="{00000000-0005-0000-0000-00000D000000}"/>
    <cellStyle name="Millares 16 3 2 2 5 2" xfId="21816" xr:uid="{8A705B5E-96F3-45E4-911C-883788F4A24A}"/>
    <cellStyle name="Millares 16 3 2 2 6" xfId="14008" xr:uid="{35D9934A-7CFD-4AA3-B37A-924649427970}"/>
    <cellStyle name="Millares 16 3 2 3" xfId="2011" xr:uid="{00000000-0005-0000-0000-00000D000000}"/>
    <cellStyle name="Millares 16 3 2 3 2" xfId="3935" xr:uid="{00000000-0005-0000-0000-00000D000000}"/>
    <cellStyle name="Millares 16 3 2 3 2 2" xfId="16409" xr:uid="{4FCEF94E-70FA-45C9-ABA1-BAB9BB0314DD}"/>
    <cellStyle name="Millares 16 3 2 3 3" xfId="5887" xr:uid="{00000000-0005-0000-0000-00000D000000}"/>
    <cellStyle name="Millares 16 3 2 3 3 2" xfId="18359" xr:uid="{298BC578-CB8D-49F6-8EA3-C36B86FB53A9}"/>
    <cellStyle name="Millares 16 3 2 3 4" xfId="7817" xr:uid="{00000000-0005-0000-0000-00000D000000}"/>
    <cellStyle name="Millares 16 3 2 3 4 2" xfId="20288" xr:uid="{DF9F3E52-B2AC-4D00-9D72-173FB02D6E87}"/>
    <cellStyle name="Millares 16 3 2 3 5" xfId="9825" xr:uid="{00000000-0005-0000-0000-00000D000000}"/>
    <cellStyle name="Millares 16 3 2 3 5 2" xfId="22294" xr:uid="{A3B27E51-1362-4212-9657-51716D1FE89F}"/>
    <cellStyle name="Millares 16 3 2 3 6" xfId="14488" xr:uid="{DF7CE9D4-1E3D-44AA-BC83-835D7560CD06}"/>
    <cellStyle name="Millares 16 3 2 4" xfId="2493" xr:uid="{00000000-0005-0000-0000-00000D000000}"/>
    <cellStyle name="Millares 16 3 2 4 2" xfId="4414" xr:uid="{00000000-0005-0000-0000-00000D000000}"/>
    <cellStyle name="Millares 16 3 2 4 2 2" xfId="16888" xr:uid="{24DB9620-09B0-42AC-9882-67DD209D65A8}"/>
    <cellStyle name="Millares 16 3 2 4 3" xfId="6370" xr:uid="{00000000-0005-0000-0000-00000D000000}"/>
    <cellStyle name="Millares 16 3 2 4 3 2" xfId="18842" xr:uid="{724A8A57-B09C-4696-BBCE-D14F4D5E26AB}"/>
    <cellStyle name="Millares 16 3 2 4 4" xfId="8296" xr:uid="{00000000-0005-0000-0000-00000D000000}"/>
    <cellStyle name="Millares 16 3 2 4 4 2" xfId="20767" xr:uid="{4DEA29F2-BFE5-4998-AB0B-A19A4D505494}"/>
    <cellStyle name="Millares 16 3 2 4 5" xfId="10302" xr:uid="{00000000-0005-0000-0000-00000D000000}"/>
    <cellStyle name="Millares 16 3 2 4 5 2" xfId="22771" xr:uid="{7419CE73-1FF9-4FF8-8F76-47DA6391559E}"/>
    <cellStyle name="Millares 16 3 2 4 6" xfId="14967" xr:uid="{57D854D8-94CA-47F9-BF53-A2DD70010936}"/>
    <cellStyle name="Millares 16 3 2 5" xfId="1051" xr:uid="{00000000-0005-0000-0000-00000D000000}"/>
    <cellStyle name="Millares 16 3 2 5 2" xfId="13528" xr:uid="{C59A139D-BF88-48E1-8A15-0BCF1E21B311}"/>
    <cellStyle name="Millares 16 3 2 6" xfId="2975" xr:uid="{00000000-0005-0000-0000-00000D000000}"/>
    <cellStyle name="Millares 16 3 2 6 2" xfId="15449" xr:uid="{BBAEDE55-2089-41A4-8401-CB31F4574E51}"/>
    <cellStyle name="Millares 16 3 2 7" xfId="4913" xr:uid="{00000000-0005-0000-0000-00000D000000}"/>
    <cellStyle name="Millares 16 3 2 7 2" xfId="17386" xr:uid="{D70BDFA7-EE39-4D71-A5EA-3006F30BB1A5}"/>
    <cellStyle name="Millares 16 3 2 8" xfId="6854" xr:uid="{00000000-0005-0000-0000-00000D000000}"/>
    <cellStyle name="Millares 16 3 2 8 2" xfId="19325" xr:uid="{6E4D0DF5-F485-4212-B635-9E6DE22D7806}"/>
    <cellStyle name="Millares 16 3 2 9" xfId="8878" xr:uid="{00000000-0005-0000-0000-00000D000000}"/>
    <cellStyle name="Millares 16 3 2 9 2" xfId="21347" xr:uid="{F6B9E490-7D16-4F5F-9D16-43A668696DBC}"/>
    <cellStyle name="Millares 16 3 3" xfId="1353" xr:uid="{00000000-0005-0000-0000-00000D000000}"/>
    <cellStyle name="Millares 16 3 3 2" xfId="3277" xr:uid="{00000000-0005-0000-0000-00000D000000}"/>
    <cellStyle name="Millares 16 3 3 2 2" xfId="15751" xr:uid="{1559E441-87C1-49EC-AB00-A362D2B2319F}"/>
    <cellStyle name="Millares 16 3 3 3" xfId="5229" xr:uid="{00000000-0005-0000-0000-00000D000000}"/>
    <cellStyle name="Millares 16 3 3 3 2" xfId="17701" xr:uid="{A89457F0-652B-4A20-872E-83B9EF8943DE}"/>
    <cellStyle name="Millares 16 3 3 4" xfId="7159" xr:uid="{00000000-0005-0000-0000-00000D000000}"/>
    <cellStyle name="Millares 16 3 3 4 2" xfId="19630" xr:uid="{EA9EEBC6-6EA3-40E7-A3E5-9FE4D0B097FE}"/>
    <cellStyle name="Millares 16 3 3 5" xfId="9169" xr:uid="{00000000-0005-0000-0000-00000D000000}"/>
    <cellStyle name="Millares 16 3 3 5 2" xfId="21638" xr:uid="{8DE98879-7971-46C5-93B6-C9565316C228}"/>
    <cellStyle name="Millares 16 3 3 6" xfId="13830" xr:uid="{B15AF442-C765-4344-8D87-38D9F550E7BF}"/>
    <cellStyle name="Millares 16 3 4" xfId="1833" xr:uid="{00000000-0005-0000-0000-00000D000000}"/>
    <cellStyle name="Millares 16 3 4 2" xfId="3757" xr:uid="{00000000-0005-0000-0000-00000D000000}"/>
    <cellStyle name="Millares 16 3 4 2 2" xfId="16231" xr:uid="{A4136724-9115-4E05-B756-FB31052F1A35}"/>
    <cellStyle name="Millares 16 3 4 3" xfId="5709" xr:uid="{00000000-0005-0000-0000-00000D000000}"/>
    <cellStyle name="Millares 16 3 4 3 2" xfId="18181" xr:uid="{E7B5C7F6-C609-4B7C-AB4F-3D4E73546C05}"/>
    <cellStyle name="Millares 16 3 4 4" xfId="7639" xr:uid="{00000000-0005-0000-0000-00000D000000}"/>
    <cellStyle name="Millares 16 3 4 4 2" xfId="20110" xr:uid="{35085F4C-F395-4651-AA6B-260DE842E23B}"/>
    <cellStyle name="Millares 16 3 4 5" xfId="9647" xr:uid="{00000000-0005-0000-0000-00000D000000}"/>
    <cellStyle name="Millares 16 3 4 5 2" xfId="22116" xr:uid="{58456F60-50B8-4F41-BFFF-8F7ED712B664}"/>
    <cellStyle name="Millares 16 3 4 6" xfId="14310" xr:uid="{09CB2E6B-7715-4B1D-83D6-5ECADF86E8C2}"/>
    <cellStyle name="Millares 16 3 5" xfId="2315" xr:uid="{00000000-0005-0000-0000-00000D000000}"/>
    <cellStyle name="Millares 16 3 5 2" xfId="4236" xr:uid="{00000000-0005-0000-0000-00000D000000}"/>
    <cellStyle name="Millares 16 3 5 2 2" xfId="16710" xr:uid="{62551F9F-CF51-46E6-A776-FF8C1D0BDD45}"/>
    <cellStyle name="Millares 16 3 5 3" xfId="6192" xr:uid="{00000000-0005-0000-0000-00000D000000}"/>
    <cellStyle name="Millares 16 3 5 3 2" xfId="18664" xr:uid="{84B8A6CB-69BE-49EB-A766-8EA238F24720}"/>
    <cellStyle name="Millares 16 3 5 4" xfId="8118" xr:uid="{00000000-0005-0000-0000-00000D000000}"/>
    <cellStyle name="Millares 16 3 5 4 2" xfId="20589" xr:uid="{EFC00166-5E76-4097-9039-E05E8439CFBD}"/>
    <cellStyle name="Millares 16 3 5 5" xfId="10124" xr:uid="{00000000-0005-0000-0000-00000D000000}"/>
    <cellStyle name="Millares 16 3 5 5 2" xfId="22593" xr:uid="{D734F1FF-3E65-433D-A8A5-4EC2AF8AC8E1}"/>
    <cellStyle name="Millares 16 3 5 6" xfId="14789" xr:uid="{BE646F1C-703E-49F2-B584-5E8C6DA6F3ED}"/>
    <cellStyle name="Millares 16 3 6" xfId="873" xr:uid="{00000000-0005-0000-0000-00000D000000}"/>
    <cellStyle name="Millares 16 3 6 2" xfId="13350" xr:uid="{47847CB7-2B07-46A7-BAD7-A48596B707AD}"/>
    <cellStyle name="Millares 16 3 7" xfId="2797" xr:uid="{00000000-0005-0000-0000-00000D000000}"/>
    <cellStyle name="Millares 16 3 7 2" xfId="15271" xr:uid="{0DABDAA1-4FEC-44C4-B89B-642C9C7C26F4}"/>
    <cellStyle name="Millares 16 3 8" xfId="4730" xr:uid="{00000000-0005-0000-0000-00000D000000}"/>
    <cellStyle name="Millares 16 3 8 2" xfId="17203" xr:uid="{358E744D-AC04-42B6-963E-1031D207E679}"/>
    <cellStyle name="Millares 16 3 9" xfId="6676" xr:uid="{00000000-0005-0000-0000-00000D000000}"/>
    <cellStyle name="Millares 16 3 9 2" xfId="19147" xr:uid="{EF9C4461-F318-4407-A513-CD28A37B43A8}"/>
    <cellStyle name="Millares 16 4" xfId="212" xr:uid="{00000000-0005-0000-0000-00000D000000}"/>
    <cellStyle name="Millares 16 4 10" xfId="8766" xr:uid="{00000000-0005-0000-0000-00000D000000}"/>
    <cellStyle name="Millares 16 4 10 2" xfId="21235" xr:uid="{96C6E4BB-FE09-4BF0-A3D5-CF4A91721926}"/>
    <cellStyle name="Millares 16 4 11" xfId="10671" xr:uid="{00000000-0005-0000-0000-00000D000000}"/>
    <cellStyle name="Millares 16 4 11 2" xfId="23137" xr:uid="{E9CC9001-58DB-45E0-9313-AC07649526F1}"/>
    <cellStyle name="Millares 16 4 12" xfId="11151" xr:uid="{00000000-0005-0000-0000-00000D000000}"/>
    <cellStyle name="Millares 16 4 12 2" xfId="23616" xr:uid="{8544A77D-5793-4C6E-981D-8E91836A814C}"/>
    <cellStyle name="Millares 16 4 13" xfId="12292" xr:uid="{0B64EF35-6133-4EEE-B716-4D9FB18C9BB6}"/>
    <cellStyle name="Millares 16 4 13 2" xfId="24126" xr:uid="{13F4EAA7-766F-4B17-8A1A-597A12D083BA}"/>
    <cellStyle name="Millares 16 4 14" xfId="12931" xr:uid="{C143F922-F745-4624-9D5C-2DD8D750A879}"/>
    <cellStyle name="Millares 16 4 15" xfId="24834" xr:uid="{C766CB4D-B532-4139-AC28-EE5E68903A80}"/>
    <cellStyle name="Millares 16 4 2" xfId="397" xr:uid="{00000000-0005-0000-0000-00000D000000}"/>
    <cellStyle name="Millares 16 4 2 10" xfId="10849" xr:uid="{00000000-0005-0000-0000-00000D000000}"/>
    <cellStyle name="Millares 16 4 2 10 2" xfId="23315" xr:uid="{6AE9DD01-DD9F-4003-9FB7-2DFD106C0F99}"/>
    <cellStyle name="Millares 16 4 2 11" xfId="11329" xr:uid="{00000000-0005-0000-0000-00000D000000}"/>
    <cellStyle name="Millares 16 4 2 11 2" xfId="23794" xr:uid="{F4F54375-98B7-4B7E-BC23-D8A7D2140B1A}"/>
    <cellStyle name="Millares 16 4 2 12" xfId="12470" xr:uid="{C262E667-40FF-4090-B81B-84515AD605B2}"/>
    <cellStyle name="Millares 16 4 2 12 2" xfId="24304" xr:uid="{719DA0DF-9333-45DA-BC1D-E3A85BF59FE1}"/>
    <cellStyle name="Millares 16 4 2 13" xfId="13109" xr:uid="{4E92F84A-FD11-4F3F-B681-628E9003826D}"/>
    <cellStyle name="Millares 16 4 2 14" xfId="25012" xr:uid="{527DAC6D-2B6D-44FC-8381-EF238E8852EE}"/>
    <cellStyle name="Millares 16 4 2 2" xfId="1593" xr:uid="{00000000-0005-0000-0000-00000D000000}"/>
    <cellStyle name="Millares 16 4 2 2 2" xfId="3517" xr:uid="{00000000-0005-0000-0000-00000D000000}"/>
    <cellStyle name="Millares 16 4 2 2 2 2" xfId="15991" xr:uid="{F2F8D5A8-8A27-4577-A835-ED8878FB1F1C}"/>
    <cellStyle name="Millares 16 4 2 2 3" xfId="5469" xr:uid="{00000000-0005-0000-0000-00000D000000}"/>
    <cellStyle name="Millares 16 4 2 2 3 2" xfId="17941" xr:uid="{EF7E9D09-012E-4CCE-B2FF-1443B41CB98F}"/>
    <cellStyle name="Millares 16 4 2 2 4" xfId="7399" xr:uid="{00000000-0005-0000-0000-00000D000000}"/>
    <cellStyle name="Millares 16 4 2 2 4 2" xfId="19870" xr:uid="{35D4B71E-12FF-4564-956D-C5D238BBE5C6}"/>
    <cellStyle name="Millares 16 4 2 2 5" xfId="9409" xr:uid="{00000000-0005-0000-0000-00000D000000}"/>
    <cellStyle name="Millares 16 4 2 2 5 2" xfId="21878" xr:uid="{ED5BACC0-3982-4A02-932A-F8C88C7F08B5}"/>
    <cellStyle name="Millares 16 4 2 2 6" xfId="14070" xr:uid="{DF994C6D-9CF9-4246-B6F2-B656402D0F5F}"/>
    <cellStyle name="Millares 16 4 2 3" xfId="2073" xr:uid="{00000000-0005-0000-0000-00000D000000}"/>
    <cellStyle name="Millares 16 4 2 3 2" xfId="3997" xr:uid="{00000000-0005-0000-0000-00000D000000}"/>
    <cellStyle name="Millares 16 4 2 3 2 2" xfId="16471" xr:uid="{1404C890-6562-4D66-A905-443B88F12DF9}"/>
    <cellStyle name="Millares 16 4 2 3 3" xfId="5949" xr:uid="{00000000-0005-0000-0000-00000D000000}"/>
    <cellStyle name="Millares 16 4 2 3 3 2" xfId="18421" xr:uid="{5C607C76-86C0-42F0-8284-E803572661AB}"/>
    <cellStyle name="Millares 16 4 2 3 4" xfId="7879" xr:uid="{00000000-0005-0000-0000-00000D000000}"/>
    <cellStyle name="Millares 16 4 2 3 4 2" xfId="20350" xr:uid="{72076345-6A89-48DF-A6AF-2F204DA3F928}"/>
    <cellStyle name="Millares 16 4 2 3 5" xfId="9887" xr:uid="{00000000-0005-0000-0000-00000D000000}"/>
    <cellStyle name="Millares 16 4 2 3 5 2" xfId="22356" xr:uid="{4395638D-66D8-435D-AE03-A95F1DE11082}"/>
    <cellStyle name="Millares 16 4 2 3 6" xfId="14550" xr:uid="{2FE92BD7-5227-41AC-B2C7-9B790C7DE00A}"/>
    <cellStyle name="Millares 16 4 2 4" xfId="2555" xr:uid="{00000000-0005-0000-0000-00000D000000}"/>
    <cellStyle name="Millares 16 4 2 4 2" xfId="4476" xr:uid="{00000000-0005-0000-0000-00000D000000}"/>
    <cellStyle name="Millares 16 4 2 4 2 2" xfId="16950" xr:uid="{A9E231BC-C0B0-48FD-9FAC-F64C88D6BD85}"/>
    <cellStyle name="Millares 16 4 2 4 3" xfId="6432" xr:uid="{00000000-0005-0000-0000-00000D000000}"/>
    <cellStyle name="Millares 16 4 2 4 3 2" xfId="18904" xr:uid="{6B82EDAB-5266-4A1B-A4D1-5357164324A5}"/>
    <cellStyle name="Millares 16 4 2 4 4" xfId="8358" xr:uid="{00000000-0005-0000-0000-00000D000000}"/>
    <cellStyle name="Millares 16 4 2 4 4 2" xfId="20829" xr:uid="{6523996B-946B-4BEB-BA1F-73D7F22C26E8}"/>
    <cellStyle name="Millares 16 4 2 4 5" xfId="10364" xr:uid="{00000000-0005-0000-0000-00000D000000}"/>
    <cellStyle name="Millares 16 4 2 4 5 2" xfId="22833" xr:uid="{5D4CFAE8-8183-42E4-8F1F-09C2F604D0D4}"/>
    <cellStyle name="Millares 16 4 2 4 6" xfId="15029" xr:uid="{985EC629-CD81-4F2F-BB27-D63EBC92A996}"/>
    <cellStyle name="Millares 16 4 2 5" xfId="1113" xr:uid="{00000000-0005-0000-0000-00000D000000}"/>
    <cellStyle name="Millares 16 4 2 5 2" xfId="13590" xr:uid="{44D63975-CB76-45C6-86B5-D3C28DB65A86}"/>
    <cellStyle name="Millares 16 4 2 6" xfId="3037" xr:uid="{00000000-0005-0000-0000-00000D000000}"/>
    <cellStyle name="Millares 16 4 2 6 2" xfId="15511" xr:uid="{0EAAF48A-5961-4754-9710-B044F9A72773}"/>
    <cellStyle name="Millares 16 4 2 7" xfId="4975" xr:uid="{00000000-0005-0000-0000-00000D000000}"/>
    <cellStyle name="Millares 16 4 2 7 2" xfId="17448" xr:uid="{F44D500A-C1A9-402B-A0FF-57FCFC1111FE}"/>
    <cellStyle name="Millares 16 4 2 8" xfId="6916" xr:uid="{00000000-0005-0000-0000-00000D000000}"/>
    <cellStyle name="Millares 16 4 2 8 2" xfId="19387" xr:uid="{A875D6EC-841B-4769-9659-D1422F083486}"/>
    <cellStyle name="Millares 16 4 2 9" xfId="8935" xr:uid="{00000000-0005-0000-0000-00000D000000}"/>
    <cellStyle name="Millares 16 4 2 9 2" xfId="21404" xr:uid="{C2203260-AD8B-4136-B931-37A02623381F}"/>
    <cellStyle name="Millares 16 4 3" xfId="1415" xr:uid="{00000000-0005-0000-0000-00000D000000}"/>
    <cellStyle name="Millares 16 4 3 2" xfId="3339" xr:uid="{00000000-0005-0000-0000-00000D000000}"/>
    <cellStyle name="Millares 16 4 3 2 2" xfId="15813" xr:uid="{5F382E47-1D83-4575-AF4D-2BD20B290A18}"/>
    <cellStyle name="Millares 16 4 3 3" xfId="5291" xr:uid="{00000000-0005-0000-0000-00000D000000}"/>
    <cellStyle name="Millares 16 4 3 3 2" xfId="17763" xr:uid="{B9451ECF-6B33-4DB6-A3ED-294B4C43374D}"/>
    <cellStyle name="Millares 16 4 3 4" xfId="7221" xr:uid="{00000000-0005-0000-0000-00000D000000}"/>
    <cellStyle name="Millares 16 4 3 4 2" xfId="19692" xr:uid="{399BA7A6-77F7-44DE-AC76-30FB9B37E698}"/>
    <cellStyle name="Millares 16 4 3 5" xfId="9231" xr:uid="{00000000-0005-0000-0000-00000D000000}"/>
    <cellStyle name="Millares 16 4 3 5 2" xfId="21700" xr:uid="{C060A2FE-124C-400C-98D6-98CA271CC74A}"/>
    <cellStyle name="Millares 16 4 3 6" xfId="13892" xr:uid="{DD569F9B-7DA8-4185-9D17-7C05F9F7F684}"/>
    <cellStyle name="Millares 16 4 4" xfId="1895" xr:uid="{00000000-0005-0000-0000-00000D000000}"/>
    <cellStyle name="Millares 16 4 4 2" xfId="3819" xr:uid="{00000000-0005-0000-0000-00000D000000}"/>
    <cellStyle name="Millares 16 4 4 2 2" xfId="16293" xr:uid="{66F76A47-414B-464B-9ED9-12E31B012ECF}"/>
    <cellStyle name="Millares 16 4 4 3" xfId="5771" xr:uid="{00000000-0005-0000-0000-00000D000000}"/>
    <cellStyle name="Millares 16 4 4 3 2" xfId="18243" xr:uid="{308861F3-6A62-47F3-A154-CA21A431EF6C}"/>
    <cellStyle name="Millares 16 4 4 4" xfId="7701" xr:uid="{00000000-0005-0000-0000-00000D000000}"/>
    <cellStyle name="Millares 16 4 4 4 2" xfId="20172" xr:uid="{018D9F7D-67E6-4040-B578-4DCCB144366C}"/>
    <cellStyle name="Millares 16 4 4 5" xfId="9709" xr:uid="{00000000-0005-0000-0000-00000D000000}"/>
    <cellStyle name="Millares 16 4 4 5 2" xfId="22178" xr:uid="{B85C9A04-979B-41E8-9D2D-772674884A7D}"/>
    <cellStyle name="Millares 16 4 4 6" xfId="14372" xr:uid="{6846BFCC-3B32-4E80-8273-34B8F2523D22}"/>
    <cellStyle name="Millares 16 4 5" xfId="2377" xr:uid="{00000000-0005-0000-0000-00000D000000}"/>
    <cellStyle name="Millares 16 4 5 2" xfId="4298" xr:uid="{00000000-0005-0000-0000-00000D000000}"/>
    <cellStyle name="Millares 16 4 5 2 2" xfId="16772" xr:uid="{A8C8D122-60FB-4B4C-A02C-BB9CE5FCEECA}"/>
    <cellStyle name="Millares 16 4 5 3" xfId="6254" xr:uid="{00000000-0005-0000-0000-00000D000000}"/>
    <cellStyle name="Millares 16 4 5 3 2" xfId="18726" xr:uid="{C119FF0F-CC9D-423A-8FEC-FAE305AED991}"/>
    <cellStyle name="Millares 16 4 5 4" xfId="8180" xr:uid="{00000000-0005-0000-0000-00000D000000}"/>
    <cellStyle name="Millares 16 4 5 4 2" xfId="20651" xr:uid="{0A462372-1DCF-4507-9C3C-3A7A1C1F5D24}"/>
    <cellStyle name="Millares 16 4 5 5" xfId="10186" xr:uid="{00000000-0005-0000-0000-00000D000000}"/>
    <cellStyle name="Millares 16 4 5 5 2" xfId="22655" xr:uid="{A74436B4-D80B-4CC5-A7ED-FE821F97E7A8}"/>
    <cellStyle name="Millares 16 4 5 6" xfId="14851" xr:uid="{6D4CD757-8FC7-48BA-88E3-F107FE5B68C6}"/>
    <cellStyle name="Millares 16 4 6" xfId="935" xr:uid="{00000000-0005-0000-0000-00000D000000}"/>
    <cellStyle name="Millares 16 4 6 2" xfId="13412" xr:uid="{C9732DE0-C70A-4C05-99FD-427B0ABE69B3}"/>
    <cellStyle name="Millares 16 4 7" xfId="2859" xr:uid="{00000000-0005-0000-0000-00000D000000}"/>
    <cellStyle name="Millares 16 4 7 2" xfId="15333" xr:uid="{B4056F5D-78CD-49E3-9BC7-356992FD3E7F}"/>
    <cellStyle name="Millares 16 4 8" xfId="4797" xr:uid="{00000000-0005-0000-0000-00000D000000}"/>
    <cellStyle name="Millares 16 4 8 2" xfId="17270" xr:uid="{EA19C171-7025-4957-ADBC-CB10426A3324}"/>
    <cellStyle name="Millares 16 4 9" xfId="6738" xr:uid="{00000000-0005-0000-0000-00000D000000}"/>
    <cellStyle name="Millares 16 4 9 2" xfId="19209" xr:uid="{DDFF98CA-D4FC-415D-8827-6441F83EB86B}"/>
    <cellStyle name="Millares 16 5" xfId="241" xr:uid="{00000000-0005-0000-0000-00000D000000}"/>
    <cellStyle name="Millares 16 5 10" xfId="8794" xr:uid="{00000000-0005-0000-0000-00000D000000}"/>
    <cellStyle name="Millares 16 5 10 2" xfId="21263" xr:uid="{FE29A935-9936-4FE3-B4E1-DB99115DA2F2}"/>
    <cellStyle name="Millares 16 5 11" xfId="10700" xr:uid="{00000000-0005-0000-0000-00000D000000}"/>
    <cellStyle name="Millares 16 5 11 2" xfId="23166" xr:uid="{1A94A8C7-5C4D-40AC-B2FD-619D1E14AAE9}"/>
    <cellStyle name="Millares 16 5 12" xfId="11180" xr:uid="{00000000-0005-0000-0000-00000D000000}"/>
    <cellStyle name="Millares 16 5 12 2" xfId="23645" xr:uid="{08EB23D6-D9E3-424E-A219-FC7940B6E69E}"/>
    <cellStyle name="Millares 16 5 13" xfId="12321" xr:uid="{30839A4E-2517-48E3-81F1-9EFA6C94FE1E}"/>
    <cellStyle name="Millares 16 5 13 2" xfId="24155" xr:uid="{47D2677C-1A4B-4520-9733-50E4A1D1C6CA}"/>
    <cellStyle name="Millares 16 5 14" xfId="12960" xr:uid="{D5C04465-5549-410B-9EA2-C6935D64FBA5}"/>
    <cellStyle name="Millares 16 5 15" xfId="24863" xr:uid="{6F976675-A6A7-4CBC-A24D-8F05AAD6DC4D}"/>
    <cellStyle name="Millares 16 5 2" xfId="426" xr:uid="{00000000-0005-0000-0000-00000D000000}"/>
    <cellStyle name="Millares 16 5 2 10" xfId="10878" xr:uid="{00000000-0005-0000-0000-00000D000000}"/>
    <cellStyle name="Millares 16 5 2 10 2" xfId="23344" xr:uid="{19192F75-780F-4034-B850-F2F50ABBD7FA}"/>
    <cellStyle name="Millares 16 5 2 11" xfId="11358" xr:uid="{00000000-0005-0000-0000-00000D000000}"/>
    <cellStyle name="Millares 16 5 2 11 2" xfId="23823" xr:uid="{41DF9373-139F-4A83-B784-25E1EA546F38}"/>
    <cellStyle name="Millares 16 5 2 12" xfId="12499" xr:uid="{65B33D81-1859-4D07-A83C-53BE18EF36A2}"/>
    <cellStyle name="Millares 16 5 2 12 2" xfId="24333" xr:uid="{4EDC4419-8E73-47CD-ADE7-0FC41F8042E0}"/>
    <cellStyle name="Millares 16 5 2 13" xfId="13138" xr:uid="{7651AF0C-5438-4C0B-909A-CDF0E42BBFCC}"/>
    <cellStyle name="Millares 16 5 2 14" xfId="25041" xr:uid="{D035D592-FFF1-4809-9276-88E14338C78B}"/>
    <cellStyle name="Millares 16 5 2 2" xfId="1622" xr:uid="{00000000-0005-0000-0000-00000D000000}"/>
    <cellStyle name="Millares 16 5 2 2 2" xfId="3546" xr:uid="{00000000-0005-0000-0000-00000D000000}"/>
    <cellStyle name="Millares 16 5 2 2 2 2" xfId="16020" xr:uid="{7AEDC56F-9C14-4EEC-98E5-011E85C1879A}"/>
    <cellStyle name="Millares 16 5 2 2 3" xfId="5498" xr:uid="{00000000-0005-0000-0000-00000D000000}"/>
    <cellStyle name="Millares 16 5 2 2 3 2" xfId="17970" xr:uid="{916E2097-F5B1-49ED-9AE3-4CDDE6472687}"/>
    <cellStyle name="Millares 16 5 2 2 4" xfId="7428" xr:uid="{00000000-0005-0000-0000-00000D000000}"/>
    <cellStyle name="Millares 16 5 2 2 4 2" xfId="19899" xr:uid="{94E7F384-37BE-49BE-B522-65F29CFBFB21}"/>
    <cellStyle name="Millares 16 5 2 2 5" xfId="9438" xr:uid="{00000000-0005-0000-0000-00000D000000}"/>
    <cellStyle name="Millares 16 5 2 2 5 2" xfId="21907" xr:uid="{B159F12B-3408-4904-AE1F-B95B541808AA}"/>
    <cellStyle name="Millares 16 5 2 2 6" xfId="14099" xr:uid="{DA6E9578-80C7-43B9-89AC-EC2D71CE626A}"/>
    <cellStyle name="Millares 16 5 2 3" xfId="2102" xr:uid="{00000000-0005-0000-0000-00000D000000}"/>
    <cellStyle name="Millares 16 5 2 3 2" xfId="4026" xr:uid="{00000000-0005-0000-0000-00000D000000}"/>
    <cellStyle name="Millares 16 5 2 3 2 2" xfId="16500" xr:uid="{F880E022-23B4-4C67-8371-A92750F2C7A5}"/>
    <cellStyle name="Millares 16 5 2 3 3" xfId="5978" xr:uid="{00000000-0005-0000-0000-00000D000000}"/>
    <cellStyle name="Millares 16 5 2 3 3 2" xfId="18450" xr:uid="{160B974D-6AD2-42C8-AD6C-B93D048BB772}"/>
    <cellStyle name="Millares 16 5 2 3 4" xfId="7908" xr:uid="{00000000-0005-0000-0000-00000D000000}"/>
    <cellStyle name="Millares 16 5 2 3 4 2" xfId="20379" xr:uid="{B5148AA9-888F-4BD0-AD2C-0ED08121B546}"/>
    <cellStyle name="Millares 16 5 2 3 5" xfId="9916" xr:uid="{00000000-0005-0000-0000-00000D000000}"/>
    <cellStyle name="Millares 16 5 2 3 5 2" xfId="22385" xr:uid="{6744F1E0-CBBB-4CAC-9027-B92C59937807}"/>
    <cellStyle name="Millares 16 5 2 3 6" xfId="14579" xr:uid="{A9E732DD-816C-41AE-9B7D-5F47EBFC0D71}"/>
    <cellStyle name="Millares 16 5 2 4" xfId="2584" xr:uid="{00000000-0005-0000-0000-00000D000000}"/>
    <cellStyle name="Millares 16 5 2 4 2" xfId="4505" xr:uid="{00000000-0005-0000-0000-00000D000000}"/>
    <cellStyle name="Millares 16 5 2 4 2 2" xfId="16979" xr:uid="{BDCB5754-CF19-4415-A518-A22ECDACFE33}"/>
    <cellStyle name="Millares 16 5 2 4 3" xfId="6461" xr:uid="{00000000-0005-0000-0000-00000D000000}"/>
    <cellStyle name="Millares 16 5 2 4 3 2" xfId="18933" xr:uid="{78B8287D-5068-4DEC-A70B-DA3284E49B06}"/>
    <cellStyle name="Millares 16 5 2 4 4" xfId="8387" xr:uid="{00000000-0005-0000-0000-00000D000000}"/>
    <cellStyle name="Millares 16 5 2 4 4 2" xfId="20858" xr:uid="{CEC681CE-A4B4-4C1B-80C3-F2A5950DF59D}"/>
    <cellStyle name="Millares 16 5 2 4 5" xfId="10393" xr:uid="{00000000-0005-0000-0000-00000D000000}"/>
    <cellStyle name="Millares 16 5 2 4 5 2" xfId="22862" xr:uid="{7613224C-19DD-4D0C-BBEE-753D0FF5A5A4}"/>
    <cellStyle name="Millares 16 5 2 4 6" xfId="15058" xr:uid="{66B74445-86BD-4CBE-A8EE-D5BDE60C24C8}"/>
    <cellStyle name="Millares 16 5 2 5" xfId="1142" xr:uid="{00000000-0005-0000-0000-00000D000000}"/>
    <cellStyle name="Millares 16 5 2 5 2" xfId="13619" xr:uid="{B6D10A19-7F2D-4305-9653-89D11B1DF6B6}"/>
    <cellStyle name="Millares 16 5 2 6" xfId="3066" xr:uid="{00000000-0005-0000-0000-00000D000000}"/>
    <cellStyle name="Millares 16 5 2 6 2" xfId="15540" xr:uid="{61597597-E03F-49C1-A554-3C57DEA89F31}"/>
    <cellStyle name="Millares 16 5 2 7" xfId="5004" xr:uid="{00000000-0005-0000-0000-00000D000000}"/>
    <cellStyle name="Millares 16 5 2 7 2" xfId="17477" xr:uid="{2F12B941-52F7-49FF-B622-D0933F942AEC}"/>
    <cellStyle name="Millares 16 5 2 8" xfId="6945" xr:uid="{00000000-0005-0000-0000-00000D000000}"/>
    <cellStyle name="Millares 16 5 2 8 2" xfId="19416" xr:uid="{91BAEE77-B2C1-4097-A628-3BF0B2072233}"/>
    <cellStyle name="Millares 16 5 2 9" xfId="8964" xr:uid="{00000000-0005-0000-0000-00000D000000}"/>
    <cellStyle name="Millares 16 5 2 9 2" xfId="21433" xr:uid="{88515C75-670E-4755-90F7-0D88B5EEFB6A}"/>
    <cellStyle name="Millares 16 5 3" xfId="1444" xr:uid="{00000000-0005-0000-0000-00000D000000}"/>
    <cellStyle name="Millares 16 5 3 2" xfId="3368" xr:uid="{00000000-0005-0000-0000-00000D000000}"/>
    <cellStyle name="Millares 16 5 3 2 2" xfId="15842" xr:uid="{23A16613-5F12-4C59-8B06-4873FC4A0288}"/>
    <cellStyle name="Millares 16 5 3 3" xfId="5320" xr:uid="{00000000-0005-0000-0000-00000D000000}"/>
    <cellStyle name="Millares 16 5 3 3 2" xfId="17792" xr:uid="{2E7DF0D3-96CF-45A0-8BB8-BE0C87F2243E}"/>
    <cellStyle name="Millares 16 5 3 4" xfId="7250" xr:uid="{00000000-0005-0000-0000-00000D000000}"/>
    <cellStyle name="Millares 16 5 3 4 2" xfId="19721" xr:uid="{1BA05DF8-E33D-4779-88CA-475858A1FC47}"/>
    <cellStyle name="Millares 16 5 3 5" xfId="9260" xr:uid="{00000000-0005-0000-0000-00000D000000}"/>
    <cellStyle name="Millares 16 5 3 5 2" xfId="21729" xr:uid="{6A6C5691-CC6B-495C-8671-D05E08A587F8}"/>
    <cellStyle name="Millares 16 5 3 6" xfId="13921" xr:uid="{F1840C16-248E-4DDD-B290-9DC90644E197}"/>
    <cellStyle name="Millares 16 5 4" xfId="1924" xr:uid="{00000000-0005-0000-0000-00000D000000}"/>
    <cellStyle name="Millares 16 5 4 2" xfId="3848" xr:uid="{00000000-0005-0000-0000-00000D000000}"/>
    <cellStyle name="Millares 16 5 4 2 2" xfId="16322" xr:uid="{8E245B0B-F6F0-4275-AD15-42967F7762FF}"/>
    <cellStyle name="Millares 16 5 4 3" xfId="5800" xr:uid="{00000000-0005-0000-0000-00000D000000}"/>
    <cellStyle name="Millares 16 5 4 3 2" xfId="18272" xr:uid="{4AC9FB08-B2A5-4BCC-9F6F-3720EE057F92}"/>
    <cellStyle name="Millares 16 5 4 4" xfId="7730" xr:uid="{00000000-0005-0000-0000-00000D000000}"/>
    <cellStyle name="Millares 16 5 4 4 2" xfId="20201" xr:uid="{448A311A-9AE9-4B70-94C7-E7E847669DBC}"/>
    <cellStyle name="Millares 16 5 4 5" xfId="9738" xr:uid="{00000000-0005-0000-0000-00000D000000}"/>
    <cellStyle name="Millares 16 5 4 5 2" xfId="22207" xr:uid="{A80FFEE8-4BE5-41C6-8E0B-BD73B9B6249A}"/>
    <cellStyle name="Millares 16 5 4 6" xfId="14401" xr:uid="{64AFDA38-F7D6-40FE-A00F-A636A9081168}"/>
    <cellStyle name="Millares 16 5 5" xfId="2406" xr:uid="{00000000-0005-0000-0000-00000D000000}"/>
    <cellStyle name="Millares 16 5 5 2" xfId="4327" xr:uid="{00000000-0005-0000-0000-00000D000000}"/>
    <cellStyle name="Millares 16 5 5 2 2" xfId="16801" xr:uid="{BD23D242-5515-4337-B186-7FCC3BEE995B}"/>
    <cellStyle name="Millares 16 5 5 3" xfId="6283" xr:uid="{00000000-0005-0000-0000-00000D000000}"/>
    <cellStyle name="Millares 16 5 5 3 2" xfId="18755" xr:uid="{11F27BBA-DD9E-45B2-BC29-984E74D018D5}"/>
    <cellStyle name="Millares 16 5 5 4" xfId="8209" xr:uid="{00000000-0005-0000-0000-00000D000000}"/>
    <cellStyle name="Millares 16 5 5 4 2" xfId="20680" xr:uid="{C81395D6-C28E-48B0-BAFE-C9FFB24EC08C}"/>
    <cellStyle name="Millares 16 5 5 5" xfId="10215" xr:uid="{00000000-0005-0000-0000-00000D000000}"/>
    <cellStyle name="Millares 16 5 5 5 2" xfId="22684" xr:uid="{65363EC2-943D-4F7E-B624-252775FFECAA}"/>
    <cellStyle name="Millares 16 5 5 6" xfId="14880" xr:uid="{929FFA33-9CCE-4BEC-AE3E-C4B76C25234C}"/>
    <cellStyle name="Millares 16 5 6" xfId="964" xr:uid="{00000000-0005-0000-0000-00000D000000}"/>
    <cellStyle name="Millares 16 5 6 2" xfId="13441" xr:uid="{D5226E24-78A5-4104-B900-38A7D6DCFE2C}"/>
    <cellStyle name="Millares 16 5 7" xfId="2888" xr:uid="{00000000-0005-0000-0000-00000D000000}"/>
    <cellStyle name="Millares 16 5 7 2" xfId="15362" xr:uid="{08DAC249-147E-4E62-B0DD-DD79CEBD9473}"/>
    <cellStyle name="Millares 16 5 8" xfId="4826" xr:uid="{00000000-0005-0000-0000-00000D000000}"/>
    <cellStyle name="Millares 16 5 8 2" xfId="17299" xr:uid="{FBC1352E-A223-4329-A88A-AFCAE8BA5AA8}"/>
    <cellStyle name="Millares 16 5 9" xfId="6767" xr:uid="{00000000-0005-0000-0000-00000D000000}"/>
    <cellStyle name="Millares 16 5 9 2" xfId="19238" xr:uid="{093EF74D-41EE-40AB-A806-46EF6936B174}"/>
    <cellStyle name="Millares 16 6" xfId="284" xr:uid="{00000000-0005-0000-0000-00000D000000}"/>
    <cellStyle name="Millares 16 6 10" xfId="10736" xr:uid="{00000000-0005-0000-0000-00000D000000}"/>
    <cellStyle name="Millares 16 6 10 2" xfId="23202" xr:uid="{5BD29904-53F3-42C6-BE6A-928BE6413B8A}"/>
    <cellStyle name="Millares 16 6 11" xfId="11216" xr:uid="{00000000-0005-0000-0000-00000D000000}"/>
    <cellStyle name="Millares 16 6 11 2" xfId="23681" xr:uid="{1894ADF3-AD17-4F4F-AF04-092EE6438C61}"/>
    <cellStyle name="Millares 16 6 12" xfId="12357" xr:uid="{3D2123F8-5905-4DF3-A9A4-39D1DD64C109}"/>
    <cellStyle name="Millares 16 6 12 2" xfId="24191" xr:uid="{015D6846-5F1C-4094-A6E2-9BB3DF5ADD84}"/>
    <cellStyle name="Millares 16 6 13" xfId="12996" xr:uid="{19E45AF3-00F1-4549-A203-0F50C752B7C6}"/>
    <cellStyle name="Millares 16 6 14" xfId="24899" xr:uid="{FCDA92E9-3347-4A41-8449-2DCC6758562F}"/>
    <cellStyle name="Millares 16 6 2" xfId="1480" xr:uid="{00000000-0005-0000-0000-00000D000000}"/>
    <cellStyle name="Millares 16 6 2 2" xfId="3404" xr:uid="{00000000-0005-0000-0000-00000D000000}"/>
    <cellStyle name="Millares 16 6 2 2 2" xfId="15878" xr:uid="{18FDDEE9-97A0-4188-A0C0-C2037F268DC5}"/>
    <cellStyle name="Millares 16 6 2 3" xfId="5356" xr:uid="{00000000-0005-0000-0000-00000D000000}"/>
    <cellStyle name="Millares 16 6 2 3 2" xfId="17828" xr:uid="{A0134C8C-73F1-41A6-951C-2F632A7EAB67}"/>
    <cellStyle name="Millares 16 6 2 4" xfId="7286" xr:uid="{00000000-0005-0000-0000-00000D000000}"/>
    <cellStyle name="Millares 16 6 2 4 2" xfId="19757" xr:uid="{2CB8EB02-830B-41D6-9A96-D9CF16D58E3F}"/>
    <cellStyle name="Millares 16 6 2 5" xfId="9296" xr:uid="{00000000-0005-0000-0000-00000D000000}"/>
    <cellStyle name="Millares 16 6 2 5 2" xfId="21765" xr:uid="{B58E814F-DE0D-46BC-A502-DDD44DF11E45}"/>
    <cellStyle name="Millares 16 6 2 6" xfId="13957" xr:uid="{5F4713DA-03F3-4078-BD5F-04EA2076AA26}"/>
    <cellStyle name="Millares 16 6 3" xfId="1960" xr:uid="{00000000-0005-0000-0000-00000D000000}"/>
    <cellStyle name="Millares 16 6 3 2" xfId="3884" xr:uid="{00000000-0005-0000-0000-00000D000000}"/>
    <cellStyle name="Millares 16 6 3 2 2" xfId="16358" xr:uid="{6C8FEE2E-A098-4C7C-86D6-D60BB50A90A0}"/>
    <cellStyle name="Millares 16 6 3 3" xfId="5836" xr:uid="{00000000-0005-0000-0000-00000D000000}"/>
    <cellStyle name="Millares 16 6 3 3 2" xfId="18308" xr:uid="{62018056-21F1-4D1B-8D25-DA1BD8B2D42F}"/>
    <cellStyle name="Millares 16 6 3 4" xfId="7766" xr:uid="{00000000-0005-0000-0000-00000D000000}"/>
    <cellStyle name="Millares 16 6 3 4 2" xfId="20237" xr:uid="{8FA5D066-E697-4322-BD43-7E59118A85CD}"/>
    <cellStyle name="Millares 16 6 3 5" xfId="9774" xr:uid="{00000000-0005-0000-0000-00000D000000}"/>
    <cellStyle name="Millares 16 6 3 5 2" xfId="22243" xr:uid="{0ACB8BC2-49FA-4AAF-83B9-6C78E23CBAA1}"/>
    <cellStyle name="Millares 16 6 3 6" xfId="14437" xr:uid="{556F9136-4AB7-4877-8C98-9F2E24D70009}"/>
    <cellStyle name="Millares 16 6 4" xfId="2442" xr:uid="{00000000-0005-0000-0000-00000D000000}"/>
    <cellStyle name="Millares 16 6 4 2" xfId="4363" xr:uid="{00000000-0005-0000-0000-00000D000000}"/>
    <cellStyle name="Millares 16 6 4 2 2" xfId="16837" xr:uid="{7856CB5E-1ACD-4F69-A604-AD83C60A2AB6}"/>
    <cellStyle name="Millares 16 6 4 3" xfId="6319" xr:uid="{00000000-0005-0000-0000-00000D000000}"/>
    <cellStyle name="Millares 16 6 4 3 2" xfId="18791" xr:uid="{9A3B39C3-83F0-4DC8-AD53-4E4C332276F1}"/>
    <cellStyle name="Millares 16 6 4 4" xfId="8245" xr:uid="{00000000-0005-0000-0000-00000D000000}"/>
    <cellStyle name="Millares 16 6 4 4 2" xfId="20716" xr:uid="{B3896F2F-20FC-4CBA-94AA-B5A1005C89FA}"/>
    <cellStyle name="Millares 16 6 4 5" xfId="10251" xr:uid="{00000000-0005-0000-0000-00000D000000}"/>
    <cellStyle name="Millares 16 6 4 5 2" xfId="22720" xr:uid="{C0F8F95F-B12E-4FD9-929D-BB1B95DAD42E}"/>
    <cellStyle name="Millares 16 6 4 6" xfId="14916" xr:uid="{832084B8-1BF6-4C24-84F5-9073133B583D}"/>
    <cellStyle name="Millares 16 6 5" xfId="1000" xr:uid="{00000000-0005-0000-0000-00000D000000}"/>
    <cellStyle name="Millares 16 6 5 2" xfId="13477" xr:uid="{49FD7259-9341-4F79-A689-A7DB007BDB2E}"/>
    <cellStyle name="Millares 16 6 6" xfId="2924" xr:uid="{00000000-0005-0000-0000-00000D000000}"/>
    <cellStyle name="Millares 16 6 6 2" xfId="15398" xr:uid="{54CE47CD-7A7D-41DB-8543-63F217748673}"/>
    <cellStyle name="Millares 16 6 7" xfId="4862" xr:uid="{00000000-0005-0000-0000-00000D000000}"/>
    <cellStyle name="Millares 16 6 7 2" xfId="17335" xr:uid="{5C0AEAB0-A68A-49AC-8C3B-53935EE6BDA6}"/>
    <cellStyle name="Millares 16 6 8" xfId="6803" xr:uid="{00000000-0005-0000-0000-00000D000000}"/>
    <cellStyle name="Millares 16 6 8 2" xfId="19274" xr:uid="{D3839425-9C92-4EEC-8B03-7E34F8E26824}"/>
    <cellStyle name="Millares 16 6 9" xfId="8830" xr:uid="{00000000-0005-0000-0000-00000D000000}"/>
    <cellStyle name="Millares 16 6 9 2" xfId="21299" xr:uid="{078FCF12-9AEE-4791-B773-35E5147710DD}"/>
    <cellStyle name="Millares 16 7" xfId="699" xr:uid="{0F19C72A-E996-4B71-BED8-4A2BB999F9A8}"/>
    <cellStyle name="Millares 16 7 10" xfId="10970" xr:uid="{0F19C72A-E996-4B71-BED8-4A2BB999F9A8}"/>
    <cellStyle name="Millares 16 7 10 2" xfId="23436" xr:uid="{EC63C043-6899-4563-A039-A78C86058240}"/>
    <cellStyle name="Millares 16 7 11" xfId="11450" xr:uid="{0F19C72A-E996-4B71-BED8-4A2BB999F9A8}"/>
    <cellStyle name="Millares 16 7 11 2" xfId="23915" xr:uid="{E0168AA2-D9A2-400E-9FD6-FD06A85B6104}"/>
    <cellStyle name="Millares 16 7 12" xfId="12594" xr:uid="{7A290773-BFFF-43AE-8CD3-F825D7FF723E}"/>
    <cellStyle name="Millares 16 7 12 2" xfId="24428" xr:uid="{2EB56669-9979-4162-B0A8-279FF638EC8A}"/>
    <cellStyle name="Millares 16 7 13" xfId="13231" xr:uid="{B09B811E-D77A-4DA2-B12F-FC0E02BACCD5}"/>
    <cellStyle name="Millares 16 7 14" xfId="25133" xr:uid="{CE93BE20-6E90-4CBB-825A-D2AAE14F222D}"/>
    <cellStyle name="Millares 16 7 2" xfId="1714" xr:uid="{0F19C72A-E996-4B71-BED8-4A2BB999F9A8}"/>
    <cellStyle name="Millares 16 7 2 2" xfId="3638" xr:uid="{0F19C72A-E996-4B71-BED8-4A2BB999F9A8}"/>
    <cellStyle name="Millares 16 7 2 2 2" xfId="16112" xr:uid="{A46CAFD2-757D-4129-9C7E-E0F5A89ECCC8}"/>
    <cellStyle name="Millares 16 7 2 3" xfId="5590" xr:uid="{0F19C72A-E996-4B71-BED8-4A2BB999F9A8}"/>
    <cellStyle name="Millares 16 7 2 3 2" xfId="18062" xr:uid="{59F63F50-3B5E-422C-A5B3-53FD38E085F0}"/>
    <cellStyle name="Millares 16 7 2 4" xfId="7520" xr:uid="{0F19C72A-E996-4B71-BED8-4A2BB999F9A8}"/>
    <cellStyle name="Millares 16 7 2 4 2" xfId="19991" xr:uid="{F92D94EC-E0D8-43AF-B124-1B2A2D02AAE6}"/>
    <cellStyle name="Millares 16 7 2 5" xfId="9528" xr:uid="{0F19C72A-E996-4B71-BED8-4A2BB999F9A8}"/>
    <cellStyle name="Millares 16 7 2 5 2" xfId="21997" xr:uid="{C328C65E-D782-4EF0-9B0E-A1A2A2CE1449}"/>
    <cellStyle name="Millares 16 7 2 6" xfId="14191" xr:uid="{F08328F9-8A68-4861-8257-B845AA742D1A}"/>
    <cellStyle name="Millares 16 7 3" xfId="2194" xr:uid="{0F19C72A-E996-4B71-BED8-4A2BB999F9A8}"/>
    <cellStyle name="Millares 16 7 3 2" xfId="4118" xr:uid="{0F19C72A-E996-4B71-BED8-4A2BB999F9A8}"/>
    <cellStyle name="Millares 16 7 3 2 2" xfId="16592" xr:uid="{DCB31D35-8BB1-4A89-A15E-7FBB984227D4}"/>
    <cellStyle name="Millares 16 7 3 3" xfId="6070" xr:uid="{0F19C72A-E996-4B71-BED8-4A2BB999F9A8}"/>
    <cellStyle name="Millares 16 7 3 3 2" xfId="18542" xr:uid="{01A08832-E10A-452A-B09A-CF537A9F8098}"/>
    <cellStyle name="Millares 16 7 3 4" xfId="8000" xr:uid="{0F19C72A-E996-4B71-BED8-4A2BB999F9A8}"/>
    <cellStyle name="Millares 16 7 3 4 2" xfId="20471" xr:uid="{87FBCDDC-158D-4721-8AFD-E8A13F43DC4C}"/>
    <cellStyle name="Millares 16 7 3 5" xfId="10006" xr:uid="{0F19C72A-E996-4B71-BED8-4A2BB999F9A8}"/>
    <cellStyle name="Millares 16 7 3 5 2" xfId="22475" xr:uid="{F636FB55-2037-44EB-AD5E-3EE8B301B71E}"/>
    <cellStyle name="Millares 16 7 3 6" xfId="14671" xr:uid="{256652FF-FDDD-44B0-B206-52F8D735DF13}"/>
    <cellStyle name="Millares 16 7 4" xfId="2677" xr:uid="{0F19C72A-E996-4B71-BED8-4A2BB999F9A8}"/>
    <cellStyle name="Millares 16 7 4 2" xfId="4598" xr:uid="{0F19C72A-E996-4B71-BED8-4A2BB999F9A8}"/>
    <cellStyle name="Millares 16 7 4 2 2" xfId="17072" xr:uid="{B76BACDE-3F63-4440-B29F-11353349D06B}"/>
    <cellStyle name="Millares 16 7 4 3" xfId="6554" xr:uid="{0F19C72A-E996-4B71-BED8-4A2BB999F9A8}"/>
    <cellStyle name="Millares 16 7 4 3 2" xfId="19026" xr:uid="{870BAC4C-6F49-4333-834B-5AF4A58C382E}"/>
    <cellStyle name="Millares 16 7 4 4" xfId="8480" xr:uid="{0F19C72A-E996-4B71-BED8-4A2BB999F9A8}"/>
    <cellStyle name="Millares 16 7 4 4 2" xfId="20951" xr:uid="{EA3FF43B-01DE-49D2-A9E1-38BC6AA927C4}"/>
    <cellStyle name="Millares 16 7 4 5" xfId="10485" xr:uid="{0F19C72A-E996-4B71-BED8-4A2BB999F9A8}"/>
    <cellStyle name="Millares 16 7 4 5 2" xfId="22954" xr:uid="{19339485-2C13-4DD9-8880-B00DBC8BFCBB}"/>
    <cellStyle name="Millares 16 7 4 6" xfId="15151" xr:uid="{26FFAC23-3112-46C7-96DD-0A5B009E5F56}"/>
    <cellStyle name="Millares 16 7 5" xfId="1235" xr:uid="{0F19C72A-E996-4B71-BED8-4A2BB999F9A8}"/>
    <cellStyle name="Millares 16 7 5 2" xfId="13712" xr:uid="{F797A498-055E-4F41-BC87-2F26353752CB}"/>
    <cellStyle name="Millares 16 7 6" xfId="3159" xr:uid="{0F19C72A-E996-4B71-BED8-4A2BB999F9A8}"/>
    <cellStyle name="Millares 16 7 6 2" xfId="15633" xr:uid="{363B764D-FE42-429B-B149-C54F28C8BDBA}"/>
    <cellStyle name="Millares 16 7 7" xfId="5106" xr:uid="{0F19C72A-E996-4B71-BED8-4A2BB999F9A8}"/>
    <cellStyle name="Millares 16 7 7 2" xfId="17578" xr:uid="{ECD84C85-50BA-4AC3-9123-3261AB844DD2}"/>
    <cellStyle name="Millares 16 7 8" xfId="7041" xr:uid="{0F19C72A-E996-4B71-BED8-4A2BB999F9A8}"/>
    <cellStyle name="Millares 16 7 8 2" xfId="19512" xr:uid="{69ABC96F-2785-4FE1-8ED5-65AFB7698783}"/>
    <cellStyle name="Millares 16 7 9" xfId="9053" xr:uid="{0F19C72A-E996-4B71-BED8-4A2BB999F9A8}"/>
    <cellStyle name="Millares 16 7 9 2" xfId="21522" xr:uid="{F3C9619F-CA2D-4D80-88CD-7EDCD7CC8C27}"/>
    <cellStyle name="Millares 16 8" xfId="1302" xr:uid="{00000000-0005-0000-0000-00000D000000}"/>
    <cellStyle name="Millares 16 8 2" xfId="3226" xr:uid="{00000000-0005-0000-0000-00000D000000}"/>
    <cellStyle name="Millares 16 8 2 2" xfId="15700" xr:uid="{4D1AE396-3BF9-461C-A377-7F335B569A93}"/>
    <cellStyle name="Millares 16 8 3" xfId="5178" xr:uid="{00000000-0005-0000-0000-00000D000000}"/>
    <cellStyle name="Millares 16 8 3 2" xfId="17650" xr:uid="{2A81801C-4A72-4059-A41D-9BE767567509}"/>
    <cellStyle name="Millares 16 8 4" xfId="7108" xr:uid="{00000000-0005-0000-0000-00000D000000}"/>
    <cellStyle name="Millares 16 8 4 2" xfId="19579" xr:uid="{3A2BD672-FB76-41DE-8C44-F3FC7EE8EA3B}"/>
    <cellStyle name="Millares 16 8 5" xfId="9118" xr:uid="{00000000-0005-0000-0000-00000D000000}"/>
    <cellStyle name="Millares 16 8 5 2" xfId="21587" xr:uid="{4E4BFFDC-CB4A-4265-AE73-8D617EFB9BBF}"/>
    <cellStyle name="Millares 16 8 6" xfId="11994" xr:uid="{00000000-0005-0000-0000-000043010000}"/>
    <cellStyle name="Millares 16 8 7" xfId="13779" xr:uid="{69CE983B-0544-47F1-AD6C-72B35DBA5455}"/>
    <cellStyle name="Millares 16 9" xfId="1782" xr:uid="{00000000-0005-0000-0000-00000D000000}"/>
    <cellStyle name="Millares 16 9 2" xfId="3706" xr:uid="{00000000-0005-0000-0000-00000D000000}"/>
    <cellStyle name="Millares 16 9 2 2" xfId="16180" xr:uid="{D4155BCE-0869-4967-8A8E-02CA476AE87D}"/>
    <cellStyle name="Millares 16 9 3" xfId="5658" xr:uid="{00000000-0005-0000-0000-00000D000000}"/>
    <cellStyle name="Millares 16 9 3 2" xfId="18130" xr:uid="{E8A3EEBA-E8FD-4B28-A090-C564CAD6ACD4}"/>
    <cellStyle name="Millares 16 9 4" xfId="7588" xr:uid="{00000000-0005-0000-0000-00000D000000}"/>
    <cellStyle name="Millares 16 9 4 2" xfId="20059" xr:uid="{2794094E-0513-45BA-A60C-0E8A6A190402}"/>
    <cellStyle name="Millares 16 9 5" xfId="9596" xr:uid="{00000000-0005-0000-0000-00000D000000}"/>
    <cellStyle name="Millares 16 9 5 2" xfId="22065" xr:uid="{D2D965C7-3E9C-485A-921B-EDED80D1AEC2}"/>
    <cellStyle name="Millares 16 9 6" xfId="12707" xr:uid="{3B10B2C7-9DFD-4D25-AC5A-2F6C59BFA186}"/>
    <cellStyle name="Millares 16 9 6 2" xfId="24540" xr:uid="{28D600BB-97C7-4797-A6B1-23570B0A26B0}"/>
    <cellStyle name="Millares 16 9 7" xfId="14259" xr:uid="{213B05B9-740C-485A-80B6-8E2118AB11BB}"/>
    <cellStyle name="Millares 16 9 8" xfId="25231" xr:uid="{03178A30-C81C-4156-B0A3-555523A83176}"/>
    <cellStyle name="Millares 17" xfId="31" xr:uid="{00000000-0005-0000-0000-00000E000000}"/>
    <cellStyle name="Millares 17 10" xfId="2265" xr:uid="{00000000-0005-0000-0000-00000E000000}"/>
    <cellStyle name="Millares 17 10 2" xfId="4186" xr:uid="{00000000-0005-0000-0000-00000E000000}"/>
    <cellStyle name="Millares 17 10 2 2" xfId="16660" xr:uid="{E71C74D1-D464-43C0-A4A7-EC2397457290}"/>
    <cellStyle name="Millares 17 10 3" xfId="6142" xr:uid="{00000000-0005-0000-0000-00000E000000}"/>
    <cellStyle name="Millares 17 10 3 2" xfId="18614" xr:uid="{DECC2EC5-3C0C-4007-8326-785745B99051}"/>
    <cellStyle name="Millares 17 10 4" xfId="8068" xr:uid="{00000000-0005-0000-0000-00000E000000}"/>
    <cellStyle name="Millares 17 10 4 2" xfId="20539" xr:uid="{25CCE6AD-F0AF-4413-B9FF-CC00C3DA1293}"/>
    <cellStyle name="Millares 17 10 5" xfId="10074" xr:uid="{00000000-0005-0000-0000-00000E000000}"/>
    <cellStyle name="Millares 17 10 5 2" xfId="22543" xr:uid="{D274A1A6-ADAD-4DC4-BC51-EAE256712E73}"/>
    <cellStyle name="Millares 17 10 6" xfId="14739" xr:uid="{99BC3673-A22F-478C-9E49-EBF1BF5CB3DD}"/>
    <cellStyle name="Millares 17 11" xfId="823" xr:uid="{00000000-0005-0000-0000-00000E000000}"/>
    <cellStyle name="Millares 17 11 2" xfId="13300" xr:uid="{3A9150D0-471B-4A06-B400-678D55C45976}"/>
    <cellStyle name="Millares 17 12" xfId="2747" xr:uid="{00000000-0005-0000-0000-00000E000000}"/>
    <cellStyle name="Millares 17 12 2" xfId="15221" xr:uid="{B65E5E38-4556-49E8-A27D-387F24E0A0DB}"/>
    <cellStyle name="Millares 17 13" xfId="4676" xr:uid="{00000000-0005-0000-0000-00000E000000}"/>
    <cellStyle name="Millares 17 13 2" xfId="17149" xr:uid="{E368A183-8986-499B-8F48-D4CEAE92059C}"/>
    <cellStyle name="Millares 17 14" xfId="6625" xr:uid="{00000000-0005-0000-0000-00000E000000}"/>
    <cellStyle name="Millares 17 14 2" xfId="19096" xr:uid="{B9CD12BD-AF77-4259-B1F3-D237C4B35161}"/>
    <cellStyle name="Millares 17 15" xfId="8611" xr:uid="{C80E0EBC-B696-4B32-898F-7C7E5B11360C}"/>
    <cellStyle name="Millares 17 15 2" xfId="21080" xr:uid="{9AD7AD8A-EA29-4D87-AA62-E2E974ED278A}"/>
    <cellStyle name="Millares 17 16" xfId="8577" xr:uid="{00000000-0005-0000-0000-00000E000000}"/>
    <cellStyle name="Millares 17 16 2" xfId="21046" xr:uid="{A03E865E-4464-4B40-A223-1D95B4923AAD}"/>
    <cellStyle name="Millares 17 17" xfId="10559" xr:uid="{00000000-0005-0000-0000-00000E000000}"/>
    <cellStyle name="Millares 17 17 2" xfId="23025" xr:uid="{0C16D714-5207-4CD3-BD92-9C1D424982E7}"/>
    <cellStyle name="Millares 17 18" xfId="11039" xr:uid="{00000000-0005-0000-0000-00000E000000}"/>
    <cellStyle name="Millares 17 18 2" xfId="23504" xr:uid="{4CDDF501-7730-423E-BF33-C5FEC7596A16}"/>
    <cellStyle name="Millares 17 19" xfId="12180" xr:uid="{E464FE65-A720-4A7E-8925-346EFB41EB27}"/>
    <cellStyle name="Millares 17 19 2" xfId="24014" xr:uid="{9ECF5FA8-80BF-482A-B2C0-7A6C0B949814}"/>
    <cellStyle name="Millares 17 2" xfId="89" xr:uid="{00000000-0005-0000-0000-00000E000000}"/>
    <cellStyle name="Millares 17 2 10" xfId="4691" xr:uid="{4578DDD5-0144-4BE7-9D79-87AD6C8A41A5}"/>
    <cellStyle name="Millares 17 2 10 2" xfId="17164" xr:uid="{5C7E6595-91F8-4B77-86B4-FE56110DCD3E}"/>
    <cellStyle name="Millares 17 2 11" xfId="6653" xr:uid="{00000000-0005-0000-0000-00000E000000}"/>
    <cellStyle name="Millares 17 2 11 2" xfId="19124" xr:uid="{82774BC9-8809-4614-B0D3-9A6077B96437}"/>
    <cellStyle name="Millares 17 2 12" xfId="8547" xr:uid="{4578DDD5-0144-4BE7-9D79-87AD6C8A41A5}"/>
    <cellStyle name="Millares 17 2 12 2" xfId="21018" xr:uid="{AAECA6B4-20F5-448F-B559-D43742F4EE12}"/>
    <cellStyle name="Millares 17 2 13" xfId="8654" xr:uid="{4578DDD5-0144-4BE7-9D79-87AD6C8A41A5}"/>
    <cellStyle name="Millares 17 2 13 2" xfId="21123" xr:uid="{58F08BCA-A21C-48FE-A407-141998D29757}"/>
    <cellStyle name="Millares 17 2 14" xfId="8688" xr:uid="{00000000-0005-0000-0000-00000E000000}"/>
    <cellStyle name="Millares 17 2 14 2" xfId="21157" xr:uid="{A0C4A2E5-2BD3-4B50-B946-F91B679BF60B}"/>
    <cellStyle name="Millares 17 2 15" xfId="10586" xr:uid="{00000000-0005-0000-0000-00000E000000}"/>
    <cellStyle name="Millares 17 2 15 2" xfId="23052" xr:uid="{7E407DEC-17AF-406F-8E09-CDBB0D158E6F}"/>
    <cellStyle name="Millares 17 2 16" xfId="11066" xr:uid="{00000000-0005-0000-0000-00000E000000}"/>
    <cellStyle name="Millares 17 2 16 2" xfId="23531" xr:uid="{70F49A7D-2426-4D80-A827-3700571B508F}"/>
    <cellStyle name="Millares 17 2 17" xfId="12207" xr:uid="{CD7CF1F9-FD28-4009-9794-94EB4953DABF}"/>
    <cellStyle name="Millares 17 2 17 2" xfId="24041" xr:uid="{2EFD149A-73EB-4143-8E54-0546A7785F0A}"/>
    <cellStyle name="Millares 17 2 18" xfId="12846" xr:uid="{C1FE4BE7-E57E-4734-8692-6B6C352B8A52}"/>
    <cellStyle name="Millares 17 2 19" xfId="24749" xr:uid="{388F6571-C025-497F-851D-65C7F24BE189}"/>
    <cellStyle name="Millares 17 2 2" xfId="147" xr:uid="{00000000-0005-0000-0000-00000E000000}"/>
    <cellStyle name="Millares 17 2 2 10" xfId="8735" xr:uid="{00000000-0005-0000-0000-00000E000000}"/>
    <cellStyle name="Millares 17 2 2 10 2" xfId="21204" xr:uid="{86FE808C-E243-4A77-8801-F4D1933349B3}"/>
    <cellStyle name="Millares 17 2 2 11" xfId="10638" xr:uid="{00000000-0005-0000-0000-00000E000000}"/>
    <cellStyle name="Millares 17 2 2 11 2" xfId="23104" xr:uid="{D66A2242-F212-4753-9A68-C17361FE01FF}"/>
    <cellStyle name="Millares 17 2 2 12" xfId="11118" xr:uid="{00000000-0005-0000-0000-00000E000000}"/>
    <cellStyle name="Millares 17 2 2 12 2" xfId="23583" xr:uid="{7B4F0940-935B-48D7-8BA1-474E4790EB9D}"/>
    <cellStyle name="Millares 17 2 2 13" xfId="12259" xr:uid="{D3428C98-B1FE-4B75-8A9D-0471B217C2E6}"/>
    <cellStyle name="Millares 17 2 2 13 2" xfId="24093" xr:uid="{9448390F-752F-4DC5-AD3E-FBB2ECDC4C76}"/>
    <cellStyle name="Millares 17 2 2 14" xfId="12898" xr:uid="{3C8972D8-0B2A-41C2-AF59-068592C530B0}"/>
    <cellStyle name="Millares 17 2 2 15" xfId="24801" xr:uid="{04292B04-589C-421D-B7A3-1D5707C4A935}"/>
    <cellStyle name="Millares 17 2 2 2" xfId="364" xr:uid="{00000000-0005-0000-0000-00000E000000}"/>
    <cellStyle name="Millares 17 2 2 2 10" xfId="10816" xr:uid="{00000000-0005-0000-0000-00000E000000}"/>
    <cellStyle name="Millares 17 2 2 2 10 2" xfId="23282" xr:uid="{41578EF6-C5AB-42AA-AD52-06D6EF3575AD}"/>
    <cellStyle name="Millares 17 2 2 2 11" xfId="11296" xr:uid="{00000000-0005-0000-0000-00000E000000}"/>
    <cellStyle name="Millares 17 2 2 2 11 2" xfId="23761" xr:uid="{62E46560-9835-4B7F-8F28-58B8D049C601}"/>
    <cellStyle name="Millares 17 2 2 2 12" xfId="12437" xr:uid="{71966FE9-6331-4411-AC2C-1FBC3D7B278C}"/>
    <cellStyle name="Millares 17 2 2 2 12 2" xfId="24271" xr:uid="{A4A401F4-AE8A-4DCA-A9A2-02750D7EB16C}"/>
    <cellStyle name="Millares 17 2 2 2 13" xfId="13076" xr:uid="{F8ECF0A3-3459-424A-90D9-888C9162AF4E}"/>
    <cellStyle name="Millares 17 2 2 2 14" xfId="24979" xr:uid="{699500FA-7F13-4AFA-A0BD-4D285548E9EC}"/>
    <cellStyle name="Millares 17 2 2 2 2" xfId="1560" xr:uid="{00000000-0005-0000-0000-00000E000000}"/>
    <cellStyle name="Millares 17 2 2 2 2 2" xfId="3484" xr:uid="{00000000-0005-0000-0000-00000E000000}"/>
    <cellStyle name="Millares 17 2 2 2 2 2 2" xfId="15958" xr:uid="{BCB82E42-B54C-4022-8C84-14EA0DE739AD}"/>
    <cellStyle name="Millares 17 2 2 2 2 3" xfId="5436" xr:uid="{00000000-0005-0000-0000-00000E000000}"/>
    <cellStyle name="Millares 17 2 2 2 2 3 2" xfId="17908" xr:uid="{E7B0F306-243E-4770-B9B7-6DB52A22FB02}"/>
    <cellStyle name="Millares 17 2 2 2 2 4" xfId="7366" xr:uid="{00000000-0005-0000-0000-00000E000000}"/>
    <cellStyle name="Millares 17 2 2 2 2 4 2" xfId="19837" xr:uid="{A16A90BE-0417-4C68-BAD7-1ECF18717E39}"/>
    <cellStyle name="Millares 17 2 2 2 2 5" xfId="9376" xr:uid="{00000000-0005-0000-0000-00000E000000}"/>
    <cellStyle name="Millares 17 2 2 2 2 5 2" xfId="21845" xr:uid="{CDF92398-A5FD-41D7-B7C4-FF7D37D1EE02}"/>
    <cellStyle name="Millares 17 2 2 2 2 6" xfId="14037" xr:uid="{EDA2DC4F-0060-4FF0-BA01-36991AECF8D8}"/>
    <cellStyle name="Millares 17 2 2 2 3" xfId="2040" xr:uid="{00000000-0005-0000-0000-00000E000000}"/>
    <cellStyle name="Millares 17 2 2 2 3 2" xfId="3964" xr:uid="{00000000-0005-0000-0000-00000E000000}"/>
    <cellStyle name="Millares 17 2 2 2 3 2 2" xfId="16438" xr:uid="{36A72C44-5C86-442F-9648-48FACA7CDF3C}"/>
    <cellStyle name="Millares 17 2 2 2 3 3" xfId="5916" xr:uid="{00000000-0005-0000-0000-00000E000000}"/>
    <cellStyle name="Millares 17 2 2 2 3 3 2" xfId="18388" xr:uid="{8C11AB14-3350-4138-9807-60969996A059}"/>
    <cellStyle name="Millares 17 2 2 2 3 4" xfId="7846" xr:uid="{00000000-0005-0000-0000-00000E000000}"/>
    <cellStyle name="Millares 17 2 2 2 3 4 2" xfId="20317" xr:uid="{A2FC8304-569B-428F-BB27-01294685093F}"/>
    <cellStyle name="Millares 17 2 2 2 3 5" xfId="9854" xr:uid="{00000000-0005-0000-0000-00000E000000}"/>
    <cellStyle name="Millares 17 2 2 2 3 5 2" xfId="22323" xr:uid="{190DA4F5-1267-4667-81EC-9A7ABE357AA6}"/>
    <cellStyle name="Millares 17 2 2 2 3 6" xfId="14517" xr:uid="{0FB56CF6-E4E4-4E14-B813-BBA8E1E1FFDA}"/>
    <cellStyle name="Millares 17 2 2 2 4" xfId="2522" xr:uid="{00000000-0005-0000-0000-00000E000000}"/>
    <cellStyle name="Millares 17 2 2 2 4 2" xfId="4443" xr:uid="{00000000-0005-0000-0000-00000E000000}"/>
    <cellStyle name="Millares 17 2 2 2 4 2 2" xfId="16917" xr:uid="{64EF0EF8-A826-4896-BB53-423455EC858F}"/>
    <cellStyle name="Millares 17 2 2 2 4 3" xfId="6399" xr:uid="{00000000-0005-0000-0000-00000E000000}"/>
    <cellStyle name="Millares 17 2 2 2 4 3 2" xfId="18871" xr:uid="{03258BDD-8F47-4AA1-ABE5-CD1D59564570}"/>
    <cellStyle name="Millares 17 2 2 2 4 4" xfId="8325" xr:uid="{00000000-0005-0000-0000-00000E000000}"/>
    <cellStyle name="Millares 17 2 2 2 4 4 2" xfId="20796" xr:uid="{F6C1885B-6048-458F-8842-F5A3A9D928C5}"/>
    <cellStyle name="Millares 17 2 2 2 4 5" xfId="10331" xr:uid="{00000000-0005-0000-0000-00000E000000}"/>
    <cellStyle name="Millares 17 2 2 2 4 5 2" xfId="22800" xr:uid="{EA107E21-4937-414C-A9F7-D108582D3138}"/>
    <cellStyle name="Millares 17 2 2 2 4 6" xfId="14996" xr:uid="{5733FFA4-1FD5-4787-8328-468F77336C68}"/>
    <cellStyle name="Millares 17 2 2 2 5" xfId="1080" xr:uid="{00000000-0005-0000-0000-00000E000000}"/>
    <cellStyle name="Millares 17 2 2 2 5 2" xfId="13557" xr:uid="{C0A9467D-81E7-4C64-866A-42C877A52F8D}"/>
    <cellStyle name="Millares 17 2 2 2 6" xfId="3004" xr:uid="{00000000-0005-0000-0000-00000E000000}"/>
    <cellStyle name="Millares 17 2 2 2 6 2" xfId="15478" xr:uid="{FD648927-A95E-4B38-B212-17033EC115F3}"/>
    <cellStyle name="Millares 17 2 2 2 7" xfId="4942" xr:uid="{00000000-0005-0000-0000-00000E000000}"/>
    <cellStyle name="Millares 17 2 2 2 7 2" xfId="17415" xr:uid="{C4265E1C-7EFB-4108-8AD0-1E0D49ABAAB8}"/>
    <cellStyle name="Millares 17 2 2 2 8" xfId="6883" xr:uid="{00000000-0005-0000-0000-00000E000000}"/>
    <cellStyle name="Millares 17 2 2 2 8 2" xfId="19354" xr:uid="{F3628B57-3C1F-4C01-9C13-5980FFD3E6DD}"/>
    <cellStyle name="Millares 17 2 2 2 9" xfId="8904" xr:uid="{00000000-0005-0000-0000-00000E000000}"/>
    <cellStyle name="Millares 17 2 2 2 9 2" xfId="21373" xr:uid="{A929C03F-23E2-4BE3-850A-6D51CA226EB1}"/>
    <cellStyle name="Millares 17 2 2 3" xfId="1382" xr:uid="{00000000-0005-0000-0000-00000E000000}"/>
    <cellStyle name="Millares 17 2 2 3 2" xfId="3306" xr:uid="{00000000-0005-0000-0000-00000E000000}"/>
    <cellStyle name="Millares 17 2 2 3 2 2" xfId="15780" xr:uid="{70573AA9-8281-40B9-88D5-DD8ECD50F2E2}"/>
    <cellStyle name="Millares 17 2 2 3 3" xfId="5258" xr:uid="{00000000-0005-0000-0000-00000E000000}"/>
    <cellStyle name="Millares 17 2 2 3 3 2" xfId="17730" xr:uid="{56A5CA7F-E4BB-40A7-BDE2-CC2A71CF7F47}"/>
    <cellStyle name="Millares 17 2 2 3 4" xfId="7188" xr:uid="{00000000-0005-0000-0000-00000E000000}"/>
    <cellStyle name="Millares 17 2 2 3 4 2" xfId="19659" xr:uid="{3C18B436-E8EB-4828-91C4-A73395205FBE}"/>
    <cellStyle name="Millares 17 2 2 3 5" xfId="9198" xr:uid="{00000000-0005-0000-0000-00000E000000}"/>
    <cellStyle name="Millares 17 2 2 3 5 2" xfId="21667" xr:uid="{19CC65E1-6434-49EE-B778-3E325889C7C0}"/>
    <cellStyle name="Millares 17 2 2 3 6" xfId="13859" xr:uid="{B9663039-8DDA-4A24-B0EA-2CE789F3AF69}"/>
    <cellStyle name="Millares 17 2 2 4" xfId="1862" xr:uid="{00000000-0005-0000-0000-00000E000000}"/>
    <cellStyle name="Millares 17 2 2 4 2" xfId="3786" xr:uid="{00000000-0005-0000-0000-00000E000000}"/>
    <cellStyle name="Millares 17 2 2 4 2 2" xfId="16260" xr:uid="{C174F56B-0057-43D7-927E-4CAB62A941B4}"/>
    <cellStyle name="Millares 17 2 2 4 3" xfId="5738" xr:uid="{00000000-0005-0000-0000-00000E000000}"/>
    <cellStyle name="Millares 17 2 2 4 3 2" xfId="18210" xr:uid="{C5F20314-5DC7-4BAB-8268-C086E9088A93}"/>
    <cellStyle name="Millares 17 2 2 4 4" xfId="7668" xr:uid="{00000000-0005-0000-0000-00000E000000}"/>
    <cellStyle name="Millares 17 2 2 4 4 2" xfId="20139" xr:uid="{E2F49772-B9D0-4458-8E42-0E4B3F02110F}"/>
    <cellStyle name="Millares 17 2 2 4 5" xfId="9676" xr:uid="{00000000-0005-0000-0000-00000E000000}"/>
    <cellStyle name="Millares 17 2 2 4 5 2" xfId="22145" xr:uid="{25215B51-D1F0-4544-9894-92F27671E9CD}"/>
    <cellStyle name="Millares 17 2 2 4 6" xfId="14339" xr:uid="{B46F394B-6980-499E-A9BD-43B95C7C6613}"/>
    <cellStyle name="Millares 17 2 2 5" xfId="2344" xr:uid="{00000000-0005-0000-0000-00000E000000}"/>
    <cellStyle name="Millares 17 2 2 5 2" xfId="4265" xr:uid="{00000000-0005-0000-0000-00000E000000}"/>
    <cellStyle name="Millares 17 2 2 5 2 2" xfId="16739" xr:uid="{45051A82-A54D-418E-A95B-4073FC044132}"/>
    <cellStyle name="Millares 17 2 2 5 3" xfId="6221" xr:uid="{00000000-0005-0000-0000-00000E000000}"/>
    <cellStyle name="Millares 17 2 2 5 3 2" xfId="18693" xr:uid="{8A44176C-3515-4AFB-A27F-ED944D14A591}"/>
    <cellStyle name="Millares 17 2 2 5 4" xfId="8147" xr:uid="{00000000-0005-0000-0000-00000E000000}"/>
    <cellStyle name="Millares 17 2 2 5 4 2" xfId="20618" xr:uid="{A56F37DE-FF11-4172-91E5-0E99D781A635}"/>
    <cellStyle name="Millares 17 2 2 5 5" xfId="10153" xr:uid="{00000000-0005-0000-0000-00000E000000}"/>
    <cellStyle name="Millares 17 2 2 5 5 2" xfId="22622" xr:uid="{D1B172C9-6A57-48C7-8914-5B709252A066}"/>
    <cellStyle name="Millares 17 2 2 5 6" xfId="14818" xr:uid="{4F4A166A-79FE-4F7F-82DE-5CA608EABCBB}"/>
    <cellStyle name="Millares 17 2 2 6" xfId="902" xr:uid="{00000000-0005-0000-0000-00000E000000}"/>
    <cellStyle name="Millares 17 2 2 6 2" xfId="13379" xr:uid="{FA09C88E-E37A-4E26-94C6-4D26A89CCB17}"/>
    <cellStyle name="Millares 17 2 2 7" xfId="2826" xr:uid="{00000000-0005-0000-0000-00000E000000}"/>
    <cellStyle name="Millares 17 2 2 7 2" xfId="15300" xr:uid="{212A4DAC-61A0-4A7C-8CDD-2730AC3FC39F}"/>
    <cellStyle name="Millares 17 2 2 8" xfId="4759" xr:uid="{00000000-0005-0000-0000-00000E000000}"/>
    <cellStyle name="Millares 17 2 2 8 2" xfId="17232" xr:uid="{3560C054-7D9D-41C2-8384-60783426A3D9}"/>
    <cellStyle name="Millares 17 2 2 9" xfId="6705" xr:uid="{00000000-0005-0000-0000-00000E000000}"/>
    <cellStyle name="Millares 17 2 2 9 2" xfId="19176" xr:uid="{795E9CE1-16FA-4DFD-853D-297E58031E40}"/>
    <cellStyle name="Millares 17 2 3" xfId="312" xr:uid="{00000000-0005-0000-0000-00000E000000}"/>
    <cellStyle name="Millares 17 2 3 10" xfId="10764" xr:uid="{00000000-0005-0000-0000-00000E000000}"/>
    <cellStyle name="Millares 17 2 3 10 2" xfId="23230" xr:uid="{2E00BAE2-2E81-4A99-A823-4AD1DACA9BB4}"/>
    <cellStyle name="Millares 17 2 3 11" xfId="11244" xr:uid="{00000000-0005-0000-0000-00000E000000}"/>
    <cellStyle name="Millares 17 2 3 11 2" xfId="23709" xr:uid="{3EEA4AA6-D2EB-45E5-86D9-628D7F5AED88}"/>
    <cellStyle name="Millares 17 2 3 12" xfId="12385" xr:uid="{19D058CB-2816-4763-9C11-12A584157DC5}"/>
    <cellStyle name="Millares 17 2 3 12 2" xfId="24219" xr:uid="{75D4BA77-F9B6-4CF9-BEFA-224A7CC3C680}"/>
    <cellStyle name="Millares 17 2 3 13" xfId="13024" xr:uid="{A3094F7A-3E65-498C-B7B2-AA2997C0A6DC}"/>
    <cellStyle name="Millares 17 2 3 14" xfId="24927" xr:uid="{0B527907-0E99-41C5-8F20-8D70554B743B}"/>
    <cellStyle name="Millares 17 2 3 2" xfId="1508" xr:uid="{00000000-0005-0000-0000-00000E000000}"/>
    <cellStyle name="Millares 17 2 3 2 2" xfId="3432" xr:uid="{00000000-0005-0000-0000-00000E000000}"/>
    <cellStyle name="Millares 17 2 3 2 2 2" xfId="15906" xr:uid="{3E6307E3-4311-410D-B7B0-10386184EA22}"/>
    <cellStyle name="Millares 17 2 3 2 3" xfId="5384" xr:uid="{00000000-0005-0000-0000-00000E000000}"/>
    <cellStyle name="Millares 17 2 3 2 3 2" xfId="17856" xr:uid="{04EEF2F3-DEA2-49A6-8166-3A0D32DF3E29}"/>
    <cellStyle name="Millares 17 2 3 2 4" xfId="7314" xr:uid="{00000000-0005-0000-0000-00000E000000}"/>
    <cellStyle name="Millares 17 2 3 2 4 2" xfId="19785" xr:uid="{76FB69D3-051F-4AE5-B354-586C00359C26}"/>
    <cellStyle name="Millares 17 2 3 2 5" xfId="9324" xr:uid="{00000000-0005-0000-0000-00000E000000}"/>
    <cellStyle name="Millares 17 2 3 2 5 2" xfId="21793" xr:uid="{449C2E5E-35C9-4AE3-B4DD-3733F26CECFC}"/>
    <cellStyle name="Millares 17 2 3 2 6" xfId="13985" xr:uid="{29AD0968-5880-4F48-8799-019F8C33899B}"/>
    <cellStyle name="Millares 17 2 3 3" xfId="1988" xr:uid="{00000000-0005-0000-0000-00000E000000}"/>
    <cellStyle name="Millares 17 2 3 3 2" xfId="3912" xr:uid="{00000000-0005-0000-0000-00000E000000}"/>
    <cellStyle name="Millares 17 2 3 3 2 2" xfId="16386" xr:uid="{7419373F-817D-4AFF-8FA0-A9B4C3EFA460}"/>
    <cellStyle name="Millares 17 2 3 3 3" xfId="5864" xr:uid="{00000000-0005-0000-0000-00000E000000}"/>
    <cellStyle name="Millares 17 2 3 3 3 2" xfId="18336" xr:uid="{B68034C3-4C2B-4B55-A675-C891787DEED7}"/>
    <cellStyle name="Millares 17 2 3 3 4" xfId="7794" xr:uid="{00000000-0005-0000-0000-00000E000000}"/>
    <cellStyle name="Millares 17 2 3 3 4 2" xfId="20265" xr:uid="{8BB32736-7E71-4204-BE75-2FCD8CDC313D}"/>
    <cellStyle name="Millares 17 2 3 3 5" xfId="9802" xr:uid="{00000000-0005-0000-0000-00000E000000}"/>
    <cellStyle name="Millares 17 2 3 3 5 2" xfId="22271" xr:uid="{4F9A04DE-9CC6-4AA0-8238-024752301FCE}"/>
    <cellStyle name="Millares 17 2 3 3 6" xfId="14465" xr:uid="{2E1444D5-9D18-4498-B947-67EB6AED485C}"/>
    <cellStyle name="Millares 17 2 3 4" xfId="2470" xr:uid="{00000000-0005-0000-0000-00000E000000}"/>
    <cellStyle name="Millares 17 2 3 4 2" xfId="4391" xr:uid="{00000000-0005-0000-0000-00000E000000}"/>
    <cellStyle name="Millares 17 2 3 4 2 2" xfId="16865" xr:uid="{A5C26F73-D109-4165-AD04-B510E3583D3E}"/>
    <cellStyle name="Millares 17 2 3 4 3" xfId="6347" xr:uid="{00000000-0005-0000-0000-00000E000000}"/>
    <cellStyle name="Millares 17 2 3 4 3 2" xfId="18819" xr:uid="{1B335B5F-5A75-442E-8760-0D960B78938A}"/>
    <cellStyle name="Millares 17 2 3 4 4" xfId="8273" xr:uid="{00000000-0005-0000-0000-00000E000000}"/>
    <cellStyle name="Millares 17 2 3 4 4 2" xfId="20744" xr:uid="{C5BC74DD-E166-4B02-AF6F-AC362B9993FA}"/>
    <cellStyle name="Millares 17 2 3 4 5" xfId="10279" xr:uid="{00000000-0005-0000-0000-00000E000000}"/>
    <cellStyle name="Millares 17 2 3 4 5 2" xfId="22748" xr:uid="{4D2C73ED-4D68-4D09-A5BF-5686DB620278}"/>
    <cellStyle name="Millares 17 2 3 4 6" xfId="14944" xr:uid="{1C27C46B-63A1-4815-BDFC-02A01A04BDAA}"/>
    <cellStyle name="Millares 17 2 3 5" xfId="1028" xr:uid="{00000000-0005-0000-0000-00000E000000}"/>
    <cellStyle name="Millares 17 2 3 5 2" xfId="13505" xr:uid="{01F54071-64FD-4D0B-B6D9-C2B8ED80321C}"/>
    <cellStyle name="Millares 17 2 3 6" xfId="2952" xr:uid="{00000000-0005-0000-0000-00000E000000}"/>
    <cellStyle name="Millares 17 2 3 6 2" xfId="15426" xr:uid="{541A4BC7-8178-44C3-AA4B-41C84793070E}"/>
    <cellStyle name="Millares 17 2 3 7" xfId="4890" xr:uid="{00000000-0005-0000-0000-00000E000000}"/>
    <cellStyle name="Millares 17 2 3 7 2" xfId="17363" xr:uid="{C2EEE310-8B93-4115-989B-7F25C5B71507}"/>
    <cellStyle name="Millares 17 2 3 8" xfId="6831" xr:uid="{00000000-0005-0000-0000-00000E000000}"/>
    <cellStyle name="Millares 17 2 3 8 2" xfId="19302" xr:uid="{306E6A07-E723-4813-B0E7-177524806BC6}"/>
    <cellStyle name="Millares 17 2 3 9" xfId="8856" xr:uid="{00000000-0005-0000-0000-00000E000000}"/>
    <cellStyle name="Millares 17 2 3 9 2" xfId="21325" xr:uid="{5AB6F30B-0AA5-4D51-B7C2-7553ED17AB57}"/>
    <cellStyle name="Millares 17 2 4" xfId="1330" xr:uid="{00000000-0005-0000-0000-00000E000000}"/>
    <cellStyle name="Millares 17 2 4 2" xfId="3254" xr:uid="{00000000-0005-0000-0000-00000E000000}"/>
    <cellStyle name="Millares 17 2 4 2 2" xfId="15728" xr:uid="{DEC2B144-DCAD-4E93-B392-4FECCCEDDB0E}"/>
    <cellStyle name="Millares 17 2 4 3" xfId="5206" xr:uid="{00000000-0005-0000-0000-00000E000000}"/>
    <cellStyle name="Millares 17 2 4 3 2" xfId="17678" xr:uid="{5607BAC9-EB21-45B9-8143-B4C611425337}"/>
    <cellStyle name="Millares 17 2 4 4" xfId="7136" xr:uid="{00000000-0005-0000-0000-00000E000000}"/>
    <cellStyle name="Millares 17 2 4 4 2" xfId="19607" xr:uid="{91399A0E-9388-4DA6-8F71-C6A0B75CFDFA}"/>
    <cellStyle name="Millares 17 2 4 5" xfId="9146" xr:uid="{00000000-0005-0000-0000-00000E000000}"/>
    <cellStyle name="Millares 17 2 4 5 2" xfId="21615" xr:uid="{79A1B0D5-8EC3-407A-88DC-20BF702C51E7}"/>
    <cellStyle name="Millares 17 2 4 6" xfId="12759" xr:uid="{3ACE43E2-7456-46CF-A67F-906CBE16F7B4}"/>
    <cellStyle name="Millares 17 2 4 6 2" xfId="24592" xr:uid="{F9A28818-8C9B-4794-8ADD-B6010A46458E}"/>
    <cellStyle name="Millares 17 2 4 7" xfId="13807" xr:uid="{5B164CE0-536E-4C45-A982-011AC8E66EA6}"/>
    <cellStyle name="Millares 17 2 4 8" xfId="25283" xr:uid="{DC554E1C-53DF-497D-A4E5-C5A1E5E84DDA}"/>
    <cellStyle name="Millares 17 2 5" xfId="1810" xr:uid="{00000000-0005-0000-0000-00000E000000}"/>
    <cellStyle name="Millares 17 2 5 2" xfId="3734" xr:uid="{00000000-0005-0000-0000-00000E000000}"/>
    <cellStyle name="Millares 17 2 5 2 2" xfId="16208" xr:uid="{EC03748C-68E8-4ECD-A33F-C7B53D82E04F}"/>
    <cellStyle name="Millares 17 2 5 3" xfId="5686" xr:uid="{00000000-0005-0000-0000-00000E000000}"/>
    <cellStyle name="Millares 17 2 5 3 2" xfId="18158" xr:uid="{ADDBA286-6A75-496A-AB94-09036BA73A4D}"/>
    <cellStyle name="Millares 17 2 5 4" xfId="7616" xr:uid="{00000000-0005-0000-0000-00000E000000}"/>
    <cellStyle name="Millares 17 2 5 4 2" xfId="20087" xr:uid="{C2C1D345-4E6D-4402-BC60-12D99EE2DBC6}"/>
    <cellStyle name="Millares 17 2 5 5" xfId="9624" xr:uid="{00000000-0005-0000-0000-00000E000000}"/>
    <cellStyle name="Millares 17 2 5 5 2" xfId="22093" xr:uid="{6F74B506-9AC9-4322-B819-296EDC61319F}"/>
    <cellStyle name="Millares 17 2 5 6" xfId="14287" xr:uid="{9D135063-3FBD-4BC1-B63D-F0B6CFADF3F7}"/>
    <cellStyle name="Millares 17 2 6" xfId="2292" xr:uid="{00000000-0005-0000-0000-00000E000000}"/>
    <cellStyle name="Millares 17 2 6 2" xfId="4213" xr:uid="{00000000-0005-0000-0000-00000E000000}"/>
    <cellStyle name="Millares 17 2 6 2 2" xfId="16687" xr:uid="{77240877-8A7C-406F-8BC1-84A4AB43B65D}"/>
    <cellStyle name="Millares 17 2 6 3" xfId="6169" xr:uid="{00000000-0005-0000-0000-00000E000000}"/>
    <cellStyle name="Millares 17 2 6 3 2" xfId="18641" xr:uid="{C45AE065-E18D-4BC5-8BB1-D36A5C8B93ED}"/>
    <cellStyle name="Millares 17 2 6 4" xfId="8095" xr:uid="{00000000-0005-0000-0000-00000E000000}"/>
    <cellStyle name="Millares 17 2 6 4 2" xfId="20566" xr:uid="{2B9000D4-C470-49C3-95D4-F70DEDD4BA5D}"/>
    <cellStyle name="Millares 17 2 6 5" xfId="10101" xr:uid="{00000000-0005-0000-0000-00000E000000}"/>
    <cellStyle name="Millares 17 2 6 5 2" xfId="22570" xr:uid="{488A94BD-E790-42F3-B8FD-95EE86045576}"/>
    <cellStyle name="Millares 17 2 6 6" xfId="14766" xr:uid="{732B319B-6D83-48F1-9D6A-EF0D20888B6D}"/>
    <cellStyle name="Millares 17 2 7" xfId="850" xr:uid="{00000000-0005-0000-0000-00000E000000}"/>
    <cellStyle name="Millares 17 2 7 2" xfId="13327" xr:uid="{D8BD737E-20BC-47D9-AE56-C677FEE2B159}"/>
    <cellStyle name="Millares 17 2 8" xfId="2774" xr:uid="{00000000-0005-0000-0000-00000E000000}"/>
    <cellStyle name="Millares 17 2 8 2" xfId="15248" xr:uid="{F6670C8D-CD7F-483A-B0C9-461B350CE9F6}"/>
    <cellStyle name="Millares 17 2 9" xfId="4707" xr:uid="{00000000-0005-0000-0000-00000E000000}"/>
    <cellStyle name="Millares 17 2 9 2" xfId="17180" xr:uid="{F586BEE4-5D39-492D-B8B2-1651B232BFCF}"/>
    <cellStyle name="Millares 17 20" xfId="12819" xr:uid="{6E74DB8E-8008-4DDE-A385-347E4E6EDBE7}"/>
    <cellStyle name="Millares 17 21" xfId="24722" xr:uid="{8BCC8F49-B42F-4783-94C7-E31C2781D19D}"/>
    <cellStyle name="Millares 17 3" xfId="119" xr:uid="{00000000-0005-0000-0000-00000E000000}"/>
    <cellStyle name="Millares 17 3 10" xfId="8711" xr:uid="{00000000-0005-0000-0000-00000E000000}"/>
    <cellStyle name="Millares 17 3 10 2" xfId="21180" xr:uid="{CEF07C5E-07C5-49AE-9EB3-FCD00D3B7F3E}"/>
    <cellStyle name="Millares 17 3 11" xfId="10610" xr:uid="{00000000-0005-0000-0000-00000E000000}"/>
    <cellStyle name="Millares 17 3 11 2" xfId="23076" xr:uid="{12BA5E5F-C59B-40E1-AF15-3334E34EAD75}"/>
    <cellStyle name="Millares 17 3 12" xfId="11090" xr:uid="{00000000-0005-0000-0000-00000E000000}"/>
    <cellStyle name="Millares 17 3 12 2" xfId="23555" xr:uid="{4BAC2062-951A-4FF3-9471-95B1BC9223F4}"/>
    <cellStyle name="Millares 17 3 13" xfId="12231" xr:uid="{8B135739-CF61-433E-86BC-625E073AA097}"/>
    <cellStyle name="Millares 17 3 13 2" xfId="24065" xr:uid="{4FD82ED3-A664-4A9F-A273-6BA219C91A8E}"/>
    <cellStyle name="Millares 17 3 14" xfId="12870" xr:uid="{841C7DAB-5EAB-46D2-BAB4-ADA662CAF82A}"/>
    <cellStyle name="Millares 17 3 15" xfId="24773" xr:uid="{63D32270-E80C-4F90-BB0B-5C3924B2E384}"/>
    <cellStyle name="Millares 17 3 2" xfId="336" xr:uid="{00000000-0005-0000-0000-00000E000000}"/>
    <cellStyle name="Millares 17 3 2 10" xfId="10788" xr:uid="{00000000-0005-0000-0000-00000E000000}"/>
    <cellStyle name="Millares 17 3 2 10 2" xfId="23254" xr:uid="{BB45138E-D0A7-4BE6-BA75-41AB96C2EEDA}"/>
    <cellStyle name="Millares 17 3 2 11" xfId="11268" xr:uid="{00000000-0005-0000-0000-00000E000000}"/>
    <cellStyle name="Millares 17 3 2 11 2" xfId="23733" xr:uid="{117960C5-9C58-4667-9FFF-3B3EDF4D8356}"/>
    <cellStyle name="Millares 17 3 2 12" xfId="12409" xr:uid="{76ECDC80-0043-47BD-B1FF-0C0258AAA3D1}"/>
    <cellStyle name="Millares 17 3 2 12 2" xfId="24243" xr:uid="{A333E9D9-0D12-46BD-B051-D47175D26921}"/>
    <cellStyle name="Millares 17 3 2 13" xfId="13048" xr:uid="{55B29233-D1B7-4A6E-8276-077ACFF2DF14}"/>
    <cellStyle name="Millares 17 3 2 14" xfId="24951" xr:uid="{C195B3F3-AA28-4C7C-9C52-F10B458BD3E3}"/>
    <cellStyle name="Millares 17 3 2 2" xfId="1532" xr:uid="{00000000-0005-0000-0000-00000E000000}"/>
    <cellStyle name="Millares 17 3 2 2 2" xfId="3456" xr:uid="{00000000-0005-0000-0000-00000E000000}"/>
    <cellStyle name="Millares 17 3 2 2 2 2" xfId="15930" xr:uid="{C038BF4B-1F95-4478-A71B-7CFD723616E2}"/>
    <cellStyle name="Millares 17 3 2 2 3" xfId="5408" xr:uid="{00000000-0005-0000-0000-00000E000000}"/>
    <cellStyle name="Millares 17 3 2 2 3 2" xfId="17880" xr:uid="{9EF3F6E8-2587-4B88-8D1C-9F77A135B612}"/>
    <cellStyle name="Millares 17 3 2 2 4" xfId="7338" xr:uid="{00000000-0005-0000-0000-00000E000000}"/>
    <cellStyle name="Millares 17 3 2 2 4 2" xfId="19809" xr:uid="{B544AAD3-C028-4FC2-9491-6268DD10DF28}"/>
    <cellStyle name="Millares 17 3 2 2 5" xfId="9348" xr:uid="{00000000-0005-0000-0000-00000E000000}"/>
    <cellStyle name="Millares 17 3 2 2 5 2" xfId="21817" xr:uid="{167B72B6-4106-41E2-9824-957C914112DE}"/>
    <cellStyle name="Millares 17 3 2 2 6" xfId="14009" xr:uid="{428A0129-8D6F-4625-BD16-FB83EBE81EE0}"/>
    <cellStyle name="Millares 17 3 2 3" xfId="2012" xr:uid="{00000000-0005-0000-0000-00000E000000}"/>
    <cellStyle name="Millares 17 3 2 3 2" xfId="3936" xr:uid="{00000000-0005-0000-0000-00000E000000}"/>
    <cellStyle name="Millares 17 3 2 3 2 2" xfId="16410" xr:uid="{3998994A-E498-4FEE-9482-9856F7DA296B}"/>
    <cellStyle name="Millares 17 3 2 3 3" xfId="5888" xr:uid="{00000000-0005-0000-0000-00000E000000}"/>
    <cellStyle name="Millares 17 3 2 3 3 2" xfId="18360" xr:uid="{F7793781-4D1A-45C4-9B5D-CD0DF5279F71}"/>
    <cellStyle name="Millares 17 3 2 3 4" xfId="7818" xr:uid="{00000000-0005-0000-0000-00000E000000}"/>
    <cellStyle name="Millares 17 3 2 3 4 2" xfId="20289" xr:uid="{805A10A9-5392-410C-967D-B64894CF7480}"/>
    <cellStyle name="Millares 17 3 2 3 5" xfId="9826" xr:uid="{00000000-0005-0000-0000-00000E000000}"/>
    <cellStyle name="Millares 17 3 2 3 5 2" xfId="22295" xr:uid="{7FB8BDFB-B2C8-4D07-836D-AC62B24AD406}"/>
    <cellStyle name="Millares 17 3 2 3 6" xfId="14489" xr:uid="{B03568E4-DDA3-45E3-9E30-058E8F573E2F}"/>
    <cellStyle name="Millares 17 3 2 4" xfId="2494" xr:uid="{00000000-0005-0000-0000-00000E000000}"/>
    <cellStyle name="Millares 17 3 2 4 2" xfId="4415" xr:uid="{00000000-0005-0000-0000-00000E000000}"/>
    <cellStyle name="Millares 17 3 2 4 2 2" xfId="16889" xr:uid="{DFE6E7E0-C6D4-451E-BBAF-B2A4F5025EB2}"/>
    <cellStyle name="Millares 17 3 2 4 3" xfId="6371" xr:uid="{00000000-0005-0000-0000-00000E000000}"/>
    <cellStyle name="Millares 17 3 2 4 3 2" xfId="18843" xr:uid="{19A32A90-DEF5-4563-87CE-362A5261A612}"/>
    <cellStyle name="Millares 17 3 2 4 4" xfId="8297" xr:uid="{00000000-0005-0000-0000-00000E000000}"/>
    <cellStyle name="Millares 17 3 2 4 4 2" xfId="20768" xr:uid="{69B5EE37-666A-438B-B539-73C09CBCEE42}"/>
    <cellStyle name="Millares 17 3 2 4 5" xfId="10303" xr:uid="{00000000-0005-0000-0000-00000E000000}"/>
    <cellStyle name="Millares 17 3 2 4 5 2" xfId="22772" xr:uid="{64610B40-BEC3-4170-8852-201355C36305}"/>
    <cellStyle name="Millares 17 3 2 4 6" xfId="14968" xr:uid="{42CD0F17-1344-49CD-B6B9-4D1795B8C5D5}"/>
    <cellStyle name="Millares 17 3 2 5" xfId="1052" xr:uid="{00000000-0005-0000-0000-00000E000000}"/>
    <cellStyle name="Millares 17 3 2 5 2" xfId="13529" xr:uid="{AC77DD02-9493-492A-B208-982DAA2FCDF8}"/>
    <cellStyle name="Millares 17 3 2 6" xfId="2976" xr:uid="{00000000-0005-0000-0000-00000E000000}"/>
    <cellStyle name="Millares 17 3 2 6 2" xfId="15450" xr:uid="{4C52965B-C017-422C-9EC2-F9ABBC225175}"/>
    <cellStyle name="Millares 17 3 2 7" xfId="4914" xr:uid="{00000000-0005-0000-0000-00000E000000}"/>
    <cellStyle name="Millares 17 3 2 7 2" xfId="17387" xr:uid="{0C6C75E6-5BA0-49F5-ADDF-77D30EA9C5B6}"/>
    <cellStyle name="Millares 17 3 2 8" xfId="6855" xr:uid="{00000000-0005-0000-0000-00000E000000}"/>
    <cellStyle name="Millares 17 3 2 8 2" xfId="19326" xr:uid="{DE3F35D9-EC4F-4A65-992B-875740D8D9F7}"/>
    <cellStyle name="Millares 17 3 2 9" xfId="8879" xr:uid="{00000000-0005-0000-0000-00000E000000}"/>
    <cellStyle name="Millares 17 3 2 9 2" xfId="21348" xr:uid="{148E6771-5B80-475B-9D60-05F6D15EA167}"/>
    <cellStyle name="Millares 17 3 3" xfId="1354" xr:uid="{00000000-0005-0000-0000-00000E000000}"/>
    <cellStyle name="Millares 17 3 3 2" xfId="3278" xr:uid="{00000000-0005-0000-0000-00000E000000}"/>
    <cellStyle name="Millares 17 3 3 2 2" xfId="15752" xr:uid="{460F1A6F-D2CF-49AE-8DDF-45667B325CFE}"/>
    <cellStyle name="Millares 17 3 3 3" xfId="5230" xr:uid="{00000000-0005-0000-0000-00000E000000}"/>
    <cellStyle name="Millares 17 3 3 3 2" xfId="17702" xr:uid="{75F31EDE-8926-4CFE-8313-92E78D1F21D4}"/>
    <cellStyle name="Millares 17 3 3 4" xfId="7160" xr:uid="{00000000-0005-0000-0000-00000E000000}"/>
    <cellStyle name="Millares 17 3 3 4 2" xfId="19631" xr:uid="{7AA6FCFF-8DE8-4510-8167-2BA72D12467E}"/>
    <cellStyle name="Millares 17 3 3 5" xfId="9170" xr:uid="{00000000-0005-0000-0000-00000E000000}"/>
    <cellStyle name="Millares 17 3 3 5 2" xfId="21639" xr:uid="{586AF13A-30CB-4ADB-A576-75D5EEDCD21D}"/>
    <cellStyle name="Millares 17 3 3 6" xfId="13831" xr:uid="{2E8D7F23-A0A8-4089-A9CB-86064904FFB1}"/>
    <cellStyle name="Millares 17 3 4" xfId="1834" xr:uid="{00000000-0005-0000-0000-00000E000000}"/>
    <cellStyle name="Millares 17 3 4 2" xfId="3758" xr:uid="{00000000-0005-0000-0000-00000E000000}"/>
    <cellStyle name="Millares 17 3 4 2 2" xfId="16232" xr:uid="{18CE0126-1627-4E4C-8577-9ACD887E18BF}"/>
    <cellStyle name="Millares 17 3 4 3" xfId="5710" xr:uid="{00000000-0005-0000-0000-00000E000000}"/>
    <cellStyle name="Millares 17 3 4 3 2" xfId="18182" xr:uid="{99CC7E25-EF87-48E7-B296-19477181F89F}"/>
    <cellStyle name="Millares 17 3 4 4" xfId="7640" xr:uid="{00000000-0005-0000-0000-00000E000000}"/>
    <cellStyle name="Millares 17 3 4 4 2" xfId="20111" xr:uid="{522D71D0-8C4B-47B0-912E-D62BC088B794}"/>
    <cellStyle name="Millares 17 3 4 5" xfId="9648" xr:uid="{00000000-0005-0000-0000-00000E000000}"/>
    <cellStyle name="Millares 17 3 4 5 2" xfId="22117" xr:uid="{20B0459F-D76F-4527-8A93-C86485341308}"/>
    <cellStyle name="Millares 17 3 4 6" xfId="14311" xr:uid="{51974C47-F3FB-4F51-9DE2-DB73C506FEA4}"/>
    <cellStyle name="Millares 17 3 5" xfId="2316" xr:uid="{00000000-0005-0000-0000-00000E000000}"/>
    <cellStyle name="Millares 17 3 5 2" xfId="4237" xr:uid="{00000000-0005-0000-0000-00000E000000}"/>
    <cellStyle name="Millares 17 3 5 2 2" xfId="16711" xr:uid="{5357C18B-BAA3-4169-874A-84D42290B449}"/>
    <cellStyle name="Millares 17 3 5 3" xfId="6193" xr:uid="{00000000-0005-0000-0000-00000E000000}"/>
    <cellStyle name="Millares 17 3 5 3 2" xfId="18665" xr:uid="{33D35BED-AF9C-4058-B803-6B5B063C745A}"/>
    <cellStyle name="Millares 17 3 5 4" xfId="8119" xr:uid="{00000000-0005-0000-0000-00000E000000}"/>
    <cellStyle name="Millares 17 3 5 4 2" xfId="20590" xr:uid="{7C1B936C-4C49-4069-8928-3F5685ED5553}"/>
    <cellStyle name="Millares 17 3 5 5" xfId="10125" xr:uid="{00000000-0005-0000-0000-00000E000000}"/>
    <cellStyle name="Millares 17 3 5 5 2" xfId="22594" xr:uid="{9F4E314F-37AB-4CC7-A64F-B63B40A3C60F}"/>
    <cellStyle name="Millares 17 3 5 6" xfId="14790" xr:uid="{7EBED670-A62D-4EBB-A634-671C4B13BB49}"/>
    <cellStyle name="Millares 17 3 6" xfId="874" xr:uid="{00000000-0005-0000-0000-00000E000000}"/>
    <cellStyle name="Millares 17 3 6 2" xfId="13351" xr:uid="{4CA25C51-DB98-473E-88CB-C7010650130F}"/>
    <cellStyle name="Millares 17 3 7" xfId="2798" xr:uid="{00000000-0005-0000-0000-00000E000000}"/>
    <cellStyle name="Millares 17 3 7 2" xfId="15272" xr:uid="{A236DBAD-E693-4C63-A2C3-CFF5EBCF397D}"/>
    <cellStyle name="Millares 17 3 8" xfId="4731" xr:uid="{00000000-0005-0000-0000-00000E000000}"/>
    <cellStyle name="Millares 17 3 8 2" xfId="17204" xr:uid="{F92E9EA5-EE1A-41A0-828E-4528476A34DA}"/>
    <cellStyle name="Millares 17 3 9" xfId="6677" xr:uid="{00000000-0005-0000-0000-00000E000000}"/>
    <cellStyle name="Millares 17 3 9 2" xfId="19148" xr:uid="{3E33B50A-79C7-4300-9271-95D6589D098F}"/>
    <cellStyle name="Millares 17 4" xfId="213" xr:uid="{00000000-0005-0000-0000-00000E000000}"/>
    <cellStyle name="Millares 17 4 10" xfId="8767" xr:uid="{00000000-0005-0000-0000-00000E000000}"/>
    <cellStyle name="Millares 17 4 10 2" xfId="21236" xr:uid="{C73A8E9E-D8DF-409A-89ED-3F5119381F19}"/>
    <cellStyle name="Millares 17 4 11" xfId="10672" xr:uid="{00000000-0005-0000-0000-00000E000000}"/>
    <cellStyle name="Millares 17 4 11 2" xfId="23138" xr:uid="{183D4D25-DBC3-4FE9-9726-2C628854E22A}"/>
    <cellStyle name="Millares 17 4 12" xfId="11152" xr:uid="{00000000-0005-0000-0000-00000E000000}"/>
    <cellStyle name="Millares 17 4 12 2" xfId="23617" xr:uid="{0C488AE4-050D-4D9D-83DD-01388D70B89A}"/>
    <cellStyle name="Millares 17 4 13" xfId="12293" xr:uid="{444B8ECD-0A5D-4DB9-A7FE-D1D0131C4217}"/>
    <cellStyle name="Millares 17 4 13 2" xfId="24127" xr:uid="{E4AF7766-99E1-4E91-8ED4-61660CE2DB02}"/>
    <cellStyle name="Millares 17 4 14" xfId="12932" xr:uid="{B3DF2051-52B5-481E-AB83-15B651C2BAF6}"/>
    <cellStyle name="Millares 17 4 15" xfId="24835" xr:uid="{120F5075-CF55-46C9-8D7F-425825F6FCE8}"/>
    <cellStyle name="Millares 17 4 2" xfId="398" xr:uid="{00000000-0005-0000-0000-00000E000000}"/>
    <cellStyle name="Millares 17 4 2 10" xfId="10850" xr:uid="{00000000-0005-0000-0000-00000E000000}"/>
    <cellStyle name="Millares 17 4 2 10 2" xfId="23316" xr:uid="{1C6BE6FC-7C29-458D-B4FF-13E86DFB6413}"/>
    <cellStyle name="Millares 17 4 2 11" xfId="11330" xr:uid="{00000000-0005-0000-0000-00000E000000}"/>
    <cellStyle name="Millares 17 4 2 11 2" xfId="23795" xr:uid="{2F0CEEA0-9DDC-48FE-B757-1CBB8A60272D}"/>
    <cellStyle name="Millares 17 4 2 12" xfId="12471" xr:uid="{CC0C2C57-65ED-415D-BBF0-AFEB644FC7E6}"/>
    <cellStyle name="Millares 17 4 2 12 2" xfId="24305" xr:uid="{B37E9C67-D1A4-40C3-B240-FED6720367A3}"/>
    <cellStyle name="Millares 17 4 2 13" xfId="13110" xr:uid="{D3669EF8-EFA2-4600-B7A3-2AC5F5A5087F}"/>
    <cellStyle name="Millares 17 4 2 14" xfId="25013" xr:uid="{A9D12908-691D-499F-AE0B-340A164A0C49}"/>
    <cellStyle name="Millares 17 4 2 2" xfId="1594" xr:uid="{00000000-0005-0000-0000-00000E000000}"/>
    <cellStyle name="Millares 17 4 2 2 2" xfId="3518" xr:uid="{00000000-0005-0000-0000-00000E000000}"/>
    <cellStyle name="Millares 17 4 2 2 2 2" xfId="15992" xr:uid="{9D643470-1BDB-4289-8094-9D19EB7DF3F5}"/>
    <cellStyle name="Millares 17 4 2 2 3" xfId="5470" xr:uid="{00000000-0005-0000-0000-00000E000000}"/>
    <cellStyle name="Millares 17 4 2 2 3 2" xfId="17942" xr:uid="{5AE4C54B-9C96-4C81-901E-769A22DBF989}"/>
    <cellStyle name="Millares 17 4 2 2 4" xfId="7400" xr:uid="{00000000-0005-0000-0000-00000E000000}"/>
    <cellStyle name="Millares 17 4 2 2 4 2" xfId="19871" xr:uid="{4C06DDDE-4C36-4191-AE76-ACAF2170994B}"/>
    <cellStyle name="Millares 17 4 2 2 5" xfId="9410" xr:uid="{00000000-0005-0000-0000-00000E000000}"/>
    <cellStyle name="Millares 17 4 2 2 5 2" xfId="21879" xr:uid="{BC91B2A6-E6EA-49A2-A9AF-992807B50963}"/>
    <cellStyle name="Millares 17 4 2 2 6" xfId="14071" xr:uid="{851971F4-0BC8-4991-A2A2-8A87B2F6ADF2}"/>
    <cellStyle name="Millares 17 4 2 3" xfId="2074" xr:uid="{00000000-0005-0000-0000-00000E000000}"/>
    <cellStyle name="Millares 17 4 2 3 2" xfId="3998" xr:uid="{00000000-0005-0000-0000-00000E000000}"/>
    <cellStyle name="Millares 17 4 2 3 2 2" xfId="16472" xr:uid="{0E891503-F5AE-4F28-AFA2-1605C314EA88}"/>
    <cellStyle name="Millares 17 4 2 3 3" xfId="5950" xr:uid="{00000000-0005-0000-0000-00000E000000}"/>
    <cellStyle name="Millares 17 4 2 3 3 2" xfId="18422" xr:uid="{C1AF291C-8CB7-4CAF-B5FE-0A6D75B7462A}"/>
    <cellStyle name="Millares 17 4 2 3 4" xfId="7880" xr:uid="{00000000-0005-0000-0000-00000E000000}"/>
    <cellStyle name="Millares 17 4 2 3 4 2" xfId="20351" xr:uid="{FD1E6900-AC05-4595-89E2-9FE838C683E3}"/>
    <cellStyle name="Millares 17 4 2 3 5" xfId="9888" xr:uid="{00000000-0005-0000-0000-00000E000000}"/>
    <cellStyle name="Millares 17 4 2 3 5 2" xfId="22357" xr:uid="{5ACE2E7A-2339-489E-95CB-6C9288D61C88}"/>
    <cellStyle name="Millares 17 4 2 3 6" xfId="14551" xr:uid="{13E0DCA6-08D6-449C-A110-823BF12AAAF9}"/>
    <cellStyle name="Millares 17 4 2 4" xfId="2556" xr:uid="{00000000-0005-0000-0000-00000E000000}"/>
    <cellStyle name="Millares 17 4 2 4 2" xfId="4477" xr:uid="{00000000-0005-0000-0000-00000E000000}"/>
    <cellStyle name="Millares 17 4 2 4 2 2" xfId="16951" xr:uid="{7563E4BF-0B9A-4C29-A97D-BA8F8D33376D}"/>
    <cellStyle name="Millares 17 4 2 4 3" xfId="6433" xr:uid="{00000000-0005-0000-0000-00000E000000}"/>
    <cellStyle name="Millares 17 4 2 4 3 2" xfId="18905" xr:uid="{4B5DC69E-729A-4180-BA98-7E0F28D36AFE}"/>
    <cellStyle name="Millares 17 4 2 4 4" xfId="8359" xr:uid="{00000000-0005-0000-0000-00000E000000}"/>
    <cellStyle name="Millares 17 4 2 4 4 2" xfId="20830" xr:uid="{61D9B363-B499-44F7-8431-864835D52B57}"/>
    <cellStyle name="Millares 17 4 2 4 5" xfId="10365" xr:uid="{00000000-0005-0000-0000-00000E000000}"/>
    <cellStyle name="Millares 17 4 2 4 5 2" xfId="22834" xr:uid="{B78DA31D-0D33-4662-BEA3-CF4E26CC0DC9}"/>
    <cellStyle name="Millares 17 4 2 4 6" xfId="15030" xr:uid="{D3A424BA-A9AF-48F0-83C0-3DBD8DB06420}"/>
    <cellStyle name="Millares 17 4 2 5" xfId="1114" xr:uid="{00000000-0005-0000-0000-00000E000000}"/>
    <cellStyle name="Millares 17 4 2 5 2" xfId="13591" xr:uid="{FB8877B1-DADF-4C64-89F9-23F127C061C7}"/>
    <cellStyle name="Millares 17 4 2 6" xfId="3038" xr:uid="{00000000-0005-0000-0000-00000E000000}"/>
    <cellStyle name="Millares 17 4 2 6 2" xfId="15512" xr:uid="{F21A60F4-414E-4E0D-9088-0A593787829D}"/>
    <cellStyle name="Millares 17 4 2 7" xfId="4976" xr:uid="{00000000-0005-0000-0000-00000E000000}"/>
    <cellStyle name="Millares 17 4 2 7 2" xfId="17449" xr:uid="{5E0C4E77-F194-4521-929D-F0C1EE9B31D7}"/>
    <cellStyle name="Millares 17 4 2 8" xfId="6917" xr:uid="{00000000-0005-0000-0000-00000E000000}"/>
    <cellStyle name="Millares 17 4 2 8 2" xfId="19388" xr:uid="{04BEF0E1-6420-4AF5-8E2D-0061945CB17A}"/>
    <cellStyle name="Millares 17 4 2 9" xfId="8936" xr:uid="{00000000-0005-0000-0000-00000E000000}"/>
    <cellStyle name="Millares 17 4 2 9 2" xfId="21405" xr:uid="{1CF3D1CF-B31B-436B-AA80-BF3B107854C9}"/>
    <cellStyle name="Millares 17 4 3" xfId="1416" xr:uid="{00000000-0005-0000-0000-00000E000000}"/>
    <cellStyle name="Millares 17 4 3 2" xfId="3340" xr:uid="{00000000-0005-0000-0000-00000E000000}"/>
    <cellStyle name="Millares 17 4 3 2 2" xfId="15814" xr:uid="{D2CFDE37-0006-4DF7-8CC8-FE9C8DF4BD6E}"/>
    <cellStyle name="Millares 17 4 3 3" xfId="5292" xr:uid="{00000000-0005-0000-0000-00000E000000}"/>
    <cellStyle name="Millares 17 4 3 3 2" xfId="17764" xr:uid="{8BBA4E21-D150-4841-95E8-EC6AD15CBE67}"/>
    <cellStyle name="Millares 17 4 3 4" xfId="7222" xr:uid="{00000000-0005-0000-0000-00000E000000}"/>
    <cellStyle name="Millares 17 4 3 4 2" xfId="19693" xr:uid="{8D35B1D9-FB7A-4341-946F-26829E47A7DF}"/>
    <cellStyle name="Millares 17 4 3 5" xfId="9232" xr:uid="{00000000-0005-0000-0000-00000E000000}"/>
    <cellStyle name="Millares 17 4 3 5 2" xfId="21701" xr:uid="{D6D18D26-DF72-490C-8660-29DE10F40871}"/>
    <cellStyle name="Millares 17 4 3 6" xfId="13893" xr:uid="{58DE23EC-3F5B-41F2-9980-875646765EE5}"/>
    <cellStyle name="Millares 17 4 4" xfId="1896" xr:uid="{00000000-0005-0000-0000-00000E000000}"/>
    <cellStyle name="Millares 17 4 4 2" xfId="3820" xr:uid="{00000000-0005-0000-0000-00000E000000}"/>
    <cellStyle name="Millares 17 4 4 2 2" xfId="16294" xr:uid="{DE17E555-EEAF-4441-981D-32B10A0CDCBB}"/>
    <cellStyle name="Millares 17 4 4 3" xfId="5772" xr:uid="{00000000-0005-0000-0000-00000E000000}"/>
    <cellStyle name="Millares 17 4 4 3 2" xfId="18244" xr:uid="{0277D84F-D39C-4C35-87D1-B694FDF83B39}"/>
    <cellStyle name="Millares 17 4 4 4" xfId="7702" xr:uid="{00000000-0005-0000-0000-00000E000000}"/>
    <cellStyle name="Millares 17 4 4 4 2" xfId="20173" xr:uid="{08BC4B47-D62B-44F7-A6D5-23F87F82FE38}"/>
    <cellStyle name="Millares 17 4 4 5" xfId="9710" xr:uid="{00000000-0005-0000-0000-00000E000000}"/>
    <cellStyle name="Millares 17 4 4 5 2" xfId="22179" xr:uid="{47095AC2-6D58-4E27-BE72-46F6846F8C5F}"/>
    <cellStyle name="Millares 17 4 4 6" xfId="14373" xr:uid="{81186004-D278-4689-977D-B0CF42B0CEDE}"/>
    <cellStyle name="Millares 17 4 5" xfId="2378" xr:uid="{00000000-0005-0000-0000-00000E000000}"/>
    <cellStyle name="Millares 17 4 5 2" xfId="4299" xr:uid="{00000000-0005-0000-0000-00000E000000}"/>
    <cellStyle name="Millares 17 4 5 2 2" xfId="16773" xr:uid="{6291F7CD-C4C7-400C-8E19-2E06B02A1799}"/>
    <cellStyle name="Millares 17 4 5 3" xfId="6255" xr:uid="{00000000-0005-0000-0000-00000E000000}"/>
    <cellStyle name="Millares 17 4 5 3 2" xfId="18727" xr:uid="{24B81DE4-8D8F-4C05-A1F2-F0B04811A8C2}"/>
    <cellStyle name="Millares 17 4 5 4" xfId="8181" xr:uid="{00000000-0005-0000-0000-00000E000000}"/>
    <cellStyle name="Millares 17 4 5 4 2" xfId="20652" xr:uid="{A1784BDA-9406-40FC-80A6-AB95B3DC22D3}"/>
    <cellStyle name="Millares 17 4 5 5" xfId="10187" xr:uid="{00000000-0005-0000-0000-00000E000000}"/>
    <cellStyle name="Millares 17 4 5 5 2" xfId="22656" xr:uid="{EE1A9487-6DD2-4BFD-A812-836A4692504F}"/>
    <cellStyle name="Millares 17 4 5 6" xfId="14852" xr:uid="{4C35E87D-687C-4CFB-A89A-1CA9C4A5D65C}"/>
    <cellStyle name="Millares 17 4 6" xfId="936" xr:uid="{00000000-0005-0000-0000-00000E000000}"/>
    <cellStyle name="Millares 17 4 6 2" xfId="13413" xr:uid="{603374AF-1A34-4397-8A34-D7701B76AAF4}"/>
    <cellStyle name="Millares 17 4 7" xfId="2860" xr:uid="{00000000-0005-0000-0000-00000E000000}"/>
    <cellStyle name="Millares 17 4 7 2" xfId="15334" xr:uid="{A2867DDA-4641-4FB8-A99B-E982487BE186}"/>
    <cellStyle name="Millares 17 4 8" xfId="4798" xr:uid="{00000000-0005-0000-0000-00000E000000}"/>
    <cellStyle name="Millares 17 4 8 2" xfId="17271" xr:uid="{A1604907-90EE-4DCC-8527-2C8EC1C38E63}"/>
    <cellStyle name="Millares 17 4 9" xfId="6739" xr:uid="{00000000-0005-0000-0000-00000E000000}"/>
    <cellStyle name="Millares 17 4 9 2" xfId="19210" xr:uid="{16837CE6-F377-4425-9895-1AAF03A61628}"/>
    <cellStyle name="Millares 17 5" xfId="242" xr:uid="{00000000-0005-0000-0000-00000E000000}"/>
    <cellStyle name="Millares 17 5 10" xfId="8795" xr:uid="{00000000-0005-0000-0000-00000E000000}"/>
    <cellStyle name="Millares 17 5 10 2" xfId="21264" xr:uid="{1A0FCF62-BA9B-4F40-A4AE-102F0855B089}"/>
    <cellStyle name="Millares 17 5 11" xfId="10701" xr:uid="{00000000-0005-0000-0000-00000E000000}"/>
    <cellStyle name="Millares 17 5 11 2" xfId="23167" xr:uid="{40BF5ADF-7A6D-4ED5-824C-437D3BBB5972}"/>
    <cellStyle name="Millares 17 5 12" xfId="11181" xr:uid="{00000000-0005-0000-0000-00000E000000}"/>
    <cellStyle name="Millares 17 5 12 2" xfId="23646" xr:uid="{5000E286-240E-45E4-8665-AC70DA27BB8B}"/>
    <cellStyle name="Millares 17 5 13" xfId="12322" xr:uid="{55A92626-7A31-433B-BD24-7D2F303BA02C}"/>
    <cellStyle name="Millares 17 5 13 2" xfId="24156" xr:uid="{FC3F2400-EA2B-4ED8-8E03-A902B8CEDB28}"/>
    <cellStyle name="Millares 17 5 14" xfId="12961" xr:uid="{D51CD549-4358-4F63-9CAC-472B0F32F690}"/>
    <cellStyle name="Millares 17 5 15" xfId="24864" xr:uid="{FE1D0F66-29AD-4695-ACED-3A57BAAD8AE9}"/>
    <cellStyle name="Millares 17 5 2" xfId="427" xr:uid="{00000000-0005-0000-0000-00000E000000}"/>
    <cellStyle name="Millares 17 5 2 10" xfId="10879" xr:uid="{00000000-0005-0000-0000-00000E000000}"/>
    <cellStyle name="Millares 17 5 2 10 2" xfId="23345" xr:uid="{64F31055-C222-41BE-8631-06836F0F0FE6}"/>
    <cellStyle name="Millares 17 5 2 11" xfId="11359" xr:uid="{00000000-0005-0000-0000-00000E000000}"/>
    <cellStyle name="Millares 17 5 2 11 2" xfId="23824" xr:uid="{16FCF603-3567-4B0E-BB7F-73A8E4583C17}"/>
    <cellStyle name="Millares 17 5 2 12" xfId="12500" xr:uid="{E8A88D2F-8796-46BF-A76F-F57971EFACA0}"/>
    <cellStyle name="Millares 17 5 2 12 2" xfId="24334" xr:uid="{489327BB-1EDD-4EB9-B3F2-2046D385B477}"/>
    <cellStyle name="Millares 17 5 2 13" xfId="13139" xr:uid="{B67C8D95-66B0-4EAA-A0FA-ED7CE1CEAC2D}"/>
    <cellStyle name="Millares 17 5 2 14" xfId="25042" xr:uid="{6E92D4DA-6D5B-43E6-820D-66A0E05105CE}"/>
    <cellStyle name="Millares 17 5 2 2" xfId="1623" xr:uid="{00000000-0005-0000-0000-00000E000000}"/>
    <cellStyle name="Millares 17 5 2 2 2" xfId="3547" xr:uid="{00000000-0005-0000-0000-00000E000000}"/>
    <cellStyle name="Millares 17 5 2 2 2 2" xfId="16021" xr:uid="{84CDD2C5-3765-44E8-8657-1CEBFD641FBA}"/>
    <cellStyle name="Millares 17 5 2 2 3" xfId="5499" xr:uid="{00000000-0005-0000-0000-00000E000000}"/>
    <cellStyle name="Millares 17 5 2 2 3 2" xfId="17971" xr:uid="{BD15A39A-2DC5-407C-9B51-80AE1F2B89A6}"/>
    <cellStyle name="Millares 17 5 2 2 4" xfId="7429" xr:uid="{00000000-0005-0000-0000-00000E000000}"/>
    <cellStyle name="Millares 17 5 2 2 4 2" xfId="19900" xr:uid="{4CC53C95-CED0-4E2B-83A1-A1A62E027686}"/>
    <cellStyle name="Millares 17 5 2 2 5" xfId="9439" xr:uid="{00000000-0005-0000-0000-00000E000000}"/>
    <cellStyle name="Millares 17 5 2 2 5 2" xfId="21908" xr:uid="{65F22C79-D05C-48A9-93CB-A861EC41DF93}"/>
    <cellStyle name="Millares 17 5 2 2 6" xfId="14100" xr:uid="{460350A3-6CD0-42F9-8C99-6337DBB47295}"/>
    <cellStyle name="Millares 17 5 2 3" xfId="2103" xr:uid="{00000000-0005-0000-0000-00000E000000}"/>
    <cellStyle name="Millares 17 5 2 3 2" xfId="4027" xr:uid="{00000000-0005-0000-0000-00000E000000}"/>
    <cellStyle name="Millares 17 5 2 3 2 2" xfId="16501" xr:uid="{9FB1EC0D-B485-4F52-8957-16955ACDDB66}"/>
    <cellStyle name="Millares 17 5 2 3 3" xfId="5979" xr:uid="{00000000-0005-0000-0000-00000E000000}"/>
    <cellStyle name="Millares 17 5 2 3 3 2" xfId="18451" xr:uid="{4256F9C2-2949-4087-9B05-0DD279D4E722}"/>
    <cellStyle name="Millares 17 5 2 3 4" xfId="7909" xr:uid="{00000000-0005-0000-0000-00000E000000}"/>
    <cellStyle name="Millares 17 5 2 3 4 2" xfId="20380" xr:uid="{9260A377-F710-4366-8E66-10533D55250C}"/>
    <cellStyle name="Millares 17 5 2 3 5" xfId="9917" xr:uid="{00000000-0005-0000-0000-00000E000000}"/>
    <cellStyle name="Millares 17 5 2 3 5 2" xfId="22386" xr:uid="{8DB24940-9171-4399-97FB-46537206F3DB}"/>
    <cellStyle name="Millares 17 5 2 3 6" xfId="14580" xr:uid="{541E03D8-6BB4-4F5E-A74B-41BD389AE177}"/>
    <cellStyle name="Millares 17 5 2 4" xfId="2585" xr:uid="{00000000-0005-0000-0000-00000E000000}"/>
    <cellStyle name="Millares 17 5 2 4 2" xfId="4506" xr:uid="{00000000-0005-0000-0000-00000E000000}"/>
    <cellStyle name="Millares 17 5 2 4 2 2" xfId="16980" xr:uid="{07F321D9-458E-424A-9D4F-1946543FFADB}"/>
    <cellStyle name="Millares 17 5 2 4 3" xfId="6462" xr:uid="{00000000-0005-0000-0000-00000E000000}"/>
    <cellStyle name="Millares 17 5 2 4 3 2" xfId="18934" xr:uid="{99984C67-BEF8-4017-BFE2-B25F0446220E}"/>
    <cellStyle name="Millares 17 5 2 4 4" xfId="8388" xr:uid="{00000000-0005-0000-0000-00000E000000}"/>
    <cellStyle name="Millares 17 5 2 4 4 2" xfId="20859" xr:uid="{AD19AB91-39C3-4DB5-9ED7-6841F5606CF8}"/>
    <cellStyle name="Millares 17 5 2 4 5" xfId="10394" xr:uid="{00000000-0005-0000-0000-00000E000000}"/>
    <cellStyle name="Millares 17 5 2 4 5 2" xfId="22863" xr:uid="{7478161D-F4F1-41B2-B161-DDDB11E2F64A}"/>
    <cellStyle name="Millares 17 5 2 4 6" xfId="15059" xr:uid="{9EF13EE1-47C3-4E7E-87F0-99ED669C66B8}"/>
    <cellStyle name="Millares 17 5 2 5" xfId="1143" xr:uid="{00000000-0005-0000-0000-00000E000000}"/>
    <cellStyle name="Millares 17 5 2 5 2" xfId="13620" xr:uid="{FD9E8736-C953-446D-88AC-37403C98D373}"/>
    <cellStyle name="Millares 17 5 2 6" xfId="3067" xr:uid="{00000000-0005-0000-0000-00000E000000}"/>
    <cellStyle name="Millares 17 5 2 6 2" xfId="15541" xr:uid="{8E435FF8-164D-4EA1-BC55-7860531D1257}"/>
    <cellStyle name="Millares 17 5 2 7" xfId="5005" xr:uid="{00000000-0005-0000-0000-00000E000000}"/>
    <cellStyle name="Millares 17 5 2 7 2" xfId="17478" xr:uid="{BE057C13-E5D9-42B1-B4F7-A998154D7C95}"/>
    <cellStyle name="Millares 17 5 2 8" xfId="6946" xr:uid="{00000000-0005-0000-0000-00000E000000}"/>
    <cellStyle name="Millares 17 5 2 8 2" xfId="19417" xr:uid="{FBE537D6-281D-4F36-B338-1F88F13F9564}"/>
    <cellStyle name="Millares 17 5 2 9" xfId="8965" xr:uid="{00000000-0005-0000-0000-00000E000000}"/>
    <cellStyle name="Millares 17 5 2 9 2" xfId="21434" xr:uid="{FB77D611-A9F3-46EB-A53F-9F3747639696}"/>
    <cellStyle name="Millares 17 5 3" xfId="1445" xr:uid="{00000000-0005-0000-0000-00000E000000}"/>
    <cellStyle name="Millares 17 5 3 2" xfId="3369" xr:uid="{00000000-0005-0000-0000-00000E000000}"/>
    <cellStyle name="Millares 17 5 3 2 2" xfId="15843" xr:uid="{8CEA9C23-9B6B-494B-BE37-3C1582261F37}"/>
    <cellStyle name="Millares 17 5 3 3" xfId="5321" xr:uid="{00000000-0005-0000-0000-00000E000000}"/>
    <cellStyle name="Millares 17 5 3 3 2" xfId="17793" xr:uid="{88A917B8-7EFF-46DC-9C42-75789673616E}"/>
    <cellStyle name="Millares 17 5 3 4" xfId="7251" xr:uid="{00000000-0005-0000-0000-00000E000000}"/>
    <cellStyle name="Millares 17 5 3 4 2" xfId="19722" xr:uid="{946FED0B-09D8-4ED5-B60C-F7FB2B41BDD0}"/>
    <cellStyle name="Millares 17 5 3 5" xfId="9261" xr:uid="{00000000-0005-0000-0000-00000E000000}"/>
    <cellStyle name="Millares 17 5 3 5 2" xfId="21730" xr:uid="{789D2A1A-DD03-4BB0-8BD3-DA31CC82631D}"/>
    <cellStyle name="Millares 17 5 3 6" xfId="13922" xr:uid="{55D0B4D9-3977-4F23-9FF0-E9974E1656CA}"/>
    <cellStyle name="Millares 17 5 4" xfId="1925" xr:uid="{00000000-0005-0000-0000-00000E000000}"/>
    <cellStyle name="Millares 17 5 4 2" xfId="3849" xr:uid="{00000000-0005-0000-0000-00000E000000}"/>
    <cellStyle name="Millares 17 5 4 2 2" xfId="16323" xr:uid="{071FE4C3-EEF6-4ABE-9781-581B73080652}"/>
    <cellStyle name="Millares 17 5 4 3" xfId="5801" xr:uid="{00000000-0005-0000-0000-00000E000000}"/>
    <cellStyle name="Millares 17 5 4 3 2" xfId="18273" xr:uid="{7B65C435-934C-4FFB-8F2F-18A7831788D0}"/>
    <cellStyle name="Millares 17 5 4 4" xfId="7731" xr:uid="{00000000-0005-0000-0000-00000E000000}"/>
    <cellStyle name="Millares 17 5 4 4 2" xfId="20202" xr:uid="{E367AABA-8AFB-459C-B7AD-D6E740F7880D}"/>
    <cellStyle name="Millares 17 5 4 5" xfId="9739" xr:uid="{00000000-0005-0000-0000-00000E000000}"/>
    <cellStyle name="Millares 17 5 4 5 2" xfId="22208" xr:uid="{A058A48C-FC44-4CC0-8428-E996B17A542E}"/>
    <cellStyle name="Millares 17 5 4 6" xfId="14402" xr:uid="{A1B45B84-6BA3-4606-A3BE-67AC70F2F37F}"/>
    <cellStyle name="Millares 17 5 5" xfId="2407" xr:uid="{00000000-0005-0000-0000-00000E000000}"/>
    <cellStyle name="Millares 17 5 5 2" xfId="4328" xr:uid="{00000000-0005-0000-0000-00000E000000}"/>
    <cellStyle name="Millares 17 5 5 2 2" xfId="16802" xr:uid="{A0152F4D-52D6-482A-BF2F-505F99443C8E}"/>
    <cellStyle name="Millares 17 5 5 3" xfId="6284" xr:uid="{00000000-0005-0000-0000-00000E000000}"/>
    <cellStyle name="Millares 17 5 5 3 2" xfId="18756" xr:uid="{2F64F8A2-2ED1-4C77-8ECE-FAEC52F4DD04}"/>
    <cellStyle name="Millares 17 5 5 4" xfId="8210" xr:uid="{00000000-0005-0000-0000-00000E000000}"/>
    <cellStyle name="Millares 17 5 5 4 2" xfId="20681" xr:uid="{53C4DAF6-CF9A-437E-AD5C-99AC7DE8128A}"/>
    <cellStyle name="Millares 17 5 5 5" xfId="10216" xr:uid="{00000000-0005-0000-0000-00000E000000}"/>
    <cellStyle name="Millares 17 5 5 5 2" xfId="22685" xr:uid="{67D69177-08E3-47D7-8CFF-AE735B0E0532}"/>
    <cellStyle name="Millares 17 5 5 6" xfId="14881" xr:uid="{0B992AAF-60D1-4B7C-9D6C-309E30C01C56}"/>
    <cellStyle name="Millares 17 5 6" xfId="965" xr:uid="{00000000-0005-0000-0000-00000E000000}"/>
    <cellStyle name="Millares 17 5 6 2" xfId="13442" xr:uid="{D200E51E-71E6-4977-8FA0-44C2596E1DDF}"/>
    <cellStyle name="Millares 17 5 7" xfId="2889" xr:uid="{00000000-0005-0000-0000-00000E000000}"/>
    <cellStyle name="Millares 17 5 7 2" xfId="15363" xr:uid="{EC7EA453-4F5D-4919-99C4-AD44A64A3114}"/>
    <cellStyle name="Millares 17 5 8" xfId="4827" xr:uid="{00000000-0005-0000-0000-00000E000000}"/>
    <cellStyle name="Millares 17 5 8 2" xfId="17300" xr:uid="{D9C3C50A-AE2C-43DB-80E7-C199CA99DCD1}"/>
    <cellStyle name="Millares 17 5 9" xfId="6768" xr:uid="{00000000-0005-0000-0000-00000E000000}"/>
    <cellStyle name="Millares 17 5 9 2" xfId="19239" xr:uid="{06FF6CD6-42CB-4EFA-A576-FEE34F004588}"/>
    <cellStyle name="Millares 17 6" xfId="285" xr:uid="{00000000-0005-0000-0000-00000E000000}"/>
    <cellStyle name="Millares 17 6 10" xfId="10737" xr:uid="{00000000-0005-0000-0000-00000E000000}"/>
    <cellStyle name="Millares 17 6 10 2" xfId="23203" xr:uid="{C5BAD0FB-1AFC-49AD-8CF5-2D6AB8FB9358}"/>
    <cellStyle name="Millares 17 6 11" xfId="11217" xr:uid="{00000000-0005-0000-0000-00000E000000}"/>
    <cellStyle name="Millares 17 6 11 2" xfId="23682" xr:uid="{A2388F54-2C73-497F-AA4D-D905923911F3}"/>
    <cellStyle name="Millares 17 6 12" xfId="12358" xr:uid="{24A19B4F-ED39-4B85-BFB6-2ED3B52371FB}"/>
    <cellStyle name="Millares 17 6 12 2" xfId="24192" xr:uid="{B6BADF3F-FF2F-4869-BAB7-B5452F6FF68D}"/>
    <cellStyle name="Millares 17 6 13" xfId="12997" xr:uid="{C19D7B64-8ED4-422A-9392-AC37972C3E1C}"/>
    <cellStyle name="Millares 17 6 14" xfId="24900" xr:uid="{F92C5D46-1354-47F0-89C0-2FD68A65EEB2}"/>
    <cellStyle name="Millares 17 6 2" xfId="1481" xr:uid="{00000000-0005-0000-0000-00000E000000}"/>
    <cellStyle name="Millares 17 6 2 2" xfId="3405" xr:uid="{00000000-0005-0000-0000-00000E000000}"/>
    <cellStyle name="Millares 17 6 2 2 2" xfId="15879" xr:uid="{5B99A4C9-452A-4060-9A06-F56CFA35CD23}"/>
    <cellStyle name="Millares 17 6 2 3" xfId="5357" xr:uid="{00000000-0005-0000-0000-00000E000000}"/>
    <cellStyle name="Millares 17 6 2 3 2" xfId="17829" xr:uid="{9193681A-20CF-45D5-B0D5-0843782FD8C8}"/>
    <cellStyle name="Millares 17 6 2 4" xfId="7287" xr:uid="{00000000-0005-0000-0000-00000E000000}"/>
    <cellStyle name="Millares 17 6 2 4 2" xfId="19758" xr:uid="{721BD62A-4323-4D28-8D12-61831B7D67E5}"/>
    <cellStyle name="Millares 17 6 2 5" xfId="9297" xr:uid="{00000000-0005-0000-0000-00000E000000}"/>
    <cellStyle name="Millares 17 6 2 5 2" xfId="21766" xr:uid="{0896FE17-D0A2-4294-8087-96A0DAB9C4CA}"/>
    <cellStyle name="Millares 17 6 2 6" xfId="13958" xr:uid="{E348B069-F311-424B-BD9C-348C753B87F5}"/>
    <cellStyle name="Millares 17 6 3" xfId="1961" xr:uid="{00000000-0005-0000-0000-00000E000000}"/>
    <cellStyle name="Millares 17 6 3 2" xfId="3885" xr:uid="{00000000-0005-0000-0000-00000E000000}"/>
    <cellStyle name="Millares 17 6 3 2 2" xfId="16359" xr:uid="{4CC7510B-3563-4EA2-BD0D-B8AB568F41D0}"/>
    <cellStyle name="Millares 17 6 3 3" xfId="5837" xr:uid="{00000000-0005-0000-0000-00000E000000}"/>
    <cellStyle name="Millares 17 6 3 3 2" xfId="18309" xr:uid="{9898CBCE-4387-4C6C-A0BC-AB1FC306941D}"/>
    <cellStyle name="Millares 17 6 3 4" xfId="7767" xr:uid="{00000000-0005-0000-0000-00000E000000}"/>
    <cellStyle name="Millares 17 6 3 4 2" xfId="20238" xr:uid="{E42897B8-BEEA-42DE-BAE6-B4FAD90B7B22}"/>
    <cellStyle name="Millares 17 6 3 5" xfId="9775" xr:uid="{00000000-0005-0000-0000-00000E000000}"/>
    <cellStyle name="Millares 17 6 3 5 2" xfId="22244" xr:uid="{FC0BA934-9045-49AD-9DDF-8D93548E07B4}"/>
    <cellStyle name="Millares 17 6 3 6" xfId="14438" xr:uid="{4F800432-E2E8-4495-A536-98DF62EF7F9F}"/>
    <cellStyle name="Millares 17 6 4" xfId="2443" xr:uid="{00000000-0005-0000-0000-00000E000000}"/>
    <cellStyle name="Millares 17 6 4 2" xfId="4364" xr:uid="{00000000-0005-0000-0000-00000E000000}"/>
    <cellStyle name="Millares 17 6 4 2 2" xfId="16838" xr:uid="{84CF3D00-3EEC-4300-A8CD-575E7B99D34C}"/>
    <cellStyle name="Millares 17 6 4 3" xfId="6320" xr:uid="{00000000-0005-0000-0000-00000E000000}"/>
    <cellStyle name="Millares 17 6 4 3 2" xfId="18792" xr:uid="{357A916F-EA05-4B0A-AC03-7CA2295C93C5}"/>
    <cellStyle name="Millares 17 6 4 4" xfId="8246" xr:uid="{00000000-0005-0000-0000-00000E000000}"/>
    <cellStyle name="Millares 17 6 4 4 2" xfId="20717" xr:uid="{24A4C673-9CB7-47F3-A2AE-125982AD5C5D}"/>
    <cellStyle name="Millares 17 6 4 5" xfId="10252" xr:uid="{00000000-0005-0000-0000-00000E000000}"/>
    <cellStyle name="Millares 17 6 4 5 2" xfId="22721" xr:uid="{9AB32A1E-E6AC-46F4-ACC5-1E038195B97D}"/>
    <cellStyle name="Millares 17 6 4 6" xfId="14917" xr:uid="{C2C3E1D7-51EB-40E3-B14C-FC44AD110A07}"/>
    <cellStyle name="Millares 17 6 5" xfId="1001" xr:uid="{00000000-0005-0000-0000-00000E000000}"/>
    <cellStyle name="Millares 17 6 5 2" xfId="13478" xr:uid="{21EA801C-C748-4435-AEB3-80856FB4D139}"/>
    <cellStyle name="Millares 17 6 6" xfId="2925" xr:uid="{00000000-0005-0000-0000-00000E000000}"/>
    <cellStyle name="Millares 17 6 6 2" xfId="15399" xr:uid="{DB14E34C-746E-475A-95F5-2874A8E9FFFC}"/>
    <cellStyle name="Millares 17 6 7" xfId="4863" xr:uid="{00000000-0005-0000-0000-00000E000000}"/>
    <cellStyle name="Millares 17 6 7 2" xfId="17336" xr:uid="{E128D99D-6580-409E-A826-0145CC6025CB}"/>
    <cellStyle name="Millares 17 6 8" xfId="6804" xr:uid="{00000000-0005-0000-0000-00000E000000}"/>
    <cellStyle name="Millares 17 6 8 2" xfId="19275" xr:uid="{284CBD60-98DD-403A-9F98-482B48E14EC0}"/>
    <cellStyle name="Millares 17 6 9" xfId="8831" xr:uid="{00000000-0005-0000-0000-00000E000000}"/>
    <cellStyle name="Millares 17 6 9 2" xfId="21300" xr:uid="{7347F905-C6F9-4A86-957E-1F4C1FEDCB23}"/>
    <cellStyle name="Millares 17 7" xfId="788" xr:uid="{C80E0EBC-B696-4B32-898F-7C7E5B11360C}"/>
    <cellStyle name="Millares 17 7 10" xfId="11015" xr:uid="{C80E0EBC-B696-4B32-898F-7C7E5B11360C}"/>
    <cellStyle name="Millares 17 7 10 2" xfId="23481" xr:uid="{855F75D1-6E9E-4B6D-8E42-CB3FE77658E5}"/>
    <cellStyle name="Millares 17 7 11" xfId="11495" xr:uid="{C80E0EBC-B696-4B32-898F-7C7E5B11360C}"/>
    <cellStyle name="Millares 17 7 11 2" xfId="23960" xr:uid="{A7033674-839C-4745-89DA-0AF04CF88792}"/>
    <cellStyle name="Millares 17 7 12" xfId="12639" xr:uid="{FD959379-5CF8-4068-9A25-B389C3D0A638}"/>
    <cellStyle name="Millares 17 7 12 2" xfId="24473" xr:uid="{122A84AC-077E-4210-A6A5-77CA7AA7EF77}"/>
    <cellStyle name="Millares 17 7 13" xfId="13277" xr:uid="{A5221DFE-6145-4218-BB2D-786FC3851EBB}"/>
    <cellStyle name="Millares 17 7 14" xfId="25178" xr:uid="{EF27AA1D-6C9C-495B-8A21-1D5BA4698DCA}"/>
    <cellStyle name="Millares 17 7 2" xfId="1759" xr:uid="{C80E0EBC-B696-4B32-898F-7C7E5B11360C}"/>
    <cellStyle name="Millares 17 7 2 2" xfId="3683" xr:uid="{C80E0EBC-B696-4B32-898F-7C7E5B11360C}"/>
    <cellStyle name="Millares 17 7 2 2 2" xfId="16157" xr:uid="{576C8B6D-02B6-43BD-B35B-338C788D382C}"/>
    <cellStyle name="Millares 17 7 2 3" xfId="5635" xr:uid="{C80E0EBC-B696-4B32-898F-7C7E5B11360C}"/>
    <cellStyle name="Millares 17 7 2 3 2" xfId="18107" xr:uid="{7D9D5748-E317-4815-8E20-8D3E42EA6852}"/>
    <cellStyle name="Millares 17 7 2 4" xfId="7565" xr:uid="{C80E0EBC-B696-4B32-898F-7C7E5B11360C}"/>
    <cellStyle name="Millares 17 7 2 4 2" xfId="20036" xr:uid="{52D766EA-8F3A-44D6-B895-771BD5CFD78B}"/>
    <cellStyle name="Millares 17 7 2 5" xfId="9573" xr:uid="{C80E0EBC-B696-4B32-898F-7C7E5B11360C}"/>
    <cellStyle name="Millares 17 7 2 5 2" xfId="22042" xr:uid="{7FC8E2C8-1C77-4048-BCEE-F21D4A32D962}"/>
    <cellStyle name="Millares 17 7 2 6" xfId="14236" xr:uid="{23CBFB87-C61F-45E2-9E0A-6E241D4E4881}"/>
    <cellStyle name="Millares 17 7 3" xfId="2239" xr:uid="{C80E0EBC-B696-4B32-898F-7C7E5B11360C}"/>
    <cellStyle name="Millares 17 7 3 2" xfId="4163" xr:uid="{C80E0EBC-B696-4B32-898F-7C7E5B11360C}"/>
    <cellStyle name="Millares 17 7 3 2 2" xfId="16637" xr:uid="{6CF5E8E4-F998-408E-8DDC-6DD97C3AEBE8}"/>
    <cellStyle name="Millares 17 7 3 3" xfId="6115" xr:uid="{C80E0EBC-B696-4B32-898F-7C7E5B11360C}"/>
    <cellStyle name="Millares 17 7 3 3 2" xfId="18587" xr:uid="{7575F185-B991-482F-ABE2-F0805A260274}"/>
    <cellStyle name="Millares 17 7 3 4" xfId="8045" xr:uid="{C80E0EBC-B696-4B32-898F-7C7E5B11360C}"/>
    <cellStyle name="Millares 17 7 3 4 2" xfId="20516" xr:uid="{B93F936A-383E-435C-9DA7-A159CD72F952}"/>
    <cellStyle name="Millares 17 7 3 5" xfId="10051" xr:uid="{C80E0EBC-B696-4B32-898F-7C7E5B11360C}"/>
    <cellStyle name="Millares 17 7 3 5 2" xfId="22520" xr:uid="{A0576C97-5619-4F67-B8F5-CA1B1EBA0537}"/>
    <cellStyle name="Millares 17 7 3 6" xfId="14716" xr:uid="{42CDE1D0-5F14-458D-B1C3-8C0719A3DC13}"/>
    <cellStyle name="Millares 17 7 4" xfId="2722" xr:uid="{C80E0EBC-B696-4B32-898F-7C7E5B11360C}"/>
    <cellStyle name="Millares 17 7 4 2" xfId="4643" xr:uid="{C80E0EBC-B696-4B32-898F-7C7E5B11360C}"/>
    <cellStyle name="Millares 17 7 4 2 2" xfId="17117" xr:uid="{2D90CBA1-B5BA-456F-840F-D06C3FFD73D0}"/>
    <cellStyle name="Millares 17 7 4 3" xfId="6599" xr:uid="{C80E0EBC-B696-4B32-898F-7C7E5B11360C}"/>
    <cellStyle name="Millares 17 7 4 3 2" xfId="19071" xr:uid="{DCD4FA2E-6AC2-4B55-9EA8-C691519F0405}"/>
    <cellStyle name="Millares 17 7 4 4" xfId="8525" xr:uid="{C80E0EBC-B696-4B32-898F-7C7E5B11360C}"/>
    <cellStyle name="Millares 17 7 4 4 2" xfId="20996" xr:uid="{5BDE9BD0-3B09-4754-9BC5-E753C7DF5A97}"/>
    <cellStyle name="Millares 17 7 4 5" xfId="10530" xr:uid="{C80E0EBC-B696-4B32-898F-7C7E5B11360C}"/>
    <cellStyle name="Millares 17 7 4 5 2" xfId="22999" xr:uid="{D954D9F2-6CA2-44D6-BD41-0CC29F08ED2F}"/>
    <cellStyle name="Millares 17 7 4 6" xfId="15196" xr:uid="{252CBE24-0C45-41D3-94F5-A3A8CB5D1D30}"/>
    <cellStyle name="Millares 17 7 5" xfId="1280" xr:uid="{C80E0EBC-B696-4B32-898F-7C7E5B11360C}"/>
    <cellStyle name="Millares 17 7 5 2" xfId="13757" xr:uid="{3687EF56-829D-43D5-B743-B145F580ADE4}"/>
    <cellStyle name="Millares 17 7 6" xfId="3204" xr:uid="{C80E0EBC-B696-4B32-898F-7C7E5B11360C}"/>
    <cellStyle name="Millares 17 7 6 2" xfId="15678" xr:uid="{319FBF1D-41EE-40D2-9F9A-6835B669069F}"/>
    <cellStyle name="Millares 17 7 7" xfId="5155" xr:uid="{C80E0EBC-B696-4B32-898F-7C7E5B11360C}"/>
    <cellStyle name="Millares 17 7 7 2" xfId="17627" xr:uid="{1796E9B3-0827-4585-8EF1-748EDED2F65B}"/>
    <cellStyle name="Millares 17 7 8" xfId="7086" xr:uid="{C80E0EBC-B696-4B32-898F-7C7E5B11360C}"/>
    <cellStyle name="Millares 17 7 8 2" xfId="19557" xr:uid="{130C5895-D05D-4DAD-843F-9013EE50DAED}"/>
    <cellStyle name="Millares 17 7 9" xfId="9098" xr:uid="{C80E0EBC-B696-4B32-898F-7C7E5B11360C}"/>
    <cellStyle name="Millares 17 7 9 2" xfId="21567" xr:uid="{400CDD49-73F8-4621-B1D6-3EC955046A4E}"/>
    <cellStyle name="Millares 17 8" xfId="1303" xr:uid="{00000000-0005-0000-0000-00000E000000}"/>
    <cellStyle name="Millares 17 8 2" xfId="3227" xr:uid="{00000000-0005-0000-0000-00000E000000}"/>
    <cellStyle name="Millares 17 8 2 2" xfId="15701" xr:uid="{E3AC72F7-9EAF-44EC-AF52-A793A989CDF5}"/>
    <cellStyle name="Millares 17 8 3" xfId="5179" xr:uid="{00000000-0005-0000-0000-00000E000000}"/>
    <cellStyle name="Millares 17 8 3 2" xfId="17651" xr:uid="{D77D4D67-2EB4-422E-9062-5EA1352305B9}"/>
    <cellStyle name="Millares 17 8 4" xfId="7109" xr:uid="{00000000-0005-0000-0000-00000E000000}"/>
    <cellStyle name="Millares 17 8 4 2" xfId="19580" xr:uid="{AFE4A56C-D690-4B9A-A03A-EEB95EAF05DA}"/>
    <cellStyle name="Millares 17 8 5" xfId="9119" xr:uid="{00000000-0005-0000-0000-00000E000000}"/>
    <cellStyle name="Millares 17 8 5 2" xfId="21588" xr:uid="{61F8F566-3FAE-4C3A-BABC-1E8055AA4C78}"/>
    <cellStyle name="Millares 17 8 6" xfId="11993" xr:uid="{00000000-0005-0000-0000-000044010000}"/>
    <cellStyle name="Millares 17 8 7" xfId="13780" xr:uid="{18F54B53-4E47-4CE9-83D8-BF61B506909E}"/>
    <cellStyle name="Millares 17 9" xfId="1783" xr:uid="{00000000-0005-0000-0000-00000E000000}"/>
    <cellStyle name="Millares 17 9 2" xfId="3707" xr:uid="{00000000-0005-0000-0000-00000E000000}"/>
    <cellStyle name="Millares 17 9 2 2" xfId="16181" xr:uid="{28DA0CBB-E00D-4F25-9B0C-287F7B2B8F73}"/>
    <cellStyle name="Millares 17 9 3" xfId="5659" xr:uid="{00000000-0005-0000-0000-00000E000000}"/>
    <cellStyle name="Millares 17 9 3 2" xfId="18131" xr:uid="{47C3A08E-6F11-4258-A172-569A54A395B0}"/>
    <cellStyle name="Millares 17 9 4" xfId="7589" xr:uid="{00000000-0005-0000-0000-00000E000000}"/>
    <cellStyle name="Millares 17 9 4 2" xfId="20060" xr:uid="{511F00F7-BA8A-47F7-A9CA-003B5DE30CD6}"/>
    <cellStyle name="Millares 17 9 5" xfId="9597" xr:uid="{00000000-0005-0000-0000-00000E000000}"/>
    <cellStyle name="Millares 17 9 5 2" xfId="22066" xr:uid="{C5BA7DE2-F2A0-4141-BFD1-79F562D2593F}"/>
    <cellStyle name="Millares 17 9 6" xfId="12717" xr:uid="{B66C2DAF-F6EC-4E55-BE0A-4C1FF38A480C}"/>
    <cellStyle name="Millares 17 9 6 2" xfId="24550" xr:uid="{CC1D0BBD-4B9E-45C3-BFE2-5C974051F3BD}"/>
    <cellStyle name="Millares 17 9 7" xfId="14260" xr:uid="{7F897B10-D5D4-4984-97E1-B316D62F4FCF}"/>
    <cellStyle name="Millares 17 9 8" xfId="25241" xr:uid="{8A1C246D-1AB7-4C5E-A3FB-9CFBAB1AD6DC}"/>
    <cellStyle name="Millares 174 2" xfId="490" xr:uid="{00000000-0005-0000-0000-00001C000000}"/>
    <cellStyle name="Millares 174 2 10" xfId="6973" xr:uid="{00000000-0005-0000-0000-00001C000000}"/>
    <cellStyle name="Millares 174 2 10 2" xfId="19444" xr:uid="{438C8F46-827A-4980-BE27-CE3BC4DF4DFB}"/>
    <cellStyle name="Millares 174 2 11" xfId="8992" xr:uid="{00000000-0005-0000-0000-00001C000000}"/>
    <cellStyle name="Millares 174 2 11 2" xfId="21461" xr:uid="{4F2F119D-D815-4C1A-93A7-ED48C91F38E0}"/>
    <cellStyle name="Millares 174 2 12" xfId="10905" xr:uid="{00000000-0005-0000-0000-00001C000000}"/>
    <cellStyle name="Millares 174 2 12 2" xfId="23371" xr:uid="{20CCBA6D-FAA4-49D7-AF98-56D7C001C750}"/>
    <cellStyle name="Millares 174 2 13" xfId="11385" xr:uid="{00000000-0005-0000-0000-00001C000000}"/>
    <cellStyle name="Millares 174 2 13 2" xfId="23850" xr:uid="{DE0EB9A2-AE60-48B9-B011-35D4024728F8}"/>
    <cellStyle name="Millares 174 2 14" xfId="12528" xr:uid="{A91779E5-A1D6-46F9-811E-54999BA3349B}"/>
    <cellStyle name="Millares 174 2 14 2" xfId="24362" xr:uid="{81015E5F-8DFF-4369-87D8-EBBA4E789792}"/>
    <cellStyle name="Millares 174 2 15" xfId="13166" xr:uid="{196CA738-DE01-4A85-A1BF-DB04C737B40D}"/>
    <cellStyle name="Millares 174 2 16" xfId="25068" xr:uid="{5075421F-0C74-45B1-A991-2F4FCDE24CDF}"/>
    <cellStyle name="Millares 174 2 2" xfId="574" xr:uid="{00000000-0005-0000-0000-00001D000000}"/>
    <cellStyle name="Millares 174 2 2 10" xfId="10915" xr:uid="{00000000-0005-0000-0000-00001D000000}"/>
    <cellStyle name="Millares 174 2 2 10 2" xfId="23381" xr:uid="{9A587345-970D-409C-A73C-182B00A6FBC3}"/>
    <cellStyle name="Millares 174 2 2 11" xfId="11395" xr:uid="{00000000-0005-0000-0000-00001D000000}"/>
    <cellStyle name="Millares 174 2 2 11 2" xfId="23860" xr:uid="{198EAD4C-9B05-4058-982A-FFAD2B56B81C}"/>
    <cellStyle name="Millares 174 2 2 12" xfId="12538" xr:uid="{D983D68F-9055-473C-94CF-C6227F55DCA4}"/>
    <cellStyle name="Millares 174 2 2 12 2" xfId="24372" xr:uid="{87AE872A-29B5-42EC-A878-7D23F498714E}"/>
    <cellStyle name="Millares 174 2 2 13" xfId="13176" xr:uid="{7C6D0183-67BC-499C-8EE5-35AEB95CE904}"/>
    <cellStyle name="Millares 174 2 2 14" xfId="25078" xr:uid="{4A62A040-E111-43B7-9F7A-D478858EE0E7}"/>
    <cellStyle name="Millares 174 2 2 2" xfId="1659" xr:uid="{00000000-0005-0000-0000-00001D000000}"/>
    <cellStyle name="Millares 174 2 2 2 2" xfId="3583" xr:uid="{00000000-0005-0000-0000-00001D000000}"/>
    <cellStyle name="Millares 174 2 2 2 2 2" xfId="16057" xr:uid="{875199E2-FEE6-4100-8557-CFE792DA87E0}"/>
    <cellStyle name="Millares 174 2 2 2 3" xfId="5535" xr:uid="{00000000-0005-0000-0000-00001D000000}"/>
    <cellStyle name="Millares 174 2 2 2 3 2" xfId="18007" xr:uid="{19A1391F-5916-4A47-A965-239610C76A5D}"/>
    <cellStyle name="Millares 174 2 2 2 4" xfId="7465" xr:uid="{00000000-0005-0000-0000-00001D000000}"/>
    <cellStyle name="Millares 174 2 2 2 4 2" xfId="19936" xr:uid="{6F3728FA-077F-4ED2-A846-D8114E6190AB}"/>
    <cellStyle name="Millares 174 2 2 2 5" xfId="9475" xr:uid="{00000000-0005-0000-0000-00001D000000}"/>
    <cellStyle name="Millares 174 2 2 2 5 2" xfId="21944" xr:uid="{7F705789-B07B-4B2A-B57F-D332E0B35CA2}"/>
    <cellStyle name="Millares 174 2 2 2 6" xfId="14136" xr:uid="{5AF22365-1DF6-4ED6-B0AC-F221A33F4409}"/>
    <cellStyle name="Millares 174 2 2 3" xfId="2139" xr:uid="{00000000-0005-0000-0000-00001D000000}"/>
    <cellStyle name="Millares 174 2 2 3 2" xfId="4063" xr:uid="{00000000-0005-0000-0000-00001D000000}"/>
    <cellStyle name="Millares 174 2 2 3 2 2" xfId="16537" xr:uid="{AC5B2C03-01D1-45E8-8D9E-3DE369E3607B}"/>
    <cellStyle name="Millares 174 2 2 3 3" xfId="6015" xr:uid="{00000000-0005-0000-0000-00001D000000}"/>
    <cellStyle name="Millares 174 2 2 3 3 2" xfId="18487" xr:uid="{8682B834-F052-4B24-B07C-83017E4BD563}"/>
    <cellStyle name="Millares 174 2 2 3 4" xfId="7945" xr:uid="{00000000-0005-0000-0000-00001D000000}"/>
    <cellStyle name="Millares 174 2 2 3 4 2" xfId="20416" xr:uid="{EB6A6F08-BC6F-40BB-B1E8-E52FB785F30D}"/>
    <cellStyle name="Millares 174 2 2 3 5" xfId="9953" xr:uid="{00000000-0005-0000-0000-00001D000000}"/>
    <cellStyle name="Millares 174 2 2 3 5 2" xfId="22422" xr:uid="{823C1E48-D315-4EDB-B216-05193E9DBC7D}"/>
    <cellStyle name="Millares 174 2 2 3 6" xfId="14616" xr:uid="{BBB80C16-01B1-4391-B16A-39449FDD94C7}"/>
    <cellStyle name="Millares 174 2 2 4" xfId="2622" xr:uid="{00000000-0005-0000-0000-00001D000000}"/>
    <cellStyle name="Millares 174 2 2 4 2" xfId="4543" xr:uid="{00000000-0005-0000-0000-00001D000000}"/>
    <cellStyle name="Millares 174 2 2 4 2 2" xfId="17017" xr:uid="{2FDC7EE6-4E4E-41ED-8391-5EDC6CA69BB2}"/>
    <cellStyle name="Millares 174 2 2 4 3" xfId="6499" xr:uid="{00000000-0005-0000-0000-00001D000000}"/>
    <cellStyle name="Millares 174 2 2 4 3 2" xfId="18971" xr:uid="{179BECD6-5AB1-4CC5-806A-79570CEAAEE3}"/>
    <cellStyle name="Millares 174 2 2 4 4" xfId="8425" xr:uid="{00000000-0005-0000-0000-00001D000000}"/>
    <cellStyle name="Millares 174 2 2 4 4 2" xfId="20896" xr:uid="{E7C585E5-4DCA-4096-8646-D6ECF97D683A}"/>
    <cellStyle name="Millares 174 2 2 4 5" xfId="10431" xr:uid="{00000000-0005-0000-0000-00001D000000}"/>
    <cellStyle name="Millares 174 2 2 4 5 2" xfId="22900" xr:uid="{8A3F8693-B419-4A1E-9456-F470D13726DC}"/>
    <cellStyle name="Millares 174 2 2 4 6" xfId="15096" xr:uid="{52CA607A-276D-41ED-A764-3CADB6D4A084}"/>
    <cellStyle name="Millares 174 2 2 5" xfId="1180" xr:uid="{00000000-0005-0000-0000-00001D000000}"/>
    <cellStyle name="Millares 174 2 2 5 2" xfId="13657" xr:uid="{B08A347A-8976-4530-9FD7-91AE2D6ED67B}"/>
    <cellStyle name="Millares 174 2 2 6" xfId="3104" xr:uid="{00000000-0005-0000-0000-00001D000000}"/>
    <cellStyle name="Millares 174 2 2 6 2" xfId="15578" xr:uid="{C5A4EE3A-E43A-44DB-A150-48F7BB43432D}"/>
    <cellStyle name="Millares 174 2 2 7" xfId="5047" xr:uid="{00000000-0005-0000-0000-00001D000000}"/>
    <cellStyle name="Millares 174 2 2 7 2" xfId="17519" xr:uid="{1E989FF9-EB9A-4ABF-9233-42D686A1B2A6}"/>
    <cellStyle name="Millares 174 2 2 8" xfId="6985" xr:uid="{00000000-0005-0000-0000-00001D000000}"/>
    <cellStyle name="Millares 174 2 2 8 2" xfId="19456" xr:uid="{3D09EB8A-C439-4175-AADE-2D50DDA43600}"/>
    <cellStyle name="Millares 174 2 2 9" xfId="9002" xr:uid="{00000000-0005-0000-0000-00001D000000}"/>
    <cellStyle name="Millares 174 2 2 9 2" xfId="21471" xr:uid="{2D07662E-6937-4F0A-B1F7-A9FD7B3A986E}"/>
    <cellStyle name="Millares 174 2 3" xfId="752" xr:uid="{DE6FA76A-B9A2-472F-BA6A-A8BD658F3B3B}"/>
    <cellStyle name="Millares 174 2 3 10" xfId="10993" xr:uid="{DE6FA76A-B9A2-472F-BA6A-A8BD658F3B3B}"/>
    <cellStyle name="Millares 174 2 3 10 2" xfId="23459" xr:uid="{C57C361A-3AD4-42F4-97A3-3D05108DDC13}"/>
    <cellStyle name="Millares 174 2 3 11" xfId="11473" xr:uid="{DE6FA76A-B9A2-472F-BA6A-A8BD658F3B3B}"/>
    <cellStyle name="Millares 174 2 3 11 2" xfId="23938" xr:uid="{5DEC6AB9-8B92-4ED6-8F8B-E1272BF6F388}"/>
    <cellStyle name="Millares 174 2 3 12" xfId="12617" xr:uid="{8D062A04-69A4-44E9-B344-2D87DAF91694}"/>
    <cellStyle name="Millares 174 2 3 12 2" xfId="24451" xr:uid="{2C0E5B1B-CF09-4436-9F65-906A8ED2ABF1}"/>
    <cellStyle name="Millares 174 2 3 13" xfId="13255" xr:uid="{B1F8C19C-EDE8-4396-B0CE-3C4CC9E853D9}"/>
    <cellStyle name="Millares 174 2 3 14" xfId="25156" xr:uid="{12F4B992-D133-4FC1-9529-DCDC55273C4D}"/>
    <cellStyle name="Millares 174 2 3 2" xfId="1737" xr:uid="{DE6FA76A-B9A2-472F-BA6A-A8BD658F3B3B}"/>
    <cellStyle name="Millares 174 2 3 2 2" xfId="3661" xr:uid="{DE6FA76A-B9A2-472F-BA6A-A8BD658F3B3B}"/>
    <cellStyle name="Millares 174 2 3 2 2 2" xfId="16135" xr:uid="{03CBE3F8-E882-4209-BB73-F061D0A8CB4A}"/>
    <cellStyle name="Millares 174 2 3 2 3" xfId="5613" xr:uid="{DE6FA76A-B9A2-472F-BA6A-A8BD658F3B3B}"/>
    <cellStyle name="Millares 174 2 3 2 3 2" xfId="18085" xr:uid="{D12257A3-44C1-40A0-857C-F6EA51CE583F}"/>
    <cellStyle name="Millares 174 2 3 2 4" xfId="7543" xr:uid="{DE6FA76A-B9A2-472F-BA6A-A8BD658F3B3B}"/>
    <cellStyle name="Millares 174 2 3 2 4 2" xfId="20014" xr:uid="{8F697264-D04C-4DD5-80AE-906108C600EF}"/>
    <cellStyle name="Millares 174 2 3 2 5" xfId="9551" xr:uid="{DE6FA76A-B9A2-472F-BA6A-A8BD658F3B3B}"/>
    <cellStyle name="Millares 174 2 3 2 5 2" xfId="22020" xr:uid="{15E17515-DF69-48A4-AEE1-FDC4762F165D}"/>
    <cellStyle name="Millares 174 2 3 2 6" xfId="14214" xr:uid="{460297F9-4A46-4845-B4F6-B6DB8C9BD33D}"/>
    <cellStyle name="Millares 174 2 3 3" xfId="2217" xr:uid="{DE6FA76A-B9A2-472F-BA6A-A8BD658F3B3B}"/>
    <cellStyle name="Millares 174 2 3 3 2" xfId="4141" xr:uid="{DE6FA76A-B9A2-472F-BA6A-A8BD658F3B3B}"/>
    <cellStyle name="Millares 174 2 3 3 2 2" xfId="16615" xr:uid="{536DC673-8FFC-4EDD-B8DC-4984D81F6FA1}"/>
    <cellStyle name="Millares 174 2 3 3 3" xfId="6093" xr:uid="{DE6FA76A-B9A2-472F-BA6A-A8BD658F3B3B}"/>
    <cellStyle name="Millares 174 2 3 3 3 2" xfId="18565" xr:uid="{92006CD6-583E-47BA-BB97-DE1BD840C45B}"/>
    <cellStyle name="Millares 174 2 3 3 4" xfId="8023" xr:uid="{DE6FA76A-B9A2-472F-BA6A-A8BD658F3B3B}"/>
    <cellStyle name="Millares 174 2 3 3 4 2" xfId="20494" xr:uid="{682C1614-E893-4AD3-9C94-D20F232E22E3}"/>
    <cellStyle name="Millares 174 2 3 3 5" xfId="10029" xr:uid="{DE6FA76A-B9A2-472F-BA6A-A8BD658F3B3B}"/>
    <cellStyle name="Millares 174 2 3 3 5 2" xfId="22498" xr:uid="{7A29CA3D-4929-44F0-81BD-E48A9F567412}"/>
    <cellStyle name="Millares 174 2 3 3 6" xfId="14694" xr:uid="{D10FCE29-D10E-456D-AB4D-8184849C2147}"/>
    <cellStyle name="Millares 174 2 3 4" xfId="2700" xr:uid="{DE6FA76A-B9A2-472F-BA6A-A8BD658F3B3B}"/>
    <cellStyle name="Millares 174 2 3 4 2" xfId="4621" xr:uid="{DE6FA76A-B9A2-472F-BA6A-A8BD658F3B3B}"/>
    <cellStyle name="Millares 174 2 3 4 2 2" xfId="17095" xr:uid="{2A8673AD-96A2-4262-A19F-5454720E1D7E}"/>
    <cellStyle name="Millares 174 2 3 4 3" xfId="6577" xr:uid="{DE6FA76A-B9A2-472F-BA6A-A8BD658F3B3B}"/>
    <cellStyle name="Millares 174 2 3 4 3 2" xfId="19049" xr:uid="{AA21F0B3-5BA7-4DC9-A413-2BB35D43539C}"/>
    <cellStyle name="Millares 174 2 3 4 4" xfId="8503" xr:uid="{DE6FA76A-B9A2-472F-BA6A-A8BD658F3B3B}"/>
    <cellStyle name="Millares 174 2 3 4 4 2" xfId="20974" xr:uid="{1A1DC0BA-FD57-4B9F-8AE8-17452BB7DD63}"/>
    <cellStyle name="Millares 174 2 3 4 5" xfId="10508" xr:uid="{DE6FA76A-B9A2-472F-BA6A-A8BD658F3B3B}"/>
    <cellStyle name="Millares 174 2 3 4 5 2" xfId="22977" xr:uid="{976B2DE1-E6B8-46B8-895E-DCB9C3CE2D9F}"/>
    <cellStyle name="Millares 174 2 3 4 6" xfId="15174" xr:uid="{872E1907-6274-441B-8ACF-C207FE602308}"/>
    <cellStyle name="Millares 174 2 3 5" xfId="1258" xr:uid="{DE6FA76A-B9A2-472F-BA6A-A8BD658F3B3B}"/>
    <cellStyle name="Millares 174 2 3 5 2" xfId="13735" xr:uid="{55009108-9887-4BAF-A411-0C2E5F66D8C1}"/>
    <cellStyle name="Millares 174 2 3 6" xfId="3182" xr:uid="{DE6FA76A-B9A2-472F-BA6A-A8BD658F3B3B}"/>
    <cellStyle name="Millares 174 2 3 6 2" xfId="15656" xr:uid="{C9E84A1D-26BA-4C4D-B8D7-623AC3BADE7E}"/>
    <cellStyle name="Millares 174 2 3 7" xfId="5131" xr:uid="{DE6FA76A-B9A2-472F-BA6A-A8BD658F3B3B}"/>
    <cellStyle name="Millares 174 2 3 7 2" xfId="17603" xr:uid="{2B782F74-F8BF-495C-972C-163DF371FF71}"/>
    <cellStyle name="Millares 174 2 3 8" xfId="7064" xr:uid="{DE6FA76A-B9A2-472F-BA6A-A8BD658F3B3B}"/>
    <cellStyle name="Millares 174 2 3 8 2" xfId="19535" xr:uid="{6B71E38D-E3B8-4922-93D0-16361C3F59E1}"/>
    <cellStyle name="Millares 174 2 3 9" xfId="9076" xr:uid="{DE6FA76A-B9A2-472F-BA6A-A8BD658F3B3B}"/>
    <cellStyle name="Millares 174 2 3 9 2" xfId="21545" xr:uid="{02FC2A87-1450-4198-BF23-159A007E8325}"/>
    <cellStyle name="Millares 174 2 4" xfId="1649" xr:uid="{00000000-0005-0000-0000-00001C000000}"/>
    <cellStyle name="Millares 174 2 4 2" xfId="3573" xr:uid="{00000000-0005-0000-0000-00001C000000}"/>
    <cellStyle name="Millares 174 2 4 2 2" xfId="16047" xr:uid="{D9FFE930-6DBE-4638-9739-52C9A9AD564E}"/>
    <cellStyle name="Millares 174 2 4 3" xfId="5525" xr:uid="{00000000-0005-0000-0000-00001C000000}"/>
    <cellStyle name="Millares 174 2 4 3 2" xfId="17997" xr:uid="{4E224BEB-8A87-46FF-AD35-FD4DA49679D4}"/>
    <cellStyle name="Millares 174 2 4 4" xfId="7455" xr:uid="{00000000-0005-0000-0000-00001C000000}"/>
    <cellStyle name="Millares 174 2 4 4 2" xfId="19926" xr:uid="{8EB8028D-32E8-4FAB-A104-FB7873F7B0E4}"/>
    <cellStyle name="Millares 174 2 4 5" xfId="9465" xr:uid="{00000000-0005-0000-0000-00001C000000}"/>
    <cellStyle name="Millares 174 2 4 5 2" xfId="21934" xr:uid="{7A9A9286-D299-4956-9502-6F3C64BE4F0A}"/>
    <cellStyle name="Millares 174 2 4 6" xfId="14126" xr:uid="{45A713CC-5CCE-40CA-BD2D-2C68510A01E7}"/>
    <cellStyle name="Millares 174 2 5" xfId="2129" xr:uid="{00000000-0005-0000-0000-00001C000000}"/>
    <cellStyle name="Millares 174 2 5 2" xfId="4053" xr:uid="{00000000-0005-0000-0000-00001C000000}"/>
    <cellStyle name="Millares 174 2 5 2 2" xfId="16527" xr:uid="{72D792F9-176B-4A1E-8193-7B7CB432834C}"/>
    <cellStyle name="Millares 174 2 5 3" xfId="6005" xr:uid="{00000000-0005-0000-0000-00001C000000}"/>
    <cellStyle name="Millares 174 2 5 3 2" xfId="18477" xr:uid="{6D1D7A5F-A1C2-4768-BDF7-C0C5F6A1A80C}"/>
    <cellStyle name="Millares 174 2 5 4" xfId="7935" xr:uid="{00000000-0005-0000-0000-00001C000000}"/>
    <cellStyle name="Millares 174 2 5 4 2" xfId="20406" xr:uid="{87546DD8-0F6D-42AA-AB4C-F2C39E285E71}"/>
    <cellStyle name="Millares 174 2 5 5" xfId="9943" xr:uid="{00000000-0005-0000-0000-00001C000000}"/>
    <cellStyle name="Millares 174 2 5 5 2" xfId="22412" xr:uid="{FDCCEFAD-6764-46B2-9410-41F44CCA7A40}"/>
    <cellStyle name="Millares 174 2 5 6" xfId="14606" xr:uid="{04B4FBB1-BD70-4CE7-9B45-C3C5942A057D}"/>
    <cellStyle name="Millares 174 2 6" xfId="2612" xr:uid="{00000000-0005-0000-0000-00001C000000}"/>
    <cellStyle name="Millares 174 2 6 2" xfId="4533" xr:uid="{00000000-0005-0000-0000-00001C000000}"/>
    <cellStyle name="Millares 174 2 6 2 2" xfId="17007" xr:uid="{C6F557B7-2EC1-4A31-81C3-8E17A7E54957}"/>
    <cellStyle name="Millares 174 2 6 3" xfId="6489" xr:uid="{00000000-0005-0000-0000-00001C000000}"/>
    <cellStyle name="Millares 174 2 6 3 2" xfId="18961" xr:uid="{D46D632F-0C71-4EF2-9EEC-A516911530E2}"/>
    <cellStyle name="Millares 174 2 6 4" xfId="8415" xr:uid="{00000000-0005-0000-0000-00001C000000}"/>
    <cellStyle name="Millares 174 2 6 4 2" xfId="20886" xr:uid="{654196D8-5E37-49D9-839A-975B724DB6C0}"/>
    <cellStyle name="Millares 174 2 6 5" xfId="10421" xr:uid="{00000000-0005-0000-0000-00001C000000}"/>
    <cellStyle name="Millares 174 2 6 5 2" xfId="22890" xr:uid="{2D02746B-409C-415B-BE94-A89969B832B1}"/>
    <cellStyle name="Millares 174 2 6 6" xfId="15086" xr:uid="{7299B8C4-2AF4-4B20-B432-DD556B40C7CB}"/>
    <cellStyle name="Millares 174 2 7" xfId="1170" xr:uid="{00000000-0005-0000-0000-00001C000000}"/>
    <cellStyle name="Millares 174 2 7 2" xfId="13647" xr:uid="{3EF4164A-390C-4D6D-8327-F165A4F3C41D}"/>
    <cellStyle name="Millares 174 2 8" xfId="3094" xr:uid="{00000000-0005-0000-0000-00001C000000}"/>
    <cellStyle name="Millares 174 2 8 2" xfId="15568" xr:uid="{1B94BE37-A896-439D-9E4A-9CC73AB7D0E4}"/>
    <cellStyle name="Millares 174 2 9" xfId="5034" xr:uid="{00000000-0005-0000-0000-00001C000000}"/>
    <cellStyle name="Millares 174 2 9 2" xfId="17506" xr:uid="{A147D028-A78E-4BF1-84E6-4B0244AB1296}"/>
    <cellStyle name="Millares 18" xfId="32" xr:uid="{00000000-0005-0000-0000-00000F000000}"/>
    <cellStyle name="Millares 18 10" xfId="2266" xr:uid="{00000000-0005-0000-0000-00000F000000}"/>
    <cellStyle name="Millares 18 10 2" xfId="4187" xr:uid="{00000000-0005-0000-0000-00000F000000}"/>
    <cellStyle name="Millares 18 10 2 2" xfId="16661" xr:uid="{BDC56C7E-3ADF-42BB-BE31-BCC69A9E34AF}"/>
    <cellStyle name="Millares 18 10 3" xfId="6143" xr:uid="{00000000-0005-0000-0000-00000F000000}"/>
    <cellStyle name="Millares 18 10 3 2" xfId="18615" xr:uid="{DB49EE42-45CB-4878-A7C7-C8F88BBF14D1}"/>
    <cellStyle name="Millares 18 10 4" xfId="8069" xr:uid="{00000000-0005-0000-0000-00000F000000}"/>
    <cellStyle name="Millares 18 10 4 2" xfId="20540" xr:uid="{D5DD9E11-6DCA-43BC-8692-1D3DA78F39CF}"/>
    <cellStyle name="Millares 18 10 5" xfId="10075" xr:uid="{00000000-0005-0000-0000-00000F000000}"/>
    <cellStyle name="Millares 18 10 5 2" xfId="22544" xr:uid="{02EFCB25-10F0-4525-ACC9-AEF9C8A114F6}"/>
    <cellStyle name="Millares 18 10 6" xfId="14740" xr:uid="{6B9543B1-04E9-41F2-B545-3C58C0AC2B5D}"/>
    <cellStyle name="Millares 18 11" xfId="824" xr:uid="{00000000-0005-0000-0000-00000F000000}"/>
    <cellStyle name="Millares 18 11 2" xfId="13301" xr:uid="{BA5A788F-61A7-4F46-BDD5-8831DB5A4A54}"/>
    <cellStyle name="Millares 18 12" xfId="2748" xr:uid="{00000000-0005-0000-0000-00000F000000}"/>
    <cellStyle name="Millares 18 12 2" xfId="15222" xr:uid="{1DBD419F-FB22-43C4-8AB8-509B13A4AAED}"/>
    <cellStyle name="Millares 18 13" xfId="4677" xr:uid="{00000000-0005-0000-0000-00000F000000}"/>
    <cellStyle name="Millares 18 13 2" xfId="17150" xr:uid="{D81D33C8-533F-4E71-9D1A-C57D8FA9373E}"/>
    <cellStyle name="Millares 18 14" xfId="6626" xr:uid="{00000000-0005-0000-0000-00000F000000}"/>
    <cellStyle name="Millares 18 14 2" xfId="19097" xr:uid="{1074FDA3-A88B-4379-9327-93DCFC2139F4}"/>
    <cellStyle name="Millares 18 15" xfId="8612" xr:uid="{6D0AC315-131A-46F1-B95F-F4F21DF48956}"/>
    <cellStyle name="Millares 18 15 2" xfId="21081" xr:uid="{3440A5DE-3235-405E-87B8-3B86E6EC203D}"/>
    <cellStyle name="Millares 18 16" xfId="8596" xr:uid="{00000000-0005-0000-0000-00000F000000}"/>
    <cellStyle name="Millares 18 16 2" xfId="21065" xr:uid="{563199F6-CCD4-4EA2-A78D-934AE1D48CE3}"/>
    <cellStyle name="Millares 18 17" xfId="10560" xr:uid="{00000000-0005-0000-0000-00000F000000}"/>
    <cellStyle name="Millares 18 17 2" xfId="23026" xr:uid="{7D5D8EBC-7D52-423F-BEBB-D831476FF090}"/>
    <cellStyle name="Millares 18 18" xfId="11040" xr:uid="{00000000-0005-0000-0000-00000F000000}"/>
    <cellStyle name="Millares 18 18 2" xfId="23505" xr:uid="{9FD0DCF7-9F45-4208-89B2-A4A323AA57EB}"/>
    <cellStyle name="Millares 18 19" xfId="12181" xr:uid="{27F9C47F-FEBA-4EA3-B65F-69DF50AC5E73}"/>
    <cellStyle name="Millares 18 19 2" xfId="24015" xr:uid="{FDE1B623-9435-47DD-BC8A-5EBA76402108}"/>
    <cellStyle name="Millares 18 2" xfId="90" xr:uid="{00000000-0005-0000-0000-00000F000000}"/>
    <cellStyle name="Millares 18 2 10" xfId="4687" xr:uid="{5338424D-F347-4EAD-81AE-9A08DD18F1D5}"/>
    <cellStyle name="Millares 18 2 10 2" xfId="17160" xr:uid="{EF8DC482-4845-4F48-B955-0514904028D8}"/>
    <cellStyle name="Millares 18 2 11" xfId="6654" xr:uid="{00000000-0005-0000-0000-00000F000000}"/>
    <cellStyle name="Millares 18 2 11 2" xfId="19125" xr:uid="{E5C1BC89-D2EB-49D4-BF11-4D692855B395}"/>
    <cellStyle name="Millares 18 2 12" xfId="8537" xr:uid="{5338424D-F347-4EAD-81AE-9A08DD18F1D5}"/>
    <cellStyle name="Millares 18 2 12 2" xfId="21008" xr:uid="{EECF164B-9910-477D-B04F-0D8698AF4FDD}"/>
    <cellStyle name="Millares 18 2 13" xfId="8655" xr:uid="{5338424D-F347-4EAD-81AE-9A08DD18F1D5}"/>
    <cellStyle name="Millares 18 2 13 2" xfId="21124" xr:uid="{0F6A864D-83AB-4B4E-9418-6C1118947251}"/>
    <cellStyle name="Millares 18 2 14" xfId="8689" xr:uid="{00000000-0005-0000-0000-00000F000000}"/>
    <cellStyle name="Millares 18 2 14 2" xfId="21158" xr:uid="{017DD592-E1CD-4879-BD89-4464C1748A92}"/>
    <cellStyle name="Millares 18 2 15" xfId="10587" xr:uid="{00000000-0005-0000-0000-00000F000000}"/>
    <cellStyle name="Millares 18 2 15 2" xfId="23053" xr:uid="{B18A1531-23B5-4450-B2D2-325F6CA0E042}"/>
    <cellStyle name="Millares 18 2 16" xfId="11067" xr:uid="{00000000-0005-0000-0000-00000F000000}"/>
    <cellStyle name="Millares 18 2 16 2" xfId="23532" xr:uid="{85FA3328-E4C2-42E5-AFC2-801DC25D2459}"/>
    <cellStyle name="Millares 18 2 17" xfId="12208" xr:uid="{7F010849-1BFD-473B-AA6C-8E564B62C35D}"/>
    <cellStyle name="Millares 18 2 17 2" xfId="24042" xr:uid="{DD977D4B-3815-41B1-8CF1-98A059E0B41C}"/>
    <cellStyle name="Millares 18 2 18" xfId="12847" xr:uid="{4A0B3CFD-4CBF-420A-BDB9-A030FEA0DDC2}"/>
    <cellStyle name="Millares 18 2 19" xfId="24750" xr:uid="{1EA61DB3-02E7-4414-9E3B-28761ABBAA00}"/>
    <cellStyle name="Millares 18 2 2" xfId="148" xr:uid="{00000000-0005-0000-0000-00000F000000}"/>
    <cellStyle name="Millares 18 2 2 10" xfId="8736" xr:uid="{00000000-0005-0000-0000-00000F000000}"/>
    <cellStyle name="Millares 18 2 2 10 2" xfId="21205" xr:uid="{E1F55E7B-74E6-4625-8721-092A6F587447}"/>
    <cellStyle name="Millares 18 2 2 11" xfId="10639" xr:uid="{00000000-0005-0000-0000-00000F000000}"/>
    <cellStyle name="Millares 18 2 2 11 2" xfId="23105" xr:uid="{D05E07A3-70B0-40C2-83A0-E3FABABAB9AF}"/>
    <cellStyle name="Millares 18 2 2 12" xfId="11119" xr:uid="{00000000-0005-0000-0000-00000F000000}"/>
    <cellStyle name="Millares 18 2 2 12 2" xfId="23584" xr:uid="{D4FCDFF9-BD1C-4963-ADB8-CE65AE0DB04D}"/>
    <cellStyle name="Millares 18 2 2 13" xfId="12260" xr:uid="{06873B39-FC40-4E25-90EB-B8025752AC29}"/>
    <cellStyle name="Millares 18 2 2 13 2" xfId="24094" xr:uid="{365D54B2-EC9B-4883-8CB9-7CAF221811BD}"/>
    <cellStyle name="Millares 18 2 2 14" xfId="12899" xr:uid="{1ED13C52-1E59-4D28-A57C-5D40D85D31DB}"/>
    <cellStyle name="Millares 18 2 2 15" xfId="24802" xr:uid="{2F2E86E3-CB3C-4684-84D7-8B1D74A4C968}"/>
    <cellStyle name="Millares 18 2 2 2" xfId="365" xr:uid="{00000000-0005-0000-0000-00000F000000}"/>
    <cellStyle name="Millares 18 2 2 2 10" xfId="10817" xr:uid="{00000000-0005-0000-0000-00000F000000}"/>
    <cellStyle name="Millares 18 2 2 2 10 2" xfId="23283" xr:uid="{5D0F81FD-55FB-49BA-9C60-A601A7A1DE0E}"/>
    <cellStyle name="Millares 18 2 2 2 11" xfId="11297" xr:uid="{00000000-0005-0000-0000-00000F000000}"/>
    <cellStyle name="Millares 18 2 2 2 11 2" xfId="23762" xr:uid="{64569148-265A-48A0-A2E5-19927ADF4204}"/>
    <cellStyle name="Millares 18 2 2 2 12" xfId="12438" xr:uid="{A2361BFA-8EB4-4332-A840-778B1A42E34B}"/>
    <cellStyle name="Millares 18 2 2 2 12 2" xfId="24272" xr:uid="{FE8143BD-821D-49AD-830F-077E431B719B}"/>
    <cellStyle name="Millares 18 2 2 2 13" xfId="13077" xr:uid="{DB964689-72C4-456C-B1CB-5DB28C16D802}"/>
    <cellStyle name="Millares 18 2 2 2 14" xfId="24980" xr:uid="{038A73A3-9020-4861-94E8-ABE3DF72B93D}"/>
    <cellStyle name="Millares 18 2 2 2 2" xfId="1561" xr:uid="{00000000-0005-0000-0000-00000F000000}"/>
    <cellStyle name="Millares 18 2 2 2 2 2" xfId="3485" xr:uid="{00000000-0005-0000-0000-00000F000000}"/>
    <cellStyle name="Millares 18 2 2 2 2 2 2" xfId="15959" xr:uid="{EBD6896C-2EB3-477D-8061-8F08D97F5D35}"/>
    <cellStyle name="Millares 18 2 2 2 2 3" xfId="5437" xr:uid="{00000000-0005-0000-0000-00000F000000}"/>
    <cellStyle name="Millares 18 2 2 2 2 3 2" xfId="17909" xr:uid="{D4005C6D-51AA-45FE-8D93-4269901285C4}"/>
    <cellStyle name="Millares 18 2 2 2 2 4" xfId="7367" xr:uid="{00000000-0005-0000-0000-00000F000000}"/>
    <cellStyle name="Millares 18 2 2 2 2 4 2" xfId="19838" xr:uid="{A27C6292-4CB1-4672-BCF8-AA81FC8B7F54}"/>
    <cellStyle name="Millares 18 2 2 2 2 5" xfId="9377" xr:uid="{00000000-0005-0000-0000-00000F000000}"/>
    <cellStyle name="Millares 18 2 2 2 2 5 2" xfId="21846" xr:uid="{2A265954-4630-4832-9E7D-801A1B746E45}"/>
    <cellStyle name="Millares 18 2 2 2 2 6" xfId="14038" xr:uid="{CE70FCE8-F648-4274-ABE1-71E48E1DAF90}"/>
    <cellStyle name="Millares 18 2 2 2 3" xfId="2041" xr:uid="{00000000-0005-0000-0000-00000F000000}"/>
    <cellStyle name="Millares 18 2 2 2 3 2" xfId="3965" xr:uid="{00000000-0005-0000-0000-00000F000000}"/>
    <cellStyle name="Millares 18 2 2 2 3 2 2" xfId="16439" xr:uid="{2C9DFF3C-8CB8-49B1-A66A-69113ADF1D4D}"/>
    <cellStyle name="Millares 18 2 2 2 3 3" xfId="5917" xr:uid="{00000000-0005-0000-0000-00000F000000}"/>
    <cellStyle name="Millares 18 2 2 2 3 3 2" xfId="18389" xr:uid="{1042D9B1-79E0-450B-99CE-EC0DB2189A49}"/>
    <cellStyle name="Millares 18 2 2 2 3 4" xfId="7847" xr:uid="{00000000-0005-0000-0000-00000F000000}"/>
    <cellStyle name="Millares 18 2 2 2 3 4 2" xfId="20318" xr:uid="{F0BE8726-87E5-49C7-A03D-576450062BFC}"/>
    <cellStyle name="Millares 18 2 2 2 3 5" xfId="9855" xr:uid="{00000000-0005-0000-0000-00000F000000}"/>
    <cellStyle name="Millares 18 2 2 2 3 5 2" xfId="22324" xr:uid="{FB7D7512-DA1C-42AD-A463-EF5A6350C777}"/>
    <cellStyle name="Millares 18 2 2 2 3 6" xfId="14518" xr:uid="{559D8C95-3559-494E-A51F-6C66EC8B5966}"/>
    <cellStyle name="Millares 18 2 2 2 4" xfId="2523" xr:uid="{00000000-0005-0000-0000-00000F000000}"/>
    <cellStyle name="Millares 18 2 2 2 4 2" xfId="4444" xr:uid="{00000000-0005-0000-0000-00000F000000}"/>
    <cellStyle name="Millares 18 2 2 2 4 2 2" xfId="16918" xr:uid="{09253F2B-1826-4341-90BE-E9332DAF0970}"/>
    <cellStyle name="Millares 18 2 2 2 4 3" xfId="6400" xr:uid="{00000000-0005-0000-0000-00000F000000}"/>
    <cellStyle name="Millares 18 2 2 2 4 3 2" xfId="18872" xr:uid="{FF9E65B1-5230-4B8B-8F59-663324CE6B57}"/>
    <cellStyle name="Millares 18 2 2 2 4 4" xfId="8326" xr:uid="{00000000-0005-0000-0000-00000F000000}"/>
    <cellStyle name="Millares 18 2 2 2 4 4 2" xfId="20797" xr:uid="{54B88414-7642-43AA-B1C7-FE096D549171}"/>
    <cellStyle name="Millares 18 2 2 2 4 5" xfId="10332" xr:uid="{00000000-0005-0000-0000-00000F000000}"/>
    <cellStyle name="Millares 18 2 2 2 4 5 2" xfId="22801" xr:uid="{E15C5E02-EE1A-4F96-9A97-BBDF9704FBD1}"/>
    <cellStyle name="Millares 18 2 2 2 4 6" xfId="14997" xr:uid="{11B1E6C7-B336-4127-912C-1C166CD7DBB5}"/>
    <cellStyle name="Millares 18 2 2 2 5" xfId="1081" xr:uid="{00000000-0005-0000-0000-00000F000000}"/>
    <cellStyle name="Millares 18 2 2 2 5 2" xfId="13558" xr:uid="{CD95349D-CA90-429A-A72F-ABC77D225842}"/>
    <cellStyle name="Millares 18 2 2 2 6" xfId="3005" xr:uid="{00000000-0005-0000-0000-00000F000000}"/>
    <cellStyle name="Millares 18 2 2 2 6 2" xfId="15479" xr:uid="{E1E3146C-ED43-4FF5-84DE-98F66582C54D}"/>
    <cellStyle name="Millares 18 2 2 2 7" xfId="4943" xr:uid="{00000000-0005-0000-0000-00000F000000}"/>
    <cellStyle name="Millares 18 2 2 2 7 2" xfId="17416" xr:uid="{7A775B1B-7949-4655-9769-755D097F1FC8}"/>
    <cellStyle name="Millares 18 2 2 2 8" xfId="6884" xr:uid="{00000000-0005-0000-0000-00000F000000}"/>
    <cellStyle name="Millares 18 2 2 2 8 2" xfId="19355" xr:uid="{AD3AAA7C-3D14-4922-BB1D-665505A2731B}"/>
    <cellStyle name="Millares 18 2 2 2 9" xfId="8905" xr:uid="{00000000-0005-0000-0000-00000F000000}"/>
    <cellStyle name="Millares 18 2 2 2 9 2" xfId="21374" xr:uid="{AEB007DF-A803-4400-B1FF-E8F165810EC1}"/>
    <cellStyle name="Millares 18 2 2 3" xfId="1383" xr:uid="{00000000-0005-0000-0000-00000F000000}"/>
    <cellStyle name="Millares 18 2 2 3 2" xfId="3307" xr:uid="{00000000-0005-0000-0000-00000F000000}"/>
    <cellStyle name="Millares 18 2 2 3 2 2" xfId="15781" xr:uid="{BD598916-DA77-40DD-B761-E674CC6536FB}"/>
    <cellStyle name="Millares 18 2 2 3 3" xfId="5259" xr:uid="{00000000-0005-0000-0000-00000F000000}"/>
    <cellStyle name="Millares 18 2 2 3 3 2" xfId="17731" xr:uid="{C660AEA8-39AC-44B8-9736-DD958D393686}"/>
    <cellStyle name="Millares 18 2 2 3 4" xfId="7189" xr:uid="{00000000-0005-0000-0000-00000F000000}"/>
    <cellStyle name="Millares 18 2 2 3 4 2" xfId="19660" xr:uid="{CD938BBB-505A-4D9C-BBA4-0B7DB3E1BA15}"/>
    <cellStyle name="Millares 18 2 2 3 5" xfId="9199" xr:uid="{00000000-0005-0000-0000-00000F000000}"/>
    <cellStyle name="Millares 18 2 2 3 5 2" xfId="21668" xr:uid="{544167A0-A93F-4039-BF28-BB52ECF6B9AF}"/>
    <cellStyle name="Millares 18 2 2 3 6" xfId="13860" xr:uid="{0B06758E-A419-49C3-AD04-25A939968DD4}"/>
    <cellStyle name="Millares 18 2 2 4" xfId="1863" xr:uid="{00000000-0005-0000-0000-00000F000000}"/>
    <cellStyle name="Millares 18 2 2 4 2" xfId="3787" xr:uid="{00000000-0005-0000-0000-00000F000000}"/>
    <cellStyle name="Millares 18 2 2 4 2 2" xfId="16261" xr:uid="{B966DCF7-F841-47F4-B00B-97C6B2999FE7}"/>
    <cellStyle name="Millares 18 2 2 4 3" xfId="5739" xr:uid="{00000000-0005-0000-0000-00000F000000}"/>
    <cellStyle name="Millares 18 2 2 4 3 2" xfId="18211" xr:uid="{927EE18A-B53A-44AD-A03F-E65B92749A22}"/>
    <cellStyle name="Millares 18 2 2 4 4" xfId="7669" xr:uid="{00000000-0005-0000-0000-00000F000000}"/>
    <cellStyle name="Millares 18 2 2 4 4 2" xfId="20140" xr:uid="{6B7D8E3F-0849-4619-944F-F52571B19261}"/>
    <cellStyle name="Millares 18 2 2 4 5" xfId="9677" xr:uid="{00000000-0005-0000-0000-00000F000000}"/>
    <cellStyle name="Millares 18 2 2 4 5 2" xfId="22146" xr:uid="{39563CF5-1A49-42E5-BE97-8C46BCBC1568}"/>
    <cellStyle name="Millares 18 2 2 4 6" xfId="14340" xr:uid="{EE6BD130-D11A-485A-B681-4E4692CA42B8}"/>
    <cellStyle name="Millares 18 2 2 5" xfId="2345" xr:uid="{00000000-0005-0000-0000-00000F000000}"/>
    <cellStyle name="Millares 18 2 2 5 2" xfId="4266" xr:uid="{00000000-0005-0000-0000-00000F000000}"/>
    <cellStyle name="Millares 18 2 2 5 2 2" xfId="16740" xr:uid="{4EEA93D4-2C1C-45C6-A3EA-A30E97F18B44}"/>
    <cellStyle name="Millares 18 2 2 5 3" xfId="6222" xr:uid="{00000000-0005-0000-0000-00000F000000}"/>
    <cellStyle name="Millares 18 2 2 5 3 2" xfId="18694" xr:uid="{7C91A701-C332-4F4F-865C-E3DE8F543CDD}"/>
    <cellStyle name="Millares 18 2 2 5 4" xfId="8148" xr:uid="{00000000-0005-0000-0000-00000F000000}"/>
    <cellStyle name="Millares 18 2 2 5 4 2" xfId="20619" xr:uid="{C36F3089-AC4F-4182-860D-CE21ED895A17}"/>
    <cellStyle name="Millares 18 2 2 5 5" xfId="10154" xr:uid="{00000000-0005-0000-0000-00000F000000}"/>
    <cellStyle name="Millares 18 2 2 5 5 2" xfId="22623" xr:uid="{11C8A4E6-0B0B-435A-B1D0-DD3C221EA53C}"/>
    <cellStyle name="Millares 18 2 2 5 6" xfId="14819" xr:uid="{0CC10B79-6662-4733-823E-C7E78CB72A67}"/>
    <cellStyle name="Millares 18 2 2 6" xfId="903" xr:uid="{00000000-0005-0000-0000-00000F000000}"/>
    <cellStyle name="Millares 18 2 2 6 2" xfId="13380" xr:uid="{02740EE7-4DBF-4465-A3DC-277D3ADEEB69}"/>
    <cellStyle name="Millares 18 2 2 7" xfId="2827" xr:uid="{00000000-0005-0000-0000-00000F000000}"/>
    <cellStyle name="Millares 18 2 2 7 2" xfId="15301" xr:uid="{87A9F6ED-BE5F-4F88-8C55-84D6C3FFF54C}"/>
    <cellStyle name="Millares 18 2 2 8" xfId="4760" xr:uid="{00000000-0005-0000-0000-00000F000000}"/>
    <cellStyle name="Millares 18 2 2 8 2" xfId="17233" xr:uid="{D493EDBD-58B2-452C-BFCA-65DD6CF53736}"/>
    <cellStyle name="Millares 18 2 2 9" xfId="6706" xr:uid="{00000000-0005-0000-0000-00000F000000}"/>
    <cellStyle name="Millares 18 2 2 9 2" xfId="19177" xr:uid="{70E8E6EE-612B-4F9C-AB0D-CDA54B176E7D}"/>
    <cellStyle name="Millares 18 2 3" xfId="313" xr:uid="{00000000-0005-0000-0000-00000F000000}"/>
    <cellStyle name="Millares 18 2 3 10" xfId="10765" xr:uid="{00000000-0005-0000-0000-00000F000000}"/>
    <cellStyle name="Millares 18 2 3 10 2" xfId="23231" xr:uid="{24C579A3-B715-407D-9914-2B2CAB123897}"/>
    <cellStyle name="Millares 18 2 3 11" xfId="11245" xr:uid="{00000000-0005-0000-0000-00000F000000}"/>
    <cellStyle name="Millares 18 2 3 11 2" xfId="23710" xr:uid="{2DC561A8-88EB-43FB-ACB0-3ED378E1653D}"/>
    <cellStyle name="Millares 18 2 3 12" xfId="12386" xr:uid="{EDDF414A-82A7-4F7A-8C9C-C7050D593BAE}"/>
    <cellStyle name="Millares 18 2 3 12 2" xfId="24220" xr:uid="{0ED8FAD2-51BC-404A-8BE8-E25ACC60105B}"/>
    <cellStyle name="Millares 18 2 3 13" xfId="13025" xr:uid="{B04D48D9-C003-4788-BEF0-F2F871D681EE}"/>
    <cellStyle name="Millares 18 2 3 14" xfId="24928" xr:uid="{ADDE12DE-152A-4DBC-B457-A33D5E1BC0EA}"/>
    <cellStyle name="Millares 18 2 3 2" xfId="1509" xr:uid="{00000000-0005-0000-0000-00000F000000}"/>
    <cellStyle name="Millares 18 2 3 2 2" xfId="3433" xr:uid="{00000000-0005-0000-0000-00000F000000}"/>
    <cellStyle name="Millares 18 2 3 2 2 2" xfId="15907" xr:uid="{637C7E02-110D-4270-8DB4-84612C7967E5}"/>
    <cellStyle name="Millares 18 2 3 2 3" xfId="5385" xr:uid="{00000000-0005-0000-0000-00000F000000}"/>
    <cellStyle name="Millares 18 2 3 2 3 2" xfId="17857" xr:uid="{0FA4231F-C01D-489A-93D7-9921E580EF9A}"/>
    <cellStyle name="Millares 18 2 3 2 4" xfId="7315" xr:uid="{00000000-0005-0000-0000-00000F000000}"/>
    <cellStyle name="Millares 18 2 3 2 4 2" xfId="19786" xr:uid="{297B4C96-F824-4509-B4A6-D540CDAB6406}"/>
    <cellStyle name="Millares 18 2 3 2 5" xfId="9325" xr:uid="{00000000-0005-0000-0000-00000F000000}"/>
    <cellStyle name="Millares 18 2 3 2 5 2" xfId="21794" xr:uid="{B25D0934-84F0-42D1-8B8D-0D977112873B}"/>
    <cellStyle name="Millares 18 2 3 2 6" xfId="13986" xr:uid="{FD64DADD-90F4-4654-88D0-6E04AC5C64C1}"/>
    <cellStyle name="Millares 18 2 3 3" xfId="1989" xr:uid="{00000000-0005-0000-0000-00000F000000}"/>
    <cellStyle name="Millares 18 2 3 3 2" xfId="3913" xr:uid="{00000000-0005-0000-0000-00000F000000}"/>
    <cellStyle name="Millares 18 2 3 3 2 2" xfId="16387" xr:uid="{5F38FA0D-0D64-468D-A63F-BACBB1595EE2}"/>
    <cellStyle name="Millares 18 2 3 3 3" xfId="5865" xr:uid="{00000000-0005-0000-0000-00000F000000}"/>
    <cellStyle name="Millares 18 2 3 3 3 2" xfId="18337" xr:uid="{AD6B1EFE-C5B5-45EF-A5B1-EFA2E891F282}"/>
    <cellStyle name="Millares 18 2 3 3 4" xfId="7795" xr:uid="{00000000-0005-0000-0000-00000F000000}"/>
    <cellStyle name="Millares 18 2 3 3 4 2" xfId="20266" xr:uid="{F205ECEE-99D5-4E58-934B-F8690D3789D7}"/>
    <cellStyle name="Millares 18 2 3 3 5" xfId="9803" xr:uid="{00000000-0005-0000-0000-00000F000000}"/>
    <cellStyle name="Millares 18 2 3 3 5 2" xfId="22272" xr:uid="{56FCC02A-C8F5-4AA8-AB1B-2225F7B0E320}"/>
    <cellStyle name="Millares 18 2 3 3 6" xfId="14466" xr:uid="{47875E24-FF9A-4A41-AA7B-EDD5EF56452C}"/>
    <cellStyle name="Millares 18 2 3 4" xfId="2471" xr:uid="{00000000-0005-0000-0000-00000F000000}"/>
    <cellStyle name="Millares 18 2 3 4 2" xfId="4392" xr:uid="{00000000-0005-0000-0000-00000F000000}"/>
    <cellStyle name="Millares 18 2 3 4 2 2" xfId="16866" xr:uid="{B4D79B67-7A57-4C36-BAD4-00A5508C067D}"/>
    <cellStyle name="Millares 18 2 3 4 3" xfId="6348" xr:uid="{00000000-0005-0000-0000-00000F000000}"/>
    <cellStyle name="Millares 18 2 3 4 3 2" xfId="18820" xr:uid="{B33DE606-02EB-48DF-8A23-E2588A35F94E}"/>
    <cellStyle name="Millares 18 2 3 4 4" xfId="8274" xr:uid="{00000000-0005-0000-0000-00000F000000}"/>
    <cellStyle name="Millares 18 2 3 4 4 2" xfId="20745" xr:uid="{C7AB3E98-06FA-49D0-95EB-80D9933AE991}"/>
    <cellStyle name="Millares 18 2 3 4 5" xfId="10280" xr:uid="{00000000-0005-0000-0000-00000F000000}"/>
    <cellStyle name="Millares 18 2 3 4 5 2" xfId="22749" xr:uid="{A6FED24D-6272-41FF-BCE1-2DD50E0F8664}"/>
    <cellStyle name="Millares 18 2 3 4 6" xfId="14945" xr:uid="{38751668-3B32-4808-B2B6-F0A7E0CB033E}"/>
    <cellStyle name="Millares 18 2 3 5" xfId="1029" xr:uid="{00000000-0005-0000-0000-00000F000000}"/>
    <cellStyle name="Millares 18 2 3 5 2" xfId="13506" xr:uid="{267EBB6B-2F2F-4931-A16E-6A5FF3055CD4}"/>
    <cellStyle name="Millares 18 2 3 6" xfId="2953" xr:uid="{00000000-0005-0000-0000-00000F000000}"/>
    <cellStyle name="Millares 18 2 3 6 2" xfId="15427" xr:uid="{1583B2D7-B5D5-4C1A-B2BF-FC1E0D0FF065}"/>
    <cellStyle name="Millares 18 2 3 7" xfId="4891" xr:uid="{00000000-0005-0000-0000-00000F000000}"/>
    <cellStyle name="Millares 18 2 3 7 2" xfId="17364" xr:uid="{BEE4820C-BD53-44EA-99AE-C4052560B666}"/>
    <cellStyle name="Millares 18 2 3 8" xfId="6832" xr:uid="{00000000-0005-0000-0000-00000F000000}"/>
    <cellStyle name="Millares 18 2 3 8 2" xfId="19303" xr:uid="{B4A1755A-1956-405C-9288-730AF5D43975}"/>
    <cellStyle name="Millares 18 2 3 9" xfId="8857" xr:uid="{00000000-0005-0000-0000-00000F000000}"/>
    <cellStyle name="Millares 18 2 3 9 2" xfId="21326" xr:uid="{55C84201-18C9-4E0D-85F0-23484AE27DBF}"/>
    <cellStyle name="Millares 18 2 4" xfId="1331" xr:uid="{00000000-0005-0000-0000-00000F000000}"/>
    <cellStyle name="Millares 18 2 4 2" xfId="3255" xr:uid="{00000000-0005-0000-0000-00000F000000}"/>
    <cellStyle name="Millares 18 2 4 2 2" xfId="15729" xr:uid="{65E55B8D-BA66-40E8-9719-C57CBE17163C}"/>
    <cellStyle name="Millares 18 2 4 3" xfId="5207" xr:uid="{00000000-0005-0000-0000-00000F000000}"/>
    <cellStyle name="Millares 18 2 4 3 2" xfId="17679" xr:uid="{7988B562-9029-4066-BB98-7B030707B4AE}"/>
    <cellStyle name="Millares 18 2 4 4" xfId="7137" xr:uid="{00000000-0005-0000-0000-00000F000000}"/>
    <cellStyle name="Millares 18 2 4 4 2" xfId="19608" xr:uid="{CC76830B-515C-4441-86BA-4BF42E589464}"/>
    <cellStyle name="Millares 18 2 4 5" xfId="9147" xr:uid="{00000000-0005-0000-0000-00000F000000}"/>
    <cellStyle name="Millares 18 2 4 5 2" xfId="21616" xr:uid="{EFACAF70-681C-462D-B281-BCBA1C6D8607}"/>
    <cellStyle name="Millares 18 2 4 6" xfId="12760" xr:uid="{AF77A5E3-850F-46D2-925B-6ED6CBC11426}"/>
    <cellStyle name="Millares 18 2 4 6 2" xfId="24593" xr:uid="{E180DF74-FF2D-4D86-B903-5DC27220F657}"/>
    <cellStyle name="Millares 18 2 4 7" xfId="13808" xr:uid="{BFFC734A-0DE7-45EA-9252-2F527B06FE79}"/>
    <cellStyle name="Millares 18 2 4 8" xfId="25284" xr:uid="{4D27D013-2093-473B-A140-CC28EBFB4DAD}"/>
    <cellStyle name="Millares 18 2 5" xfId="1811" xr:uid="{00000000-0005-0000-0000-00000F000000}"/>
    <cellStyle name="Millares 18 2 5 2" xfId="3735" xr:uid="{00000000-0005-0000-0000-00000F000000}"/>
    <cellStyle name="Millares 18 2 5 2 2" xfId="16209" xr:uid="{59615047-3407-412F-BB71-7407BC960E4D}"/>
    <cellStyle name="Millares 18 2 5 3" xfId="5687" xr:uid="{00000000-0005-0000-0000-00000F000000}"/>
    <cellStyle name="Millares 18 2 5 3 2" xfId="18159" xr:uid="{2A0405BE-A012-46A1-AB4E-88B73E552D7D}"/>
    <cellStyle name="Millares 18 2 5 4" xfId="7617" xr:uid="{00000000-0005-0000-0000-00000F000000}"/>
    <cellStyle name="Millares 18 2 5 4 2" xfId="20088" xr:uid="{35DF202F-F780-46C7-A5F4-A3FF120A0EB6}"/>
    <cellStyle name="Millares 18 2 5 5" xfId="9625" xr:uid="{00000000-0005-0000-0000-00000F000000}"/>
    <cellStyle name="Millares 18 2 5 5 2" xfId="22094" xr:uid="{E3EABB16-3546-43FA-B0FA-F7D2E52E99E7}"/>
    <cellStyle name="Millares 18 2 5 6" xfId="14288" xr:uid="{44B2C0C6-C15C-46EA-B326-C31C3180B7D5}"/>
    <cellStyle name="Millares 18 2 6" xfId="2293" xr:uid="{00000000-0005-0000-0000-00000F000000}"/>
    <cellStyle name="Millares 18 2 6 2" xfId="4214" xr:uid="{00000000-0005-0000-0000-00000F000000}"/>
    <cellStyle name="Millares 18 2 6 2 2" xfId="16688" xr:uid="{5FEDF659-F379-4351-AEA3-C977C815BBC9}"/>
    <cellStyle name="Millares 18 2 6 3" xfId="6170" xr:uid="{00000000-0005-0000-0000-00000F000000}"/>
    <cellStyle name="Millares 18 2 6 3 2" xfId="18642" xr:uid="{E7E0384C-7ACB-48DC-B230-043C9C7B5095}"/>
    <cellStyle name="Millares 18 2 6 4" xfId="8096" xr:uid="{00000000-0005-0000-0000-00000F000000}"/>
    <cellStyle name="Millares 18 2 6 4 2" xfId="20567" xr:uid="{8643C73B-D951-4C10-8362-BBAA44B7AFA4}"/>
    <cellStyle name="Millares 18 2 6 5" xfId="10102" xr:uid="{00000000-0005-0000-0000-00000F000000}"/>
    <cellStyle name="Millares 18 2 6 5 2" xfId="22571" xr:uid="{BF624F90-2C72-4064-AF83-AF77FC430354}"/>
    <cellStyle name="Millares 18 2 6 6" xfId="14767" xr:uid="{86E2B4E7-610E-4C63-93BC-8D5719D3DC3D}"/>
    <cellStyle name="Millares 18 2 7" xfId="851" xr:uid="{00000000-0005-0000-0000-00000F000000}"/>
    <cellStyle name="Millares 18 2 7 2" xfId="13328" xr:uid="{5C402C00-BD43-4C81-906B-6DC9C9C1DB18}"/>
    <cellStyle name="Millares 18 2 8" xfId="2775" xr:uid="{00000000-0005-0000-0000-00000F000000}"/>
    <cellStyle name="Millares 18 2 8 2" xfId="15249" xr:uid="{2282469D-CB05-49BF-B2B2-DD18DB01B1A8}"/>
    <cellStyle name="Millares 18 2 9" xfId="4708" xr:uid="{00000000-0005-0000-0000-00000F000000}"/>
    <cellStyle name="Millares 18 2 9 2" xfId="17181" xr:uid="{AFB91DC2-B5FC-425C-9B12-69F204BE972F}"/>
    <cellStyle name="Millares 18 20" xfId="12820" xr:uid="{328622AF-14F2-4663-BB93-7A6071693370}"/>
    <cellStyle name="Millares 18 21" xfId="24723" xr:uid="{939BF7E6-13E5-4054-92E7-7692E0C801B9}"/>
    <cellStyle name="Millares 18 3" xfId="120" xr:uid="{00000000-0005-0000-0000-00000F000000}"/>
    <cellStyle name="Millares 18 3 10" xfId="8712" xr:uid="{00000000-0005-0000-0000-00000F000000}"/>
    <cellStyle name="Millares 18 3 10 2" xfId="21181" xr:uid="{F076256E-5287-4129-87C5-904B2547E21C}"/>
    <cellStyle name="Millares 18 3 11" xfId="10611" xr:uid="{00000000-0005-0000-0000-00000F000000}"/>
    <cellStyle name="Millares 18 3 11 2" xfId="23077" xr:uid="{3762C27F-43A1-4011-9F2C-834AFD13248D}"/>
    <cellStyle name="Millares 18 3 12" xfId="11091" xr:uid="{00000000-0005-0000-0000-00000F000000}"/>
    <cellStyle name="Millares 18 3 12 2" xfId="23556" xr:uid="{75083418-2E9C-4A02-93F6-08A1FC689241}"/>
    <cellStyle name="Millares 18 3 13" xfId="12232" xr:uid="{7E416A28-A76A-4E5F-8534-367C0A63C756}"/>
    <cellStyle name="Millares 18 3 13 2" xfId="24066" xr:uid="{FC9FFA10-5953-4EE9-B722-48C805C4FE79}"/>
    <cellStyle name="Millares 18 3 14" xfId="12871" xr:uid="{39D11C5A-CFD4-43AB-92BB-1942854C8AD3}"/>
    <cellStyle name="Millares 18 3 15" xfId="24774" xr:uid="{9A8B1769-C412-4C97-ABCA-A9C147B5818D}"/>
    <cellStyle name="Millares 18 3 2" xfId="337" xr:uid="{00000000-0005-0000-0000-00000F000000}"/>
    <cellStyle name="Millares 18 3 2 10" xfId="10789" xr:uid="{00000000-0005-0000-0000-00000F000000}"/>
    <cellStyle name="Millares 18 3 2 10 2" xfId="23255" xr:uid="{0F990268-6173-44B6-B81F-218F493CA064}"/>
    <cellStyle name="Millares 18 3 2 11" xfId="11269" xr:uid="{00000000-0005-0000-0000-00000F000000}"/>
    <cellStyle name="Millares 18 3 2 11 2" xfId="23734" xr:uid="{F578DBE3-528E-42B3-85F2-92DDBB297C79}"/>
    <cellStyle name="Millares 18 3 2 12" xfId="12410" xr:uid="{C1934DF0-70C4-4807-8FCC-E47076275569}"/>
    <cellStyle name="Millares 18 3 2 12 2" xfId="24244" xr:uid="{DB2C2829-51B2-4C90-B3A8-8B1F1099AB06}"/>
    <cellStyle name="Millares 18 3 2 13" xfId="13049" xr:uid="{CF68606B-A42B-4C4B-A055-0F458A2B0538}"/>
    <cellStyle name="Millares 18 3 2 14" xfId="24952" xr:uid="{ABFA6BBA-3041-413E-BD5A-D6E5DF29FE9C}"/>
    <cellStyle name="Millares 18 3 2 2" xfId="1533" xr:uid="{00000000-0005-0000-0000-00000F000000}"/>
    <cellStyle name="Millares 18 3 2 2 2" xfId="3457" xr:uid="{00000000-0005-0000-0000-00000F000000}"/>
    <cellStyle name="Millares 18 3 2 2 2 2" xfId="15931" xr:uid="{C9F234C6-C95A-40DB-9E5B-6BB276BF463D}"/>
    <cellStyle name="Millares 18 3 2 2 3" xfId="5409" xr:uid="{00000000-0005-0000-0000-00000F000000}"/>
    <cellStyle name="Millares 18 3 2 2 3 2" xfId="17881" xr:uid="{70A266C4-08A4-4900-85A5-896ED5878758}"/>
    <cellStyle name="Millares 18 3 2 2 4" xfId="7339" xr:uid="{00000000-0005-0000-0000-00000F000000}"/>
    <cellStyle name="Millares 18 3 2 2 4 2" xfId="19810" xr:uid="{8F5B361A-054F-4BF8-87D2-24C16CD88BCC}"/>
    <cellStyle name="Millares 18 3 2 2 5" xfId="9349" xr:uid="{00000000-0005-0000-0000-00000F000000}"/>
    <cellStyle name="Millares 18 3 2 2 5 2" xfId="21818" xr:uid="{59D28ED5-B89F-4BB1-BAED-CE1A003AA0DB}"/>
    <cellStyle name="Millares 18 3 2 2 6" xfId="14010" xr:uid="{98FF3CC0-540A-414E-BAAD-DB360B86D80C}"/>
    <cellStyle name="Millares 18 3 2 3" xfId="2013" xr:uid="{00000000-0005-0000-0000-00000F000000}"/>
    <cellStyle name="Millares 18 3 2 3 2" xfId="3937" xr:uid="{00000000-0005-0000-0000-00000F000000}"/>
    <cellStyle name="Millares 18 3 2 3 2 2" xfId="16411" xr:uid="{55F71EB2-72EF-410D-A900-E5E47FF9C011}"/>
    <cellStyle name="Millares 18 3 2 3 3" xfId="5889" xr:uid="{00000000-0005-0000-0000-00000F000000}"/>
    <cellStyle name="Millares 18 3 2 3 3 2" xfId="18361" xr:uid="{223ECD36-528E-4656-8DFB-F782BA93C2D8}"/>
    <cellStyle name="Millares 18 3 2 3 4" xfId="7819" xr:uid="{00000000-0005-0000-0000-00000F000000}"/>
    <cellStyle name="Millares 18 3 2 3 4 2" xfId="20290" xr:uid="{CDB8FDE2-212F-4EEA-8912-B8F912C714C6}"/>
    <cellStyle name="Millares 18 3 2 3 5" xfId="9827" xr:uid="{00000000-0005-0000-0000-00000F000000}"/>
    <cellStyle name="Millares 18 3 2 3 5 2" xfId="22296" xr:uid="{3AFFE03C-780B-471C-A8EF-6BF6334C1F8A}"/>
    <cellStyle name="Millares 18 3 2 3 6" xfId="14490" xr:uid="{AFD1D3A0-06C3-435D-950E-17B4BB94EFD2}"/>
    <cellStyle name="Millares 18 3 2 4" xfId="2495" xr:uid="{00000000-0005-0000-0000-00000F000000}"/>
    <cellStyle name="Millares 18 3 2 4 2" xfId="4416" xr:uid="{00000000-0005-0000-0000-00000F000000}"/>
    <cellStyle name="Millares 18 3 2 4 2 2" xfId="16890" xr:uid="{38D4BB6E-4187-480A-BCFB-A50C31FAE3FC}"/>
    <cellStyle name="Millares 18 3 2 4 3" xfId="6372" xr:uid="{00000000-0005-0000-0000-00000F000000}"/>
    <cellStyle name="Millares 18 3 2 4 3 2" xfId="18844" xr:uid="{A59EDE13-6387-4379-878D-841088C91E4C}"/>
    <cellStyle name="Millares 18 3 2 4 4" xfId="8298" xr:uid="{00000000-0005-0000-0000-00000F000000}"/>
    <cellStyle name="Millares 18 3 2 4 4 2" xfId="20769" xr:uid="{CC60C528-515D-45C4-BC50-6301D0FEAEDC}"/>
    <cellStyle name="Millares 18 3 2 4 5" xfId="10304" xr:uid="{00000000-0005-0000-0000-00000F000000}"/>
    <cellStyle name="Millares 18 3 2 4 5 2" xfId="22773" xr:uid="{9891BA14-2DE5-4944-8115-5562ABBFC416}"/>
    <cellStyle name="Millares 18 3 2 4 6" xfId="14969" xr:uid="{B81661F5-412D-4423-BE2D-BA3249780868}"/>
    <cellStyle name="Millares 18 3 2 5" xfId="1053" xr:uid="{00000000-0005-0000-0000-00000F000000}"/>
    <cellStyle name="Millares 18 3 2 5 2" xfId="13530" xr:uid="{33E37C84-4EFF-4096-A99B-47C9672B2563}"/>
    <cellStyle name="Millares 18 3 2 6" xfId="2977" xr:uid="{00000000-0005-0000-0000-00000F000000}"/>
    <cellStyle name="Millares 18 3 2 6 2" xfId="15451" xr:uid="{60A37834-ED41-42E5-A6B3-C7B214DF4E52}"/>
    <cellStyle name="Millares 18 3 2 7" xfId="4915" xr:uid="{00000000-0005-0000-0000-00000F000000}"/>
    <cellStyle name="Millares 18 3 2 7 2" xfId="17388" xr:uid="{284C2284-E0E8-4916-B2E4-C9E5C09D5455}"/>
    <cellStyle name="Millares 18 3 2 8" xfId="6856" xr:uid="{00000000-0005-0000-0000-00000F000000}"/>
    <cellStyle name="Millares 18 3 2 8 2" xfId="19327" xr:uid="{DD441030-FD82-4205-A2DA-FB8E40A96A15}"/>
    <cellStyle name="Millares 18 3 2 9" xfId="8880" xr:uid="{00000000-0005-0000-0000-00000F000000}"/>
    <cellStyle name="Millares 18 3 2 9 2" xfId="21349" xr:uid="{557B2E9E-87F9-4C8F-99B7-57331E3B8466}"/>
    <cellStyle name="Millares 18 3 3" xfId="1355" xr:uid="{00000000-0005-0000-0000-00000F000000}"/>
    <cellStyle name="Millares 18 3 3 2" xfId="3279" xr:uid="{00000000-0005-0000-0000-00000F000000}"/>
    <cellStyle name="Millares 18 3 3 2 2" xfId="15753" xr:uid="{F27E67FE-297F-43E9-9855-F4CF5E6A2E8B}"/>
    <cellStyle name="Millares 18 3 3 3" xfId="5231" xr:uid="{00000000-0005-0000-0000-00000F000000}"/>
    <cellStyle name="Millares 18 3 3 3 2" xfId="17703" xr:uid="{1EBF9A14-75FD-4F80-B603-1AF1514F7F15}"/>
    <cellStyle name="Millares 18 3 3 4" xfId="7161" xr:uid="{00000000-0005-0000-0000-00000F000000}"/>
    <cellStyle name="Millares 18 3 3 4 2" xfId="19632" xr:uid="{94C28651-6CA9-4401-B174-A28574FDD120}"/>
    <cellStyle name="Millares 18 3 3 5" xfId="9171" xr:uid="{00000000-0005-0000-0000-00000F000000}"/>
    <cellStyle name="Millares 18 3 3 5 2" xfId="21640" xr:uid="{FF91598A-7436-4866-A440-21A5441E5C18}"/>
    <cellStyle name="Millares 18 3 3 6" xfId="13832" xr:uid="{4468BC93-15D5-45A4-990F-2D92202AB441}"/>
    <cellStyle name="Millares 18 3 4" xfId="1835" xr:uid="{00000000-0005-0000-0000-00000F000000}"/>
    <cellStyle name="Millares 18 3 4 2" xfId="3759" xr:uid="{00000000-0005-0000-0000-00000F000000}"/>
    <cellStyle name="Millares 18 3 4 2 2" xfId="16233" xr:uid="{8982EF33-71F2-4E4C-9AF1-7267520B1CA2}"/>
    <cellStyle name="Millares 18 3 4 3" xfId="5711" xr:uid="{00000000-0005-0000-0000-00000F000000}"/>
    <cellStyle name="Millares 18 3 4 3 2" xfId="18183" xr:uid="{A94E2D04-CB85-4957-953C-63968369E1A4}"/>
    <cellStyle name="Millares 18 3 4 4" xfId="7641" xr:uid="{00000000-0005-0000-0000-00000F000000}"/>
    <cellStyle name="Millares 18 3 4 4 2" xfId="20112" xr:uid="{6B0FB0AA-59B7-4E9F-A7FA-8D24EF1DA8F6}"/>
    <cellStyle name="Millares 18 3 4 5" xfId="9649" xr:uid="{00000000-0005-0000-0000-00000F000000}"/>
    <cellStyle name="Millares 18 3 4 5 2" xfId="22118" xr:uid="{72FD7D8A-397B-41F2-8E96-EA69DCEA8C4C}"/>
    <cellStyle name="Millares 18 3 4 6" xfId="14312" xr:uid="{CB1F8BEA-0935-4509-99C0-1DDEC4838733}"/>
    <cellStyle name="Millares 18 3 5" xfId="2317" xr:uid="{00000000-0005-0000-0000-00000F000000}"/>
    <cellStyle name="Millares 18 3 5 2" xfId="4238" xr:uid="{00000000-0005-0000-0000-00000F000000}"/>
    <cellStyle name="Millares 18 3 5 2 2" xfId="16712" xr:uid="{37F0B5B0-9F67-4108-8D99-7074BA61D338}"/>
    <cellStyle name="Millares 18 3 5 3" xfId="6194" xr:uid="{00000000-0005-0000-0000-00000F000000}"/>
    <cellStyle name="Millares 18 3 5 3 2" xfId="18666" xr:uid="{28C0D420-10B6-43BC-93A4-D507F8880A37}"/>
    <cellStyle name="Millares 18 3 5 4" xfId="8120" xr:uid="{00000000-0005-0000-0000-00000F000000}"/>
    <cellStyle name="Millares 18 3 5 4 2" xfId="20591" xr:uid="{079D8CD2-00D6-4809-AC08-A91C906B2686}"/>
    <cellStyle name="Millares 18 3 5 5" xfId="10126" xr:uid="{00000000-0005-0000-0000-00000F000000}"/>
    <cellStyle name="Millares 18 3 5 5 2" xfId="22595" xr:uid="{8B8ECF4E-FE7D-4220-BB63-9EEF2032FBD7}"/>
    <cellStyle name="Millares 18 3 5 6" xfId="14791" xr:uid="{4D4175B0-9C4D-42DC-B397-70F372FD64A3}"/>
    <cellStyle name="Millares 18 3 6" xfId="875" xr:uid="{00000000-0005-0000-0000-00000F000000}"/>
    <cellStyle name="Millares 18 3 6 2" xfId="13352" xr:uid="{B018E506-831E-4C96-A68A-C1A3F39CD418}"/>
    <cellStyle name="Millares 18 3 7" xfId="2799" xr:uid="{00000000-0005-0000-0000-00000F000000}"/>
    <cellStyle name="Millares 18 3 7 2" xfId="15273" xr:uid="{FB684E37-985A-42D1-AA34-C34CB0C89691}"/>
    <cellStyle name="Millares 18 3 8" xfId="4732" xr:uid="{00000000-0005-0000-0000-00000F000000}"/>
    <cellStyle name="Millares 18 3 8 2" xfId="17205" xr:uid="{A968CE1E-D9F1-458D-91BB-A3F8F46D6E80}"/>
    <cellStyle name="Millares 18 3 9" xfId="6678" xr:uid="{00000000-0005-0000-0000-00000F000000}"/>
    <cellStyle name="Millares 18 3 9 2" xfId="19149" xr:uid="{27905BDE-8054-4F5F-B0A1-419A1D1792DF}"/>
    <cellStyle name="Millares 18 4" xfId="214" xr:uid="{00000000-0005-0000-0000-00000F000000}"/>
    <cellStyle name="Millares 18 4 10" xfId="8768" xr:uid="{00000000-0005-0000-0000-00000F000000}"/>
    <cellStyle name="Millares 18 4 10 2" xfId="21237" xr:uid="{39564713-1DAA-43C6-9685-6735F74A1F7E}"/>
    <cellStyle name="Millares 18 4 11" xfId="10673" xr:uid="{00000000-0005-0000-0000-00000F000000}"/>
    <cellStyle name="Millares 18 4 11 2" xfId="23139" xr:uid="{9B2842A9-D208-444B-AF07-7862A34370D4}"/>
    <cellStyle name="Millares 18 4 12" xfId="11153" xr:uid="{00000000-0005-0000-0000-00000F000000}"/>
    <cellStyle name="Millares 18 4 12 2" xfId="23618" xr:uid="{7A595429-7AA6-494C-B387-6F90BF5F14A2}"/>
    <cellStyle name="Millares 18 4 13" xfId="12294" xr:uid="{4F0011FB-73D6-4FC7-8F7D-DCD92611D0A9}"/>
    <cellStyle name="Millares 18 4 13 2" xfId="24128" xr:uid="{1B57F9C4-9735-42C3-87EE-3D0601146293}"/>
    <cellStyle name="Millares 18 4 14" xfId="12933" xr:uid="{57A40CAE-4BE5-4964-A440-9735D52811B3}"/>
    <cellStyle name="Millares 18 4 15" xfId="24836" xr:uid="{8A102374-718B-411E-8FB4-B6B20B099730}"/>
    <cellStyle name="Millares 18 4 2" xfId="399" xr:uid="{00000000-0005-0000-0000-00000F000000}"/>
    <cellStyle name="Millares 18 4 2 10" xfId="10851" xr:uid="{00000000-0005-0000-0000-00000F000000}"/>
    <cellStyle name="Millares 18 4 2 10 2" xfId="23317" xr:uid="{798095AA-899E-47E1-A65C-997A1DDE4FF3}"/>
    <cellStyle name="Millares 18 4 2 11" xfId="11331" xr:uid="{00000000-0005-0000-0000-00000F000000}"/>
    <cellStyle name="Millares 18 4 2 11 2" xfId="23796" xr:uid="{A8061204-3A32-46A5-8EFF-5ECC7BCE58F3}"/>
    <cellStyle name="Millares 18 4 2 12" xfId="12472" xr:uid="{4D32459E-D016-4D48-9A25-56423AE679EA}"/>
    <cellStyle name="Millares 18 4 2 12 2" xfId="24306" xr:uid="{5B6AB170-31C3-46E1-AB7F-A03FF177C237}"/>
    <cellStyle name="Millares 18 4 2 13" xfId="13111" xr:uid="{93510415-1AD8-46EC-93C6-BAD87F5C9088}"/>
    <cellStyle name="Millares 18 4 2 14" xfId="25014" xr:uid="{3077CDB9-4AA0-4FA2-99CF-3F0C98F6C170}"/>
    <cellStyle name="Millares 18 4 2 2" xfId="1595" xr:uid="{00000000-0005-0000-0000-00000F000000}"/>
    <cellStyle name="Millares 18 4 2 2 2" xfId="3519" xr:uid="{00000000-0005-0000-0000-00000F000000}"/>
    <cellStyle name="Millares 18 4 2 2 2 2" xfId="15993" xr:uid="{9299572B-86EA-4239-AAEB-A72037C7D75C}"/>
    <cellStyle name="Millares 18 4 2 2 3" xfId="5471" xr:uid="{00000000-0005-0000-0000-00000F000000}"/>
    <cellStyle name="Millares 18 4 2 2 3 2" xfId="17943" xr:uid="{A5E41DD8-110F-455D-A195-D3880024D862}"/>
    <cellStyle name="Millares 18 4 2 2 4" xfId="7401" xr:uid="{00000000-0005-0000-0000-00000F000000}"/>
    <cellStyle name="Millares 18 4 2 2 4 2" xfId="19872" xr:uid="{6F3F5B7E-26CE-468B-85E8-1C1AA44513D8}"/>
    <cellStyle name="Millares 18 4 2 2 5" xfId="9411" xr:uid="{00000000-0005-0000-0000-00000F000000}"/>
    <cellStyle name="Millares 18 4 2 2 5 2" xfId="21880" xr:uid="{0C15B24C-231D-43B6-A61C-0AE31BE81C78}"/>
    <cellStyle name="Millares 18 4 2 2 6" xfId="14072" xr:uid="{C3D8C34D-ECD1-4AD4-AA57-80B4FC2D9461}"/>
    <cellStyle name="Millares 18 4 2 3" xfId="2075" xr:uid="{00000000-0005-0000-0000-00000F000000}"/>
    <cellStyle name="Millares 18 4 2 3 2" xfId="3999" xr:uid="{00000000-0005-0000-0000-00000F000000}"/>
    <cellStyle name="Millares 18 4 2 3 2 2" xfId="16473" xr:uid="{60F20D9B-6D1B-4F3A-8C79-2BF57194DD76}"/>
    <cellStyle name="Millares 18 4 2 3 3" xfId="5951" xr:uid="{00000000-0005-0000-0000-00000F000000}"/>
    <cellStyle name="Millares 18 4 2 3 3 2" xfId="18423" xr:uid="{B0F0BCA3-5FEA-4EF2-879A-095002388996}"/>
    <cellStyle name="Millares 18 4 2 3 4" xfId="7881" xr:uid="{00000000-0005-0000-0000-00000F000000}"/>
    <cellStyle name="Millares 18 4 2 3 4 2" xfId="20352" xr:uid="{3AC8FCC3-63F2-40C1-85C0-0F1F305901A6}"/>
    <cellStyle name="Millares 18 4 2 3 5" xfId="9889" xr:uid="{00000000-0005-0000-0000-00000F000000}"/>
    <cellStyle name="Millares 18 4 2 3 5 2" xfId="22358" xr:uid="{923FDB56-1E39-4E81-9F62-133F781B8B50}"/>
    <cellStyle name="Millares 18 4 2 3 6" xfId="14552" xr:uid="{C2128B31-8C09-4904-A573-A1308FA0C09A}"/>
    <cellStyle name="Millares 18 4 2 4" xfId="2557" xr:uid="{00000000-0005-0000-0000-00000F000000}"/>
    <cellStyle name="Millares 18 4 2 4 2" xfId="4478" xr:uid="{00000000-0005-0000-0000-00000F000000}"/>
    <cellStyle name="Millares 18 4 2 4 2 2" xfId="16952" xr:uid="{1E915E09-2359-4058-B6C9-C25C854EE7FB}"/>
    <cellStyle name="Millares 18 4 2 4 3" xfId="6434" xr:uid="{00000000-0005-0000-0000-00000F000000}"/>
    <cellStyle name="Millares 18 4 2 4 3 2" xfId="18906" xr:uid="{25076EF6-7A1C-41D3-985B-B0103BC8AF9F}"/>
    <cellStyle name="Millares 18 4 2 4 4" xfId="8360" xr:uid="{00000000-0005-0000-0000-00000F000000}"/>
    <cellStyle name="Millares 18 4 2 4 4 2" xfId="20831" xr:uid="{9B77FFAD-5FF6-4A17-8D05-483A7FAD8405}"/>
    <cellStyle name="Millares 18 4 2 4 5" xfId="10366" xr:uid="{00000000-0005-0000-0000-00000F000000}"/>
    <cellStyle name="Millares 18 4 2 4 5 2" xfId="22835" xr:uid="{7BB6BF8C-EAEF-431A-AFD2-733EEA99E2B9}"/>
    <cellStyle name="Millares 18 4 2 4 6" xfId="15031" xr:uid="{89BCF90C-D596-4403-B798-EFE5FB529774}"/>
    <cellStyle name="Millares 18 4 2 5" xfId="1115" xr:uid="{00000000-0005-0000-0000-00000F000000}"/>
    <cellStyle name="Millares 18 4 2 5 2" xfId="13592" xr:uid="{76D9BAEA-50CA-4EA7-8BF9-5ACC910EF7F9}"/>
    <cellStyle name="Millares 18 4 2 6" xfId="3039" xr:uid="{00000000-0005-0000-0000-00000F000000}"/>
    <cellStyle name="Millares 18 4 2 6 2" xfId="15513" xr:uid="{276FC53A-989B-43B5-889F-95A4D25EF7CD}"/>
    <cellStyle name="Millares 18 4 2 7" xfId="4977" xr:uid="{00000000-0005-0000-0000-00000F000000}"/>
    <cellStyle name="Millares 18 4 2 7 2" xfId="17450" xr:uid="{372EF610-63F9-4B7F-BA98-DC66DEF40AAB}"/>
    <cellStyle name="Millares 18 4 2 8" xfId="6918" xr:uid="{00000000-0005-0000-0000-00000F000000}"/>
    <cellStyle name="Millares 18 4 2 8 2" xfId="19389" xr:uid="{B409AD69-D55F-45AA-A3EE-0E6D2DD0870F}"/>
    <cellStyle name="Millares 18 4 2 9" xfId="8937" xr:uid="{00000000-0005-0000-0000-00000F000000}"/>
    <cellStyle name="Millares 18 4 2 9 2" xfId="21406" xr:uid="{DB434D77-D580-452F-8939-52113C9639CE}"/>
    <cellStyle name="Millares 18 4 3" xfId="1417" xr:uid="{00000000-0005-0000-0000-00000F000000}"/>
    <cellStyle name="Millares 18 4 3 2" xfId="3341" xr:uid="{00000000-0005-0000-0000-00000F000000}"/>
    <cellStyle name="Millares 18 4 3 2 2" xfId="15815" xr:uid="{800936CB-8423-45AB-99B1-E382E4C02E5A}"/>
    <cellStyle name="Millares 18 4 3 3" xfId="5293" xr:uid="{00000000-0005-0000-0000-00000F000000}"/>
    <cellStyle name="Millares 18 4 3 3 2" xfId="17765" xr:uid="{BA37746D-3757-4888-8303-B3FE5C3EAFF8}"/>
    <cellStyle name="Millares 18 4 3 4" xfId="7223" xr:uid="{00000000-0005-0000-0000-00000F000000}"/>
    <cellStyle name="Millares 18 4 3 4 2" xfId="19694" xr:uid="{1311FFAE-64A9-4FC2-8894-E10CF33FDEE4}"/>
    <cellStyle name="Millares 18 4 3 5" xfId="9233" xr:uid="{00000000-0005-0000-0000-00000F000000}"/>
    <cellStyle name="Millares 18 4 3 5 2" xfId="21702" xr:uid="{A3B2FDD2-259B-43D8-B681-F47AFAE58426}"/>
    <cellStyle name="Millares 18 4 3 6" xfId="13894" xr:uid="{2F813728-2B6C-42F1-9D8A-3B715FBBD3E2}"/>
    <cellStyle name="Millares 18 4 4" xfId="1897" xr:uid="{00000000-0005-0000-0000-00000F000000}"/>
    <cellStyle name="Millares 18 4 4 2" xfId="3821" xr:uid="{00000000-0005-0000-0000-00000F000000}"/>
    <cellStyle name="Millares 18 4 4 2 2" xfId="16295" xr:uid="{9B54D709-4A3D-4A30-A364-F42F474BEEC5}"/>
    <cellStyle name="Millares 18 4 4 3" xfId="5773" xr:uid="{00000000-0005-0000-0000-00000F000000}"/>
    <cellStyle name="Millares 18 4 4 3 2" xfId="18245" xr:uid="{CD103891-5975-4508-9C07-45D0FE82C6DA}"/>
    <cellStyle name="Millares 18 4 4 4" xfId="7703" xr:uid="{00000000-0005-0000-0000-00000F000000}"/>
    <cellStyle name="Millares 18 4 4 4 2" xfId="20174" xr:uid="{6F1BBBC8-84E9-42E6-AE9F-01D7F1CDAE7A}"/>
    <cellStyle name="Millares 18 4 4 5" xfId="9711" xr:uid="{00000000-0005-0000-0000-00000F000000}"/>
    <cellStyle name="Millares 18 4 4 5 2" xfId="22180" xr:uid="{54FA2299-C478-4CD5-AB9E-A6E014E452DA}"/>
    <cellStyle name="Millares 18 4 4 6" xfId="14374" xr:uid="{31B311E2-AE1F-4B23-B9D6-26D9E769D44A}"/>
    <cellStyle name="Millares 18 4 5" xfId="2379" xr:uid="{00000000-0005-0000-0000-00000F000000}"/>
    <cellStyle name="Millares 18 4 5 2" xfId="4300" xr:uid="{00000000-0005-0000-0000-00000F000000}"/>
    <cellStyle name="Millares 18 4 5 2 2" xfId="16774" xr:uid="{26CC57DC-04EE-4E0C-95D4-381A0151AFEA}"/>
    <cellStyle name="Millares 18 4 5 3" xfId="6256" xr:uid="{00000000-0005-0000-0000-00000F000000}"/>
    <cellStyle name="Millares 18 4 5 3 2" xfId="18728" xr:uid="{CEA658C4-9B25-4BC2-9433-AA278C103C75}"/>
    <cellStyle name="Millares 18 4 5 4" xfId="8182" xr:uid="{00000000-0005-0000-0000-00000F000000}"/>
    <cellStyle name="Millares 18 4 5 4 2" xfId="20653" xr:uid="{C63ABD27-39D0-4468-8121-BEBE6CC3B03B}"/>
    <cellStyle name="Millares 18 4 5 5" xfId="10188" xr:uid="{00000000-0005-0000-0000-00000F000000}"/>
    <cellStyle name="Millares 18 4 5 5 2" xfId="22657" xr:uid="{D4AB9A96-E92E-456C-B855-B7EB2E505A31}"/>
    <cellStyle name="Millares 18 4 5 6" xfId="14853" xr:uid="{3C3D4AB7-F8FC-4F80-AAAD-C879090B8D8D}"/>
    <cellStyle name="Millares 18 4 6" xfId="937" xr:uid="{00000000-0005-0000-0000-00000F000000}"/>
    <cellStyle name="Millares 18 4 6 2" xfId="13414" xr:uid="{44D2A061-5F53-4FAE-AAD6-31F8BECA2AC0}"/>
    <cellStyle name="Millares 18 4 7" xfId="2861" xr:uid="{00000000-0005-0000-0000-00000F000000}"/>
    <cellStyle name="Millares 18 4 7 2" xfId="15335" xr:uid="{A703FD3A-0191-435C-994D-8FDE75A0944C}"/>
    <cellStyle name="Millares 18 4 8" xfId="4799" xr:uid="{00000000-0005-0000-0000-00000F000000}"/>
    <cellStyle name="Millares 18 4 8 2" xfId="17272" xr:uid="{34DEBC92-53BB-4459-95D7-7CCEC4BC584A}"/>
    <cellStyle name="Millares 18 4 9" xfId="6740" xr:uid="{00000000-0005-0000-0000-00000F000000}"/>
    <cellStyle name="Millares 18 4 9 2" xfId="19211" xr:uid="{4470E50D-D076-4E7A-A7FA-3C37B66F324D}"/>
    <cellStyle name="Millares 18 5" xfId="243" xr:uid="{00000000-0005-0000-0000-00000F000000}"/>
    <cellStyle name="Millares 18 5 10" xfId="8796" xr:uid="{00000000-0005-0000-0000-00000F000000}"/>
    <cellStyle name="Millares 18 5 10 2" xfId="21265" xr:uid="{13860BBF-1ABE-43B5-B202-E838B5236647}"/>
    <cellStyle name="Millares 18 5 11" xfId="10702" xr:uid="{00000000-0005-0000-0000-00000F000000}"/>
    <cellStyle name="Millares 18 5 11 2" xfId="23168" xr:uid="{75424CFE-EC13-4803-808A-1F0F81EFEE5F}"/>
    <cellStyle name="Millares 18 5 12" xfId="11182" xr:uid="{00000000-0005-0000-0000-00000F000000}"/>
    <cellStyle name="Millares 18 5 12 2" xfId="23647" xr:uid="{3B863115-A268-4C08-956F-3919B2320AE7}"/>
    <cellStyle name="Millares 18 5 13" xfId="12323" xr:uid="{293ACCE2-3FAF-4583-AD4C-FB40D52257C8}"/>
    <cellStyle name="Millares 18 5 13 2" xfId="24157" xr:uid="{6F515496-E88E-4933-93EC-5B657935FD44}"/>
    <cellStyle name="Millares 18 5 14" xfId="12962" xr:uid="{35AD9522-BB48-451B-8C1B-C2E4A153270A}"/>
    <cellStyle name="Millares 18 5 15" xfId="24865" xr:uid="{ED60FBA8-3E97-4801-93AD-1E18947B7149}"/>
    <cellStyle name="Millares 18 5 2" xfId="428" xr:uid="{00000000-0005-0000-0000-00000F000000}"/>
    <cellStyle name="Millares 18 5 2 10" xfId="10880" xr:uid="{00000000-0005-0000-0000-00000F000000}"/>
    <cellStyle name="Millares 18 5 2 10 2" xfId="23346" xr:uid="{9316C1DC-5E64-4F6F-ACF0-FCAA893BAD9D}"/>
    <cellStyle name="Millares 18 5 2 11" xfId="11360" xr:uid="{00000000-0005-0000-0000-00000F000000}"/>
    <cellStyle name="Millares 18 5 2 11 2" xfId="23825" xr:uid="{A0165920-E867-49F9-BBEE-A3C658528B9D}"/>
    <cellStyle name="Millares 18 5 2 12" xfId="12501" xr:uid="{E64034D4-7270-4EB1-B5C4-B019C77D57A4}"/>
    <cellStyle name="Millares 18 5 2 12 2" xfId="24335" xr:uid="{EEE64EA7-FD49-4D15-83BD-B0297EFD80CE}"/>
    <cellStyle name="Millares 18 5 2 13" xfId="13140" xr:uid="{A717A471-0E22-45EA-A9CD-1374C8A8EB91}"/>
    <cellStyle name="Millares 18 5 2 14" xfId="25043" xr:uid="{04EBDA4B-39ED-4840-9606-B38E4C0A07DB}"/>
    <cellStyle name="Millares 18 5 2 2" xfId="1624" xr:uid="{00000000-0005-0000-0000-00000F000000}"/>
    <cellStyle name="Millares 18 5 2 2 2" xfId="3548" xr:uid="{00000000-0005-0000-0000-00000F000000}"/>
    <cellStyle name="Millares 18 5 2 2 2 2" xfId="16022" xr:uid="{D45020A6-68F9-4700-98C4-6207522851E4}"/>
    <cellStyle name="Millares 18 5 2 2 3" xfId="5500" xr:uid="{00000000-0005-0000-0000-00000F000000}"/>
    <cellStyle name="Millares 18 5 2 2 3 2" xfId="17972" xr:uid="{3BF16644-303B-406D-817A-B825610C86E8}"/>
    <cellStyle name="Millares 18 5 2 2 4" xfId="7430" xr:uid="{00000000-0005-0000-0000-00000F000000}"/>
    <cellStyle name="Millares 18 5 2 2 4 2" xfId="19901" xr:uid="{1F5F259B-4F2C-477B-A762-124492FD7849}"/>
    <cellStyle name="Millares 18 5 2 2 5" xfId="9440" xr:uid="{00000000-0005-0000-0000-00000F000000}"/>
    <cellStyle name="Millares 18 5 2 2 5 2" xfId="21909" xr:uid="{F4BD07AA-7600-4BD6-AAD0-C833F352659E}"/>
    <cellStyle name="Millares 18 5 2 2 6" xfId="14101" xr:uid="{8A6634D7-7B53-44D0-9D82-813911B240CB}"/>
    <cellStyle name="Millares 18 5 2 3" xfId="2104" xr:uid="{00000000-0005-0000-0000-00000F000000}"/>
    <cellStyle name="Millares 18 5 2 3 2" xfId="4028" xr:uid="{00000000-0005-0000-0000-00000F000000}"/>
    <cellStyle name="Millares 18 5 2 3 2 2" xfId="16502" xr:uid="{C3C8E9DC-3150-4AE9-8E8B-7CEE01A2927D}"/>
    <cellStyle name="Millares 18 5 2 3 3" xfId="5980" xr:uid="{00000000-0005-0000-0000-00000F000000}"/>
    <cellStyle name="Millares 18 5 2 3 3 2" xfId="18452" xr:uid="{75644E97-11AA-4C40-BDA1-B9AD73974060}"/>
    <cellStyle name="Millares 18 5 2 3 4" xfId="7910" xr:uid="{00000000-0005-0000-0000-00000F000000}"/>
    <cellStyle name="Millares 18 5 2 3 4 2" xfId="20381" xr:uid="{38C02E7A-E9A3-494A-A6D1-1626863E2653}"/>
    <cellStyle name="Millares 18 5 2 3 5" xfId="9918" xr:uid="{00000000-0005-0000-0000-00000F000000}"/>
    <cellStyle name="Millares 18 5 2 3 5 2" xfId="22387" xr:uid="{B0F65C7C-7B7F-4DE1-9E35-ECE373417962}"/>
    <cellStyle name="Millares 18 5 2 3 6" xfId="14581" xr:uid="{86F97524-D274-48D7-8A37-224B783EA56B}"/>
    <cellStyle name="Millares 18 5 2 4" xfId="2586" xr:uid="{00000000-0005-0000-0000-00000F000000}"/>
    <cellStyle name="Millares 18 5 2 4 2" xfId="4507" xr:uid="{00000000-0005-0000-0000-00000F000000}"/>
    <cellStyle name="Millares 18 5 2 4 2 2" xfId="16981" xr:uid="{538DC5B2-A24E-4715-96EB-52DDF13493E2}"/>
    <cellStyle name="Millares 18 5 2 4 3" xfId="6463" xr:uid="{00000000-0005-0000-0000-00000F000000}"/>
    <cellStyle name="Millares 18 5 2 4 3 2" xfId="18935" xr:uid="{0454DC83-919F-4A2B-A88D-5EF97CC9EDCB}"/>
    <cellStyle name="Millares 18 5 2 4 4" xfId="8389" xr:uid="{00000000-0005-0000-0000-00000F000000}"/>
    <cellStyle name="Millares 18 5 2 4 4 2" xfId="20860" xr:uid="{BA2EDB01-E21A-4BD1-B294-28AC46D3C100}"/>
    <cellStyle name="Millares 18 5 2 4 5" xfId="10395" xr:uid="{00000000-0005-0000-0000-00000F000000}"/>
    <cellStyle name="Millares 18 5 2 4 5 2" xfId="22864" xr:uid="{14EB6B09-B874-4FD7-A238-7035E5792F23}"/>
    <cellStyle name="Millares 18 5 2 4 6" xfId="15060" xr:uid="{EDA3EBEF-1AE9-40F8-8A07-5F61659C78E6}"/>
    <cellStyle name="Millares 18 5 2 5" xfId="1144" xr:uid="{00000000-0005-0000-0000-00000F000000}"/>
    <cellStyle name="Millares 18 5 2 5 2" xfId="13621" xr:uid="{7EFF20E7-170C-462A-A6B0-5B6633FA0A6B}"/>
    <cellStyle name="Millares 18 5 2 6" xfId="3068" xr:uid="{00000000-0005-0000-0000-00000F000000}"/>
    <cellStyle name="Millares 18 5 2 6 2" xfId="15542" xr:uid="{748076C0-2411-49CC-AA50-E740BC1808C9}"/>
    <cellStyle name="Millares 18 5 2 7" xfId="5006" xr:uid="{00000000-0005-0000-0000-00000F000000}"/>
    <cellStyle name="Millares 18 5 2 7 2" xfId="17479" xr:uid="{D25EB57C-1A78-4ED7-9BC7-E2839B3B3071}"/>
    <cellStyle name="Millares 18 5 2 8" xfId="6947" xr:uid="{00000000-0005-0000-0000-00000F000000}"/>
    <cellStyle name="Millares 18 5 2 8 2" xfId="19418" xr:uid="{C13D1B63-A628-491C-837C-51FD084311D6}"/>
    <cellStyle name="Millares 18 5 2 9" xfId="8966" xr:uid="{00000000-0005-0000-0000-00000F000000}"/>
    <cellStyle name="Millares 18 5 2 9 2" xfId="21435" xr:uid="{1CC51120-B8BE-45B5-B6C0-F8420139B334}"/>
    <cellStyle name="Millares 18 5 3" xfId="1446" xr:uid="{00000000-0005-0000-0000-00000F000000}"/>
    <cellStyle name="Millares 18 5 3 2" xfId="3370" xr:uid="{00000000-0005-0000-0000-00000F000000}"/>
    <cellStyle name="Millares 18 5 3 2 2" xfId="15844" xr:uid="{EB454A66-CAC7-4666-9828-642D53DF9947}"/>
    <cellStyle name="Millares 18 5 3 3" xfId="5322" xr:uid="{00000000-0005-0000-0000-00000F000000}"/>
    <cellStyle name="Millares 18 5 3 3 2" xfId="17794" xr:uid="{4DC660E6-1FD7-4246-8E1B-38FE33DA485E}"/>
    <cellStyle name="Millares 18 5 3 4" xfId="7252" xr:uid="{00000000-0005-0000-0000-00000F000000}"/>
    <cellStyle name="Millares 18 5 3 4 2" xfId="19723" xr:uid="{7A5EE42B-62FA-4189-ABC9-52B0BC7B1A32}"/>
    <cellStyle name="Millares 18 5 3 5" xfId="9262" xr:uid="{00000000-0005-0000-0000-00000F000000}"/>
    <cellStyle name="Millares 18 5 3 5 2" xfId="21731" xr:uid="{1A2CBF51-8D5D-4E6E-BD6B-56FA54E75AC6}"/>
    <cellStyle name="Millares 18 5 3 6" xfId="13923" xr:uid="{24C5BFB0-A334-4B17-A5B3-179EEEDC62FA}"/>
    <cellStyle name="Millares 18 5 4" xfId="1926" xr:uid="{00000000-0005-0000-0000-00000F000000}"/>
    <cellStyle name="Millares 18 5 4 2" xfId="3850" xr:uid="{00000000-0005-0000-0000-00000F000000}"/>
    <cellStyle name="Millares 18 5 4 2 2" xfId="16324" xr:uid="{AB777392-2B48-4D34-9A99-6EBF2C082BB7}"/>
    <cellStyle name="Millares 18 5 4 3" xfId="5802" xr:uid="{00000000-0005-0000-0000-00000F000000}"/>
    <cellStyle name="Millares 18 5 4 3 2" xfId="18274" xr:uid="{6DA6C6A2-70F2-4702-944A-82040BD45E86}"/>
    <cellStyle name="Millares 18 5 4 4" xfId="7732" xr:uid="{00000000-0005-0000-0000-00000F000000}"/>
    <cellStyle name="Millares 18 5 4 4 2" xfId="20203" xr:uid="{8B74F8BC-129B-40F9-94C2-E31407C2E948}"/>
    <cellStyle name="Millares 18 5 4 5" xfId="9740" xr:uid="{00000000-0005-0000-0000-00000F000000}"/>
    <cellStyle name="Millares 18 5 4 5 2" xfId="22209" xr:uid="{9E49BD72-0D8A-4EFE-8C76-E8868FC040ED}"/>
    <cellStyle name="Millares 18 5 4 6" xfId="14403" xr:uid="{DA4A19FB-B388-4E68-A62C-C8662EB83C0A}"/>
    <cellStyle name="Millares 18 5 5" xfId="2408" xr:uid="{00000000-0005-0000-0000-00000F000000}"/>
    <cellStyle name="Millares 18 5 5 2" xfId="4329" xr:uid="{00000000-0005-0000-0000-00000F000000}"/>
    <cellStyle name="Millares 18 5 5 2 2" xfId="16803" xr:uid="{7458F84A-A5C2-4203-A2C3-2E13443E4BA5}"/>
    <cellStyle name="Millares 18 5 5 3" xfId="6285" xr:uid="{00000000-0005-0000-0000-00000F000000}"/>
    <cellStyle name="Millares 18 5 5 3 2" xfId="18757" xr:uid="{DAE65C3C-5A9B-4F0E-AC77-6F29D0317868}"/>
    <cellStyle name="Millares 18 5 5 4" xfId="8211" xr:uid="{00000000-0005-0000-0000-00000F000000}"/>
    <cellStyle name="Millares 18 5 5 4 2" xfId="20682" xr:uid="{8CC1222A-7C26-4845-BB59-8E81A8259CFA}"/>
    <cellStyle name="Millares 18 5 5 5" xfId="10217" xr:uid="{00000000-0005-0000-0000-00000F000000}"/>
    <cellStyle name="Millares 18 5 5 5 2" xfId="22686" xr:uid="{9C73221E-8F6C-4725-9B7B-F453685DAA96}"/>
    <cellStyle name="Millares 18 5 5 6" xfId="14882" xr:uid="{9A1C052B-9620-47D5-B05C-858ED7B63257}"/>
    <cellStyle name="Millares 18 5 6" xfId="966" xr:uid="{00000000-0005-0000-0000-00000F000000}"/>
    <cellStyle name="Millares 18 5 6 2" xfId="13443" xr:uid="{0068BB0C-7D7C-4516-AC41-DE4B755F312A}"/>
    <cellStyle name="Millares 18 5 7" xfId="2890" xr:uid="{00000000-0005-0000-0000-00000F000000}"/>
    <cellStyle name="Millares 18 5 7 2" xfId="15364" xr:uid="{E067BDB1-71DE-45DA-B21B-8037F9E64A15}"/>
    <cellStyle name="Millares 18 5 8" xfId="4828" xr:uid="{00000000-0005-0000-0000-00000F000000}"/>
    <cellStyle name="Millares 18 5 8 2" xfId="17301" xr:uid="{92EAF07D-533D-4862-8C8D-45FF17303A02}"/>
    <cellStyle name="Millares 18 5 9" xfId="6769" xr:uid="{00000000-0005-0000-0000-00000F000000}"/>
    <cellStyle name="Millares 18 5 9 2" xfId="19240" xr:uid="{ACE0F4EB-07CF-4281-8F03-84CD3DC072EF}"/>
    <cellStyle name="Millares 18 6" xfId="286" xr:uid="{00000000-0005-0000-0000-00000F000000}"/>
    <cellStyle name="Millares 18 6 10" xfId="10738" xr:uid="{00000000-0005-0000-0000-00000F000000}"/>
    <cellStyle name="Millares 18 6 10 2" xfId="23204" xr:uid="{FF37913D-D173-48EC-82E5-D4B9A6436976}"/>
    <cellStyle name="Millares 18 6 11" xfId="11218" xr:uid="{00000000-0005-0000-0000-00000F000000}"/>
    <cellStyle name="Millares 18 6 11 2" xfId="23683" xr:uid="{7F029DE5-ED86-445B-ABB9-EEC851D01F4A}"/>
    <cellStyle name="Millares 18 6 12" xfId="12359" xr:uid="{08CDA349-2B03-4A5A-A30A-4C753AC7CCC7}"/>
    <cellStyle name="Millares 18 6 12 2" xfId="24193" xr:uid="{9A886C47-3DBA-4191-903B-6F70CAE01CE4}"/>
    <cellStyle name="Millares 18 6 13" xfId="12998" xr:uid="{78FEC3C3-4CAA-4691-B558-1E7D940CA8DA}"/>
    <cellStyle name="Millares 18 6 14" xfId="24901" xr:uid="{C137F094-F70F-4B41-A26D-F2355AA47102}"/>
    <cellStyle name="Millares 18 6 2" xfId="1482" xr:uid="{00000000-0005-0000-0000-00000F000000}"/>
    <cellStyle name="Millares 18 6 2 2" xfId="3406" xr:uid="{00000000-0005-0000-0000-00000F000000}"/>
    <cellStyle name="Millares 18 6 2 2 2" xfId="15880" xr:uid="{210069CA-74CE-4910-BB49-B9A48D2A4435}"/>
    <cellStyle name="Millares 18 6 2 3" xfId="5358" xr:uid="{00000000-0005-0000-0000-00000F000000}"/>
    <cellStyle name="Millares 18 6 2 3 2" xfId="17830" xr:uid="{353F26F5-96A7-4DA8-9FE3-D3433DC6615C}"/>
    <cellStyle name="Millares 18 6 2 4" xfId="7288" xr:uid="{00000000-0005-0000-0000-00000F000000}"/>
    <cellStyle name="Millares 18 6 2 4 2" xfId="19759" xr:uid="{CEC34F19-130F-40CA-B0F4-AB910C02F6F0}"/>
    <cellStyle name="Millares 18 6 2 5" xfId="9298" xr:uid="{00000000-0005-0000-0000-00000F000000}"/>
    <cellStyle name="Millares 18 6 2 5 2" xfId="21767" xr:uid="{7AFA1B8F-741F-4818-8190-56A421FF07D2}"/>
    <cellStyle name="Millares 18 6 2 6" xfId="13959" xr:uid="{ECE58633-2C37-4748-B81A-E2987E430F43}"/>
    <cellStyle name="Millares 18 6 3" xfId="1962" xr:uid="{00000000-0005-0000-0000-00000F000000}"/>
    <cellStyle name="Millares 18 6 3 2" xfId="3886" xr:uid="{00000000-0005-0000-0000-00000F000000}"/>
    <cellStyle name="Millares 18 6 3 2 2" xfId="16360" xr:uid="{335B173B-DA72-43B7-A089-4ED0CD836FB1}"/>
    <cellStyle name="Millares 18 6 3 3" xfId="5838" xr:uid="{00000000-0005-0000-0000-00000F000000}"/>
    <cellStyle name="Millares 18 6 3 3 2" xfId="18310" xr:uid="{239156EE-25DD-4A34-A286-CFEB4A9ED2D4}"/>
    <cellStyle name="Millares 18 6 3 4" xfId="7768" xr:uid="{00000000-0005-0000-0000-00000F000000}"/>
    <cellStyle name="Millares 18 6 3 4 2" xfId="20239" xr:uid="{8CF21EF4-D086-4671-A99E-4D82BE722747}"/>
    <cellStyle name="Millares 18 6 3 5" xfId="9776" xr:uid="{00000000-0005-0000-0000-00000F000000}"/>
    <cellStyle name="Millares 18 6 3 5 2" xfId="22245" xr:uid="{B89932AA-E231-44D1-927C-D25256CAAC02}"/>
    <cellStyle name="Millares 18 6 3 6" xfId="14439" xr:uid="{EAA09CA7-6E3A-41D7-8748-05B0255F9032}"/>
    <cellStyle name="Millares 18 6 4" xfId="2444" xr:uid="{00000000-0005-0000-0000-00000F000000}"/>
    <cellStyle name="Millares 18 6 4 2" xfId="4365" xr:uid="{00000000-0005-0000-0000-00000F000000}"/>
    <cellStyle name="Millares 18 6 4 2 2" xfId="16839" xr:uid="{E1756FAD-C9A1-4A78-A8EE-E5592BAAA2D1}"/>
    <cellStyle name="Millares 18 6 4 3" xfId="6321" xr:uid="{00000000-0005-0000-0000-00000F000000}"/>
    <cellStyle name="Millares 18 6 4 3 2" xfId="18793" xr:uid="{823CB6A9-E66D-4642-B05D-51BAAC8B7CFB}"/>
    <cellStyle name="Millares 18 6 4 4" xfId="8247" xr:uid="{00000000-0005-0000-0000-00000F000000}"/>
    <cellStyle name="Millares 18 6 4 4 2" xfId="20718" xr:uid="{33E4C2B0-3475-4168-A15E-7E0996F458AA}"/>
    <cellStyle name="Millares 18 6 4 5" xfId="10253" xr:uid="{00000000-0005-0000-0000-00000F000000}"/>
    <cellStyle name="Millares 18 6 4 5 2" xfId="22722" xr:uid="{8B5FCE7A-F2F2-4524-AC2E-E2BCDC316481}"/>
    <cellStyle name="Millares 18 6 4 6" xfId="14918" xr:uid="{18119E72-603F-455A-BCC9-2824849389BF}"/>
    <cellStyle name="Millares 18 6 5" xfId="1002" xr:uid="{00000000-0005-0000-0000-00000F000000}"/>
    <cellStyle name="Millares 18 6 5 2" xfId="13479" xr:uid="{8A9B3A21-FEFE-4737-944B-1BD986DA69D2}"/>
    <cellStyle name="Millares 18 6 6" xfId="2926" xr:uid="{00000000-0005-0000-0000-00000F000000}"/>
    <cellStyle name="Millares 18 6 6 2" xfId="15400" xr:uid="{CA7DA3C3-A635-47E8-A0F4-D06953EEAFDE}"/>
    <cellStyle name="Millares 18 6 7" xfId="4864" xr:uid="{00000000-0005-0000-0000-00000F000000}"/>
    <cellStyle name="Millares 18 6 7 2" xfId="17337" xr:uid="{FD369D17-0CB9-4F3A-B709-88C378FB85B5}"/>
    <cellStyle name="Millares 18 6 8" xfId="6805" xr:uid="{00000000-0005-0000-0000-00000F000000}"/>
    <cellStyle name="Millares 18 6 8 2" xfId="19276" xr:uid="{C214D6F2-5AAA-4DE1-9349-3732F1C00CDF}"/>
    <cellStyle name="Millares 18 6 9" xfId="8832" xr:uid="{00000000-0005-0000-0000-00000F000000}"/>
    <cellStyle name="Millares 18 6 9 2" xfId="21301" xr:uid="{2CF5BAC0-1E45-48CF-8A61-9CA112F1C22D}"/>
    <cellStyle name="Millares 18 7" xfId="789" xr:uid="{6D0AC315-131A-46F1-B95F-F4F21DF48956}"/>
    <cellStyle name="Millares 18 7 10" xfId="11016" xr:uid="{6D0AC315-131A-46F1-B95F-F4F21DF48956}"/>
    <cellStyle name="Millares 18 7 10 2" xfId="23482" xr:uid="{A58F080C-2390-455D-9B8A-FE98AA1582D1}"/>
    <cellStyle name="Millares 18 7 11" xfId="11496" xr:uid="{6D0AC315-131A-46F1-B95F-F4F21DF48956}"/>
    <cellStyle name="Millares 18 7 11 2" xfId="23961" xr:uid="{A6EF9B4B-65FF-4C67-A9CD-A779976803A4}"/>
    <cellStyle name="Millares 18 7 12" xfId="12640" xr:uid="{0EDE2C17-0922-4166-A0B3-8B4EAC7FDCCC}"/>
    <cellStyle name="Millares 18 7 12 2" xfId="24474" xr:uid="{F0D6FDDA-24FF-4BFC-900E-54A2A214C1E9}"/>
    <cellStyle name="Millares 18 7 13" xfId="13278" xr:uid="{E5BF2DBF-66BD-448D-8E12-5136420171B1}"/>
    <cellStyle name="Millares 18 7 14" xfId="25179" xr:uid="{351E965C-28EC-446F-82C2-F89AB7CD84E0}"/>
    <cellStyle name="Millares 18 7 2" xfId="1760" xr:uid="{6D0AC315-131A-46F1-B95F-F4F21DF48956}"/>
    <cellStyle name="Millares 18 7 2 2" xfId="3684" xr:uid="{6D0AC315-131A-46F1-B95F-F4F21DF48956}"/>
    <cellStyle name="Millares 18 7 2 2 2" xfId="16158" xr:uid="{A218CEE0-F3D5-4DA0-ACFD-655772E44761}"/>
    <cellStyle name="Millares 18 7 2 3" xfId="5636" xr:uid="{6D0AC315-131A-46F1-B95F-F4F21DF48956}"/>
    <cellStyle name="Millares 18 7 2 3 2" xfId="18108" xr:uid="{2F0D8161-0F1E-421A-A880-419D09D5DEA0}"/>
    <cellStyle name="Millares 18 7 2 4" xfId="7566" xr:uid="{6D0AC315-131A-46F1-B95F-F4F21DF48956}"/>
    <cellStyle name="Millares 18 7 2 4 2" xfId="20037" xr:uid="{47854AC9-CA0D-49D4-B3BD-A3036A3868F7}"/>
    <cellStyle name="Millares 18 7 2 5" xfId="9574" xr:uid="{6D0AC315-131A-46F1-B95F-F4F21DF48956}"/>
    <cellStyle name="Millares 18 7 2 5 2" xfId="22043" xr:uid="{BC15DB9C-F848-4798-A65E-B71FE2A2A10E}"/>
    <cellStyle name="Millares 18 7 2 6" xfId="14237" xr:uid="{B21E4691-C6C8-4BC7-9AE1-53729A3C1497}"/>
    <cellStyle name="Millares 18 7 3" xfId="2240" xr:uid="{6D0AC315-131A-46F1-B95F-F4F21DF48956}"/>
    <cellStyle name="Millares 18 7 3 2" xfId="4164" xr:uid="{6D0AC315-131A-46F1-B95F-F4F21DF48956}"/>
    <cellStyle name="Millares 18 7 3 2 2" xfId="16638" xr:uid="{5C077F90-7263-4FA8-B7BA-494AA03400D5}"/>
    <cellStyle name="Millares 18 7 3 3" xfId="6116" xr:uid="{6D0AC315-131A-46F1-B95F-F4F21DF48956}"/>
    <cellStyle name="Millares 18 7 3 3 2" xfId="18588" xr:uid="{FBDA77E6-6992-4CBD-B21D-F9D816100F6A}"/>
    <cellStyle name="Millares 18 7 3 4" xfId="8046" xr:uid="{6D0AC315-131A-46F1-B95F-F4F21DF48956}"/>
    <cellStyle name="Millares 18 7 3 4 2" xfId="20517" xr:uid="{6E86DA4D-6F76-4EA9-8183-BB208B710E8C}"/>
    <cellStyle name="Millares 18 7 3 5" xfId="10052" xr:uid="{6D0AC315-131A-46F1-B95F-F4F21DF48956}"/>
    <cellStyle name="Millares 18 7 3 5 2" xfId="22521" xr:uid="{97F83698-6A3C-4A36-9F5B-52A563F4F132}"/>
    <cellStyle name="Millares 18 7 3 6" xfId="14717" xr:uid="{04F31CDF-2851-4F72-AAFD-D5E48F487542}"/>
    <cellStyle name="Millares 18 7 4" xfId="2723" xr:uid="{6D0AC315-131A-46F1-B95F-F4F21DF48956}"/>
    <cellStyle name="Millares 18 7 4 2" xfId="4644" xr:uid="{6D0AC315-131A-46F1-B95F-F4F21DF48956}"/>
    <cellStyle name="Millares 18 7 4 2 2" xfId="17118" xr:uid="{290094F0-4D71-4E94-B589-D626E3D67C6D}"/>
    <cellStyle name="Millares 18 7 4 3" xfId="6600" xr:uid="{6D0AC315-131A-46F1-B95F-F4F21DF48956}"/>
    <cellStyle name="Millares 18 7 4 3 2" xfId="19072" xr:uid="{6D691CDE-1CCF-406D-ADCA-F2F3E052D534}"/>
    <cellStyle name="Millares 18 7 4 4" xfId="8526" xr:uid="{6D0AC315-131A-46F1-B95F-F4F21DF48956}"/>
    <cellStyle name="Millares 18 7 4 4 2" xfId="20997" xr:uid="{0F9BF1A0-4F9A-4AEA-8BB2-0BBBF09BB209}"/>
    <cellStyle name="Millares 18 7 4 5" xfId="10531" xr:uid="{6D0AC315-131A-46F1-B95F-F4F21DF48956}"/>
    <cellStyle name="Millares 18 7 4 5 2" xfId="23000" xr:uid="{118F2CCA-F65C-43CD-9F68-CDF55FC2F897}"/>
    <cellStyle name="Millares 18 7 4 6" xfId="15197" xr:uid="{AB78152D-8B93-4EE6-9CAE-CEA57DB76A82}"/>
    <cellStyle name="Millares 18 7 5" xfId="1281" xr:uid="{6D0AC315-131A-46F1-B95F-F4F21DF48956}"/>
    <cellStyle name="Millares 18 7 5 2" xfId="13758" xr:uid="{1662B9F9-73CD-4C46-B0AD-5F53A18CBEFD}"/>
    <cellStyle name="Millares 18 7 6" xfId="3205" xr:uid="{6D0AC315-131A-46F1-B95F-F4F21DF48956}"/>
    <cellStyle name="Millares 18 7 6 2" xfId="15679" xr:uid="{67417FF2-44DB-460D-90A9-CA1C49CDDBAF}"/>
    <cellStyle name="Millares 18 7 7" xfId="5156" xr:uid="{6D0AC315-131A-46F1-B95F-F4F21DF48956}"/>
    <cellStyle name="Millares 18 7 7 2" xfId="17628" xr:uid="{FA78C204-2B93-4F62-B9ED-08EDE62A84FD}"/>
    <cellStyle name="Millares 18 7 8" xfId="7087" xr:uid="{6D0AC315-131A-46F1-B95F-F4F21DF48956}"/>
    <cellStyle name="Millares 18 7 8 2" xfId="19558" xr:uid="{2C764975-ECF0-4248-BF16-02210D0F30CD}"/>
    <cellStyle name="Millares 18 7 9" xfId="9099" xr:uid="{6D0AC315-131A-46F1-B95F-F4F21DF48956}"/>
    <cellStyle name="Millares 18 7 9 2" xfId="21568" xr:uid="{86B6A3A2-4B3C-4990-8C63-11713D1025D1}"/>
    <cellStyle name="Millares 18 8" xfId="1304" xr:uid="{00000000-0005-0000-0000-00000F000000}"/>
    <cellStyle name="Millares 18 8 2" xfId="3228" xr:uid="{00000000-0005-0000-0000-00000F000000}"/>
    <cellStyle name="Millares 18 8 2 2" xfId="15702" xr:uid="{41421B0E-666C-47CF-847F-90467A6178AF}"/>
    <cellStyle name="Millares 18 8 3" xfId="5180" xr:uid="{00000000-0005-0000-0000-00000F000000}"/>
    <cellStyle name="Millares 18 8 3 2" xfId="17652" xr:uid="{8C8F57F2-67F4-4BD2-9996-F45CDD17C507}"/>
    <cellStyle name="Millares 18 8 4" xfId="7110" xr:uid="{00000000-0005-0000-0000-00000F000000}"/>
    <cellStyle name="Millares 18 8 4 2" xfId="19581" xr:uid="{69EB42D0-C7C7-4FF2-A435-C9BF013189C0}"/>
    <cellStyle name="Millares 18 8 5" xfId="9120" xr:uid="{00000000-0005-0000-0000-00000F000000}"/>
    <cellStyle name="Millares 18 8 5 2" xfId="21589" xr:uid="{198ECDBD-561B-4D78-A35D-B7B14DE480DB}"/>
    <cellStyle name="Millares 18 8 6" xfId="12059" xr:uid="{00000000-0005-0000-0000-000045010000}"/>
    <cellStyle name="Millares 18 8 7" xfId="13781" xr:uid="{BBC3F2AB-675C-473E-87B1-900ED25FE53D}"/>
    <cellStyle name="Millares 18 9" xfId="1784" xr:uid="{00000000-0005-0000-0000-00000F000000}"/>
    <cellStyle name="Millares 18 9 2" xfId="3708" xr:uid="{00000000-0005-0000-0000-00000F000000}"/>
    <cellStyle name="Millares 18 9 2 2" xfId="16182" xr:uid="{B75B8CEB-F302-4191-81C6-89444E2E1E5E}"/>
    <cellStyle name="Millares 18 9 3" xfId="5660" xr:uid="{00000000-0005-0000-0000-00000F000000}"/>
    <cellStyle name="Millares 18 9 3 2" xfId="18132" xr:uid="{C1C0C494-5FA5-47CE-8003-4F7648DBD4FB}"/>
    <cellStyle name="Millares 18 9 4" xfId="7590" xr:uid="{00000000-0005-0000-0000-00000F000000}"/>
    <cellStyle name="Millares 18 9 4 2" xfId="20061" xr:uid="{EBD61C27-E31D-4BCC-85C8-23AD169C71D1}"/>
    <cellStyle name="Millares 18 9 5" xfId="9598" xr:uid="{00000000-0005-0000-0000-00000F000000}"/>
    <cellStyle name="Millares 18 9 5 2" xfId="22067" xr:uid="{57B42DDD-8BF3-4ED5-BA1E-40F29109D834}"/>
    <cellStyle name="Millares 18 9 6" xfId="12718" xr:uid="{D977F8EA-45E5-4587-88EA-21DCDD8761BB}"/>
    <cellStyle name="Millares 18 9 6 2" xfId="24551" xr:uid="{564FE542-56B0-406B-A03E-77EB0D679590}"/>
    <cellStyle name="Millares 18 9 7" xfId="14261" xr:uid="{E51F105B-2CE6-457D-A115-3BC59593C3FD}"/>
    <cellStyle name="Millares 18 9 8" xfId="25242" xr:uid="{23E0C5D6-F457-49D0-B3FF-1BBE7DD8DCFD}"/>
    <cellStyle name="Millares 19" xfId="33" xr:uid="{00000000-0005-0000-0000-000010000000}"/>
    <cellStyle name="Millares 19 10" xfId="2267" xr:uid="{00000000-0005-0000-0000-000010000000}"/>
    <cellStyle name="Millares 19 10 2" xfId="4188" xr:uid="{00000000-0005-0000-0000-000010000000}"/>
    <cellStyle name="Millares 19 10 2 2" xfId="16662" xr:uid="{BC803523-06F1-447C-9C3A-91B5129A79F5}"/>
    <cellStyle name="Millares 19 10 3" xfId="6144" xr:uid="{00000000-0005-0000-0000-000010000000}"/>
    <cellStyle name="Millares 19 10 3 2" xfId="18616" xr:uid="{C18A85C8-85E0-41A1-BEA6-673B8D9AAA2D}"/>
    <cellStyle name="Millares 19 10 4" xfId="8070" xr:uid="{00000000-0005-0000-0000-000010000000}"/>
    <cellStyle name="Millares 19 10 4 2" xfId="20541" xr:uid="{589F2053-55A2-42D0-8108-1EB748F10533}"/>
    <cellStyle name="Millares 19 10 5" xfId="10076" xr:uid="{00000000-0005-0000-0000-000010000000}"/>
    <cellStyle name="Millares 19 10 5 2" xfId="22545" xr:uid="{3A9D139E-AE14-4685-9473-9E06A42F1EB8}"/>
    <cellStyle name="Millares 19 10 6" xfId="14741" xr:uid="{2CD181A7-DD41-4CCB-9A30-C24869694A93}"/>
    <cellStyle name="Millares 19 11" xfId="825" xr:uid="{00000000-0005-0000-0000-000010000000}"/>
    <cellStyle name="Millares 19 11 2" xfId="13302" xr:uid="{AFD39850-C619-4ABA-8E35-AE69B0765B10}"/>
    <cellStyle name="Millares 19 12" xfId="2749" xr:uid="{00000000-0005-0000-0000-000010000000}"/>
    <cellStyle name="Millares 19 12 2" xfId="15223" xr:uid="{FF05FBA8-FDA8-4E38-81FD-2E0CF4B1B919}"/>
    <cellStyle name="Millares 19 13" xfId="4678" xr:uid="{00000000-0005-0000-0000-000010000000}"/>
    <cellStyle name="Millares 19 13 2" xfId="17151" xr:uid="{8D3C9D34-C6D4-4F1C-B389-10D7B1DE95F2}"/>
    <cellStyle name="Millares 19 14" xfId="6627" xr:uid="{00000000-0005-0000-0000-000010000000}"/>
    <cellStyle name="Millares 19 14 2" xfId="19098" xr:uid="{15853B89-B7AD-49BC-B2DB-E9FE6AC856E4}"/>
    <cellStyle name="Millares 19 15" xfId="8610" xr:uid="{2EB75D63-B21D-47E5-8876-C69381A5331C}"/>
    <cellStyle name="Millares 19 15 2" xfId="21079" xr:uid="{32F4A2FA-6784-4E5D-A2F4-F6B15A54B496}"/>
    <cellStyle name="Millares 19 16" xfId="8565" xr:uid="{00000000-0005-0000-0000-000010000000}"/>
    <cellStyle name="Millares 19 16 2" xfId="21034" xr:uid="{CB9B0EB2-1247-4802-89FC-AFDE8E70020D}"/>
    <cellStyle name="Millares 19 17" xfId="10561" xr:uid="{00000000-0005-0000-0000-000010000000}"/>
    <cellStyle name="Millares 19 17 2" xfId="23027" xr:uid="{5A45CBD4-69B0-4F75-9A48-DE49576A69AE}"/>
    <cellStyle name="Millares 19 18" xfId="11041" xr:uid="{00000000-0005-0000-0000-000010000000}"/>
    <cellStyle name="Millares 19 18 2" xfId="23506" xr:uid="{89F8D4A1-187D-4FE5-8895-7E03D96A0FD4}"/>
    <cellStyle name="Millares 19 19" xfId="12182" xr:uid="{FE5631F7-5F13-4CDF-A6C9-468171E5E4DD}"/>
    <cellStyle name="Millares 19 19 2" xfId="24016" xr:uid="{ECCB744F-1A36-4E54-8217-A99E4FD632A3}"/>
    <cellStyle name="Millares 19 2" xfId="91" xr:uid="{00000000-0005-0000-0000-000010000000}"/>
    <cellStyle name="Millares 19 2 10" xfId="4773" xr:uid="{4B2B428D-E0A9-4519-904E-11356167F2D5}"/>
    <cellStyle name="Millares 19 2 10 2" xfId="17246" xr:uid="{61EC7383-6716-485A-9C1B-074E06EC2AFF}"/>
    <cellStyle name="Millares 19 2 11" xfId="6655" xr:uid="{00000000-0005-0000-0000-000010000000}"/>
    <cellStyle name="Millares 19 2 11 2" xfId="19126" xr:uid="{E8BF1AFD-15F8-446B-ACFD-7C8DA4B45963}"/>
    <cellStyle name="Millares 19 2 12" xfId="8536" xr:uid="{4B2B428D-E0A9-4519-904E-11356167F2D5}"/>
    <cellStyle name="Millares 19 2 12 2" xfId="21007" xr:uid="{6C47B63F-96B8-4CDC-8363-D33B23B959EC}"/>
    <cellStyle name="Millares 19 2 13" xfId="8653" xr:uid="{4B2B428D-E0A9-4519-904E-11356167F2D5}"/>
    <cellStyle name="Millares 19 2 13 2" xfId="21122" xr:uid="{3D4C20ED-8764-4281-BE4A-035299656CBD}"/>
    <cellStyle name="Millares 19 2 14" xfId="8690" xr:uid="{00000000-0005-0000-0000-000010000000}"/>
    <cellStyle name="Millares 19 2 14 2" xfId="21159" xr:uid="{827AD86B-8304-4249-9FB7-3CEBC7F385BD}"/>
    <cellStyle name="Millares 19 2 15" xfId="10588" xr:uid="{00000000-0005-0000-0000-000010000000}"/>
    <cellStyle name="Millares 19 2 15 2" xfId="23054" xr:uid="{90CD2746-81C1-4AFD-B471-DB89D1BD59ED}"/>
    <cellStyle name="Millares 19 2 16" xfId="11068" xr:uid="{00000000-0005-0000-0000-000010000000}"/>
    <cellStyle name="Millares 19 2 16 2" xfId="23533" xr:uid="{B917454E-5EA5-45D3-98AC-CB219905EF1C}"/>
    <cellStyle name="Millares 19 2 17" xfId="12209" xr:uid="{BFDA4C30-E030-4A62-B4EF-74EBB602E605}"/>
    <cellStyle name="Millares 19 2 17 2" xfId="24043" xr:uid="{857735C9-0258-4FF6-9F93-6AEAC8CB7B65}"/>
    <cellStyle name="Millares 19 2 18" xfId="12848" xr:uid="{3994EF2C-EA19-4D48-B28B-C17C5942F029}"/>
    <cellStyle name="Millares 19 2 19" xfId="24751" xr:uid="{8DA8EEDD-3A1A-4D72-B300-6B933CF91CB9}"/>
    <cellStyle name="Millares 19 2 2" xfId="149" xr:uid="{00000000-0005-0000-0000-000010000000}"/>
    <cellStyle name="Millares 19 2 2 10" xfId="8737" xr:uid="{00000000-0005-0000-0000-000010000000}"/>
    <cellStyle name="Millares 19 2 2 10 2" xfId="21206" xr:uid="{7A40CCC8-222A-4A9E-BD33-E54B3B53F74B}"/>
    <cellStyle name="Millares 19 2 2 11" xfId="10640" xr:uid="{00000000-0005-0000-0000-000010000000}"/>
    <cellStyle name="Millares 19 2 2 11 2" xfId="23106" xr:uid="{C3A75E04-0EBC-4002-89AA-E04A1CE9B343}"/>
    <cellStyle name="Millares 19 2 2 12" xfId="11120" xr:uid="{00000000-0005-0000-0000-000010000000}"/>
    <cellStyle name="Millares 19 2 2 12 2" xfId="23585" xr:uid="{1CF3B60C-8A65-4CDC-9598-D63A48F0C588}"/>
    <cellStyle name="Millares 19 2 2 13" xfId="12261" xr:uid="{08945802-0099-482B-9955-3E304B30454B}"/>
    <cellStyle name="Millares 19 2 2 13 2" xfId="24095" xr:uid="{A89D06D6-29D0-48DE-A338-932F2624CE3E}"/>
    <cellStyle name="Millares 19 2 2 14" xfId="12900" xr:uid="{6A5FACFD-1E84-46E0-9286-922C1B1344C1}"/>
    <cellStyle name="Millares 19 2 2 15" xfId="24803" xr:uid="{99C2EA90-CDEF-4E1E-99AD-3F325A63F206}"/>
    <cellStyle name="Millares 19 2 2 2" xfId="366" xr:uid="{00000000-0005-0000-0000-000010000000}"/>
    <cellStyle name="Millares 19 2 2 2 10" xfId="10818" xr:uid="{00000000-0005-0000-0000-000010000000}"/>
    <cellStyle name="Millares 19 2 2 2 10 2" xfId="23284" xr:uid="{EBDE939C-E1F2-45AA-85DE-043D1009D902}"/>
    <cellStyle name="Millares 19 2 2 2 11" xfId="11298" xr:uid="{00000000-0005-0000-0000-000010000000}"/>
    <cellStyle name="Millares 19 2 2 2 11 2" xfId="23763" xr:uid="{82A60FAC-40FE-4FC0-9830-C6188C3478B3}"/>
    <cellStyle name="Millares 19 2 2 2 12" xfId="12439" xr:uid="{194FEEAE-6FD5-4595-ACAA-1EFE613EBA89}"/>
    <cellStyle name="Millares 19 2 2 2 12 2" xfId="24273" xr:uid="{2646A75B-1D1C-48C2-8CB1-B60C2367845C}"/>
    <cellStyle name="Millares 19 2 2 2 13" xfId="13078" xr:uid="{B9EA2BDB-2824-4EE0-9E7C-5F8E2F6CEC40}"/>
    <cellStyle name="Millares 19 2 2 2 14" xfId="24981" xr:uid="{E39BD00D-0E61-468F-8731-CB12F7495047}"/>
    <cellStyle name="Millares 19 2 2 2 2" xfId="1562" xr:uid="{00000000-0005-0000-0000-000010000000}"/>
    <cellStyle name="Millares 19 2 2 2 2 2" xfId="3486" xr:uid="{00000000-0005-0000-0000-000010000000}"/>
    <cellStyle name="Millares 19 2 2 2 2 2 2" xfId="15960" xr:uid="{91DF7B82-EE94-41EC-A57C-DEAD67F1A749}"/>
    <cellStyle name="Millares 19 2 2 2 2 3" xfId="5438" xr:uid="{00000000-0005-0000-0000-000010000000}"/>
    <cellStyle name="Millares 19 2 2 2 2 3 2" xfId="17910" xr:uid="{01D86206-91A2-4FB8-9370-8EA32C61C304}"/>
    <cellStyle name="Millares 19 2 2 2 2 4" xfId="7368" xr:uid="{00000000-0005-0000-0000-000010000000}"/>
    <cellStyle name="Millares 19 2 2 2 2 4 2" xfId="19839" xr:uid="{B8BB979E-193C-4087-AA83-21A83B6D8B19}"/>
    <cellStyle name="Millares 19 2 2 2 2 5" xfId="9378" xr:uid="{00000000-0005-0000-0000-000010000000}"/>
    <cellStyle name="Millares 19 2 2 2 2 5 2" xfId="21847" xr:uid="{6403204B-E784-4523-8D6B-340C5524265B}"/>
    <cellStyle name="Millares 19 2 2 2 2 6" xfId="14039" xr:uid="{F1384291-D396-4EFB-9070-01200A695D19}"/>
    <cellStyle name="Millares 19 2 2 2 3" xfId="2042" xr:uid="{00000000-0005-0000-0000-000010000000}"/>
    <cellStyle name="Millares 19 2 2 2 3 2" xfId="3966" xr:uid="{00000000-0005-0000-0000-000010000000}"/>
    <cellStyle name="Millares 19 2 2 2 3 2 2" xfId="16440" xr:uid="{2902C985-574D-4739-AE26-D54EEE41E5EB}"/>
    <cellStyle name="Millares 19 2 2 2 3 3" xfId="5918" xr:uid="{00000000-0005-0000-0000-000010000000}"/>
    <cellStyle name="Millares 19 2 2 2 3 3 2" xfId="18390" xr:uid="{C97D7D3D-22AC-49AA-AD64-1893AC0CBC0C}"/>
    <cellStyle name="Millares 19 2 2 2 3 4" xfId="7848" xr:uid="{00000000-0005-0000-0000-000010000000}"/>
    <cellStyle name="Millares 19 2 2 2 3 4 2" xfId="20319" xr:uid="{85F9A485-B4D4-4767-B180-E96B0F72FCAF}"/>
    <cellStyle name="Millares 19 2 2 2 3 5" xfId="9856" xr:uid="{00000000-0005-0000-0000-000010000000}"/>
    <cellStyle name="Millares 19 2 2 2 3 5 2" xfId="22325" xr:uid="{81CA3EB8-A35B-497C-850F-4B3AF9A8AA13}"/>
    <cellStyle name="Millares 19 2 2 2 3 6" xfId="14519" xr:uid="{206DED76-46C1-4D55-9FA7-FB762722F342}"/>
    <cellStyle name="Millares 19 2 2 2 4" xfId="2524" xr:uid="{00000000-0005-0000-0000-000010000000}"/>
    <cellStyle name="Millares 19 2 2 2 4 2" xfId="4445" xr:uid="{00000000-0005-0000-0000-000010000000}"/>
    <cellStyle name="Millares 19 2 2 2 4 2 2" xfId="16919" xr:uid="{0AC49885-4192-4964-8A9E-1101412AA56D}"/>
    <cellStyle name="Millares 19 2 2 2 4 3" xfId="6401" xr:uid="{00000000-0005-0000-0000-000010000000}"/>
    <cellStyle name="Millares 19 2 2 2 4 3 2" xfId="18873" xr:uid="{A65635CB-EFE0-4225-BAB9-DF1B86838AF0}"/>
    <cellStyle name="Millares 19 2 2 2 4 4" xfId="8327" xr:uid="{00000000-0005-0000-0000-000010000000}"/>
    <cellStyle name="Millares 19 2 2 2 4 4 2" xfId="20798" xr:uid="{FD0CAE84-53F2-4D14-9D34-41C07F00AFD0}"/>
    <cellStyle name="Millares 19 2 2 2 4 5" xfId="10333" xr:uid="{00000000-0005-0000-0000-000010000000}"/>
    <cellStyle name="Millares 19 2 2 2 4 5 2" xfId="22802" xr:uid="{520C24EC-E3C0-4DDF-8FC7-32B55C01F881}"/>
    <cellStyle name="Millares 19 2 2 2 4 6" xfId="14998" xr:uid="{AE9D710E-DEFF-4635-8D61-705FC208B64F}"/>
    <cellStyle name="Millares 19 2 2 2 5" xfId="1082" xr:uid="{00000000-0005-0000-0000-000010000000}"/>
    <cellStyle name="Millares 19 2 2 2 5 2" xfId="13559" xr:uid="{3F532839-4785-488D-920E-1B3BB88EB977}"/>
    <cellStyle name="Millares 19 2 2 2 6" xfId="3006" xr:uid="{00000000-0005-0000-0000-000010000000}"/>
    <cellStyle name="Millares 19 2 2 2 6 2" xfId="15480" xr:uid="{CDA929D3-B749-488F-80F5-C48C2058C49F}"/>
    <cellStyle name="Millares 19 2 2 2 7" xfId="4944" xr:uid="{00000000-0005-0000-0000-000010000000}"/>
    <cellStyle name="Millares 19 2 2 2 7 2" xfId="17417" xr:uid="{6BE9A1AB-203E-45ED-99BB-B77300C42C0A}"/>
    <cellStyle name="Millares 19 2 2 2 8" xfId="6885" xr:uid="{00000000-0005-0000-0000-000010000000}"/>
    <cellStyle name="Millares 19 2 2 2 8 2" xfId="19356" xr:uid="{5D957CD9-630C-4D66-BCBA-6EADEAA8DE5B}"/>
    <cellStyle name="Millares 19 2 2 2 9" xfId="8906" xr:uid="{00000000-0005-0000-0000-000010000000}"/>
    <cellStyle name="Millares 19 2 2 2 9 2" xfId="21375" xr:uid="{489136DC-5C49-4B90-81CF-43A9381997AF}"/>
    <cellStyle name="Millares 19 2 2 3" xfId="1384" xr:uid="{00000000-0005-0000-0000-000010000000}"/>
    <cellStyle name="Millares 19 2 2 3 2" xfId="3308" xr:uid="{00000000-0005-0000-0000-000010000000}"/>
    <cellStyle name="Millares 19 2 2 3 2 2" xfId="15782" xr:uid="{2CD5EE2C-AF00-4BD6-98C7-923419F098B2}"/>
    <cellStyle name="Millares 19 2 2 3 3" xfId="5260" xr:uid="{00000000-0005-0000-0000-000010000000}"/>
    <cellStyle name="Millares 19 2 2 3 3 2" xfId="17732" xr:uid="{6E0641EC-0649-44DC-B64D-44D520E90190}"/>
    <cellStyle name="Millares 19 2 2 3 4" xfId="7190" xr:uid="{00000000-0005-0000-0000-000010000000}"/>
    <cellStyle name="Millares 19 2 2 3 4 2" xfId="19661" xr:uid="{5083D5A8-DC34-4F40-9C24-686A5E5E762F}"/>
    <cellStyle name="Millares 19 2 2 3 5" xfId="9200" xr:uid="{00000000-0005-0000-0000-000010000000}"/>
    <cellStyle name="Millares 19 2 2 3 5 2" xfId="21669" xr:uid="{C0B37143-5DBA-420A-B0C6-13F6DE4CA92D}"/>
    <cellStyle name="Millares 19 2 2 3 6" xfId="13861" xr:uid="{888E38E3-92DC-438D-BA75-DC0ED7289E50}"/>
    <cellStyle name="Millares 19 2 2 4" xfId="1864" xr:uid="{00000000-0005-0000-0000-000010000000}"/>
    <cellStyle name="Millares 19 2 2 4 2" xfId="3788" xr:uid="{00000000-0005-0000-0000-000010000000}"/>
    <cellStyle name="Millares 19 2 2 4 2 2" xfId="16262" xr:uid="{A86D2A9E-DC31-4F80-99CC-950B365217AE}"/>
    <cellStyle name="Millares 19 2 2 4 3" xfId="5740" xr:uid="{00000000-0005-0000-0000-000010000000}"/>
    <cellStyle name="Millares 19 2 2 4 3 2" xfId="18212" xr:uid="{2D65F137-09B5-4E68-9B74-0862B80B06B5}"/>
    <cellStyle name="Millares 19 2 2 4 4" xfId="7670" xr:uid="{00000000-0005-0000-0000-000010000000}"/>
    <cellStyle name="Millares 19 2 2 4 4 2" xfId="20141" xr:uid="{C9942496-2EBF-496D-84EC-69E312CE07FC}"/>
    <cellStyle name="Millares 19 2 2 4 5" xfId="9678" xr:uid="{00000000-0005-0000-0000-000010000000}"/>
    <cellStyle name="Millares 19 2 2 4 5 2" xfId="22147" xr:uid="{32E59D06-1DB6-44D9-B11B-E95D9C3150B3}"/>
    <cellStyle name="Millares 19 2 2 4 6" xfId="14341" xr:uid="{708F3CEF-289E-47A4-A1B9-405473F3F639}"/>
    <cellStyle name="Millares 19 2 2 5" xfId="2346" xr:uid="{00000000-0005-0000-0000-000010000000}"/>
    <cellStyle name="Millares 19 2 2 5 2" xfId="4267" xr:uid="{00000000-0005-0000-0000-000010000000}"/>
    <cellStyle name="Millares 19 2 2 5 2 2" xfId="16741" xr:uid="{570961F5-CA0C-4CE1-AC78-1C8C8E7E04D6}"/>
    <cellStyle name="Millares 19 2 2 5 3" xfId="6223" xr:uid="{00000000-0005-0000-0000-000010000000}"/>
    <cellStyle name="Millares 19 2 2 5 3 2" xfId="18695" xr:uid="{5F551DDB-B2B6-4B9F-9B37-F88C41AC2358}"/>
    <cellStyle name="Millares 19 2 2 5 4" xfId="8149" xr:uid="{00000000-0005-0000-0000-000010000000}"/>
    <cellStyle name="Millares 19 2 2 5 4 2" xfId="20620" xr:uid="{1D05B1D8-56C1-445A-8CAB-1D7AC952AFDD}"/>
    <cellStyle name="Millares 19 2 2 5 5" xfId="10155" xr:uid="{00000000-0005-0000-0000-000010000000}"/>
    <cellStyle name="Millares 19 2 2 5 5 2" xfId="22624" xr:uid="{D98CC9CC-2613-4E7E-87BD-5396730D1E5D}"/>
    <cellStyle name="Millares 19 2 2 5 6" xfId="14820" xr:uid="{6E44C74F-E9E9-4087-8172-4D8A78A3567D}"/>
    <cellStyle name="Millares 19 2 2 6" xfId="904" xr:uid="{00000000-0005-0000-0000-000010000000}"/>
    <cellStyle name="Millares 19 2 2 6 2" xfId="13381" xr:uid="{14C2E751-2286-41FC-B9DC-5061ECB6A63E}"/>
    <cellStyle name="Millares 19 2 2 7" xfId="2828" xr:uid="{00000000-0005-0000-0000-000010000000}"/>
    <cellStyle name="Millares 19 2 2 7 2" xfId="15302" xr:uid="{686E70F7-2BD1-4668-B195-4A75A2E40915}"/>
    <cellStyle name="Millares 19 2 2 8" xfId="4761" xr:uid="{00000000-0005-0000-0000-000010000000}"/>
    <cellStyle name="Millares 19 2 2 8 2" xfId="17234" xr:uid="{72826D70-1CAF-4476-93D8-118984D3FD2D}"/>
    <cellStyle name="Millares 19 2 2 9" xfId="6707" xr:uid="{00000000-0005-0000-0000-000010000000}"/>
    <cellStyle name="Millares 19 2 2 9 2" xfId="19178" xr:uid="{3188F7AE-3695-4977-B195-96DC228BAB64}"/>
    <cellStyle name="Millares 19 2 3" xfId="314" xr:uid="{00000000-0005-0000-0000-000010000000}"/>
    <cellStyle name="Millares 19 2 3 10" xfId="10766" xr:uid="{00000000-0005-0000-0000-000010000000}"/>
    <cellStyle name="Millares 19 2 3 10 2" xfId="23232" xr:uid="{785561A1-402B-42BE-9722-883D78327EDB}"/>
    <cellStyle name="Millares 19 2 3 11" xfId="11246" xr:uid="{00000000-0005-0000-0000-000010000000}"/>
    <cellStyle name="Millares 19 2 3 11 2" xfId="23711" xr:uid="{02B970E4-6C6E-4313-8F03-9DC588579902}"/>
    <cellStyle name="Millares 19 2 3 12" xfId="12387" xr:uid="{E5CD027D-37F8-4BA7-AA75-47D7C03DDC9F}"/>
    <cellStyle name="Millares 19 2 3 12 2" xfId="24221" xr:uid="{F61270F2-273C-4D37-A9A6-26B13FD381B0}"/>
    <cellStyle name="Millares 19 2 3 13" xfId="13026" xr:uid="{C41E6390-3A18-4BF8-8D9C-54AB5C0D64A3}"/>
    <cellStyle name="Millares 19 2 3 14" xfId="24929" xr:uid="{74B41493-EC22-4F45-B5DD-47D591D53930}"/>
    <cellStyle name="Millares 19 2 3 2" xfId="1510" xr:uid="{00000000-0005-0000-0000-000010000000}"/>
    <cellStyle name="Millares 19 2 3 2 2" xfId="3434" xr:uid="{00000000-0005-0000-0000-000010000000}"/>
    <cellStyle name="Millares 19 2 3 2 2 2" xfId="15908" xr:uid="{11570909-8F0D-4480-83EE-7405E3A7978C}"/>
    <cellStyle name="Millares 19 2 3 2 3" xfId="5386" xr:uid="{00000000-0005-0000-0000-000010000000}"/>
    <cellStyle name="Millares 19 2 3 2 3 2" xfId="17858" xr:uid="{54486223-99CB-4E08-9CAF-9F06418671B3}"/>
    <cellStyle name="Millares 19 2 3 2 4" xfId="7316" xr:uid="{00000000-0005-0000-0000-000010000000}"/>
    <cellStyle name="Millares 19 2 3 2 4 2" xfId="19787" xr:uid="{76DBC822-8FF2-4419-A7F5-3A17559B8446}"/>
    <cellStyle name="Millares 19 2 3 2 5" xfId="9326" xr:uid="{00000000-0005-0000-0000-000010000000}"/>
    <cellStyle name="Millares 19 2 3 2 5 2" xfId="21795" xr:uid="{F839635D-6978-498E-93CF-11030DBE853E}"/>
    <cellStyle name="Millares 19 2 3 2 6" xfId="13987" xr:uid="{9750E0CB-0BE0-4F33-9ED1-D84AC4731377}"/>
    <cellStyle name="Millares 19 2 3 3" xfId="1990" xr:uid="{00000000-0005-0000-0000-000010000000}"/>
    <cellStyle name="Millares 19 2 3 3 2" xfId="3914" xr:uid="{00000000-0005-0000-0000-000010000000}"/>
    <cellStyle name="Millares 19 2 3 3 2 2" xfId="16388" xr:uid="{ABD274D6-B61B-4D23-92CB-5A00BA3FE355}"/>
    <cellStyle name="Millares 19 2 3 3 3" xfId="5866" xr:uid="{00000000-0005-0000-0000-000010000000}"/>
    <cellStyle name="Millares 19 2 3 3 3 2" xfId="18338" xr:uid="{CB5F1A03-C9A4-473B-B8E3-3DEC47A8B7A1}"/>
    <cellStyle name="Millares 19 2 3 3 4" xfId="7796" xr:uid="{00000000-0005-0000-0000-000010000000}"/>
    <cellStyle name="Millares 19 2 3 3 4 2" xfId="20267" xr:uid="{AC12D0DB-A123-433E-B3BD-9D73DB7AC11F}"/>
    <cellStyle name="Millares 19 2 3 3 5" xfId="9804" xr:uid="{00000000-0005-0000-0000-000010000000}"/>
    <cellStyle name="Millares 19 2 3 3 5 2" xfId="22273" xr:uid="{65638FEE-4FF7-4361-B2E7-C2F74F21EAA8}"/>
    <cellStyle name="Millares 19 2 3 3 6" xfId="14467" xr:uid="{2B87AAB2-0A40-4F44-9E9A-57ADEB93CD45}"/>
    <cellStyle name="Millares 19 2 3 4" xfId="2472" xr:uid="{00000000-0005-0000-0000-000010000000}"/>
    <cellStyle name="Millares 19 2 3 4 2" xfId="4393" xr:uid="{00000000-0005-0000-0000-000010000000}"/>
    <cellStyle name="Millares 19 2 3 4 2 2" xfId="16867" xr:uid="{04950935-7655-4CC0-A43A-3D2784A084C9}"/>
    <cellStyle name="Millares 19 2 3 4 3" xfId="6349" xr:uid="{00000000-0005-0000-0000-000010000000}"/>
    <cellStyle name="Millares 19 2 3 4 3 2" xfId="18821" xr:uid="{8EBBD089-485B-420B-AFA3-9E76AD4807BC}"/>
    <cellStyle name="Millares 19 2 3 4 4" xfId="8275" xr:uid="{00000000-0005-0000-0000-000010000000}"/>
    <cellStyle name="Millares 19 2 3 4 4 2" xfId="20746" xr:uid="{0EE00B93-94E6-42E1-ADA9-4EBBB42CC45B}"/>
    <cellStyle name="Millares 19 2 3 4 5" xfId="10281" xr:uid="{00000000-0005-0000-0000-000010000000}"/>
    <cellStyle name="Millares 19 2 3 4 5 2" xfId="22750" xr:uid="{A453432C-B832-45FD-B7DA-99EE0262141E}"/>
    <cellStyle name="Millares 19 2 3 4 6" xfId="14946" xr:uid="{A4874EEB-86C1-493E-8D3A-139AF40FDF76}"/>
    <cellStyle name="Millares 19 2 3 5" xfId="1030" xr:uid="{00000000-0005-0000-0000-000010000000}"/>
    <cellStyle name="Millares 19 2 3 5 2" xfId="13507" xr:uid="{DBE7BE3A-A28C-4C65-86D1-8D8083D721EE}"/>
    <cellStyle name="Millares 19 2 3 6" xfId="2954" xr:uid="{00000000-0005-0000-0000-000010000000}"/>
    <cellStyle name="Millares 19 2 3 6 2" xfId="15428" xr:uid="{F5CB6F73-8BDB-4EAD-B76B-A0A3032222BA}"/>
    <cellStyle name="Millares 19 2 3 7" xfId="4892" xr:uid="{00000000-0005-0000-0000-000010000000}"/>
    <cellStyle name="Millares 19 2 3 7 2" xfId="17365" xr:uid="{E5523EC9-6606-4142-8A64-98DABD3A4F09}"/>
    <cellStyle name="Millares 19 2 3 8" xfId="6833" xr:uid="{00000000-0005-0000-0000-000010000000}"/>
    <cellStyle name="Millares 19 2 3 8 2" xfId="19304" xr:uid="{B536C5D8-6AEE-477B-A6A6-5C750BF2A472}"/>
    <cellStyle name="Millares 19 2 3 9" xfId="8858" xr:uid="{00000000-0005-0000-0000-000010000000}"/>
    <cellStyle name="Millares 19 2 3 9 2" xfId="21327" xr:uid="{EE7D5A51-3A59-4F1B-8418-E8F31428C747}"/>
    <cellStyle name="Millares 19 2 4" xfId="1332" xr:uid="{00000000-0005-0000-0000-000010000000}"/>
    <cellStyle name="Millares 19 2 4 2" xfId="3256" xr:uid="{00000000-0005-0000-0000-000010000000}"/>
    <cellStyle name="Millares 19 2 4 2 2" xfId="15730" xr:uid="{B3C24102-6EF9-4C28-8F53-59F73403AD5E}"/>
    <cellStyle name="Millares 19 2 4 3" xfId="5208" xr:uid="{00000000-0005-0000-0000-000010000000}"/>
    <cellStyle name="Millares 19 2 4 3 2" xfId="17680" xr:uid="{F0764679-282B-4F5D-91A5-54DE33F8EC88}"/>
    <cellStyle name="Millares 19 2 4 4" xfId="7138" xr:uid="{00000000-0005-0000-0000-000010000000}"/>
    <cellStyle name="Millares 19 2 4 4 2" xfId="19609" xr:uid="{527E802A-3D91-4211-8A17-F61580D157F1}"/>
    <cellStyle name="Millares 19 2 4 5" xfId="9148" xr:uid="{00000000-0005-0000-0000-000010000000}"/>
    <cellStyle name="Millares 19 2 4 5 2" xfId="21617" xr:uid="{00F297FB-E0C1-4AF5-97AB-1BCBB124E87B}"/>
    <cellStyle name="Millares 19 2 4 6" xfId="12758" xr:uid="{093316A5-10F6-4275-9B77-24B8D3CA32E2}"/>
    <cellStyle name="Millares 19 2 4 6 2" xfId="24591" xr:uid="{75D63357-93E4-4CAB-8F9B-50FB000AD88F}"/>
    <cellStyle name="Millares 19 2 4 7" xfId="13809" xr:uid="{1C905432-C2AE-4525-B660-AE9428520941}"/>
    <cellStyle name="Millares 19 2 4 8" xfId="25282" xr:uid="{017533BA-A130-495D-9B9E-483AAB8B5FA7}"/>
    <cellStyle name="Millares 19 2 5" xfId="1812" xr:uid="{00000000-0005-0000-0000-000010000000}"/>
    <cellStyle name="Millares 19 2 5 2" xfId="3736" xr:uid="{00000000-0005-0000-0000-000010000000}"/>
    <cellStyle name="Millares 19 2 5 2 2" xfId="16210" xr:uid="{A89AFFC4-D00E-483B-8BBC-4A15A92427BD}"/>
    <cellStyle name="Millares 19 2 5 3" xfId="5688" xr:uid="{00000000-0005-0000-0000-000010000000}"/>
    <cellStyle name="Millares 19 2 5 3 2" xfId="18160" xr:uid="{BE44DA5B-B6EB-4400-9767-EF831A84E488}"/>
    <cellStyle name="Millares 19 2 5 4" xfId="7618" xr:uid="{00000000-0005-0000-0000-000010000000}"/>
    <cellStyle name="Millares 19 2 5 4 2" xfId="20089" xr:uid="{78C27C7D-EA4B-4CD4-AEBD-E8EF0DE57181}"/>
    <cellStyle name="Millares 19 2 5 5" xfId="9626" xr:uid="{00000000-0005-0000-0000-000010000000}"/>
    <cellStyle name="Millares 19 2 5 5 2" xfId="22095" xr:uid="{FF14F4E5-9B59-42E2-803E-E39F223F7384}"/>
    <cellStyle name="Millares 19 2 5 6" xfId="14289" xr:uid="{C5EA9B06-0BB1-4B09-844D-3FAC3612F275}"/>
    <cellStyle name="Millares 19 2 6" xfId="2294" xr:uid="{00000000-0005-0000-0000-000010000000}"/>
    <cellStyle name="Millares 19 2 6 2" xfId="4215" xr:uid="{00000000-0005-0000-0000-000010000000}"/>
    <cellStyle name="Millares 19 2 6 2 2" xfId="16689" xr:uid="{4E84E5B1-BA1F-4B75-A89E-18968E408866}"/>
    <cellStyle name="Millares 19 2 6 3" xfId="6171" xr:uid="{00000000-0005-0000-0000-000010000000}"/>
    <cellStyle name="Millares 19 2 6 3 2" xfId="18643" xr:uid="{92562511-E0A1-479D-BC26-876ABA781003}"/>
    <cellStyle name="Millares 19 2 6 4" xfId="8097" xr:uid="{00000000-0005-0000-0000-000010000000}"/>
    <cellStyle name="Millares 19 2 6 4 2" xfId="20568" xr:uid="{F7AC7BD4-5516-4CAD-9942-B79ABC5D7980}"/>
    <cellStyle name="Millares 19 2 6 5" xfId="10103" xr:uid="{00000000-0005-0000-0000-000010000000}"/>
    <cellStyle name="Millares 19 2 6 5 2" xfId="22572" xr:uid="{534C6F0D-BAB3-475A-A5D5-ED01BB3654C0}"/>
    <cellStyle name="Millares 19 2 6 6" xfId="14768" xr:uid="{1E5F2478-C4E2-4C1F-9CEF-902CFA2CEF8E}"/>
    <cellStyle name="Millares 19 2 7" xfId="852" xr:uid="{00000000-0005-0000-0000-000010000000}"/>
    <cellStyle name="Millares 19 2 7 2" xfId="13329" xr:uid="{D0A67EAC-1268-4EE5-BF26-5136A9A9D2AB}"/>
    <cellStyle name="Millares 19 2 8" xfId="2776" xr:uid="{00000000-0005-0000-0000-000010000000}"/>
    <cellStyle name="Millares 19 2 8 2" xfId="15250" xr:uid="{E3A5D04E-B1B6-439B-A11A-328AD81425C7}"/>
    <cellStyle name="Millares 19 2 9" xfId="4709" xr:uid="{00000000-0005-0000-0000-000010000000}"/>
    <cellStyle name="Millares 19 2 9 2" xfId="17182" xr:uid="{5ECC1ED8-4773-4F6A-9C37-57D2706A6162}"/>
    <cellStyle name="Millares 19 20" xfId="12821" xr:uid="{2CA74737-5DE7-4408-B45C-9B74AD47EA3B}"/>
    <cellStyle name="Millares 19 21" xfId="24724" xr:uid="{BED94BC5-177C-4313-A46B-92E49B80DD4B}"/>
    <cellStyle name="Millares 19 3" xfId="121" xr:uid="{00000000-0005-0000-0000-000010000000}"/>
    <cellStyle name="Millares 19 3 10" xfId="8713" xr:uid="{00000000-0005-0000-0000-000010000000}"/>
    <cellStyle name="Millares 19 3 10 2" xfId="21182" xr:uid="{075A4302-73BB-46D5-8497-1869198FEED9}"/>
    <cellStyle name="Millares 19 3 11" xfId="10612" xr:uid="{00000000-0005-0000-0000-000010000000}"/>
    <cellStyle name="Millares 19 3 11 2" xfId="23078" xr:uid="{3452B96F-3033-479B-B96F-51CBC83FBAD7}"/>
    <cellStyle name="Millares 19 3 12" xfId="11092" xr:uid="{00000000-0005-0000-0000-000010000000}"/>
    <cellStyle name="Millares 19 3 12 2" xfId="23557" xr:uid="{129A15EC-C337-4E8F-A110-1FBC5119F80A}"/>
    <cellStyle name="Millares 19 3 13" xfId="12233" xr:uid="{56AC76BC-FCFE-4399-B1EF-F23C666EC135}"/>
    <cellStyle name="Millares 19 3 13 2" xfId="24067" xr:uid="{D9D153C0-7A76-452B-8281-A6E710C8EB6A}"/>
    <cellStyle name="Millares 19 3 14" xfId="12872" xr:uid="{B0CCA33B-4DB3-4F2B-8B9F-EA9FBD63D315}"/>
    <cellStyle name="Millares 19 3 15" xfId="24775" xr:uid="{A982865C-7B6B-42E0-8605-F63D211E3A60}"/>
    <cellStyle name="Millares 19 3 2" xfId="338" xr:uid="{00000000-0005-0000-0000-000010000000}"/>
    <cellStyle name="Millares 19 3 2 10" xfId="10790" xr:uid="{00000000-0005-0000-0000-000010000000}"/>
    <cellStyle name="Millares 19 3 2 10 2" xfId="23256" xr:uid="{922A5001-983F-4FC3-841E-954F3F797A07}"/>
    <cellStyle name="Millares 19 3 2 11" xfId="11270" xr:uid="{00000000-0005-0000-0000-000010000000}"/>
    <cellStyle name="Millares 19 3 2 11 2" xfId="23735" xr:uid="{BEA47E13-BF90-4026-91EA-93B4831CC010}"/>
    <cellStyle name="Millares 19 3 2 12" xfId="12411" xr:uid="{0D4B0254-E088-4E5B-92C5-394FB3EDCD03}"/>
    <cellStyle name="Millares 19 3 2 12 2" xfId="24245" xr:uid="{6E2A8A0B-6E46-4774-AB5F-3B8E18D5827D}"/>
    <cellStyle name="Millares 19 3 2 13" xfId="13050" xr:uid="{FD48E605-5DD2-4ED4-9828-3C6601802860}"/>
    <cellStyle name="Millares 19 3 2 14" xfId="24953" xr:uid="{11F3355E-C6C5-4C3C-AA40-CCA2F70446F5}"/>
    <cellStyle name="Millares 19 3 2 2" xfId="1534" xr:uid="{00000000-0005-0000-0000-000010000000}"/>
    <cellStyle name="Millares 19 3 2 2 2" xfId="3458" xr:uid="{00000000-0005-0000-0000-000010000000}"/>
    <cellStyle name="Millares 19 3 2 2 2 2" xfId="15932" xr:uid="{B7350869-DC0B-409B-ABFF-9865DE841175}"/>
    <cellStyle name="Millares 19 3 2 2 3" xfId="5410" xr:uid="{00000000-0005-0000-0000-000010000000}"/>
    <cellStyle name="Millares 19 3 2 2 3 2" xfId="17882" xr:uid="{4E7AF7B2-49A8-4413-BB34-B26C55BA8634}"/>
    <cellStyle name="Millares 19 3 2 2 4" xfId="7340" xr:uid="{00000000-0005-0000-0000-000010000000}"/>
    <cellStyle name="Millares 19 3 2 2 4 2" xfId="19811" xr:uid="{55F24B34-1BEC-43DC-9726-05D34E710F8A}"/>
    <cellStyle name="Millares 19 3 2 2 5" xfId="9350" xr:uid="{00000000-0005-0000-0000-000010000000}"/>
    <cellStyle name="Millares 19 3 2 2 5 2" xfId="21819" xr:uid="{9F458C7A-8405-4108-8D06-905A9AA3B858}"/>
    <cellStyle name="Millares 19 3 2 2 6" xfId="14011" xr:uid="{A2F3FDED-ED73-46E5-8889-C73A2829DE67}"/>
    <cellStyle name="Millares 19 3 2 3" xfId="2014" xr:uid="{00000000-0005-0000-0000-000010000000}"/>
    <cellStyle name="Millares 19 3 2 3 2" xfId="3938" xr:uid="{00000000-0005-0000-0000-000010000000}"/>
    <cellStyle name="Millares 19 3 2 3 2 2" xfId="16412" xr:uid="{18FC77AC-A60B-445E-86BA-AA9B65EAEC23}"/>
    <cellStyle name="Millares 19 3 2 3 3" xfId="5890" xr:uid="{00000000-0005-0000-0000-000010000000}"/>
    <cellStyle name="Millares 19 3 2 3 3 2" xfId="18362" xr:uid="{46D87D13-F5E5-42BB-AAB8-B3D92F0A57AE}"/>
    <cellStyle name="Millares 19 3 2 3 4" xfId="7820" xr:uid="{00000000-0005-0000-0000-000010000000}"/>
    <cellStyle name="Millares 19 3 2 3 4 2" xfId="20291" xr:uid="{87FE2138-C67B-4C3B-9CF4-7BEA3E205768}"/>
    <cellStyle name="Millares 19 3 2 3 5" xfId="9828" xr:uid="{00000000-0005-0000-0000-000010000000}"/>
    <cellStyle name="Millares 19 3 2 3 5 2" xfId="22297" xr:uid="{438DC296-0C37-459B-BFF8-3EBB2841C5FF}"/>
    <cellStyle name="Millares 19 3 2 3 6" xfId="14491" xr:uid="{25C648A9-56A9-4720-9A5C-181D224F0F50}"/>
    <cellStyle name="Millares 19 3 2 4" xfId="2496" xr:uid="{00000000-0005-0000-0000-000010000000}"/>
    <cellStyle name="Millares 19 3 2 4 2" xfId="4417" xr:uid="{00000000-0005-0000-0000-000010000000}"/>
    <cellStyle name="Millares 19 3 2 4 2 2" xfId="16891" xr:uid="{A1D394E0-C2C4-4727-9F78-060883D4C2D0}"/>
    <cellStyle name="Millares 19 3 2 4 3" xfId="6373" xr:uid="{00000000-0005-0000-0000-000010000000}"/>
    <cellStyle name="Millares 19 3 2 4 3 2" xfId="18845" xr:uid="{6DF31A9D-64E3-459A-8BC2-291C6C073AE2}"/>
    <cellStyle name="Millares 19 3 2 4 4" xfId="8299" xr:uid="{00000000-0005-0000-0000-000010000000}"/>
    <cellStyle name="Millares 19 3 2 4 4 2" xfId="20770" xr:uid="{5B7B8A4C-19C3-445D-BA92-4148C668F7B1}"/>
    <cellStyle name="Millares 19 3 2 4 5" xfId="10305" xr:uid="{00000000-0005-0000-0000-000010000000}"/>
    <cellStyle name="Millares 19 3 2 4 5 2" xfId="22774" xr:uid="{50F547CF-132B-41BB-9B48-5DC1E72DA2ED}"/>
    <cellStyle name="Millares 19 3 2 4 6" xfId="14970" xr:uid="{A9CC5FBF-AACF-43DB-80DF-E2BD87F56E53}"/>
    <cellStyle name="Millares 19 3 2 5" xfId="1054" xr:uid="{00000000-0005-0000-0000-000010000000}"/>
    <cellStyle name="Millares 19 3 2 5 2" xfId="13531" xr:uid="{AA6D349B-8FE4-4412-B5B3-B4F47B3F55F4}"/>
    <cellStyle name="Millares 19 3 2 6" xfId="2978" xr:uid="{00000000-0005-0000-0000-000010000000}"/>
    <cellStyle name="Millares 19 3 2 6 2" xfId="15452" xr:uid="{FBEA4ECD-24DE-4FF9-83AD-2497249DE594}"/>
    <cellStyle name="Millares 19 3 2 7" xfId="4916" xr:uid="{00000000-0005-0000-0000-000010000000}"/>
    <cellStyle name="Millares 19 3 2 7 2" xfId="17389" xr:uid="{91D2B8D9-8ABE-4023-8674-F08989D014AA}"/>
    <cellStyle name="Millares 19 3 2 8" xfId="6857" xr:uid="{00000000-0005-0000-0000-000010000000}"/>
    <cellStyle name="Millares 19 3 2 8 2" xfId="19328" xr:uid="{DA9DC901-9BFB-47CB-8628-024164AE38DC}"/>
    <cellStyle name="Millares 19 3 2 9" xfId="8881" xr:uid="{00000000-0005-0000-0000-000010000000}"/>
    <cellStyle name="Millares 19 3 2 9 2" xfId="21350" xr:uid="{9DBB43C6-B6D6-4067-B2C1-072F087FA17D}"/>
    <cellStyle name="Millares 19 3 3" xfId="1356" xr:uid="{00000000-0005-0000-0000-000010000000}"/>
    <cellStyle name="Millares 19 3 3 2" xfId="3280" xr:uid="{00000000-0005-0000-0000-000010000000}"/>
    <cellStyle name="Millares 19 3 3 2 2" xfId="15754" xr:uid="{7419F6FA-AD88-4B48-9F66-71FE9B3F7129}"/>
    <cellStyle name="Millares 19 3 3 3" xfId="5232" xr:uid="{00000000-0005-0000-0000-000010000000}"/>
    <cellStyle name="Millares 19 3 3 3 2" xfId="17704" xr:uid="{C11FE1AE-3C84-44AE-97A0-1FF72AF370ED}"/>
    <cellStyle name="Millares 19 3 3 4" xfId="7162" xr:uid="{00000000-0005-0000-0000-000010000000}"/>
    <cellStyle name="Millares 19 3 3 4 2" xfId="19633" xr:uid="{B75D8524-A080-4C8E-8783-B90E15ABB484}"/>
    <cellStyle name="Millares 19 3 3 5" xfId="9172" xr:uid="{00000000-0005-0000-0000-000010000000}"/>
    <cellStyle name="Millares 19 3 3 5 2" xfId="21641" xr:uid="{FC8BDCCA-4867-4BCE-9D32-E6F81F19FFFC}"/>
    <cellStyle name="Millares 19 3 3 6" xfId="13833" xr:uid="{2A3D2374-8B8C-41A4-8993-25FA36595138}"/>
    <cellStyle name="Millares 19 3 4" xfId="1836" xr:uid="{00000000-0005-0000-0000-000010000000}"/>
    <cellStyle name="Millares 19 3 4 2" xfId="3760" xr:uid="{00000000-0005-0000-0000-000010000000}"/>
    <cellStyle name="Millares 19 3 4 2 2" xfId="16234" xr:uid="{49EA6A41-EE31-41DE-AAF8-3F2776B9DA74}"/>
    <cellStyle name="Millares 19 3 4 3" xfId="5712" xr:uid="{00000000-0005-0000-0000-000010000000}"/>
    <cellStyle name="Millares 19 3 4 3 2" xfId="18184" xr:uid="{3FB851B4-134B-4487-A117-51FABE36B9CA}"/>
    <cellStyle name="Millares 19 3 4 4" xfId="7642" xr:uid="{00000000-0005-0000-0000-000010000000}"/>
    <cellStyle name="Millares 19 3 4 4 2" xfId="20113" xr:uid="{E464296A-C0DB-432E-A33D-72B6C8F132DB}"/>
    <cellStyle name="Millares 19 3 4 5" xfId="9650" xr:uid="{00000000-0005-0000-0000-000010000000}"/>
    <cellStyle name="Millares 19 3 4 5 2" xfId="22119" xr:uid="{CAB10D04-8CBC-44A4-9FAE-D082523E5002}"/>
    <cellStyle name="Millares 19 3 4 6" xfId="14313" xr:uid="{44629870-29BB-40E0-89A7-23A3DFF5D319}"/>
    <cellStyle name="Millares 19 3 5" xfId="2318" xr:uid="{00000000-0005-0000-0000-000010000000}"/>
    <cellStyle name="Millares 19 3 5 2" xfId="4239" xr:uid="{00000000-0005-0000-0000-000010000000}"/>
    <cellStyle name="Millares 19 3 5 2 2" xfId="16713" xr:uid="{2E1140E3-A7FA-4319-B880-4DBE831B9B14}"/>
    <cellStyle name="Millares 19 3 5 3" xfId="6195" xr:uid="{00000000-0005-0000-0000-000010000000}"/>
    <cellStyle name="Millares 19 3 5 3 2" xfId="18667" xr:uid="{2DCDE909-CE51-4F33-A677-FCF81760D5DE}"/>
    <cellStyle name="Millares 19 3 5 4" xfId="8121" xr:uid="{00000000-0005-0000-0000-000010000000}"/>
    <cellStyle name="Millares 19 3 5 4 2" xfId="20592" xr:uid="{F62133AE-BF1F-4AF6-A526-42726C74CCA4}"/>
    <cellStyle name="Millares 19 3 5 5" xfId="10127" xr:uid="{00000000-0005-0000-0000-000010000000}"/>
    <cellStyle name="Millares 19 3 5 5 2" xfId="22596" xr:uid="{81787FCE-D4EE-41B3-8420-121484BB77EB}"/>
    <cellStyle name="Millares 19 3 5 6" xfId="14792" xr:uid="{36498AA9-AAFE-41D0-B6AC-7382CD42B2A6}"/>
    <cellStyle name="Millares 19 3 6" xfId="876" xr:uid="{00000000-0005-0000-0000-000010000000}"/>
    <cellStyle name="Millares 19 3 6 2" xfId="13353" xr:uid="{6B95DC92-79E5-416C-B6BA-A820C7985727}"/>
    <cellStyle name="Millares 19 3 7" xfId="2800" xr:uid="{00000000-0005-0000-0000-000010000000}"/>
    <cellStyle name="Millares 19 3 7 2" xfId="15274" xr:uid="{44414F4C-D13A-4898-8CE6-075F4892EA8D}"/>
    <cellStyle name="Millares 19 3 8" xfId="4733" xr:uid="{00000000-0005-0000-0000-000010000000}"/>
    <cellStyle name="Millares 19 3 8 2" xfId="17206" xr:uid="{29CB78F8-A56C-4FDE-BAC1-915F9030C9C0}"/>
    <cellStyle name="Millares 19 3 9" xfId="6679" xr:uid="{00000000-0005-0000-0000-000010000000}"/>
    <cellStyle name="Millares 19 3 9 2" xfId="19150" xr:uid="{F856E3FA-578B-45B5-80DF-3B486758BE37}"/>
    <cellStyle name="Millares 19 4" xfId="215" xr:uid="{00000000-0005-0000-0000-000010000000}"/>
    <cellStyle name="Millares 19 4 10" xfId="8769" xr:uid="{00000000-0005-0000-0000-000010000000}"/>
    <cellStyle name="Millares 19 4 10 2" xfId="21238" xr:uid="{0583169E-55B1-472D-8F47-F7C4FA14F0B7}"/>
    <cellStyle name="Millares 19 4 11" xfId="10674" xr:uid="{00000000-0005-0000-0000-000010000000}"/>
    <cellStyle name="Millares 19 4 11 2" xfId="23140" xr:uid="{5B2A5282-EC5B-491F-8BC2-A5EB101F4E90}"/>
    <cellStyle name="Millares 19 4 12" xfId="11154" xr:uid="{00000000-0005-0000-0000-000010000000}"/>
    <cellStyle name="Millares 19 4 12 2" xfId="23619" xr:uid="{9E3E9F2F-092B-4B36-A063-934E951B6168}"/>
    <cellStyle name="Millares 19 4 13" xfId="12295" xr:uid="{864B7BEA-2649-4EF1-B1A6-01D4D8C374E9}"/>
    <cellStyle name="Millares 19 4 13 2" xfId="24129" xr:uid="{2FBA90AB-E730-4F29-9B2E-D4C8EB8FAA32}"/>
    <cellStyle name="Millares 19 4 14" xfId="12934" xr:uid="{83041199-4633-4D2E-BD06-0DF87EA090E3}"/>
    <cellStyle name="Millares 19 4 15" xfId="24837" xr:uid="{75C2E82B-799D-4CE5-B5BA-8B9DFE648482}"/>
    <cellStyle name="Millares 19 4 2" xfId="400" xr:uid="{00000000-0005-0000-0000-000010000000}"/>
    <cellStyle name="Millares 19 4 2 10" xfId="10852" xr:uid="{00000000-0005-0000-0000-000010000000}"/>
    <cellStyle name="Millares 19 4 2 10 2" xfId="23318" xr:uid="{7DF40B65-171C-4AFD-B966-C4DD8B284F78}"/>
    <cellStyle name="Millares 19 4 2 11" xfId="11332" xr:uid="{00000000-0005-0000-0000-000010000000}"/>
    <cellStyle name="Millares 19 4 2 11 2" xfId="23797" xr:uid="{C0618E63-2CEE-4106-9465-300F978F518B}"/>
    <cellStyle name="Millares 19 4 2 12" xfId="12473" xr:uid="{66AB1F00-AA63-4441-9EA7-92EBE37FDC82}"/>
    <cellStyle name="Millares 19 4 2 12 2" xfId="24307" xr:uid="{AD5C341E-7FFE-4FFD-8AD7-27C254444745}"/>
    <cellStyle name="Millares 19 4 2 13" xfId="13112" xr:uid="{12AB8EBE-6C02-49C3-970B-B1B0DF1B3D78}"/>
    <cellStyle name="Millares 19 4 2 14" xfId="25015" xr:uid="{8AA47887-9F37-4E9A-AD3A-2C239C6FF88A}"/>
    <cellStyle name="Millares 19 4 2 2" xfId="1596" xr:uid="{00000000-0005-0000-0000-000010000000}"/>
    <cellStyle name="Millares 19 4 2 2 2" xfId="3520" xr:uid="{00000000-0005-0000-0000-000010000000}"/>
    <cellStyle name="Millares 19 4 2 2 2 2" xfId="15994" xr:uid="{CBAC0A1B-1EC9-43E2-A07D-0ABCA76D7AD8}"/>
    <cellStyle name="Millares 19 4 2 2 3" xfId="5472" xr:uid="{00000000-0005-0000-0000-000010000000}"/>
    <cellStyle name="Millares 19 4 2 2 3 2" xfId="17944" xr:uid="{F1004341-DDAB-4019-B1B6-69102C398FAF}"/>
    <cellStyle name="Millares 19 4 2 2 4" xfId="7402" xr:uid="{00000000-0005-0000-0000-000010000000}"/>
    <cellStyle name="Millares 19 4 2 2 4 2" xfId="19873" xr:uid="{D53CAA00-4D95-47ED-AB3A-18FB1BFA87ED}"/>
    <cellStyle name="Millares 19 4 2 2 5" xfId="9412" xr:uid="{00000000-0005-0000-0000-000010000000}"/>
    <cellStyle name="Millares 19 4 2 2 5 2" xfId="21881" xr:uid="{A03E0314-3244-42E1-930A-19A5215D3AEA}"/>
    <cellStyle name="Millares 19 4 2 2 6" xfId="14073" xr:uid="{BCD624CD-D49C-47D4-8B81-74514C98609D}"/>
    <cellStyle name="Millares 19 4 2 3" xfId="2076" xr:uid="{00000000-0005-0000-0000-000010000000}"/>
    <cellStyle name="Millares 19 4 2 3 2" xfId="4000" xr:uid="{00000000-0005-0000-0000-000010000000}"/>
    <cellStyle name="Millares 19 4 2 3 2 2" xfId="16474" xr:uid="{8BAB785C-317C-432F-A2B7-DA1053D946A4}"/>
    <cellStyle name="Millares 19 4 2 3 3" xfId="5952" xr:uid="{00000000-0005-0000-0000-000010000000}"/>
    <cellStyle name="Millares 19 4 2 3 3 2" xfId="18424" xr:uid="{59B0E308-E398-4716-B852-29E46D9D0E8F}"/>
    <cellStyle name="Millares 19 4 2 3 4" xfId="7882" xr:uid="{00000000-0005-0000-0000-000010000000}"/>
    <cellStyle name="Millares 19 4 2 3 4 2" xfId="20353" xr:uid="{A3C49DD6-B2B4-4970-8655-1A5BF398038E}"/>
    <cellStyle name="Millares 19 4 2 3 5" xfId="9890" xr:uid="{00000000-0005-0000-0000-000010000000}"/>
    <cellStyle name="Millares 19 4 2 3 5 2" xfId="22359" xr:uid="{6CEBF15A-866A-4678-8E03-1DB8BC5E899D}"/>
    <cellStyle name="Millares 19 4 2 3 6" xfId="14553" xr:uid="{773D83AD-526A-4643-BE48-D981672823B3}"/>
    <cellStyle name="Millares 19 4 2 4" xfId="2558" xr:uid="{00000000-0005-0000-0000-000010000000}"/>
    <cellStyle name="Millares 19 4 2 4 2" xfId="4479" xr:uid="{00000000-0005-0000-0000-000010000000}"/>
    <cellStyle name="Millares 19 4 2 4 2 2" xfId="16953" xr:uid="{0C71DA9A-4319-4CC4-A78A-1DAF1B720107}"/>
    <cellStyle name="Millares 19 4 2 4 3" xfId="6435" xr:uid="{00000000-0005-0000-0000-000010000000}"/>
    <cellStyle name="Millares 19 4 2 4 3 2" xfId="18907" xr:uid="{D4E30EE8-AA02-4E7E-9776-C62299E03B47}"/>
    <cellStyle name="Millares 19 4 2 4 4" xfId="8361" xr:uid="{00000000-0005-0000-0000-000010000000}"/>
    <cellStyle name="Millares 19 4 2 4 4 2" xfId="20832" xr:uid="{3B521FDE-D8AF-4A5B-852B-2FCB19A28F33}"/>
    <cellStyle name="Millares 19 4 2 4 5" xfId="10367" xr:uid="{00000000-0005-0000-0000-000010000000}"/>
    <cellStyle name="Millares 19 4 2 4 5 2" xfId="22836" xr:uid="{F7E3C80A-295B-4D26-8423-3D00F4415C1F}"/>
    <cellStyle name="Millares 19 4 2 4 6" xfId="15032" xr:uid="{523722A4-2211-4122-9952-A561778BE2EF}"/>
    <cellStyle name="Millares 19 4 2 5" xfId="1116" xr:uid="{00000000-0005-0000-0000-000010000000}"/>
    <cellStyle name="Millares 19 4 2 5 2" xfId="13593" xr:uid="{F541C466-627A-4188-B1F4-6C89F1FB9CF3}"/>
    <cellStyle name="Millares 19 4 2 6" xfId="3040" xr:uid="{00000000-0005-0000-0000-000010000000}"/>
    <cellStyle name="Millares 19 4 2 6 2" xfId="15514" xr:uid="{6106CE1F-98DE-4DBC-A70B-6E1026EC55BE}"/>
    <cellStyle name="Millares 19 4 2 7" xfId="4978" xr:uid="{00000000-0005-0000-0000-000010000000}"/>
    <cellStyle name="Millares 19 4 2 7 2" xfId="17451" xr:uid="{34BE2409-8FC1-47CF-A660-60890601C5C9}"/>
    <cellStyle name="Millares 19 4 2 8" xfId="6919" xr:uid="{00000000-0005-0000-0000-000010000000}"/>
    <cellStyle name="Millares 19 4 2 8 2" xfId="19390" xr:uid="{32F6E6C6-1F2C-45C7-A2A0-E4F05878A2D7}"/>
    <cellStyle name="Millares 19 4 2 9" xfId="8938" xr:uid="{00000000-0005-0000-0000-000010000000}"/>
    <cellStyle name="Millares 19 4 2 9 2" xfId="21407" xr:uid="{B426A524-3FD3-4FD4-99DB-64E3C8CD290E}"/>
    <cellStyle name="Millares 19 4 3" xfId="1418" xr:uid="{00000000-0005-0000-0000-000010000000}"/>
    <cellStyle name="Millares 19 4 3 2" xfId="3342" xr:uid="{00000000-0005-0000-0000-000010000000}"/>
    <cellStyle name="Millares 19 4 3 2 2" xfId="15816" xr:uid="{1A1AECD1-0C12-4A1B-AED8-D31B3586E031}"/>
    <cellStyle name="Millares 19 4 3 3" xfId="5294" xr:uid="{00000000-0005-0000-0000-000010000000}"/>
    <cellStyle name="Millares 19 4 3 3 2" xfId="17766" xr:uid="{6684B8BE-6304-4B2D-A2F2-EC710DAE3D51}"/>
    <cellStyle name="Millares 19 4 3 4" xfId="7224" xr:uid="{00000000-0005-0000-0000-000010000000}"/>
    <cellStyle name="Millares 19 4 3 4 2" xfId="19695" xr:uid="{625F87E0-3A27-4DB0-A751-7D85713F3035}"/>
    <cellStyle name="Millares 19 4 3 5" xfId="9234" xr:uid="{00000000-0005-0000-0000-000010000000}"/>
    <cellStyle name="Millares 19 4 3 5 2" xfId="21703" xr:uid="{3D6FBE71-0415-4976-A094-C5C45DA189DE}"/>
    <cellStyle name="Millares 19 4 3 6" xfId="13895" xr:uid="{8EFDBE2C-9078-4388-B0ED-168E784BADDF}"/>
    <cellStyle name="Millares 19 4 4" xfId="1898" xr:uid="{00000000-0005-0000-0000-000010000000}"/>
    <cellStyle name="Millares 19 4 4 2" xfId="3822" xr:uid="{00000000-0005-0000-0000-000010000000}"/>
    <cellStyle name="Millares 19 4 4 2 2" xfId="16296" xr:uid="{1C40D1E1-1961-452C-8CB4-146CFBE2F191}"/>
    <cellStyle name="Millares 19 4 4 3" xfId="5774" xr:uid="{00000000-0005-0000-0000-000010000000}"/>
    <cellStyle name="Millares 19 4 4 3 2" xfId="18246" xr:uid="{35C6B0E7-9266-4F38-933E-B3DC4859F060}"/>
    <cellStyle name="Millares 19 4 4 4" xfId="7704" xr:uid="{00000000-0005-0000-0000-000010000000}"/>
    <cellStyle name="Millares 19 4 4 4 2" xfId="20175" xr:uid="{2C96B469-6BA7-470A-A231-5E84E891F031}"/>
    <cellStyle name="Millares 19 4 4 5" xfId="9712" xr:uid="{00000000-0005-0000-0000-000010000000}"/>
    <cellStyle name="Millares 19 4 4 5 2" xfId="22181" xr:uid="{BABB0E1A-2FC9-49DF-B880-8DD264D80092}"/>
    <cellStyle name="Millares 19 4 4 6" xfId="14375" xr:uid="{364DB278-21B0-4980-B433-589D645E6BE5}"/>
    <cellStyle name="Millares 19 4 5" xfId="2380" xr:uid="{00000000-0005-0000-0000-000010000000}"/>
    <cellStyle name="Millares 19 4 5 2" xfId="4301" xr:uid="{00000000-0005-0000-0000-000010000000}"/>
    <cellStyle name="Millares 19 4 5 2 2" xfId="16775" xr:uid="{E1BC834D-3F39-465E-8827-7B9C9FEA8C77}"/>
    <cellStyle name="Millares 19 4 5 3" xfId="6257" xr:uid="{00000000-0005-0000-0000-000010000000}"/>
    <cellStyle name="Millares 19 4 5 3 2" xfId="18729" xr:uid="{35326D77-DB95-4894-9E00-2515FAFC9F62}"/>
    <cellStyle name="Millares 19 4 5 4" xfId="8183" xr:uid="{00000000-0005-0000-0000-000010000000}"/>
    <cellStyle name="Millares 19 4 5 4 2" xfId="20654" xr:uid="{D9A3B887-0576-4D75-BB91-94ED8FD68B72}"/>
    <cellStyle name="Millares 19 4 5 5" xfId="10189" xr:uid="{00000000-0005-0000-0000-000010000000}"/>
    <cellStyle name="Millares 19 4 5 5 2" xfId="22658" xr:uid="{3EDA0A65-2E60-4793-ADDB-B1A5A89E9FC9}"/>
    <cellStyle name="Millares 19 4 5 6" xfId="14854" xr:uid="{43CDEC1E-0999-4E6F-93CF-B9C487335DC8}"/>
    <cellStyle name="Millares 19 4 6" xfId="938" xr:uid="{00000000-0005-0000-0000-000010000000}"/>
    <cellStyle name="Millares 19 4 6 2" xfId="13415" xr:uid="{6DB62C6D-8316-44A3-B07A-F8DB4CC70B93}"/>
    <cellStyle name="Millares 19 4 7" xfId="2862" xr:uid="{00000000-0005-0000-0000-000010000000}"/>
    <cellStyle name="Millares 19 4 7 2" xfId="15336" xr:uid="{8C81D67C-043D-4260-A39B-8F0DFF0B1B2F}"/>
    <cellStyle name="Millares 19 4 8" xfId="4800" xr:uid="{00000000-0005-0000-0000-000010000000}"/>
    <cellStyle name="Millares 19 4 8 2" xfId="17273" xr:uid="{44770147-1821-4F1F-96AE-0C324507DC62}"/>
    <cellStyle name="Millares 19 4 9" xfId="6741" xr:uid="{00000000-0005-0000-0000-000010000000}"/>
    <cellStyle name="Millares 19 4 9 2" xfId="19212" xr:uid="{355C1C57-37C5-4645-B206-A46AE947140B}"/>
    <cellStyle name="Millares 19 5" xfId="244" xr:uid="{00000000-0005-0000-0000-000010000000}"/>
    <cellStyle name="Millares 19 5 10" xfId="8797" xr:uid="{00000000-0005-0000-0000-000010000000}"/>
    <cellStyle name="Millares 19 5 10 2" xfId="21266" xr:uid="{CFA36DAF-67E9-47CD-BA71-635D9B50B2CE}"/>
    <cellStyle name="Millares 19 5 11" xfId="10703" xr:uid="{00000000-0005-0000-0000-000010000000}"/>
    <cellStyle name="Millares 19 5 11 2" xfId="23169" xr:uid="{075B5D44-2665-47A4-81AD-BFDA6D8EEA57}"/>
    <cellStyle name="Millares 19 5 12" xfId="11183" xr:uid="{00000000-0005-0000-0000-000010000000}"/>
    <cellStyle name="Millares 19 5 12 2" xfId="23648" xr:uid="{CFE7486C-A404-4961-B2F9-9A3692E9473A}"/>
    <cellStyle name="Millares 19 5 13" xfId="12324" xr:uid="{5A9F07AB-7971-4713-A605-58BC6F3AAF2A}"/>
    <cellStyle name="Millares 19 5 13 2" xfId="24158" xr:uid="{EB008A1E-524D-4129-A8B0-19065D110DFB}"/>
    <cellStyle name="Millares 19 5 14" xfId="12963" xr:uid="{A64051E6-9F56-46CF-999A-5FD74C6907B2}"/>
    <cellStyle name="Millares 19 5 15" xfId="24866" xr:uid="{F590F123-C032-4C06-9DDF-30EC19C0AA55}"/>
    <cellStyle name="Millares 19 5 2" xfId="429" xr:uid="{00000000-0005-0000-0000-000010000000}"/>
    <cellStyle name="Millares 19 5 2 10" xfId="10881" xr:uid="{00000000-0005-0000-0000-000010000000}"/>
    <cellStyle name="Millares 19 5 2 10 2" xfId="23347" xr:uid="{D436056F-4C99-4242-9B48-86F8E2C0432A}"/>
    <cellStyle name="Millares 19 5 2 11" xfId="11361" xr:uid="{00000000-0005-0000-0000-000010000000}"/>
    <cellStyle name="Millares 19 5 2 11 2" xfId="23826" xr:uid="{DE89DFB6-353B-47B6-BE0A-F9604CE7A969}"/>
    <cellStyle name="Millares 19 5 2 12" xfId="12502" xr:uid="{7F5A31F0-A5AB-4BE7-B636-77AE90A768E9}"/>
    <cellStyle name="Millares 19 5 2 12 2" xfId="24336" xr:uid="{7C76DFEB-7DE7-4E5C-894C-35B5AF5D088A}"/>
    <cellStyle name="Millares 19 5 2 13" xfId="13141" xr:uid="{40A6FDDB-EF7F-4C03-BDB9-8FD08A32B4A8}"/>
    <cellStyle name="Millares 19 5 2 14" xfId="25044" xr:uid="{35B9669B-B1DD-45DF-9CFA-8140B62677EE}"/>
    <cellStyle name="Millares 19 5 2 2" xfId="1625" xr:uid="{00000000-0005-0000-0000-000010000000}"/>
    <cellStyle name="Millares 19 5 2 2 2" xfId="3549" xr:uid="{00000000-0005-0000-0000-000010000000}"/>
    <cellStyle name="Millares 19 5 2 2 2 2" xfId="16023" xr:uid="{075192C8-F52B-4E54-9908-E5CD5BB3DAD7}"/>
    <cellStyle name="Millares 19 5 2 2 3" xfId="5501" xr:uid="{00000000-0005-0000-0000-000010000000}"/>
    <cellStyle name="Millares 19 5 2 2 3 2" xfId="17973" xr:uid="{F80D6C1A-7BBB-460F-AE34-4C05579D08AB}"/>
    <cellStyle name="Millares 19 5 2 2 4" xfId="7431" xr:uid="{00000000-0005-0000-0000-000010000000}"/>
    <cellStyle name="Millares 19 5 2 2 4 2" xfId="19902" xr:uid="{631EDA3B-8CDF-423E-A90F-B507BA3788F0}"/>
    <cellStyle name="Millares 19 5 2 2 5" xfId="9441" xr:uid="{00000000-0005-0000-0000-000010000000}"/>
    <cellStyle name="Millares 19 5 2 2 5 2" xfId="21910" xr:uid="{95A78931-74A5-4627-B09E-9C5C35211763}"/>
    <cellStyle name="Millares 19 5 2 2 6" xfId="14102" xr:uid="{51ECB290-FC51-40F3-ACB9-11933CE79705}"/>
    <cellStyle name="Millares 19 5 2 3" xfId="2105" xr:uid="{00000000-0005-0000-0000-000010000000}"/>
    <cellStyle name="Millares 19 5 2 3 2" xfId="4029" xr:uid="{00000000-0005-0000-0000-000010000000}"/>
    <cellStyle name="Millares 19 5 2 3 2 2" xfId="16503" xr:uid="{89651AD1-B929-4541-A032-02B665EEEFF5}"/>
    <cellStyle name="Millares 19 5 2 3 3" xfId="5981" xr:uid="{00000000-0005-0000-0000-000010000000}"/>
    <cellStyle name="Millares 19 5 2 3 3 2" xfId="18453" xr:uid="{A1C701A4-288A-4664-922A-1BB3698A8039}"/>
    <cellStyle name="Millares 19 5 2 3 4" xfId="7911" xr:uid="{00000000-0005-0000-0000-000010000000}"/>
    <cellStyle name="Millares 19 5 2 3 4 2" xfId="20382" xr:uid="{725C7BB7-ECC7-446E-8A5B-D8218F7DBD13}"/>
    <cellStyle name="Millares 19 5 2 3 5" xfId="9919" xr:uid="{00000000-0005-0000-0000-000010000000}"/>
    <cellStyle name="Millares 19 5 2 3 5 2" xfId="22388" xr:uid="{A0ADF9D6-59E5-4788-877E-200A288F0907}"/>
    <cellStyle name="Millares 19 5 2 3 6" xfId="14582" xr:uid="{3C875D45-39B5-45B6-885D-DB6B2DD90B88}"/>
    <cellStyle name="Millares 19 5 2 4" xfId="2587" xr:uid="{00000000-0005-0000-0000-000010000000}"/>
    <cellStyle name="Millares 19 5 2 4 2" xfId="4508" xr:uid="{00000000-0005-0000-0000-000010000000}"/>
    <cellStyle name="Millares 19 5 2 4 2 2" xfId="16982" xr:uid="{43E71537-E1EF-493C-A091-947C2B2C2624}"/>
    <cellStyle name="Millares 19 5 2 4 3" xfId="6464" xr:uid="{00000000-0005-0000-0000-000010000000}"/>
    <cellStyle name="Millares 19 5 2 4 3 2" xfId="18936" xr:uid="{403A85EB-A0AF-420B-AB03-7F41BAA9D8C4}"/>
    <cellStyle name="Millares 19 5 2 4 4" xfId="8390" xr:uid="{00000000-0005-0000-0000-000010000000}"/>
    <cellStyle name="Millares 19 5 2 4 4 2" xfId="20861" xr:uid="{376643DF-FB7F-4ABF-A01E-0EDBEB7D30F4}"/>
    <cellStyle name="Millares 19 5 2 4 5" xfId="10396" xr:uid="{00000000-0005-0000-0000-000010000000}"/>
    <cellStyle name="Millares 19 5 2 4 5 2" xfId="22865" xr:uid="{C9032568-B178-4305-962F-2F37404DE047}"/>
    <cellStyle name="Millares 19 5 2 4 6" xfId="15061" xr:uid="{641BD8B3-576E-425C-8D96-E3A360F778F5}"/>
    <cellStyle name="Millares 19 5 2 5" xfId="1145" xr:uid="{00000000-0005-0000-0000-000010000000}"/>
    <cellStyle name="Millares 19 5 2 5 2" xfId="13622" xr:uid="{5D062A04-8A1F-4DE3-896A-F17AEBD1D495}"/>
    <cellStyle name="Millares 19 5 2 6" xfId="3069" xr:uid="{00000000-0005-0000-0000-000010000000}"/>
    <cellStyle name="Millares 19 5 2 6 2" xfId="15543" xr:uid="{D6AB7AE1-5BB5-4E17-A082-D4C2B940CC22}"/>
    <cellStyle name="Millares 19 5 2 7" xfId="5007" xr:uid="{00000000-0005-0000-0000-000010000000}"/>
    <cellStyle name="Millares 19 5 2 7 2" xfId="17480" xr:uid="{C7688BB9-2F44-40D4-AD24-07F3D2EB296A}"/>
    <cellStyle name="Millares 19 5 2 8" xfId="6948" xr:uid="{00000000-0005-0000-0000-000010000000}"/>
    <cellStyle name="Millares 19 5 2 8 2" xfId="19419" xr:uid="{7455E2A8-CD01-44A1-9734-3BB77C47B65B}"/>
    <cellStyle name="Millares 19 5 2 9" xfId="8967" xr:uid="{00000000-0005-0000-0000-000010000000}"/>
    <cellStyle name="Millares 19 5 2 9 2" xfId="21436" xr:uid="{7A0E31DB-6018-4D39-91BA-1C1962FD4CF5}"/>
    <cellStyle name="Millares 19 5 3" xfId="1447" xr:uid="{00000000-0005-0000-0000-000010000000}"/>
    <cellStyle name="Millares 19 5 3 2" xfId="3371" xr:uid="{00000000-0005-0000-0000-000010000000}"/>
    <cellStyle name="Millares 19 5 3 2 2" xfId="15845" xr:uid="{EB61F6CB-F7D6-4789-8CE1-BB581208CD79}"/>
    <cellStyle name="Millares 19 5 3 3" xfId="5323" xr:uid="{00000000-0005-0000-0000-000010000000}"/>
    <cellStyle name="Millares 19 5 3 3 2" xfId="17795" xr:uid="{0EB4813C-C8F5-4214-96F6-8EF8CECDAF45}"/>
    <cellStyle name="Millares 19 5 3 4" xfId="7253" xr:uid="{00000000-0005-0000-0000-000010000000}"/>
    <cellStyle name="Millares 19 5 3 4 2" xfId="19724" xr:uid="{71739BC5-6681-415A-8586-C020EAD08BFA}"/>
    <cellStyle name="Millares 19 5 3 5" xfId="9263" xr:uid="{00000000-0005-0000-0000-000010000000}"/>
    <cellStyle name="Millares 19 5 3 5 2" xfId="21732" xr:uid="{81785BA9-2EAC-4B32-8619-C02607FBA6E1}"/>
    <cellStyle name="Millares 19 5 3 6" xfId="13924" xr:uid="{907E9B3E-7993-4AFA-BD16-EC72D289FB31}"/>
    <cellStyle name="Millares 19 5 4" xfId="1927" xr:uid="{00000000-0005-0000-0000-000010000000}"/>
    <cellStyle name="Millares 19 5 4 2" xfId="3851" xr:uid="{00000000-0005-0000-0000-000010000000}"/>
    <cellStyle name="Millares 19 5 4 2 2" xfId="16325" xr:uid="{E15944B3-D1E6-4DB2-AA61-2DEF9B45F88E}"/>
    <cellStyle name="Millares 19 5 4 3" xfId="5803" xr:uid="{00000000-0005-0000-0000-000010000000}"/>
    <cellStyle name="Millares 19 5 4 3 2" xfId="18275" xr:uid="{24311441-3D75-433D-A6A9-63610DD4A6BC}"/>
    <cellStyle name="Millares 19 5 4 4" xfId="7733" xr:uid="{00000000-0005-0000-0000-000010000000}"/>
    <cellStyle name="Millares 19 5 4 4 2" xfId="20204" xr:uid="{78C98873-703F-4B11-93C4-587FE248AB02}"/>
    <cellStyle name="Millares 19 5 4 5" xfId="9741" xr:uid="{00000000-0005-0000-0000-000010000000}"/>
    <cellStyle name="Millares 19 5 4 5 2" xfId="22210" xr:uid="{C86DCCFF-6070-4FC1-9873-43BECCE38BB2}"/>
    <cellStyle name="Millares 19 5 4 6" xfId="14404" xr:uid="{83985DDC-1194-4592-9D98-7F9309151EA7}"/>
    <cellStyle name="Millares 19 5 5" xfId="2409" xr:uid="{00000000-0005-0000-0000-000010000000}"/>
    <cellStyle name="Millares 19 5 5 2" xfId="4330" xr:uid="{00000000-0005-0000-0000-000010000000}"/>
    <cellStyle name="Millares 19 5 5 2 2" xfId="16804" xr:uid="{BBFD6FBA-C4A1-4E03-AD38-4C0C5B632A7F}"/>
    <cellStyle name="Millares 19 5 5 3" xfId="6286" xr:uid="{00000000-0005-0000-0000-000010000000}"/>
    <cellStyle name="Millares 19 5 5 3 2" xfId="18758" xr:uid="{2DB2BB40-7960-4D4F-B898-28166E3E7F82}"/>
    <cellStyle name="Millares 19 5 5 4" xfId="8212" xr:uid="{00000000-0005-0000-0000-000010000000}"/>
    <cellStyle name="Millares 19 5 5 4 2" xfId="20683" xr:uid="{2D147862-11CD-4CB5-8ED2-CD29D665FB02}"/>
    <cellStyle name="Millares 19 5 5 5" xfId="10218" xr:uid="{00000000-0005-0000-0000-000010000000}"/>
    <cellStyle name="Millares 19 5 5 5 2" xfId="22687" xr:uid="{290DEBE4-17D4-49C1-A5B2-2571F3E28BF9}"/>
    <cellStyle name="Millares 19 5 5 6" xfId="14883" xr:uid="{11544D8A-E596-4B2C-8E9D-9CCDE03C6B29}"/>
    <cellStyle name="Millares 19 5 6" xfId="967" xr:uid="{00000000-0005-0000-0000-000010000000}"/>
    <cellStyle name="Millares 19 5 6 2" xfId="13444" xr:uid="{9F8DF421-D8F4-4AAE-B91B-1B1A3A255E27}"/>
    <cellStyle name="Millares 19 5 7" xfId="2891" xr:uid="{00000000-0005-0000-0000-000010000000}"/>
    <cellStyle name="Millares 19 5 7 2" xfId="15365" xr:uid="{2E1BA8F6-0400-4C5C-ACD8-C421E11F665D}"/>
    <cellStyle name="Millares 19 5 8" xfId="4829" xr:uid="{00000000-0005-0000-0000-000010000000}"/>
    <cellStyle name="Millares 19 5 8 2" xfId="17302" xr:uid="{36A98F4D-D6F1-449D-9575-4E26AEA590AD}"/>
    <cellStyle name="Millares 19 5 9" xfId="6770" xr:uid="{00000000-0005-0000-0000-000010000000}"/>
    <cellStyle name="Millares 19 5 9 2" xfId="19241" xr:uid="{7FFD5B12-E56B-4786-A035-C1865AB3D40A}"/>
    <cellStyle name="Millares 19 6" xfId="287" xr:uid="{00000000-0005-0000-0000-000010000000}"/>
    <cellStyle name="Millares 19 6 10" xfId="10739" xr:uid="{00000000-0005-0000-0000-000010000000}"/>
    <cellStyle name="Millares 19 6 10 2" xfId="23205" xr:uid="{4B43DBB3-C1A7-46E1-864D-2982BD91BFCE}"/>
    <cellStyle name="Millares 19 6 11" xfId="11219" xr:uid="{00000000-0005-0000-0000-000010000000}"/>
    <cellStyle name="Millares 19 6 11 2" xfId="23684" xr:uid="{3FBF2D9D-DDA1-44E0-8D05-47DB32A399A6}"/>
    <cellStyle name="Millares 19 6 12" xfId="12360" xr:uid="{B41AD937-81CA-44BB-AD27-60802D6DD7D1}"/>
    <cellStyle name="Millares 19 6 12 2" xfId="24194" xr:uid="{8CB9D4EB-5A47-4809-B6BB-AC056B59FE60}"/>
    <cellStyle name="Millares 19 6 13" xfId="12999" xr:uid="{8C831C3F-F743-4547-A761-960C95504780}"/>
    <cellStyle name="Millares 19 6 14" xfId="24902" xr:uid="{E2209407-BC89-4C8E-8CD1-D5600B1446B0}"/>
    <cellStyle name="Millares 19 6 2" xfId="1483" xr:uid="{00000000-0005-0000-0000-000010000000}"/>
    <cellStyle name="Millares 19 6 2 2" xfId="3407" xr:uid="{00000000-0005-0000-0000-000010000000}"/>
    <cellStyle name="Millares 19 6 2 2 2" xfId="15881" xr:uid="{61F6033F-2EB2-44C8-88C2-09DFA437AC29}"/>
    <cellStyle name="Millares 19 6 2 3" xfId="5359" xr:uid="{00000000-0005-0000-0000-000010000000}"/>
    <cellStyle name="Millares 19 6 2 3 2" xfId="17831" xr:uid="{638A7743-86D7-496F-84B0-126207C51A1F}"/>
    <cellStyle name="Millares 19 6 2 4" xfId="7289" xr:uid="{00000000-0005-0000-0000-000010000000}"/>
    <cellStyle name="Millares 19 6 2 4 2" xfId="19760" xr:uid="{3414FCDF-09BD-4A64-A1EA-3BDB58134F3D}"/>
    <cellStyle name="Millares 19 6 2 5" xfId="9299" xr:uid="{00000000-0005-0000-0000-000010000000}"/>
    <cellStyle name="Millares 19 6 2 5 2" xfId="21768" xr:uid="{54E3161D-5F16-4BC1-8F6B-8B706CC769A3}"/>
    <cellStyle name="Millares 19 6 2 6" xfId="13960" xr:uid="{559B5C4D-7263-4597-85CC-DD31895D0F13}"/>
    <cellStyle name="Millares 19 6 3" xfId="1963" xr:uid="{00000000-0005-0000-0000-000010000000}"/>
    <cellStyle name="Millares 19 6 3 2" xfId="3887" xr:uid="{00000000-0005-0000-0000-000010000000}"/>
    <cellStyle name="Millares 19 6 3 2 2" xfId="16361" xr:uid="{8BD3F44C-C9C6-4045-9C73-F0685999CB27}"/>
    <cellStyle name="Millares 19 6 3 3" xfId="5839" xr:uid="{00000000-0005-0000-0000-000010000000}"/>
    <cellStyle name="Millares 19 6 3 3 2" xfId="18311" xr:uid="{404E07A7-0ABF-4A0D-8ED9-A2CC01040088}"/>
    <cellStyle name="Millares 19 6 3 4" xfId="7769" xr:uid="{00000000-0005-0000-0000-000010000000}"/>
    <cellStyle name="Millares 19 6 3 4 2" xfId="20240" xr:uid="{CD0FF340-C98F-4B82-8ECE-C12B5465793B}"/>
    <cellStyle name="Millares 19 6 3 5" xfId="9777" xr:uid="{00000000-0005-0000-0000-000010000000}"/>
    <cellStyle name="Millares 19 6 3 5 2" xfId="22246" xr:uid="{23C8CCC5-C2AD-4DBA-86C7-D50D249AE83B}"/>
    <cellStyle name="Millares 19 6 3 6" xfId="14440" xr:uid="{29C8127C-33BF-4E0F-A166-B7A6FDCD65A5}"/>
    <cellStyle name="Millares 19 6 4" xfId="2445" xr:uid="{00000000-0005-0000-0000-000010000000}"/>
    <cellStyle name="Millares 19 6 4 2" xfId="4366" xr:uid="{00000000-0005-0000-0000-000010000000}"/>
    <cellStyle name="Millares 19 6 4 2 2" xfId="16840" xr:uid="{15CE0035-C4C3-49C5-BFC9-2DD21F777A11}"/>
    <cellStyle name="Millares 19 6 4 3" xfId="6322" xr:uid="{00000000-0005-0000-0000-000010000000}"/>
    <cellStyle name="Millares 19 6 4 3 2" xfId="18794" xr:uid="{5AE40A06-AA6E-4C81-9A73-4A6202E54E8C}"/>
    <cellStyle name="Millares 19 6 4 4" xfId="8248" xr:uid="{00000000-0005-0000-0000-000010000000}"/>
    <cellStyle name="Millares 19 6 4 4 2" xfId="20719" xr:uid="{25A8A74F-1B8B-445D-A7AE-B606DEE8BD83}"/>
    <cellStyle name="Millares 19 6 4 5" xfId="10254" xr:uid="{00000000-0005-0000-0000-000010000000}"/>
    <cellStyle name="Millares 19 6 4 5 2" xfId="22723" xr:uid="{0D55E1A1-2692-4EE7-8111-CA67D7BE3605}"/>
    <cellStyle name="Millares 19 6 4 6" xfId="14919" xr:uid="{9E287645-39B4-4979-AF7F-79DD39313AC0}"/>
    <cellStyle name="Millares 19 6 5" xfId="1003" xr:uid="{00000000-0005-0000-0000-000010000000}"/>
    <cellStyle name="Millares 19 6 5 2" xfId="13480" xr:uid="{EA1D6BD3-4DA2-4C38-83B1-E745F66B857F}"/>
    <cellStyle name="Millares 19 6 6" xfId="2927" xr:uid="{00000000-0005-0000-0000-000010000000}"/>
    <cellStyle name="Millares 19 6 6 2" xfId="15401" xr:uid="{B351247B-433D-4B27-8AFF-E03FEB79D885}"/>
    <cellStyle name="Millares 19 6 7" xfId="4865" xr:uid="{00000000-0005-0000-0000-000010000000}"/>
    <cellStyle name="Millares 19 6 7 2" xfId="17338" xr:uid="{83102C04-6A70-4311-811E-981D790E560E}"/>
    <cellStyle name="Millares 19 6 8" xfId="6806" xr:uid="{00000000-0005-0000-0000-000010000000}"/>
    <cellStyle name="Millares 19 6 8 2" xfId="19277" xr:uid="{B5D8BFCA-F820-45DF-ACE9-6DADD19F22E1}"/>
    <cellStyle name="Millares 19 6 9" xfId="8833" xr:uid="{00000000-0005-0000-0000-000010000000}"/>
    <cellStyle name="Millares 19 6 9 2" xfId="21302" xr:uid="{DB3FE06A-4C84-40D1-BB88-EED3FB6D9C5A}"/>
    <cellStyle name="Millares 19 7" xfId="787" xr:uid="{2EB75D63-B21D-47E5-8876-C69381A5331C}"/>
    <cellStyle name="Millares 19 7 10" xfId="11014" xr:uid="{2EB75D63-B21D-47E5-8876-C69381A5331C}"/>
    <cellStyle name="Millares 19 7 10 2" xfId="23480" xr:uid="{7EE920AC-F75C-4641-B780-7EF85D099860}"/>
    <cellStyle name="Millares 19 7 11" xfId="11494" xr:uid="{2EB75D63-B21D-47E5-8876-C69381A5331C}"/>
    <cellStyle name="Millares 19 7 11 2" xfId="23959" xr:uid="{9E316C95-603E-4CDC-BA4F-3362C2A75098}"/>
    <cellStyle name="Millares 19 7 12" xfId="12638" xr:uid="{3953ACDC-A6B2-47C9-893B-7EA631CA4E61}"/>
    <cellStyle name="Millares 19 7 12 2" xfId="24472" xr:uid="{5B2B7844-B301-4085-AA31-8395AF948677}"/>
    <cellStyle name="Millares 19 7 13" xfId="13276" xr:uid="{645B81BB-72DE-4B52-8E80-57890227A15C}"/>
    <cellStyle name="Millares 19 7 14" xfId="25177" xr:uid="{15FCFC28-2C3C-4902-A44A-12A690D6F13B}"/>
    <cellStyle name="Millares 19 7 2" xfId="1758" xr:uid="{2EB75D63-B21D-47E5-8876-C69381A5331C}"/>
    <cellStyle name="Millares 19 7 2 2" xfId="3682" xr:uid="{2EB75D63-B21D-47E5-8876-C69381A5331C}"/>
    <cellStyle name="Millares 19 7 2 2 2" xfId="16156" xr:uid="{955C4586-F4E2-4D24-BE52-A7A3FADD9119}"/>
    <cellStyle name="Millares 19 7 2 3" xfId="5634" xr:uid="{2EB75D63-B21D-47E5-8876-C69381A5331C}"/>
    <cellStyle name="Millares 19 7 2 3 2" xfId="18106" xr:uid="{BB101187-D890-442B-BB35-C2956A7498D1}"/>
    <cellStyle name="Millares 19 7 2 4" xfId="7564" xr:uid="{2EB75D63-B21D-47E5-8876-C69381A5331C}"/>
    <cellStyle name="Millares 19 7 2 4 2" xfId="20035" xr:uid="{D128BEE3-FCE0-45D7-8BC0-24CCCAFA5B15}"/>
    <cellStyle name="Millares 19 7 2 5" xfId="9572" xr:uid="{2EB75D63-B21D-47E5-8876-C69381A5331C}"/>
    <cellStyle name="Millares 19 7 2 5 2" xfId="22041" xr:uid="{E41E62C2-FE15-44F9-9CE0-D8EF3C1F6A09}"/>
    <cellStyle name="Millares 19 7 2 6" xfId="14235" xr:uid="{0F2E926D-1608-4537-B7F0-EE162D27EAB4}"/>
    <cellStyle name="Millares 19 7 3" xfId="2238" xr:uid="{2EB75D63-B21D-47E5-8876-C69381A5331C}"/>
    <cellStyle name="Millares 19 7 3 2" xfId="4162" xr:uid="{2EB75D63-B21D-47E5-8876-C69381A5331C}"/>
    <cellStyle name="Millares 19 7 3 2 2" xfId="16636" xr:uid="{C5902E90-4D03-413C-AD2F-5B388FB16100}"/>
    <cellStyle name="Millares 19 7 3 3" xfId="6114" xr:uid="{2EB75D63-B21D-47E5-8876-C69381A5331C}"/>
    <cellStyle name="Millares 19 7 3 3 2" xfId="18586" xr:uid="{C20A8879-A5E6-469F-A26E-4FA99FC5C51E}"/>
    <cellStyle name="Millares 19 7 3 4" xfId="8044" xr:uid="{2EB75D63-B21D-47E5-8876-C69381A5331C}"/>
    <cellStyle name="Millares 19 7 3 4 2" xfId="20515" xr:uid="{CC32469B-3E4A-4F2E-9B19-F2C1AC25B6BD}"/>
    <cellStyle name="Millares 19 7 3 5" xfId="10050" xr:uid="{2EB75D63-B21D-47E5-8876-C69381A5331C}"/>
    <cellStyle name="Millares 19 7 3 5 2" xfId="22519" xr:uid="{A2B9836A-5549-4CD8-8CF2-8172C40F58B5}"/>
    <cellStyle name="Millares 19 7 3 6" xfId="14715" xr:uid="{351C2327-D747-4FC9-9CA6-9DBA335D9A1A}"/>
    <cellStyle name="Millares 19 7 4" xfId="2721" xr:uid="{2EB75D63-B21D-47E5-8876-C69381A5331C}"/>
    <cellStyle name="Millares 19 7 4 2" xfId="4642" xr:uid="{2EB75D63-B21D-47E5-8876-C69381A5331C}"/>
    <cellStyle name="Millares 19 7 4 2 2" xfId="17116" xr:uid="{168A82CA-96DF-4706-9426-148D6887C984}"/>
    <cellStyle name="Millares 19 7 4 3" xfId="6598" xr:uid="{2EB75D63-B21D-47E5-8876-C69381A5331C}"/>
    <cellStyle name="Millares 19 7 4 3 2" xfId="19070" xr:uid="{8A3E82AA-B1B1-4CC4-BFA9-14158E44BC02}"/>
    <cellStyle name="Millares 19 7 4 4" xfId="8524" xr:uid="{2EB75D63-B21D-47E5-8876-C69381A5331C}"/>
    <cellStyle name="Millares 19 7 4 4 2" xfId="20995" xr:uid="{2E3A4248-1B92-4C0B-BBEE-0839DC869EFF}"/>
    <cellStyle name="Millares 19 7 4 5" xfId="10529" xr:uid="{2EB75D63-B21D-47E5-8876-C69381A5331C}"/>
    <cellStyle name="Millares 19 7 4 5 2" xfId="22998" xr:uid="{D6A4DCB1-EFED-4E95-857C-09E756A2335F}"/>
    <cellStyle name="Millares 19 7 4 6" xfId="15195" xr:uid="{C86CEBA0-AAC4-4144-B2FC-0EEF959253C7}"/>
    <cellStyle name="Millares 19 7 5" xfId="1279" xr:uid="{2EB75D63-B21D-47E5-8876-C69381A5331C}"/>
    <cellStyle name="Millares 19 7 5 2" xfId="13756" xr:uid="{31DC2840-28B8-404C-AB19-7F20815982E4}"/>
    <cellStyle name="Millares 19 7 6" xfId="3203" xr:uid="{2EB75D63-B21D-47E5-8876-C69381A5331C}"/>
    <cellStyle name="Millares 19 7 6 2" xfId="15677" xr:uid="{410C9D50-0B23-4561-A599-ECBA4925731C}"/>
    <cellStyle name="Millares 19 7 7" xfId="5154" xr:uid="{2EB75D63-B21D-47E5-8876-C69381A5331C}"/>
    <cellStyle name="Millares 19 7 7 2" xfId="17626" xr:uid="{B37CCDB5-6966-43AF-84D3-DAF3D00EFC6C}"/>
    <cellStyle name="Millares 19 7 8" xfId="7085" xr:uid="{2EB75D63-B21D-47E5-8876-C69381A5331C}"/>
    <cellStyle name="Millares 19 7 8 2" xfId="19556" xr:uid="{5D4B2C1C-0D5C-40C3-A609-34396355918C}"/>
    <cellStyle name="Millares 19 7 9" xfId="9097" xr:uid="{2EB75D63-B21D-47E5-8876-C69381A5331C}"/>
    <cellStyle name="Millares 19 7 9 2" xfId="21566" xr:uid="{C94B5F57-F00D-4221-BB4A-8B00EACFFDFA}"/>
    <cellStyle name="Millares 19 8" xfId="1305" xr:uid="{00000000-0005-0000-0000-000010000000}"/>
    <cellStyle name="Millares 19 8 2" xfId="3229" xr:uid="{00000000-0005-0000-0000-000010000000}"/>
    <cellStyle name="Millares 19 8 2 2" xfId="15703" xr:uid="{C36F5504-491A-427C-A6B5-8C37C5F63B77}"/>
    <cellStyle name="Millares 19 8 3" xfId="5181" xr:uid="{00000000-0005-0000-0000-000010000000}"/>
    <cellStyle name="Millares 19 8 3 2" xfId="17653" xr:uid="{BBCE4FD3-2444-4CEC-A60B-5EFDD69AF927}"/>
    <cellStyle name="Millares 19 8 4" xfId="7111" xr:uid="{00000000-0005-0000-0000-000010000000}"/>
    <cellStyle name="Millares 19 8 4 2" xfId="19582" xr:uid="{BB96EA6F-2B85-446E-9503-C58A3891F04D}"/>
    <cellStyle name="Millares 19 8 5" xfId="9121" xr:uid="{00000000-0005-0000-0000-000010000000}"/>
    <cellStyle name="Millares 19 8 5 2" xfId="21590" xr:uid="{976C8CDC-A1CB-497C-BE1D-4DD5917043C1}"/>
    <cellStyle name="Millares 19 8 6" xfId="11741" xr:uid="{00000000-0005-0000-0000-000046010000}"/>
    <cellStyle name="Millares 19 8 7" xfId="13782" xr:uid="{C5DC131F-3361-424A-90EB-38EA4B50E4D5}"/>
    <cellStyle name="Millares 19 9" xfId="1785" xr:uid="{00000000-0005-0000-0000-000010000000}"/>
    <cellStyle name="Millares 19 9 2" xfId="3709" xr:uid="{00000000-0005-0000-0000-000010000000}"/>
    <cellStyle name="Millares 19 9 2 2" xfId="16183" xr:uid="{9E199311-EF78-4331-BD03-DB4EAA1D7CAF}"/>
    <cellStyle name="Millares 19 9 3" xfId="5661" xr:uid="{00000000-0005-0000-0000-000010000000}"/>
    <cellStyle name="Millares 19 9 3 2" xfId="18133" xr:uid="{A15E2488-5549-4AE4-9ACB-15DF438913C0}"/>
    <cellStyle name="Millares 19 9 4" xfId="7591" xr:uid="{00000000-0005-0000-0000-000010000000}"/>
    <cellStyle name="Millares 19 9 4 2" xfId="20062" xr:uid="{4DD82991-853D-46AC-ACAB-484F34E58AD6}"/>
    <cellStyle name="Millares 19 9 5" xfId="9599" xr:uid="{00000000-0005-0000-0000-000010000000}"/>
    <cellStyle name="Millares 19 9 5 2" xfId="22068" xr:uid="{41FABC48-ABE1-42DA-ADD3-C2A71D0653C0}"/>
    <cellStyle name="Millares 19 9 6" xfId="12716" xr:uid="{570D45AE-C603-478B-9A41-400B9930526E}"/>
    <cellStyle name="Millares 19 9 6 2" xfId="24549" xr:uid="{145AABE8-1072-46BC-B825-3E16D829E3DB}"/>
    <cellStyle name="Millares 19 9 7" xfId="14262" xr:uid="{5CC5648C-4ADA-4A07-A48E-8DCDC2272CF6}"/>
    <cellStyle name="Millares 19 9 8" xfId="25240" xr:uid="{4E179094-C88A-4744-8A6E-A172EC9174FA}"/>
    <cellStyle name="Millares 2" xfId="3" xr:uid="{00000000-0005-0000-0000-000011000000}"/>
    <cellStyle name="Millares 2 10" xfId="229" xr:uid="{00000000-0005-0000-0000-000011000000}"/>
    <cellStyle name="Millares 2 10 10" xfId="8782" xr:uid="{00000000-0005-0000-0000-000011000000}"/>
    <cellStyle name="Millares 2 10 10 2" xfId="21251" xr:uid="{0D5D55CD-DF74-4E8F-828E-D71F5E54F23F}"/>
    <cellStyle name="Millares 2 10 11" xfId="10688" xr:uid="{00000000-0005-0000-0000-000011000000}"/>
    <cellStyle name="Millares 2 10 11 2" xfId="23154" xr:uid="{CF7AEFB2-C84D-4ECB-B936-48FE2CF18B0D}"/>
    <cellStyle name="Millares 2 10 12" xfId="11168" xr:uid="{00000000-0005-0000-0000-000011000000}"/>
    <cellStyle name="Millares 2 10 12 2" xfId="23633" xr:uid="{349075E6-6215-4854-B6E6-6354B28A86AC}"/>
    <cellStyle name="Millares 2 10 13" xfId="12309" xr:uid="{D5AE5E2C-4285-477F-ADDF-4C1ADEC31568}"/>
    <cellStyle name="Millares 2 10 13 2" xfId="24143" xr:uid="{2DACA247-8D77-43F9-AE02-D7C95C456A17}"/>
    <cellStyle name="Millares 2 10 14" xfId="12948" xr:uid="{3DE54B8C-B365-4861-813D-188EB13E73DB}"/>
    <cellStyle name="Millares 2 10 15" xfId="24851" xr:uid="{AFCE683E-A507-4D8B-AE40-A410E6A75199}"/>
    <cellStyle name="Millares 2 10 2" xfId="414" xr:uid="{00000000-0005-0000-0000-000011000000}"/>
    <cellStyle name="Millares 2 10 2 10" xfId="10866" xr:uid="{00000000-0005-0000-0000-000011000000}"/>
    <cellStyle name="Millares 2 10 2 10 2" xfId="23332" xr:uid="{BEA2BB1E-E20D-4D9A-8E2E-7078733B7BF1}"/>
    <cellStyle name="Millares 2 10 2 11" xfId="11346" xr:uid="{00000000-0005-0000-0000-000011000000}"/>
    <cellStyle name="Millares 2 10 2 11 2" xfId="23811" xr:uid="{EE5B8843-1046-4FD6-88EF-26CE40D09529}"/>
    <cellStyle name="Millares 2 10 2 12" xfId="12487" xr:uid="{0FD44435-86BC-4CC0-A403-8047D738347A}"/>
    <cellStyle name="Millares 2 10 2 12 2" xfId="24321" xr:uid="{B98BB0C6-5BA5-4A72-A071-A5DA043B6A53}"/>
    <cellStyle name="Millares 2 10 2 13" xfId="13126" xr:uid="{4D355FE7-27FF-4454-BA91-9F530D7CD253}"/>
    <cellStyle name="Millares 2 10 2 14" xfId="25029" xr:uid="{EF78E2F9-B6B3-4631-AB0C-D74EC4AB2708}"/>
    <cellStyle name="Millares 2 10 2 2" xfId="1610" xr:uid="{00000000-0005-0000-0000-000011000000}"/>
    <cellStyle name="Millares 2 10 2 2 2" xfId="3534" xr:uid="{00000000-0005-0000-0000-000011000000}"/>
    <cellStyle name="Millares 2 10 2 2 2 2" xfId="16008" xr:uid="{F59AE873-C346-451C-8E86-B086656F087F}"/>
    <cellStyle name="Millares 2 10 2 2 3" xfId="5486" xr:uid="{00000000-0005-0000-0000-000011000000}"/>
    <cellStyle name="Millares 2 10 2 2 3 2" xfId="17958" xr:uid="{2B1E99A2-E6F7-425D-B0AC-8242A2388977}"/>
    <cellStyle name="Millares 2 10 2 2 4" xfId="7416" xr:uid="{00000000-0005-0000-0000-000011000000}"/>
    <cellStyle name="Millares 2 10 2 2 4 2" xfId="19887" xr:uid="{EFD63D2F-C040-4EF2-A1CF-A79F18DF95A2}"/>
    <cellStyle name="Millares 2 10 2 2 5" xfId="9426" xr:uid="{00000000-0005-0000-0000-000011000000}"/>
    <cellStyle name="Millares 2 10 2 2 5 2" xfId="21895" xr:uid="{F2B09B2F-AA9F-4E67-9CBA-F0982588BDE5}"/>
    <cellStyle name="Millares 2 10 2 2 6" xfId="14087" xr:uid="{ACE45EF4-D7A1-4961-BAC9-8D5FFD746117}"/>
    <cellStyle name="Millares 2 10 2 3" xfId="2090" xr:uid="{00000000-0005-0000-0000-000011000000}"/>
    <cellStyle name="Millares 2 10 2 3 2" xfId="4014" xr:uid="{00000000-0005-0000-0000-000011000000}"/>
    <cellStyle name="Millares 2 10 2 3 2 2" xfId="16488" xr:uid="{D72F6ABD-87CB-407D-886D-6FA5214721AF}"/>
    <cellStyle name="Millares 2 10 2 3 3" xfId="5966" xr:uid="{00000000-0005-0000-0000-000011000000}"/>
    <cellStyle name="Millares 2 10 2 3 3 2" xfId="18438" xr:uid="{8B484231-6C81-4C63-B976-13FC686B22DF}"/>
    <cellStyle name="Millares 2 10 2 3 4" xfId="7896" xr:uid="{00000000-0005-0000-0000-000011000000}"/>
    <cellStyle name="Millares 2 10 2 3 4 2" xfId="20367" xr:uid="{B380E71F-3C76-4F97-884C-1445A3AA8BE6}"/>
    <cellStyle name="Millares 2 10 2 3 5" xfId="9904" xr:uid="{00000000-0005-0000-0000-000011000000}"/>
    <cellStyle name="Millares 2 10 2 3 5 2" xfId="22373" xr:uid="{B1681898-0D76-45B7-B88F-25B717442ABE}"/>
    <cellStyle name="Millares 2 10 2 3 6" xfId="14567" xr:uid="{444F11B2-A391-4062-AC51-A065F29B9E78}"/>
    <cellStyle name="Millares 2 10 2 4" xfId="2572" xr:uid="{00000000-0005-0000-0000-000011000000}"/>
    <cellStyle name="Millares 2 10 2 4 2" xfId="4493" xr:uid="{00000000-0005-0000-0000-000011000000}"/>
    <cellStyle name="Millares 2 10 2 4 2 2" xfId="16967" xr:uid="{CF92E430-830C-4F38-B617-52A3EBF588E5}"/>
    <cellStyle name="Millares 2 10 2 4 3" xfId="6449" xr:uid="{00000000-0005-0000-0000-000011000000}"/>
    <cellStyle name="Millares 2 10 2 4 3 2" xfId="18921" xr:uid="{C1DC4335-C2A9-41B0-9B92-59979EFFDA79}"/>
    <cellStyle name="Millares 2 10 2 4 4" xfId="8375" xr:uid="{00000000-0005-0000-0000-000011000000}"/>
    <cellStyle name="Millares 2 10 2 4 4 2" xfId="20846" xr:uid="{4B84303D-F45B-4837-8465-179534A851A1}"/>
    <cellStyle name="Millares 2 10 2 4 5" xfId="10381" xr:uid="{00000000-0005-0000-0000-000011000000}"/>
    <cellStyle name="Millares 2 10 2 4 5 2" xfId="22850" xr:uid="{6636A69B-F1C4-4746-A3A9-61E63EAB1366}"/>
    <cellStyle name="Millares 2 10 2 4 6" xfId="15046" xr:uid="{8139990D-AA60-473F-9FB1-F76DEFDC8CB3}"/>
    <cellStyle name="Millares 2 10 2 5" xfId="1130" xr:uid="{00000000-0005-0000-0000-000011000000}"/>
    <cellStyle name="Millares 2 10 2 5 2" xfId="13607" xr:uid="{E863D02B-FE7F-4877-9612-77A053D66757}"/>
    <cellStyle name="Millares 2 10 2 6" xfId="3054" xr:uid="{00000000-0005-0000-0000-000011000000}"/>
    <cellStyle name="Millares 2 10 2 6 2" xfId="15528" xr:uid="{6BEFE50C-2CC8-41FA-831A-920D10522605}"/>
    <cellStyle name="Millares 2 10 2 7" xfId="4992" xr:uid="{00000000-0005-0000-0000-000011000000}"/>
    <cellStyle name="Millares 2 10 2 7 2" xfId="17465" xr:uid="{A49A37BC-9F75-4818-84D3-B287AE7FD962}"/>
    <cellStyle name="Millares 2 10 2 8" xfId="6933" xr:uid="{00000000-0005-0000-0000-000011000000}"/>
    <cellStyle name="Millares 2 10 2 8 2" xfId="19404" xr:uid="{B325925D-0F18-4D02-A9D2-3F7FD0368025}"/>
    <cellStyle name="Millares 2 10 2 9" xfId="8952" xr:uid="{00000000-0005-0000-0000-000011000000}"/>
    <cellStyle name="Millares 2 10 2 9 2" xfId="21421" xr:uid="{87DE746B-5131-4C13-A6C7-91C0AD5F41B2}"/>
    <cellStyle name="Millares 2 10 3" xfId="1432" xr:uid="{00000000-0005-0000-0000-000011000000}"/>
    <cellStyle name="Millares 2 10 3 2" xfId="3356" xr:uid="{00000000-0005-0000-0000-000011000000}"/>
    <cellStyle name="Millares 2 10 3 2 2" xfId="15830" xr:uid="{A7B0BA90-CD9C-4232-9D0C-60955C7B93CC}"/>
    <cellStyle name="Millares 2 10 3 3" xfId="5308" xr:uid="{00000000-0005-0000-0000-000011000000}"/>
    <cellStyle name="Millares 2 10 3 3 2" xfId="17780" xr:uid="{EFFAB642-E0C1-4C04-8F86-DC5DEFBE1165}"/>
    <cellStyle name="Millares 2 10 3 4" xfId="7238" xr:uid="{00000000-0005-0000-0000-000011000000}"/>
    <cellStyle name="Millares 2 10 3 4 2" xfId="19709" xr:uid="{FAF2CDAD-70CD-4F22-A367-3D217EB04122}"/>
    <cellStyle name="Millares 2 10 3 5" xfId="9248" xr:uid="{00000000-0005-0000-0000-000011000000}"/>
    <cellStyle name="Millares 2 10 3 5 2" xfId="21717" xr:uid="{D156B433-4E09-4762-BF50-EDCA78731B7D}"/>
    <cellStyle name="Millares 2 10 3 6" xfId="13909" xr:uid="{38149167-87E4-43A0-8F18-45655DAADA95}"/>
    <cellStyle name="Millares 2 10 4" xfId="1912" xr:uid="{00000000-0005-0000-0000-000011000000}"/>
    <cellStyle name="Millares 2 10 4 2" xfId="3836" xr:uid="{00000000-0005-0000-0000-000011000000}"/>
    <cellStyle name="Millares 2 10 4 2 2" xfId="16310" xr:uid="{C0C4D80D-7406-4EF6-AA45-7AF42EA9FBE7}"/>
    <cellStyle name="Millares 2 10 4 3" xfId="5788" xr:uid="{00000000-0005-0000-0000-000011000000}"/>
    <cellStyle name="Millares 2 10 4 3 2" xfId="18260" xr:uid="{FAB76BAB-22FC-4FF6-931A-8AC73BD2ACF3}"/>
    <cellStyle name="Millares 2 10 4 4" xfId="7718" xr:uid="{00000000-0005-0000-0000-000011000000}"/>
    <cellStyle name="Millares 2 10 4 4 2" xfId="20189" xr:uid="{7010AB8F-F99C-443B-9553-52A9985FB743}"/>
    <cellStyle name="Millares 2 10 4 5" xfId="9726" xr:uid="{00000000-0005-0000-0000-000011000000}"/>
    <cellStyle name="Millares 2 10 4 5 2" xfId="22195" xr:uid="{C5014B73-E204-4A76-B3F5-2531C57F6F45}"/>
    <cellStyle name="Millares 2 10 4 6" xfId="14389" xr:uid="{6B6E8C38-2EC0-4A33-8D2C-6E015E1D8E74}"/>
    <cellStyle name="Millares 2 10 5" xfId="2394" xr:uid="{00000000-0005-0000-0000-000011000000}"/>
    <cellStyle name="Millares 2 10 5 2" xfId="4315" xr:uid="{00000000-0005-0000-0000-000011000000}"/>
    <cellStyle name="Millares 2 10 5 2 2" xfId="16789" xr:uid="{831AD422-5380-417B-800C-C634049F440F}"/>
    <cellStyle name="Millares 2 10 5 3" xfId="6271" xr:uid="{00000000-0005-0000-0000-000011000000}"/>
    <cellStyle name="Millares 2 10 5 3 2" xfId="18743" xr:uid="{9BF37331-0144-475E-833F-69ADF81A5960}"/>
    <cellStyle name="Millares 2 10 5 4" xfId="8197" xr:uid="{00000000-0005-0000-0000-000011000000}"/>
    <cellStyle name="Millares 2 10 5 4 2" xfId="20668" xr:uid="{FE33197F-1A83-484D-A1D8-FA1B240A2798}"/>
    <cellStyle name="Millares 2 10 5 5" xfId="10203" xr:uid="{00000000-0005-0000-0000-000011000000}"/>
    <cellStyle name="Millares 2 10 5 5 2" xfId="22672" xr:uid="{340F2EC7-7D9A-47F4-A328-985BA14ED836}"/>
    <cellStyle name="Millares 2 10 5 6" xfId="14868" xr:uid="{87422568-EADB-42EC-8BFB-6A67A073845B}"/>
    <cellStyle name="Millares 2 10 6" xfId="952" xr:uid="{00000000-0005-0000-0000-000011000000}"/>
    <cellStyle name="Millares 2 10 6 2" xfId="13429" xr:uid="{351059CF-5F65-4AC3-B991-968FD20B27F5}"/>
    <cellStyle name="Millares 2 10 7" xfId="2876" xr:uid="{00000000-0005-0000-0000-000011000000}"/>
    <cellStyle name="Millares 2 10 7 2" xfId="15350" xr:uid="{D07E5735-1268-4452-AA9C-21EA707A1BE3}"/>
    <cellStyle name="Millares 2 10 8" xfId="4814" xr:uid="{00000000-0005-0000-0000-000011000000}"/>
    <cellStyle name="Millares 2 10 8 2" xfId="17287" xr:uid="{973CEB39-E900-49FE-9ADA-5E4B604EA38C}"/>
    <cellStyle name="Millares 2 10 9" xfId="6755" xr:uid="{00000000-0005-0000-0000-000011000000}"/>
    <cellStyle name="Millares 2 10 9 2" xfId="19226" xr:uid="{DE3AE861-EBE6-4C96-9A68-FD94405E96F1}"/>
    <cellStyle name="Millares 2 11" xfId="273" xr:uid="{00000000-0005-0000-0000-000011000000}"/>
    <cellStyle name="Millares 2 11 10" xfId="10725" xr:uid="{00000000-0005-0000-0000-000011000000}"/>
    <cellStyle name="Millares 2 11 10 2" xfId="23191" xr:uid="{10F409DA-62FC-4092-B7C2-9F444EE77F6F}"/>
    <cellStyle name="Millares 2 11 11" xfId="11205" xr:uid="{00000000-0005-0000-0000-000011000000}"/>
    <cellStyle name="Millares 2 11 11 2" xfId="23670" xr:uid="{95CEEAD4-3810-450F-886B-A8A143EE3728}"/>
    <cellStyle name="Millares 2 11 12" xfId="12346" xr:uid="{73FC44B0-97DC-4CA5-9BC1-6395F2548BA8}"/>
    <cellStyle name="Millares 2 11 12 2" xfId="24180" xr:uid="{7E7092FE-DD8F-410D-80D8-E5FF6893D0AA}"/>
    <cellStyle name="Millares 2 11 13" xfId="12985" xr:uid="{698F9F60-A27B-44F8-A04D-8464368CEEF2}"/>
    <cellStyle name="Millares 2 11 14" xfId="24888" xr:uid="{87AE52B0-8F99-4C10-ABF1-45AD05B09F23}"/>
    <cellStyle name="Millares 2 11 2" xfId="1469" xr:uid="{00000000-0005-0000-0000-000011000000}"/>
    <cellStyle name="Millares 2 11 2 2" xfId="3393" xr:uid="{00000000-0005-0000-0000-000011000000}"/>
    <cellStyle name="Millares 2 11 2 2 2" xfId="15867" xr:uid="{F0321E00-FBD7-4232-82D2-83D38306DEA3}"/>
    <cellStyle name="Millares 2 11 2 3" xfId="5345" xr:uid="{00000000-0005-0000-0000-000011000000}"/>
    <cellStyle name="Millares 2 11 2 3 2" xfId="17817" xr:uid="{3BDF5472-C86A-4733-98B1-802718D951EA}"/>
    <cellStyle name="Millares 2 11 2 4" xfId="7275" xr:uid="{00000000-0005-0000-0000-000011000000}"/>
    <cellStyle name="Millares 2 11 2 4 2" xfId="19746" xr:uid="{72FEFFEF-D390-46CF-8A61-A1A93BD5CD26}"/>
    <cellStyle name="Millares 2 11 2 5" xfId="9285" xr:uid="{00000000-0005-0000-0000-000011000000}"/>
    <cellStyle name="Millares 2 11 2 5 2" xfId="21754" xr:uid="{68403176-A199-4E04-9903-A82617FDCAC4}"/>
    <cellStyle name="Millares 2 11 2 6" xfId="13946" xr:uid="{DF881AAA-B711-4A7A-B1C3-7F20E30EB69B}"/>
    <cellStyle name="Millares 2 11 3" xfId="1949" xr:uid="{00000000-0005-0000-0000-000011000000}"/>
    <cellStyle name="Millares 2 11 3 2" xfId="3873" xr:uid="{00000000-0005-0000-0000-000011000000}"/>
    <cellStyle name="Millares 2 11 3 2 2" xfId="16347" xr:uid="{8F91C2A4-5B31-4794-AFE9-8D85E04E8172}"/>
    <cellStyle name="Millares 2 11 3 3" xfId="5825" xr:uid="{00000000-0005-0000-0000-000011000000}"/>
    <cellStyle name="Millares 2 11 3 3 2" xfId="18297" xr:uid="{50804BB2-FFAA-4E4A-9283-81C5A3F2B389}"/>
    <cellStyle name="Millares 2 11 3 4" xfId="7755" xr:uid="{00000000-0005-0000-0000-000011000000}"/>
    <cellStyle name="Millares 2 11 3 4 2" xfId="20226" xr:uid="{5A200F46-C715-4E83-9FFC-41C680DDE1DD}"/>
    <cellStyle name="Millares 2 11 3 5" xfId="9763" xr:uid="{00000000-0005-0000-0000-000011000000}"/>
    <cellStyle name="Millares 2 11 3 5 2" xfId="22232" xr:uid="{5304DD89-393E-4463-A590-2C5E38CC9DCB}"/>
    <cellStyle name="Millares 2 11 3 6" xfId="14426" xr:uid="{D9B9B326-D3CE-4D98-B2CC-E31232C0A7F0}"/>
    <cellStyle name="Millares 2 11 4" xfId="2431" xr:uid="{00000000-0005-0000-0000-000011000000}"/>
    <cellStyle name="Millares 2 11 4 2" xfId="4352" xr:uid="{00000000-0005-0000-0000-000011000000}"/>
    <cellStyle name="Millares 2 11 4 2 2" xfId="16826" xr:uid="{25F67289-62DB-4704-B2FD-8013336FE0D8}"/>
    <cellStyle name="Millares 2 11 4 3" xfId="6308" xr:uid="{00000000-0005-0000-0000-000011000000}"/>
    <cellStyle name="Millares 2 11 4 3 2" xfId="18780" xr:uid="{C5382972-045B-4EE5-8913-9719FFC7D733}"/>
    <cellStyle name="Millares 2 11 4 4" xfId="8234" xr:uid="{00000000-0005-0000-0000-000011000000}"/>
    <cellStyle name="Millares 2 11 4 4 2" xfId="20705" xr:uid="{90E98479-9478-4CF5-9AC1-038D729FECBC}"/>
    <cellStyle name="Millares 2 11 4 5" xfId="10240" xr:uid="{00000000-0005-0000-0000-000011000000}"/>
    <cellStyle name="Millares 2 11 4 5 2" xfId="22709" xr:uid="{48F699BF-0F3F-416F-B1BF-BF58F2360C89}"/>
    <cellStyle name="Millares 2 11 4 6" xfId="14905" xr:uid="{CF14AA2E-F56D-42F2-BA75-AF3D19B76C15}"/>
    <cellStyle name="Millares 2 11 5" xfId="989" xr:uid="{00000000-0005-0000-0000-000011000000}"/>
    <cellStyle name="Millares 2 11 5 2" xfId="13466" xr:uid="{80747F8D-BADE-407E-AA1F-8F0C6D96EBC6}"/>
    <cellStyle name="Millares 2 11 6" xfId="2913" xr:uid="{00000000-0005-0000-0000-000011000000}"/>
    <cellStyle name="Millares 2 11 6 2" xfId="15387" xr:uid="{766B04C2-7A21-4A40-8426-BA1C22C81F55}"/>
    <cellStyle name="Millares 2 11 7" xfId="4851" xr:uid="{00000000-0005-0000-0000-000011000000}"/>
    <cellStyle name="Millares 2 11 7 2" xfId="17324" xr:uid="{BEC94FE3-10DC-44D0-89F7-A7F2B3098C7D}"/>
    <cellStyle name="Millares 2 11 8" xfId="6792" xr:uid="{00000000-0005-0000-0000-000011000000}"/>
    <cellStyle name="Millares 2 11 8 2" xfId="19263" xr:uid="{38EBB0B6-3D72-49F5-BECC-B6A09D1CE8C4}"/>
    <cellStyle name="Millares 2 11 9" xfId="8819" xr:uid="{00000000-0005-0000-0000-000011000000}"/>
    <cellStyle name="Millares 2 11 9 2" xfId="21288" xr:uid="{27A0B989-08DF-402E-A933-B2ADFF7B27CB}"/>
    <cellStyle name="Millares 2 12" xfId="696" xr:uid="{00000000-0005-0000-0000-00002B000000}"/>
    <cellStyle name="Millares 2 13" xfId="1291" xr:uid="{00000000-0005-0000-0000-000011000000}"/>
    <cellStyle name="Millares 2 13 2" xfId="3215" xr:uid="{00000000-0005-0000-0000-000011000000}"/>
    <cellStyle name="Millares 2 13 2 2" xfId="15689" xr:uid="{34051814-1E0C-44F8-8CA5-02529882B68C}"/>
    <cellStyle name="Millares 2 13 3" xfId="5167" xr:uid="{00000000-0005-0000-0000-000011000000}"/>
    <cellStyle name="Millares 2 13 3 2" xfId="17639" xr:uid="{17D582E2-911D-4739-9F21-25A3FC515B4A}"/>
    <cellStyle name="Millares 2 13 4" xfId="7097" xr:uid="{00000000-0005-0000-0000-000011000000}"/>
    <cellStyle name="Millares 2 13 4 2" xfId="19568" xr:uid="{BCAC4BD4-B2EE-456D-A56E-E365A328E6BF}"/>
    <cellStyle name="Millares 2 13 5" xfId="9107" xr:uid="{00000000-0005-0000-0000-000011000000}"/>
    <cellStyle name="Millares 2 13 5 2" xfId="21576" xr:uid="{C4F4D69D-01B2-44EC-8A8E-6CE529028EC1}"/>
    <cellStyle name="Millares 2 13 6" xfId="11558" xr:uid="{00000000-0005-0000-0000-000037000000}"/>
    <cellStyle name="Millares 2 13 7" xfId="13768" xr:uid="{24094129-0FBB-4BF4-831C-0043C2CECFD7}"/>
    <cellStyle name="Millares 2 14" xfId="1771" xr:uid="{00000000-0005-0000-0000-000011000000}"/>
    <cellStyle name="Millares 2 14 2" xfId="3695" xr:uid="{00000000-0005-0000-0000-000011000000}"/>
    <cellStyle name="Millares 2 14 2 2" xfId="16169" xr:uid="{B72AA39C-E35A-48AD-8783-C132C86801F7}"/>
    <cellStyle name="Millares 2 14 3" xfId="5647" xr:uid="{00000000-0005-0000-0000-000011000000}"/>
    <cellStyle name="Millares 2 14 3 2" xfId="18119" xr:uid="{B4CEC4A5-7208-4817-9B2B-2FF86EFAF8F0}"/>
    <cellStyle name="Millares 2 14 4" xfId="7577" xr:uid="{00000000-0005-0000-0000-000011000000}"/>
    <cellStyle name="Millares 2 14 4 2" xfId="20048" xr:uid="{D894DA8F-C205-4324-BBFC-5B2A61A0F18F}"/>
    <cellStyle name="Millares 2 14 5" xfId="9585" xr:uid="{00000000-0005-0000-0000-000011000000}"/>
    <cellStyle name="Millares 2 14 5 2" xfId="22054" xr:uid="{0C2FA50A-2505-4EFF-AD4E-14654A6ED135}"/>
    <cellStyle name="Millares 2 14 6" xfId="11679" xr:uid="{00000000-0005-0000-0000-000047010000}"/>
    <cellStyle name="Millares 2 14 7" xfId="14248" xr:uid="{3FC7BF25-042D-4B56-AE41-AFA4F59D273B}"/>
    <cellStyle name="Millares 2 15" xfId="2253" xr:uid="{00000000-0005-0000-0000-000011000000}"/>
    <cellStyle name="Millares 2 15 2" xfId="4174" xr:uid="{00000000-0005-0000-0000-000011000000}"/>
    <cellStyle name="Millares 2 15 2 2" xfId="16648" xr:uid="{D581CC4C-B190-4320-8C8A-EAF94AC3B667}"/>
    <cellStyle name="Millares 2 15 3" xfId="6130" xr:uid="{00000000-0005-0000-0000-000011000000}"/>
    <cellStyle name="Millares 2 15 3 2" xfId="18602" xr:uid="{7C5B61CE-2D69-4F11-B0DD-C4CAD0D65025}"/>
    <cellStyle name="Millares 2 15 4" xfId="8056" xr:uid="{00000000-0005-0000-0000-000011000000}"/>
    <cellStyle name="Millares 2 15 4 2" xfId="20527" xr:uid="{1D5007C7-A43C-459A-871F-B8B62D0FF5FC}"/>
    <cellStyle name="Millares 2 15 5" xfId="10062" xr:uid="{00000000-0005-0000-0000-000011000000}"/>
    <cellStyle name="Millares 2 15 5 2" xfId="22531" xr:uid="{DB0D4E2F-6F19-4709-BF45-9C4D8218EF33}"/>
    <cellStyle name="Millares 2 15 6" xfId="14727" xr:uid="{30AB4281-7824-4953-B826-8FDDC88B21E6}"/>
    <cellStyle name="Millares 2 16" xfId="811" xr:uid="{00000000-0005-0000-0000-000011000000}"/>
    <cellStyle name="Millares 2 16 2" xfId="13288" xr:uid="{5B0F4F99-63DF-414A-A057-08DE368EFF95}"/>
    <cellStyle name="Millares 2 17" xfId="2735" xr:uid="{00000000-0005-0000-0000-000011000000}"/>
    <cellStyle name="Millares 2 17 2" xfId="15209" xr:uid="{786352C8-C193-4B5F-9FA5-F1FB14FB333E}"/>
    <cellStyle name="Millares 2 18" xfId="4662" xr:uid="{00000000-0005-0000-0000-000011000000}"/>
    <cellStyle name="Millares 2 18 2" xfId="17135" xr:uid="{AF412763-EDBE-415E-8374-9AC2877A85E8}"/>
    <cellStyle name="Millares 2 19" xfId="6613" xr:uid="{00000000-0005-0000-0000-000011000000}"/>
    <cellStyle name="Millares 2 19 2" xfId="19084" xr:uid="{DB4FC347-4CB5-4869-8C30-5117A1896E00}"/>
    <cellStyle name="Millares 2 2" xfId="20" xr:uid="{00000000-0005-0000-0000-000012000000}"/>
    <cellStyle name="Millares 2 2 10" xfId="679" xr:uid="{00000000-0005-0000-0000-000038000000}"/>
    <cellStyle name="Millares 2 2 10 10" xfId="10959" xr:uid="{00000000-0005-0000-0000-000038000000}"/>
    <cellStyle name="Millares 2 2 10 10 2" xfId="23425" xr:uid="{665C2C0F-1B46-4078-8FCB-8B54730E0745}"/>
    <cellStyle name="Millares 2 2 10 11" xfId="11439" xr:uid="{00000000-0005-0000-0000-000038000000}"/>
    <cellStyle name="Millares 2 2 10 11 2" xfId="23904" xr:uid="{E15038D8-2D7E-46C1-AE57-7CBC1C1B06C4}"/>
    <cellStyle name="Millares 2 2 10 12" xfId="12583" xr:uid="{7A471C74-CA9E-4716-9F81-5C0226DF3A3F}"/>
    <cellStyle name="Millares 2 2 10 12 2" xfId="24417" xr:uid="{D59A2127-65CE-482C-B4D7-F036C73D7FC7}"/>
    <cellStyle name="Millares 2 2 10 13" xfId="13220" xr:uid="{FCEE7F68-319B-4CA0-A086-57D61619A72B}"/>
    <cellStyle name="Millares 2 2 10 14" xfId="25122" xr:uid="{E71B7F71-35EA-47F6-BAE4-2B689D7A98A2}"/>
    <cellStyle name="Millares 2 2 10 2" xfId="1703" xr:uid="{00000000-0005-0000-0000-000038000000}"/>
    <cellStyle name="Millares 2 2 10 2 2" xfId="3627" xr:uid="{00000000-0005-0000-0000-000038000000}"/>
    <cellStyle name="Millares 2 2 10 2 2 2" xfId="16101" xr:uid="{BB7486CB-C2A7-4A1A-AD81-DA95665E07BD}"/>
    <cellStyle name="Millares 2 2 10 2 3" xfId="5579" xr:uid="{00000000-0005-0000-0000-000038000000}"/>
    <cellStyle name="Millares 2 2 10 2 3 2" xfId="18051" xr:uid="{5A638ABF-4417-4B24-91DC-A77316A64612}"/>
    <cellStyle name="Millares 2 2 10 2 4" xfId="7509" xr:uid="{00000000-0005-0000-0000-000038000000}"/>
    <cellStyle name="Millares 2 2 10 2 4 2" xfId="19980" xr:uid="{AAA7CE23-E1E8-49A7-85AD-C9D41F312CAE}"/>
    <cellStyle name="Millares 2 2 10 2 5" xfId="9518" xr:uid="{00000000-0005-0000-0000-000038000000}"/>
    <cellStyle name="Millares 2 2 10 2 5 2" xfId="21987" xr:uid="{0D358800-F575-4018-B96F-30F45E4FF060}"/>
    <cellStyle name="Millares 2 2 10 2 6" xfId="14180" xr:uid="{CCFE59E8-ED13-4006-A40C-D594308D0BE1}"/>
    <cellStyle name="Millares 2 2 10 3" xfId="2183" xr:uid="{00000000-0005-0000-0000-000038000000}"/>
    <cellStyle name="Millares 2 2 10 3 2" xfId="4107" xr:uid="{00000000-0005-0000-0000-000038000000}"/>
    <cellStyle name="Millares 2 2 10 3 2 2" xfId="16581" xr:uid="{F9E7CD4E-A01F-4F66-BC65-2A26D165E1F9}"/>
    <cellStyle name="Millares 2 2 10 3 3" xfId="6059" xr:uid="{00000000-0005-0000-0000-000038000000}"/>
    <cellStyle name="Millares 2 2 10 3 3 2" xfId="18531" xr:uid="{F6134476-D730-498E-956B-29733056C608}"/>
    <cellStyle name="Millares 2 2 10 3 4" xfId="7989" xr:uid="{00000000-0005-0000-0000-000038000000}"/>
    <cellStyle name="Millares 2 2 10 3 4 2" xfId="20460" xr:uid="{A7E4D1E5-2A21-480F-9D8A-1EF7659FEFD3}"/>
    <cellStyle name="Millares 2 2 10 3 5" xfId="9996" xr:uid="{00000000-0005-0000-0000-000038000000}"/>
    <cellStyle name="Millares 2 2 10 3 5 2" xfId="22465" xr:uid="{AF0E3490-358B-4577-8AA5-952E39ECA4D3}"/>
    <cellStyle name="Millares 2 2 10 3 6" xfId="14660" xr:uid="{4E6C5EB9-7ED0-4253-8EB6-608ACBB3C416}"/>
    <cellStyle name="Millares 2 2 10 4" xfId="2666" xr:uid="{00000000-0005-0000-0000-000038000000}"/>
    <cellStyle name="Millares 2 2 10 4 2" xfId="4587" xr:uid="{00000000-0005-0000-0000-000038000000}"/>
    <cellStyle name="Millares 2 2 10 4 2 2" xfId="17061" xr:uid="{EC0609D3-9D5D-4D38-86D4-8DAAFDE1EE5B}"/>
    <cellStyle name="Millares 2 2 10 4 3" xfId="6543" xr:uid="{00000000-0005-0000-0000-000038000000}"/>
    <cellStyle name="Millares 2 2 10 4 3 2" xfId="19015" xr:uid="{BC9D0DD1-A5C4-493F-9B67-1AE030E3DED7}"/>
    <cellStyle name="Millares 2 2 10 4 4" xfId="8469" xr:uid="{00000000-0005-0000-0000-000038000000}"/>
    <cellStyle name="Millares 2 2 10 4 4 2" xfId="20940" xr:uid="{8BBB99A7-43B8-410E-92DE-91FE28DB5F32}"/>
    <cellStyle name="Millares 2 2 10 4 5" xfId="10474" xr:uid="{00000000-0005-0000-0000-000038000000}"/>
    <cellStyle name="Millares 2 2 10 4 5 2" xfId="22943" xr:uid="{8ED6252C-D894-4432-B189-3086AEBE46E6}"/>
    <cellStyle name="Millares 2 2 10 4 6" xfId="15140" xr:uid="{31434E8E-EBC5-430C-8E4C-30561DFB833A}"/>
    <cellStyle name="Millares 2 2 10 5" xfId="1224" xr:uid="{00000000-0005-0000-0000-000038000000}"/>
    <cellStyle name="Millares 2 2 10 5 2" xfId="13701" xr:uid="{BDB9B477-404E-4633-8910-F9C7F9603AD5}"/>
    <cellStyle name="Millares 2 2 10 6" xfId="3148" xr:uid="{00000000-0005-0000-0000-000038000000}"/>
    <cellStyle name="Millares 2 2 10 6 2" xfId="15622" xr:uid="{21DE688F-61A2-49B4-BB8C-5736D038465C}"/>
    <cellStyle name="Millares 2 2 10 7" xfId="5094" xr:uid="{00000000-0005-0000-0000-000038000000}"/>
    <cellStyle name="Millares 2 2 10 7 2" xfId="17566" xr:uid="{AF761456-6904-4C44-9BF2-8714ACC2AEE4}"/>
    <cellStyle name="Millares 2 2 10 8" xfId="7030" xr:uid="{00000000-0005-0000-0000-000038000000}"/>
    <cellStyle name="Millares 2 2 10 8 2" xfId="19501" xr:uid="{871C0A1D-4020-4233-8C0B-D11BF6674505}"/>
    <cellStyle name="Millares 2 2 10 9" xfId="9043" xr:uid="{00000000-0005-0000-0000-000038000000}"/>
    <cellStyle name="Millares 2 2 10 9 2" xfId="21512" xr:uid="{EB9F640F-A5F7-4798-8BAD-83C7E3CF84CD}"/>
    <cellStyle name="Millares 2 2 11" xfId="753" xr:uid="{00000000-0005-0000-0000-000008000000}"/>
    <cellStyle name="Millares 2 2 11 10" xfId="10994" xr:uid="{00000000-0005-0000-0000-000008000000}"/>
    <cellStyle name="Millares 2 2 11 10 2" xfId="23460" xr:uid="{9A06F212-A1E9-4BC9-AD7C-025E7782F93B}"/>
    <cellStyle name="Millares 2 2 11 11" xfId="11474" xr:uid="{00000000-0005-0000-0000-000008000000}"/>
    <cellStyle name="Millares 2 2 11 11 2" xfId="23939" xr:uid="{D2680A77-BA6E-423F-A448-E797CC221463}"/>
    <cellStyle name="Millares 2 2 11 12" xfId="12618" xr:uid="{2AFC24BE-0965-42DC-975A-DF0CC38C091E}"/>
    <cellStyle name="Millares 2 2 11 12 2" xfId="24452" xr:uid="{6E0A6BAE-A752-4D48-AFC4-6EFAAC5BF782}"/>
    <cellStyle name="Millares 2 2 11 13" xfId="13256" xr:uid="{4E9ADF7F-0488-46A7-A813-60254CCB216F}"/>
    <cellStyle name="Millares 2 2 11 14" xfId="25157" xr:uid="{25DA37C0-E798-4F5A-B031-A89C75C14588}"/>
    <cellStyle name="Millares 2 2 11 2" xfId="1738" xr:uid="{00000000-0005-0000-0000-000008000000}"/>
    <cellStyle name="Millares 2 2 11 2 2" xfId="3662" xr:uid="{00000000-0005-0000-0000-000008000000}"/>
    <cellStyle name="Millares 2 2 11 2 2 2" xfId="16136" xr:uid="{DD8E5B80-FD80-4E15-9638-7CC25810E699}"/>
    <cellStyle name="Millares 2 2 11 2 3" xfId="5614" xr:uid="{00000000-0005-0000-0000-000008000000}"/>
    <cellStyle name="Millares 2 2 11 2 3 2" xfId="18086" xr:uid="{CE9F2449-ACD0-4816-905C-D657210582E3}"/>
    <cellStyle name="Millares 2 2 11 2 4" xfId="7544" xr:uid="{00000000-0005-0000-0000-000008000000}"/>
    <cellStyle name="Millares 2 2 11 2 4 2" xfId="20015" xr:uid="{3354DFFD-EF49-4BEB-963C-2C06EB7A0AFF}"/>
    <cellStyle name="Millares 2 2 11 2 5" xfId="9552" xr:uid="{00000000-0005-0000-0000-000008000000}"/>
    <cellStyle name="Millares 2 2 11 2 5 2" xfId="22021" xr:uid="{5CD3DAC1-8646-4225-AC12-E02F28ECF672}"/>
    <cellStyle name="Millares 2 2 11 2 6" xfId="14215" xr:uid="{509117CB-00E6-4448-A008-008A56C544E2}"/>
    <cellStyle name="Millares 2 2 11 3" xfId="2218" xr:uid="{00000000-0005-0000-0000-000008000000}"/>
    <cellStyle name="Millares 2 2 11 3 2" xfId="4142" xr:uid="{00000000-0005-0000-0000-000008000000}"/>
    <cellStyle name="Millares 2 2 11 3 2 2" xfId="16616" xr:uid="{EE3D7118-8B6D-4360-A447-F65D17F8DD1B}"/>
    <cellStyle name="Millares 2 2 11 3 3" xfId="6094" xr:uid="{00000000-0005-0000-0000-000008000000}"/>
    <cellStyle name="Millares 2 2 11 3 3 2" xfId="18566" xr:uid="{3BC3EB10-3B1A-4293-B440-EC92B3FA0E2B}"/>
    <cellStyle name="Millares 2 2 11 3 4" xfId="8024" xr:uid="{00000000-0005-0000-0000-000008000000}"/>
    <cellStyle name="Millares 2 2 11 3 4 2" xfId="20495" xr:uid="{E0DFA6FB-9406-47F1-A333-ACDEB36999EE}"/>
    <cellStyle name="Millares 2 2 11 3 5" xfId="10030" xr:uid="{00000000-0005-0000-0000-000008000000}"/>
    <cellStyle name="Millares 2 2 11 3 5 2" xfId="22499" xr:uid="{45D4A6BE-2C25-4F55-BA41-7388F6C24F35}"/>
    <cellStyle name="Millares 2 2 11 3 6" xfId="14695" xr:uid="{D8DF4319-B4BB-484A-88B9-1D2502CC184C}"/>
    <cellStyle name="Millares 2 2 11 4" xfId="2701" xr:uid="{00000000-0005-0000-0000-000008000000}"/>
    <cellStyle name="Millares 2 2 11 4 2" xfId="4622" xr:uid="{00000000-0005-0000-0000-000008000000}"/>
    <cellStyle name="Millares 2 2 11 4 2 2" xfId="17096" xr:uid="{690310C5-9FB8-4CD0-9D45-111FD6604A78}"/>
    <cellStyle name="Millares 2 2 11 4 3" xfId="6578" xr:uid="{00000000-0005-0000-0000-000008000000}"/>
    <cellStyle name="Millares 2 2 11 4 3 2" xfId="19050" xr:uid="{6A0C0D39-45BE-496F-8CED-7113BDB97772}"/>
    <cellStyle name="Millares 2 2 11 4 4" xfId="8504" xr:uid="{00000000-0005-0000-0000-000008000000}"/>
    <cellStyle name="Millares 2 2 11 4 4 2" xfId="20975" xr:uid="{56B86EF4-27F5-48AE-8F1A-E0D9C82E6AE1}"/>
    <cellStyle name="Millares 2 2 11 4 5" xfId="10509" xr:uid="{00000000-0005-0000-0000-000008000000}"/>
    <cellStyle name="Millares 2 2 11 4 5 2" xfId="22978" xr:uid="{5FD2E7E4-3D44-4CF5-A73A-B4A5ACB74EC7}"/>
    <cellStyle name="Millares 2 2 11 4 6" xfId="15175" xr:uid="{9718EAB1-51CA-4E28-A4A8-74F1DF8DD629}"/>
    <cellStyle name="Millares 2 2 11 5" xfId="1259" xr:uid="{00000000-0005-0000-0000-000008000000}"/>
    <cellStyle name="Millares 2 2 11 5 2" xfId="13736" xr:uid="{38EB4348-E1E6-4C98-9298-B4267F6A3FA4}"/>
    <cellStyle name="Millares 2 2 11 6" xfId="3183" xr:uid="{00000000-0005-0000-0000-000008000000}"/>
    <cellStyle name="Millares 2 2 11 6 2" xfId="15657" xr:uid="{D7055574-75A2-498E-985E-578276452F68}"/>
    <cellStyle name="Millares 2 2 11 7" xfId="5132" xr:uid="{00000000-0005-0000-0000-000008000000}"/>
    <cellStyle name="Millares 2 2 11 7 2" xfId="17604" xr:uid="{3A0E2CDE-D610-4ECB-A9A8-2CC84463B7F8}"/>
    <cellStyle name="Millares 2 2 11 8" xfId="7065" xr:uid="{00000000-0005-0000-0000-000008000000}"/>
    <cellStyle name="Millares 2 2 11 8 2" xfId="19536" xr:uid="{F62D0A47-890B-4E55-AD3D-EDB62FA2DF9C}"/>
    <cellStyle name="Millares 2 2 11 9" xfId="9077" xr:uid="{00000000-0005-0000-0000-000008000000}"/>
    <cellStyle name="Millares 2 2 11 9 2" xfId="21546" xr:uid="{CF135282-1B79-455C-A338-ADE86086180A}"/>
    <cellStyle name="Millares 2 2 12" xfId="740" xr:uid="{D8682A9A-C502-43E2-8259-B357FBD18454}"/>
    <cellStyle name="Millares 2 2 13" xfId="1294" xr:uid="{00000000-0005-0000-0000-000012000000}"/>
    <cellStyle name="Millares 2 2 13 2" xfId="3218" xr:uid="{00000000-0005-0000-0000-000012000000}"/>
    <cellStyle name="Millares 2 2 13 2 2" xfId="15692" xr:uid="{4FF5CD51-B36A-4077-840C-3C022FDE342D}"/>
    <cellStyle name="Millares 2 2 13 3" xfId="5170" xr:uid="{00000000-0005-0000-0000-000012000000}"/>
    <cellStyle name="Millares 2 2 13 3 2" xfId="17642" xr:uid="{CAECE697-4B9A-4751-AA14-5EF4F624869F}"/>
    <cellStyle name="Millares 2 2 13 4" xfId="7100" xr:uid="{00000000-0005-0000-0000-000012000000}"/>
    <cellStyle name="Millares 2 2 13 4 2" xfId="19571" xr:uid="{53D17653-5FD7-4202-B082-BB172D41A935}"/>
    <cellStyle name="Millares 2 2 13 5" xfId="9110" xr:uid="{00000000-0005-0000-0000-000012000000}"/>
    <cellStyle name="Millares 2 2 13 5 2" xfId="21579" xr:uid="{559D9B70-6BF2-4AC2-97C2-7910696F50FE}"/>
    <cellStyle name="Millares 2 2 13 6" xfId="11559" xr:uid="{00000000-0005-0000-0000-000038000000}"/>
    <cellStyle name="Millares 2 2 13 7" xfId="13771" xr:uid="{A0B0A4D2-5BFF-45DD-822E-D6D2016DFCBE}"/>
    <cellStyle name="Millares 2 2 14" xfId="1774" xr:uid="{00000000-0005-0000-0000-000012000000}"/>
    <cellStyle name="Millares 2 2 14 2" xfId="3698" xr:uid="{00000000-0005-0000-0000-000012000000}"/>
    <cellStyle name="Millares 2 2 14 2 2" xfId="16172" xr:uid="{0230FEA6-D7FB-4299-B934-FEDFBB3C2D9D}"/>
    <cellStyle name="Millares 2 2 14 3" xfId="5650" xr:uid="{00000000-0005-0000-0000-000012000000}"/>
    <cellStyle name="Millares 2 2 14 3 2" xfId="18122" xr:uid="{D3A57EFD-2547-45B8-9B4E-97F14CDD1C01}"/>
    <cellStyle name="Millares 2 2 14 4" xfId="7580" xr:uid="{00000000-0005-0000-0000-000012000000}"/>
    <cellStyle name="Millares 2 2 14 4 2" xfId="20051" xr:uid="{1F24F41C-383F-4EC2-B895-EB2E84C8369F}"/>
    <cellStyle name="Millares 2 2 14 5" xfId="9588" xr:uid="{00000000-0005-0000-0000-000012000000}"/>
    <cellStyle name="Millares 2 2 14 5 2" xfId="22057" xr:uid="{FF05FBB7-B5D4-4B4C-9673-CACBC8422D9F}"/>
    <cellStyle name="Millares 2 2 14 6" xfId="11677" xr:uid="{00000000-0005-0000-0000-000048010000}"/>
    <cellStyle name="Millares 2 2 14 7" xfId="14251" xr:uid="{8D095DF7-EF64-4F36-B3AC-A29AC81C0108}"/>
    <cellStyle name="Millares 2 2 15" xfId="2256" xr:uid="{00000000-0005-0000-0000-000012000000}"/>
    <cellStyle name="Millares 2 2 15 2" xfId="4177" xr:uid="{00000000-0005-0000-0000-000012000000}"/>
    <cellStyle name="Millares 2 2 15 2 2" xfId="16651" xr:uid="{2375E12A-88D0-4999-AEC6-A1C71E8BEE63}"/>
    <cellStyle name="Millares 2 2 15 3" xfId="6133" xr:uid="{00000000-0005-0000-0000-000012000000}"/>
    <cellStyle name="Millares 2 2 15 3 2" xfId="18605" xr:uid="{48D3507E-6905-4ECF-856F-8B35DCE38DAF}"/>
    <cellStyle name="Millares 2 2 15 4" xfId="8059" xr:uid="{00000000-0005-0000-0000-000012000000}"/>
    <cellStyle name="Millares 2 2 15 4 2" xfId="20530" xr:uid="{FBD646DD-7C8C-49BD-8D56-F05BB0D599A7}"/>
    <cellStyle name="Millares 2 2 15 5" xfId="10065" xr:uid="{00000000-0005-0000-0000-000012000000}"/>
    <cellStyle name="Millares 2 2 15 5 2" xfId="22534" xr:uid="{7258C090-5965-47D4-BCB8-08F6B45AD916}"/>
    <cellStyle name="Millares 2 2 15 6" xfId="14730" xr:uid="{E1B8322D-604E-4213-8E0A-1207A45AA052}"/>
    <cellStyle name="Millares 2 2 16" xfId="814" xr:uid="{00000000-0005-0000-0000-000012000000}"/>
    <cellStyle name="Millares 2 2 16 2" xfId="13291" xr:uid="{B7E2828C-2320-4D7B-A0AE-F678CC41B3B8}"/>
    <cellStyle name="Millares 2 2 17" xfId="2738" xr:uid="{00000000-0005-0000-0000-000012000000}"/>
    <cellStyle name="Millares 2 2 17 2" xfId="15212" xr:uid="{663D2FC0-DDB9-4727-BC6C-3C78D42B3152}"/>
    <cellStyle name="Millares 2 2 18" xfId="4666" xr:uid="{00000000-0005-0000-0000-000012000000}"/>
    <cellStyle name="Millares 2 2 18 2" xfId="17139" xr:uid="{308D6738-0A65-4ABC-9647-B7A00E4C1D58}"/>
    <cellStyle name="Millares 2 2 19" xfId="6616" xr:uid="{00000000-0005-0000-0000-000012000000}"/>
    <cellStyle name="Millares 2 2 19 2" xfId="19087" xr:uid="{E2A6E748-C4EF-4E16-A02F-418D77652D67}"/>
    <cellStyle name="Millares 2 2 2" xfId="80" xr:uid="{00000000-0005-0000-0000-000012000000}"/>
    <cellStyle name="Millares 2 2 2 10" xfId="2765" xr:uid="{00000000-0005-0000-0000-000012000000}"/>
    <cellStyle name="Millares 2 2 2 10 2" xfId="15239" xr:uid="{BFCECEC7-45C0-4D54-8183-2ED1B50ABEFC}"/>
    <cellStyle name="Millares 2 2 2 11" xfId="4698" xr:uid="{00000000-0005-0000-0000-000012000000}"/>
    <cellStyle name="Millares 2 2 2 11 2" xfId="17171" xr:uid="{B85E119D-DAB7-475D-8ABE-691C4C1CAFDA}"/>
    <cellStyle name="Millares 2 2 2 12" xfId="6644" xr:uid="{00000000-0005-0000-0000-000012000000}"/>
    <cellStyle name="Millares 2 2 2 12 2" xfId="19115" xr:uid="{85608E95-433B-4EE8-9558-40B8AF7A52E6}"/>
    <cellStyle name="Millares 2 2 2 13" xfId="8679" xr:uid="{00000000-0005-0000-0000-000012000000}"/>
    <cellStyle name="Millares 2 2 2 13 2" xfId="21148" xr:uid="{C04C309E-8FD5-43B9-81E5-B93972F8D576}"/>
    <cellStyle name="Millares 2 2 2 14" xfId="10577" xr:uid="{00000000-0005-0000-0000-000012000000}"/>
    <cellStyle name="Millares 2 2 2 14 2" xfId="23043" xr:uid="{B47BA385-36B8-455B-926B-B0B15F8802BA}"/>
    <cellStyle name="Millares 2 2 2 15" xfId="11057" xr:uid="{00000000-0005-0000-0000-000012000000}"/>
    <cellStyle name="Millares 2 2 2 15 2" xfId="23522" xr:uid="{7060D85D-A02E-4E06-8375-A25E91C562AB}"/>
    <cellStyle name="Millares 2 2 2 16" xfId="12198" xr:uid="{2A8C9240-5689-40A9-AB56-4C5A40BA746B}"/>
    <cellStyle name="Millares 2 2 2 16 2" xfId="24032" xr:uid="{4AE55DCD-7816-456F-AE20-63FE269171F1}"/>
    <cellStyle name="Millares 2 2 2 17" xfId="12837" xr:uid="{9AAE6DB1-2F1A-4D2B-BC88-EEAA5F1A1DA7}"/>
    <cellStyle name="Millares 2 2 2 18" xfId="24740" xr:uid="{3E9C8B57-B23D-4315-8698-D1EC7B9A8FCC}"/>
    <cellStyle name="Millares 2 2 2 2" xfId="138" xr:uid="{00000000-0005-0000-0000-000012000000}"/>
    <cellStyle name="Millares 2 2 2 2 10" xfId="8726" xr:uid="{00000000-0005-0000-0000-000012000000}"/>
    <cellStyle name="Millares 2 2 2 2 10 2" xfId="21195" xr:uid="{3D1746D1-8733-4063-BB1C-9F80710F3746}"/>
    <cellStyle name="Millares 2 2 2 2 11" xfId="10629" xr:uid="{00000000-0005-0000-0000-000012000000}"/>
    <cellStyle name="Millares 2 2 2 2 11 2" xfId="23095" xr:uid="{055A1001-D996-48BA-8A45-861795A065A2}"/>
    <cellStyle name="Millares 2 2 2 2 12" xfId="11109" xr:uid="{00000000-0005-0000-0000-000012000000}"/>
    <cellStyle name="Millares 2 2 2 2 12 2" xfId="23574" xr:uid="{2AF24B04-97A6-40F9-8848-8650332B71AD}"/>
    <cellStyle name="Millares 2 2 2 2 13" xfId="12250" xr:uid="{1AD6659A-9E9B-4F62-AC16-7A86324EB417}"/>
    <cellStyle name="Millares 2 2 2 2 13 2" xfId="24084" xr:uid="{9639C6D8-257B-499F-A5D5-DAC1F41421EB}"/>
    <cellStyle name="Millares 2 2 2 2 14" xfId="12889" xr:uid="{A5E2427C-2102-48CF-A6F2-EAE74D4E32C7}"/>
    <cellStyle name="Millares 2 2 2 2 15" xfId="24792" xr:uid="{8C8A9218-EB9F-45F2-A5D7-AA99FE042627}"/>
    <cellStyle name="Millares 2 2 2 2 2" xfId="355" xr:uid="{00000000-0005-0000-0000-000012000000}"/>
    <cellStyle name="Millares 2 2 2 2 2 10" xfId="10807" xr:uid="{00000000-0005-0000-0000-000012000000}"/>
    <cellStyle name="Millares 2 2 2 2 2 10 2" xfId="23273" xr:uid="{B4A2DFDA-0172-48BD-A9E3-74D0866BAB72}"/>
    <cellStyle name="Millares 2 2 2 2 2 11" xfId="11287" xr:uid="{00000000-0005-0000-0000-000012000000}"/>
    <cellStyle name="Millares 2 2 2 2 2 11 2" xfId="23752" xr:uid="{06D6279F-A6A1-4BF7-9562-F08562DCFEAC}"/>
    <cellStyle name="Millares 2 2 2 2 2 12" xfId="12428" xr:uid="{CD1F16F4-B83F-4D8D-9A2A-548D2F49DA54}"/>
    <cellStyle name="Millares 2 2 2 2 2 12 2" xfId="24262" xr:uid="{93250431-501E-4067-A989-AFC923174BB7}"/>
    <cellStyle name="Millares 2 2 2 2 2 13" xfId="13067" xr:uid="{99787D3B-9413-42AD-A1F7-07C2458AB0C3}"/>
    <cellStyle name="Millares 2 2 2 2 2 14" xfId="24970" xr:uid="{2665708B-53F7-4933-AF42-0C740DBC4A0F}"/>
    <cellStyle name="Millares 2 2 2 2 2 2" xfId="1551" xr:uid="{00000000-0005-0000-0000-000012000000}"/>
    <cellStyle name="Millares 2 2 2 2 2 2 2" xfId="3475" xr:uid="{00000000-0005-0000-0000-000012000000}"/>
    <cellStyle name="Millares 2 2 2 2 2 2 2 2" xfId="15949" xr:uid="{0C64A62F-062E-4C3A-BF86-9642792C27FE}"/>
    <cellStyle name="Millares 2 2 2 2 2 2 3" xfId="5427" xr:uid="{00000000-0005-0000-0000-000012000000}"/>
    <cellStyle name="Millares 2 2 2 2 2 2 3 2" xfId="17899" xr:uid="{CC49A1ED-D01F-4C86-8581-700C60C5AC4B}"/>
    <cellStyle name="Millares 2 2 2 2 2 2 4" xfId="7357" xr:uid="{00000000-0005-0000-0000-000012000000}"/>
    <cellStyle name="Millares 2 2 2 2 2 2 4 2" xfId="19828" xr:uid="{DCCC1577-5A8E-4CFD-A35C-EF13D760D671}"/>
    <cellStyle name="Millares 2 2 2 2 2 2 5" xfId="9367" xr:uid="{00000000-0005-0000-0000-000012000000}"/>
    <cellStyle name="Millares 2 2 2 2 2 2 5 2" xfId="21836" xr:uid="{BC401E8E-C56B-41DE-8B11-A4E94B35D788}"/>
    <cellStyle name="Millares 2 2 2 2 2 2 6" xfId="14028" xr:uid="{C27F5585-3D50-4725-960E-BCC773DDC916}"/>
    <cellStyle name="Millares 2 2 2 2 2 3" xfId="2031" xr:uid="{00000000-0005-0000-0000-000012000000}"/>
    <cellStyle name="Millares 2 2 2 2 2 3 2" xfId="3955" xr:uid="{00000000-0005-0000-0000-000012000000}"/>
    <cellStyle name="Millares 2 2 2 2 2 3 2 2" xfId="16429" xr:uid="{CDBAC528-67B4-4991-B5F7-36F52AF82527}"/>
    <cellStyle name="Millares 2 2 2 2 2 3 3" xfId="5907" xr:uid="{00000000-0005-0000-0000-000012000000}"/>
    <cellStyle name="Millares 2 2 2 2 2 3 3 2" xfId="18379" xr:uid="{CCAAFB5A-099C-4BAE-B533-288C1544DDD3}"/>
    <cellStyle name="Millares 2 2 2 2 2 3 4" xfId="7837" xr:uid="{00000000-0005-0000-0000-000012000000}"/>
    <cellStyle name="Millares 2 2 2 2 2 3 4 2" xfId="20308" xr:uid="{11BE362E-BBFB-4522-9657-DFEA3F843E8C}"/>
    <cellStyle name="Millares 2 2 2 2 2 3 5" xfId="9845" xr:uid="{00000000-0005-0000-0000-000012000000}"/>
    <cellStyle name="Millares 2 2 2 2 2 3 5 2" xfId="22314" xr:uid="{CBDAA1F7-D28A-48AB-8606-3442484C379E}"/>
    <cellStyle name="Millares 2 2 2 2 2 3 6" xfId="14508" xr:uid="{318F6881-6BA4-4742-B4B1-00C5CDFE991C}"/>
    <cellStyle name="Millares 2 2 2 2 2 4" xfId="2513" xr:uid="{00000000-0005-0000-0000-000012000000}"/>
    <cellStyle name="Millares 2 2 2 2 2 4 2" xfId="4434" xr:uid="{00000000-0005-0000-0000-000012000000}"/>
    <cellStyle name="Millares 2 2 2 2 2 4 2 2" xfId="16908" xr:uid="{4DEB61E1-6988-4AE6-8ED5-D5B3CDA7CF64}"/>
    <cellStyle name="Millares 2 2 2 2 2 4 3" xfId="6390" xr:uid="{00000000-0005-0000-0000-000012000000}"/>
    <cellStyle name="Millares 2 2 2 2 2 4 3 2" xfId="18862" xr:uid="{7C088BDF-4D3C-4A71-B54D-D8077240FB5E}"/>
    <cellStyle name="Millares 2 2 2 2 2 4 4" xfId="8316" xr:uid="{00000000-0005-0000-0000-000012000000}"/>
    <cellStyle name="Millares 2 2 2 2 2 4 4 2" xfId="20787" xr:uid="{DFC461EA-D6A5-4E0D-8081-B9E12F8D744C}"/>
    <cellStyle name="Millares 2 2 2 2 2 4 5" xfId="10322" xr:uid="{00000000-0005-0000-0000-000012000000}"/>
    <cellStyle name="Millares 2 2 2 2 2 4 5 2" xfId="22791" xr:uid="{6760B9DB-7E24-4FFE-9E58-70398634D82C}"/>
    <cellStyle name="Millares 2 2 2 2 2 4 6" xfId="14987" xr:uid="{19850C37-19B8-4863-A267-8E111AB65C9D}"/>
    <cellStyle name="Millares 2 2 2 2 2 5" xfId="1071" xr:uid="{00000000-0005-0000-0000-000012000000}"/>
    <cellStyle name="Millares 2 2 2 2 2 5 2" xfId="13548" xr:uid="{9A9ABF92-F7B6-4BF9-90D8-6C12EFAD52E1}"/>
    <cellStyle name="Millares 2 2 2 2 2 6" xfId="2995" xr:uid="{00000000-0005-0000-0000-000012000000}"/>
    <cellStyle name="Millares 2 2 2 2 2 6 2" xfId="15469" xr:uid="{415F8F7B-B542-46E8-A8AB-8969EA5D02F6}"/>
    <cellStyle name="Millares 2 2 2 2 2 7" xfId="4933" xr:uid="{00000000-0005-0000-0000-000012000000}"/>
    <cellStyle name="Millares 2 2 2 2 2 7 2" xfId="17406" xr:uid="{0BDC9093-F71E-454B-A3A9-31F81307B7A8}"/>
    <cellStyle name="Millares 2 2 2 2 2 8" xfId="6874" xr:uid="{00000000-0005-0000-0000-000012000000}"/>
    <cellStyle name="Millares 2 2 2 2 2 8 2" xfId="19345" xr:uid="{C9A565CB-E929-4010-9C7F-C12595990154}"/>
    <cellStyle name="Millares 2 2 2 2 2 9" xfId="8895" xr:uid="{00000000-0005-0000-0000-000012000000}"/>
    <cellStyle name="Millares 2 2 2 2 2 9 2" xfId="21364" xr:uid="{758D250C-AB54-49D1-BAB2-BB528C9D6CF8}"/>
    <cellStyle name="Millares 2 2 2 2 3" xfId="1373" xr:uid="{00000000-0005-0000-0000-000012000000}"/>
    <cellStyle name="Millares 2 2 2 2 3 2" xfId="3297" xr:uid="{00000000-0005-0000-0000-000012000000}"/>
    <cellStyle name="Millares 2 2 2 2 3 2 2" xfId="15771" xr:uid="{CF38D245-8FA9-45A0-BC40-B151228DD8C4}"/>
    <cellStyle name="Millares 2 2 2 2 3 3" xfId="5249" xr:uid="{00000000-0005-0000-0000-000012000000}"/>
    <cellStyle name="Millares 2 2 2 2 3 3 2" xfId="17721" xr:uid="{E52A36AB-60D6-4BEA-B5E3-B7AF7AE82488}"/>
    <cellStyle name="Millares 2 2 2 2 3 4" xfId="7179" xr:uid="{00000000-0005-0000-0000-000012000000}"/>
    <cellStyle name="Millares 2 2 2 2 3 4 2" xfId="19650" xr:uid="{468DA8FE-6909-4E31-BD22-DE7DDC72F625}"/>
    <cellStyle name="Millares 2 2 2 2 3 5" xfId="9189" xr:uid="{00000000-0005-0000-0000-000012000000}"/>
    <cellStyle name="Millares 2 2 2 2 3 5 2" xfId="21658" xr:uid="{A5F25C34-8DF9-4B05-8418-43073EF1453B}"/>
    <cellStyle name="Millares 2 2 2 2 3 6" xfId="13850" xr:uid="{DD0AB64C-4BA8-402D-A268-D407A4BACD5A}"/>
    <cellStyle name="Millares 2 2 2 2 4" xfId="1853" xr:uid="{00000000-0005-0000-0000-000012000000}"/>
    <cellStyle name="Millares 2 2 2 2 4 2" xfId="3777" xr:uid="{00000000-0005-0000-0000-000012000000}"/>
    <cellStyle name="Millares 2 2 2 2 4 2 2" xfId="16251" xr:uid="{ECB28B2B-0450-450A-80B8-BD38F10C9F12}"/>
    <cellStyle name="Millares 2 2 2 2 4 3" xfId="5729" xr:uid="{00000000-0005-0000-0000-000012000000}"/>
    <cellStyle name="Millares 2 2 2 2 4 3 2" xfId="18201" xr:uid="{6204CE59-16CA-40B9-A0F5-6FFA69F0F0F2}"/>
    <cellStyle name="Millares 2 2 2 2 4 4" xfId="7659" xr:uid="{00000000-0005-0000-0000-000012000000}"/>
    <cellStyle name="Millares 2 2 2 2 4 4 2" xfId="20130" xr:uid="{31D7B677-2118-4889-BD51-8F6E9197E772}"/>
    <cellStyle name="Millares 2 2 2 2 4 5" xfId="9667" xr:uid="{00000000-0005-0000-0000-000012000000}"/>
    <cellStyle name="Millares 2 2 2 2 4 5 2" xfId="22136" xr:uid="{55BCD395-5E8D-47DC-982E-C0DBA8C4B008}"/>
    <cellStyle name="Millares 2 2 2 2 4 6" xfId="14330" xr:uid="{216C9E97-AB4A-467D-8FDC-F20D46F8562D}"/>
    <cellStyle name="Millares 2 2 2 2 5" xfId="2335" xr:uid="{00000000-0005-0000-0000-000012000000}"/>
    <cellStyle name="Millares 2 2 2 2 5 2" xfId="4256" xr:uid="{00000000-0005-0000-0000-000012000000}"/>
    <cellStyle name="Millares 2 2 2 2 5 2 2" xfId="16730" xr:uid="{A53C6BE0-7CCE-412F-A04A-D4F98B1EBFFF}"/>
    <cellStyle name="Millares 2 2 2 2 5 3" xfId="6212" xr:uid="{00000000-0005-0000-0000-000012000000}"/>
    <cellStyle name="Millares 2 2 2 2 5 3 2" xfId="18684" xr:uid="{15B5936F-A668-4719-A0E1-05D8A09F04A0}"/>
    <cellStyle name="Millares 2 2 2 2 5 4" xfId="8138" xr:uid="{00000000-0005-0000-0000-000012000000}"/>
    <cellStyle name="Millares 2 2 2 2 5 4 2" xfId="20609" xr:uid="{44DF7F3A-03B1-489A-9A10-529FBA330B05}"/>
    <cellStyle name="Millares 2 2 2 2 5 5" xfId="10144" xr:uid="{00000000-0005-0000-0000-000012000000}"/>
    <cellStyle name="Millares 2 2 2 2 5 5 2" xfId="22613" xr:uid="{AE4F69C2-0649-4825-9DF1-976D6936BFAF}"/>
    <cellStyle name="Millares 2 2 2 2 5 6" xfId="14809" xr:uid="{84311CDD-7111-405D-AE8B-18EC6ACF0A4E}"/>
    <cellStyle name="Millares 2 2 2 2 6" xfId="893" xr:uid="{00000000-0005-0000-0000-000012000000}"/>
    <cellStyle name="Millares 2 2 2 2 6 2" xfId="13370" xr:uid="{22E9BC9C-ABE0-42DA-A402-F985CC7E117E}"/>
    <cellStyle name="Millares 2 2 2 2 7" xfId="2817" xr:uid="{00000000-0005-0000-0000-000012000000}"/>
    <cellStyle name="Millares 2 2 2 2 7 2" xfId="15291" xr:uid="{D7E338F0-5803-4117-BE06-F95C5328620A}"/>
    <cellStyle name="Millares 2 2 2 2 8" xfId="4750" xr:uid="{00000000-0005-0000-0000-000012000000}"/>
    <cellStyle name="Millares 2 2 2 2 8 2" xfId="17223" xr:uid="{9201BF39-6D9A-41F2-BA4E-B39466346F01}"/>
    <cellStyle name="Millares 2 2 2 2 9" xfId="6696" xr:uid="{00000000-0005-0000-0000-000012000000}"/>
    <cellStyle name="Millares 2 2 2 2 9 2" xfId="19167" xr:uid="{0D44408E-81B7-4485-994D-45C675DCB086}"/>
    <cellStyle name="Millares 2 2 2 3" xfId="192" xr:uid="{31296434-9896-486A-B568-23662348B2FB}"/>
    <cellStyle name="Millares 2 2 2 3 10" xfId="8751" xr:uid="{31296434-9896-486A-B568-23662348B2FB}"/>
    <cellStyle name="Millares 2 2 2 3 10 2" xfId="21220" xr:uid="{EE0A20B3-8A67-42BE-AD2F-560A5E37CD13}"/>
    <cellStyle name="Millares 2 2 2 3 11" xfId="10655" xr:uid="{31296434-9896-486A-B568-23662348B2FB}"/>
    <cellStyle name="Millares 2 2 2 3 11 2" xfId="23121" xr:uid="{5FB8C86A-50F9-49C4-BB1B-87FB12ACD947}"/>
    <cellStyle name="Millares 2 2 2 3 12" xfId="11135" xr:uid="{31296434-9896-486A-B568-23662348B2FB}"/>
    <cellStyle name="Millares 2 2 2 3 12 2" xfId="23600" xr:uid="{19D076F4-E0B7-4268-A3C3-68408E719080}"/>
    <cellStyle name="Millares 2 2 2 3 13" xfId="12276" xr:uid="{53C3B58E-961A-468D-ABF8-22162F7E9073}"/>
    <cellStyle name="Millares 2 2 2 3 13 2" xfId="24110" xr:uid="{9686B956-9527-4835-A2EB-9851FD922331}"/>
    <cellStyle name="Millares 2 2 2 3 14" xfId="12915" xr:uid="{93915BCF-9EA1-4C0B-AB12-CAA593789672}"/>
    <cellStyle name="Millares 2 2 2 3 15" xfId="24818" xr:uid="{87551812-3E1C-4C69-9EC0-ED3FCBE6E4A7}"/>
    <cellStyle name="Millares 2 2 2 3 2" xfId="381" xr:uid="{31296434-9896-486A-B568-23662348B2FB}"/>
    <cellStyle name="Millares 2 2 2 3 2 10" xfId="10833" xr:uid="{31296434-9896-486A-B568-23662348B2FB}"/>
    <cellStyle name="Millares 2 2 2 3 2 10 2" xfId="23299" xr:uid="{8A02E9DE-FA32-4EAA-8FE1-CAD85B5E3C47}"/>
    <cellStyle name="Millares 2 2 2 3 2 11" xfId="11313" xr:uid="{31296434-9896-486A-B568-23662348B2FB}"/>
    <cellStyle name="Millares 2 2 2 3 2 11 2" xfId="23778" xr:uid="{B168F37E-7FA0-487C-95C2-BD06E883B269}"/>
    <cellStyle name="Millares 2 2 2 3 2 12" xfId="12454" xr:uid="{78D06F24-F0E8-43D7-8598-AFDD28197C1A}"/>
    <cellStyle name="Millares 2 2 2 3 2 12 2" xfId="24288" xr:uid="{D1AC11F2-369C-470A-841E-BDCAC820EC4B}"/>
    <cellStyle name="Millares 2 2 2 3 2 13" xfId="13093" xr:uid="{FF75D8A7-7CAD-496B-AD0D-F8C71CEF6F06}"/>
    <cellStyle name="Millares 2 2 2 3 2 14" xfId="24996" xr:uid="{E9305A16-53E6-49F5-9E2C-B222EE26382F}"/>
    <cellStyle name="Millares 2 2 2 3 2 2" xfId="1577" xr:uid="{31296434-9896-486A-B568-23662348B2FB}"/>
    <cellStyle name="Millares 2 2 2 3 2 2 2" xfId="3501" xr:uid="{31296434-9896-486A-B568-23662348B2FB}"/>
    <cellStyle name="Millares 2 2 2 3 2 2 2 2" xfId="15975" xr:uid="{C867D848-F319-44F4-BD04-F615D6DC33D5}"/>
    <cellStyle name="Millares 2 2 2 3 2 2 3" xfId="5453" xr:uid="{31296434-9896-486A-B568-23662348B2FB}"/>
    <cellStyle name="Millares 2 2 2 3 2 2 3 2" xfId="17925" xr:uid="{135D4FD6-3DFE-44A9-B008-ED298048331A}"/>
    <cellStyle name="Millares 2 2 2 3 2 2 4" xfId="7383" xr:uid="{31296434-9896-486A-B568-23662348B2FB}"/>
    <cellStyle name="Millares 2 2 2 3 2 2 4 2" xfId="19854" xr:uid="{6A345E38-AB72-443D-A29C-ED2F7269F1A6}"/>
    <cellStyle name="Millares 2 2 2 3 2 2 5" xfId="9393" xr:uid="{31296434-9896-486A-B568-23662348B2FB}"/>
    <cellStyle name="Millares 2 2 2 3 2 2 5 2" xfId="21862" xr:uid="{20D21365-FCEA-4956-8177-B5B6BAA816B4}"/>
    <cellStyle name="Millares 2 2 2 3 2 2 6" xfId="14054" xr:uid="{2C9B9010-B229-41A5-A98F-EB287649500A}"/>
    <cellStyle name="Millares 2 2 2 3 2 3" xfId="2057" xr:uid="{31296434-9896-486A-B568-23662348B2FB}"/>
    <cellStyle name="Millares 2 2 2 3 2 3 2" xfId="3981" xr:uid="{31296434-9896-486A-B568-23662348B2FB}"/>
    <cellStyle name="Millares 2 2 2 3 2 3 2 2" xfId="16455" xr:uid="{042D6501-44EA-4529-84F3-80F34AF2BD18}"/>
    <cellStyle name="Millares 2 2 2 3 2 3 3" xfId="5933" xr:uid="{31296434-9896-486A-B568-23662348B2FB}"/>
    <cellStyle name="Millares 2 2 2 3 2 3 3 2" xfId="18405" xr:uid="{92C32942-744A-4085-9701-FE6EC4D621D0}"/>
    <cellStyle name="Millares 2 2 2 3 2 3 4" xfId="7863" xr:uid="{31296434-9896-486A-B568-23662348B2FB}"/>
    <cellStyle name="Millares 2 2 2 3 2 3 4 2" xfId="20334" xr:uid="{166E7C7E-0EE0-40EC-8D4D-50CD09994B29}"/>
    <cellStyle name="Millares 2 2 2 3 2 3 5" xfId="9871" xr:uid="{31296434-9896-486A-B568-23662348B2FB}"/>
    <cellStyle name="Millares 2 2 2 3 2 3 5 2" xfId="22340" xr:uid="{0940641E-852C-4A9A-BBF2-BA6A6FB86C90}"/>
    <cellStyle name="Millares 2 2 2 3 2 3 6" xfId="14534" xr:uid="{B62B29DE-17B7-4B9B-863A-3B44A1528479}"/>
    <cellStyle name="Millares 2 2 2 3 2 4" xfId="2539" xr:uid="{31296434-9896-486A-B568-23662348B2FB}"/>
    <cellStyle name="Millares 2 2 2 3 2 4 2" xfId="4460" xr:uid="{31296434-9896-486A-B568-23662348B2FB}"/>
    <cellStyle name="Millares 2 2 2 3 2 4 2 2" xfId="16934" xr:uid="{13A3CD04-B90F-40D4-B60C-9ADF064B5527}"/>
    <cellStyle name="Millares 2 2 2 3 2 4 3" xfId="6416" xr:uid="{31296434-9896-486A-B568-23662348B2FB}"/>
    <cellStyle name="Millares 2 2 2 3 2 4 3 2" xfId="18888" xr:uid="{2FFB691C-8643-4F9D-9E33-4FBD80AD3472}"/>
    <cellStyle name="Millares 2 2 2 3 2 4 4" xfId="8342" xr:uid="{31296434-9896-486A-B568-23662348B2FB}"/>
    <cellStyle name="Millares 2 2 2 3 2 4 4 2" xfId="20813" xr:uid="{7DD362D6-412A-406E-8A43-73BEDBC80EF7}"/>
    <cellStyle name="Millares 2 2 2 3 2 4 5" xfId="10348" xr:uid="{31296434-9896-486A-B568-23662348B2FB}"/>
    <cellStyle name="Millares 2 2 2 3 2 4 5 2" xfId="22817" xr:uid="{9FE61EF1-5834-45AF-BB13-C2FFE92D8120}"/>
    <cellStyle name="Millares 2 2 2 3 2 4 6" xfId="15013" xr:uid="{0B6D23C6-9D5B-4522-856D-71D48C3958A5}"/>
    <cellStyle name="Millares 2 2 2 3 2 5" xfId="1097" xr:uid="{31296434-9896-486A-B568-23662348B2FB}"/>
    <cellStyle name="Millares 2 2 2 3 2 5 2" xfId="13574" xr:uid="{470BC7EF-5256-412C-8DC4-A3E9D9AE47E4}"/>
    <cellStyle name="Millares 2 2 2 3 2 6" xfId="3021" xr:uid="{31296434-9896-486A-B568-23662348B2FB}"/>
    <cellStyle name="Millares 2 2 2 3 2 6 2" xfId="15495" xr:uid="{AAC9E5C5-0051-4AFF-9D3C-76763CDA7084}"/>
    <cellStyle name="Millares 2 2 2 3 2 7" xfId="4959" xr:uid="{31296434-9896-486A-B568-23662348B2FB}"/>
    <cellStyle name="Millares 2 2 2 3 2 7 2" xfId="17432" xr:uid="{5EE3625E-C375-4E0B-975F-27A5AB5943E4}"/>
    <cellStyle name="Millares 2 2 2 3 2 8" xfId="6900" xr:uid="{31296434-9896-486A-B568-23662348B2FB}"/>
    <cellStyle name="Millares 2 2 2 3 2 8 2" xfId="19371" xr:uid="{0FA7A77A-7B82-483D-A313-C26DD4D7FF17}"/>
    <cellStyle name="Millares 2 2 2 3 2 9" xfId="8920" xr:uid="{31296434-9896-486A-B568-23662348B2FB}"/>
    <cellStyle name="Millares 2 2 2 3 2 9 2" xfId="21389" xr:uid="{C7767704-7EE4-48FB-87F2-F0F362222CB4}"/>
    <cellStyle name="Millares 2 2 2 3 3" xfId="1399" xr:uid="{31296434-9896-486A-B568-23662348B2FB}"/>
    <cellStyle name="Millares 2 2 2 3 3 2" xfId="3323" xr:uid="{31296434-9896-486A-B568-23662348B2FB}"/>
    <cellStyle name="Millares 2 2 2 3 3 2 2" xfId="15797" xr:uid="{959157AB-93B5-4B56-B06E-980D00AC7CA2}"/>
    <cellStyle name="Millares 2 2 2 3 3 3" xfId="5275" xr:uid="{31296434-9896-486A-B568-23662348B2FB}"/>
    <cellStyle name="Millares 2 2 2 3 3 3 2" xfId="17747" xr:uid="{3C9A9AAE-7401-4AA5-85A9-3A857EE5A1E7}"/>
    <cellStyle name="Millares 2 2 2 3 3 4" xfId="7205" xr:uid="{31296434-9896-486A-B568-23662348B2FB}"/>
    <cellStyle name="Millares 2 2 2 3 3 4 2" xfId="19676" xr:uid="{094D403E-A52C-4240-885B-F36B6A97FAA5}"/>
    <cellStyle name="Millares 2 2 2 3 3 5" xfId="9215" xr:uid="{31296434-9896-486A-B568-23662348B2FB}"/>
    <cellStyle name="Millares 2 2 2 3 3 5 2" xfId="21684" xr:uid="{B1024383-EA91-4C53-BB69-0E257318B5C0}"/>
    <cellStyle name="Millares 2 2 2 3 3 6" xfId="13876" xr:uid="{671B065C-3F29-4A9F-9C6E-14793A94715D}"/>
    <cellStyle name="Millares 2 2 2 3 4" xfId="1879" xr:uid="{31296434-9896-486A-B568-23662348B2FB}"/>
    <cellStyle name="Millares 2 2 2 3 4 2" xfId="3803" xr:uid="{31296434-9896-486A-B568-23662348B2FB}"/>
    <cellStyle name="Millares 2 2 2 3 4 2 2" xfId="16277" xr:uid="{9D5BF928-A8CF-47C9-A5EB-EAA16F8B6C82}"/>
    <cellStyle name="Millares 2 2 2 3 4 3" xfId="5755" xr:uid="{31296434-9896-486A-B568-23662348B2FB}"/>
    <cellStyle name="Millares 2 2 2 3 4 3 2" xfId="18227" xr:uid="{B57AC72D-DAA4-4191-8F95-62FA9EE9CF45}"/>
    <cellStyle name="Millares 2 2 2 3 4 4" xfId="7685" xr:uid="{31296434-9896-486A-B568-23662348B2FB}"/>
    <cellStyle name="Millares 2 2 2 3 4 4 2" xfId="20156" xr:uid="{4D85EDFD-F8F6-488D-8F9B-690ED4F76F3A}"/>
    <cellStyle name="Millares 2 2 2 3 4 5" xfId="9693" xr:uid="{31296434-9896-486A-B568-23662348B2FB}"/>
    <cellStyle name="Millares 2 2 2 3 4 5 2" xfId="22162" xr:uid="{8F08B89A-919D-4235-8837-D94F9602D772}"/>
    <cellStyle name="Millares 2 2 2 3 4 6" xfId="14356" xr:uid="{6F61A6C4-6049-47AE-A484-B10A8C857394}"/>
    <cellStyle name="Millares 2 2 2 3 5" xfId="2361" xr:uid="{31296434-9896-486A-B568-23662348B2FB}"/>
    <cellStyle name="Millares 2 2 2 3 5 2" xfId="4282" xr:uid="{31296434-9896-486A-B568-23662348B2FB}"/>
    <cellStyle name="Millares 2 2 2 3 5 2 2" xfId="16756" xr:uid="{4397CE3E-01FA-48F9-B349-41D06A54A527}"/>
    <cellStyle name="Millares 2 2 2 3 5 3" xfId="6238" xr:uid="{31296434-9896-486A-B568-23662348B2FB}"/>
    <cellStyle name="Millares 2 2 2 3 5 3 2" xfId="18710" xr:uid="{AF6D6FDD-3F53-48F7-AE1A-2F0A0DDEA68A}"/>
    <cellStyle name="Millares 2 2 2 3 5 4" xfId="8164" xr:uid="{31296434-9896-486A-B568-23662348B2FB}"/>
    <cellStyle name="Millares 2 2 2 3 5 4 2" xfId="20635" xr:uid="{977469BF-E488-4FEF-8BA5-C0F1DA3956DC}"/>
    <cellStyle name="Millares 2 2 2 3 5 5" xfId="10170" xr:uid="{31296434-9896-486A-B568-23662348B2FB}"/>
    <cellStyle name="Millares 2 2 2 3 5 5 2" xfId="22639" xr:uid="{99A44860-5B6B-4620-8678-0732332F519A}"/>
    <cellStyle name="Millares 2 2 2 3 5 6" xfId="14835" xr:uid="{C87CFDF6-1D39-4BF5-A3E6-9761456E82A3}"/>
    <cellStyle name="Millares 2 2 2 3 6" xfId="919" xr:uid="{31296434-9896-486A-B568-23662348B2FB}"/>
    <cellStyle name="Millares 2 2 2 3 6 2" xfId="13396" xr:uid="{0DCE754A-A67D-4268-A054-5A53A6C1251A}"/>
    <cellStyle name="Millares 2 2 2 3 7" xfId="2843" xr:uid="{31296434-9896-486A-B568-23662348B2FB}"/>
    <cellStyle name="Millares 2 2 2 3 7 2" xfId="15317" xr:uid="{1BA847D8-8CA8-4581-B193-40C9AD4CA302}"/>
    <cellStyle name="Millares 2 2 2 3 8" xfId="4779" xr:uid="{31296434-9896-486A-B568-23662348B2FB}"/>
    <cellStyle name="Millares 2 2 2 3 8 2" xfId="17252" xr:uid="{72500C19-31D2-465C-A7EB-39E1A4A313E7}"/>
    <cellStyle name="Millares 2 2 2 3 9" xfId="6722" xr:uid="{31296434-9896-486A-B568-23662348B2FB}"/>
    <cellStyle name="Millares 2 2 2 3 9 2" xfId="19193" xr:uid="{79893546-5C4D-4831-B77A-003277BE81DD}"/>
    <cellStyle name="Millares 2 2 2 4" xfId="303" xr:uid="{00000000-0005-0000-0000-000012000000}"/>
    <cellStyle name="Millares 2 2 2 4 10" xfId="10755" xr:uid="{00000000-0005-0000-0000-000012000000}"/>
    <cellStyle name="Millares 2 2 2 4 10 2" xfId="23221" xr:uid="{EE46A7BA-187C-4029-A3B8-BA961C972F09}"/>
    <cellStyle name="Millares 2 2 2 4 11" xfId="11235" xr:uid="{00000000-0005-0000-0000-000012000000}"/>
    <cellStyle name="Millares 2 2 2 4 11 2" xfId="23700" xr:uid="{81223E07-ECF9-48B5-8E27-ED090ABDA1ED}"/>
    <cellStyle name="Millares 2 2 2 4 12" xfId="12376" xr:uid="{FC1A305C-E0E7-450D-8A87-03D82444184B}"/>
    <cellStyle name="Millares 2 2 2 4 12 2" xfId="24210" xr:uid="{64EA7146-3EE2-4477-BD61-24F85DBF5FAA}"/>
    <cellStyle name="Millares 2 2 2 4 13" xfId="13015" xr:uid="{65340090-11CF-4FBE-AAE6-2C4656CC045E}"/>
    <cellStyle name="Millares 2 2 2 4 14" xfId="24918" xr:uid="{7BEC19EF-FFF0-4F27-9C77-7EF81690DE80}"/>
    <cellStyle name="Millares 2 2 2 4 2" xfId="1499" xr:uid="{00000000-0005-0000-0000-000012000000}"/>
    <cellStyle name="Millares 2 2 2 4 2 2" xfId="3423" xr:uid="{00000000-0005-0000-0000-000012000000}"/>
    <cellStyle name="Millares 2 2 2 4 2 2 2" xfId="15897" xr:uid="{23AAA1AE-9F21-4BB8-A495-872CE242AF12}"/>
    <cellStyle name="Millares 2 2 2 4 2 3" xfId="5375" xr:uid="{00000000-0005-0000-0000-000012000000}"/>
    <cellStyle name="Millares 2 2 2 4 2 3 2" xfId="17847" xr:uid="{1341A860-7983-4B34-B1C1-08D75108716A}"/>
    <cellStyle name="Millares 2 2 2 4 2 4" xfId="7305" xr:uid="{00000000-0005-0000-0000-000012000000}"/>
    <cellStyle name="Millares 2 2 2 4 2 4 2" xfId="19776" xr:uid="{682F2757-0B85-47CF-85A4-8F83E9FF62BC}"/>
    <cellStyle name="Millares 2 2 2 4 2 5" xfId="9315" xr:uid="{00000000-0005-0000-0000-000012000000}"/>
    <cellStyle name="Millares 2 2 2 4 2 5 2" xfId="21784" xr:uid="{459C20FB-1682-44C5-B879-FA0D06B9DD10}"/>
    <cellStyle name="Millares 2 2 2 4 2 6" xfId="13976" xr:uid="{D721E090-F16E-4294-998A-89D88C08C790}"/>
    <cellStyle name="Millares 2 2 2 4 3" xfId="1979" xr:uid="{00000000-0005-0000-0000-000012000000}"/>
    <cellStyle name="Millares 2 2 2 4 3 2" xfId="3903" xr:uid="{00000000-0005-0000-0000-000012000000}"/>
    <cellStyle name="Millares 2 2 2 4 3 2 2" xfId="16377" xr:uid="{634DBE10-99B9-4612-8CE3-9E17C3D7762B}"/>
    <cellStyle name="Millares 2 2 2 4 3 3" xfId="5855" xr:uid="{00000000-0005-0000-0000-000012000000}"/>
    <cellStyle name="Millares 2 2 2 4 3 3 2" xfId="18327" xr:uid="{2E6C8AA3-3BB2-40CA-875A-3AA95ECA0C42}"/>
    <cellStyle name="Millares 2 2 2 4 3 4" xfId="7785" xr:uid="{00000000-0005-0000-0000-000012000000}"/>
    <cellStyle name="Millares 2 2 2 4 3 4 2" xfId="20256" xr:uid="{26B2D8E5-12D7-4076-A28D-540A6A4134A4}"/>
    <cellStyle name="Millares 2 2 2 4 3 5" xfId="9793" xr:uid="{00000000-0005-0000-0000-000012000000}"/>
    <cellStyle name="Millares 2 2 2 4 3 5 2" xfId="22262" xr:uid="{941D7030-9E5C-4107-B736-8F4E16B3292D}"/>
    <cellStyle name="Millares 2 2 2 4 3 6" xfId="14456" xr:uid="{AECF7903-490D-48A0-869D-22034C3CD0D7}"/>
    <cellStyle name="Millares 2 2 2 4 4" xfId="2461" xr:uid="{00000000-0005-0000-0000-000012000000}"/>
    <cellStyle name="Millares 2 2 2 4 4 2" xfId="4382" xr:uid="{00000000-0005-0000-0000-000012000000}"/>
    <cellStyle name="Millares 2 2 2 4 4 2 2" xfId="16856" xr:uid="{6F00EF5B-9D99-418F-9FEF-14A5A9D74334}"/>
    <cellStyle name="Millares 2 2 2 4 4 3" xfId="6338" xr:uid="{00000000-0005-0000-0000-000012000000}"/>
    <cellStyle name="Millares 2 2 2 4 4 3 2" xfId="18810" xr:uid="{B86B73A8-326E-45CA-B4F5-A4E20707490F}"/>
    <cellStyle name="Millares 2 2 2 4 4 4" xfId="8264" xr:uid="{00000000-0005-0000-0000-000012000000}"/>
    <cellStyle name="Millares 2 2 2 4 4 4 2" xfId="20735" xr:uid="{4A3482D5-6B10-47B3-A944-6D6D55674A39}"/>
    <cellStyle name="Millares 2 2 2 4 4 5" xfId="10270" xr:uid="{00000000-0005-0000-0000-000012000000}"/>
    <cellStyle name="Millares 2 2 2 4 4 5 2" xfId="22739" xr:uid="{9A1EDE5E-89FA-4F1B-94DE-70AF1298ACF0}"/>
    <cellStyle name="Millares 2 2 2 4 4 6" xfId="14935" xr:uid="{1FD91D12-60F8-4E0C-93F4-C99B37FEFA12}"/>
    <cellStyle name="Millares 2 2 2 4 5" xfId="1019" xr:uid="{00000000-0005-0000-0000-000012000000}"/>
    <cellStyle name="Millares 2 2 2 4 5 2" xfId="13496" xr:uid="{E55BCA4C-D34A-49A3-A28B-859FE090771B}"/>
    <cellStyle name="Millares 2 2 2 4 6" xfId="2943" xr:uid="{00000000-0005-0000-0000-000012000000}"/>
    <cellStyle name="Millares 2 2 2 4 6 2" xfId="15417" xr:uid="{491D4697-E5EF-4989-8180-132F33CC9EE5}"/>
    <cellStyle name="Millares 2 2 2 4 7" xfId="4881" xr:uid="{00000000-0005-0000-0000-000012000000}"/>
    <cellStyle name="Millares 2 2 2 4 7 2" xfId="17354" xr:uid="{C09969BB-E9F3-4B9E-BB6F-72B50F802A02}"/>
    <cellStyle name="Millares 2 2 2 4 8" xfId="6822" xr:uid="{00000000-0005-0000-0000-000012000000}"/>
    <cellStyle name="Millares 2 2 2 4 8 2" xfId="19293" xr:uid="{0A9362AE-208A-4098-82D9-5EFBE14CA48C}"/>
    <cellStyle name="Millares 2 2 2 4 9" xfId="8847" xr:uid="{00000000-0005-0000-0000-000012000000}"/>
    <cellStyle name="Millares 2 2 2 4 9 2" xfId="21316" xr:uid="{56C43806-4BF4-41DF-A88A-0507307BD92C}"/>
    <cellStyle name="Millares 2 2 2 5" xfId="769" xr:uid="{D0DEAB66-B994-474B-A886-5108715D6E4C}"/>
    <cellStyle name="Millares 2 2 2 5 10" xfId="11005" xr:uid="{D0DEAB66-B994-474B-A886-5108715D6E4C}"/>
    <cellStyle name="Millares 2 2 2 5 10 2" xfId="23471" xr:uid="{D3EF11D2-E702-428C-9EFD-D95355D8CDBF}"/>
    <cellStyle name="Millares 2 2 2 5 11" xfId="11485" xr:uid="{D0DEAB66-B994-474B-A886-5108715D6E4C}"/>
    <cellStyle name="Millares 2 2 2 5 11 2" xfId="23950" xr:uid="{F760BFC4-2382-4F6A-A02A-1D93393DEFF8}"/>
    <cellStyle name="Millares 2 2 2 5 12" xfId="12629" xr:uid="{BF0E15BB-3C47-4F5E-BA96-DA74F367E3D6}"/>
    <cellStyle name="Millares 2 2 2 5 12 2" xfId="24463" xr:uid="{ED22155E-3783-4969-A578-1141020FB2C1}"/>
    <cellStyle name="Millares 2 2 2 5 13" xfId="13267" xr:uid="{24625A21-1E55-4764-9442-356968F1A99B}"/>
    <cellStyle name="Millares 2 2 2 5 14" xfId="25168" xr:uid="{E6F5C4D6-C86E-4336-A823-8FE77077340C}"/>
    <cellStyle name="Millares 2 2 2 5 2" xfId="1749" xr:uid="{D0DEAB66-B994-474B-A886-5108715D6E4C}"/>
    <cellStyle name="Millares 2 2 2 5 2 2" xfId="3673" xr:uid="{D0DEAB66-B994-474B-A886-5108715D6E4C}"/>
    <cellStyle name="Millares 2 2 2 5 2 2 2" xfId="16147" xr:uid="{419A3398-A787-4DAB-9A8A-D22D3E5D2208}"/>
    <cellStyle name="Millares 2 2 2 5 2 3" xfId="5625" xr:uid="{D0DEAB66-B994-474B-A886-5108715D6E4C}"/>
    <cellStyle name="Millares 2 2 2 5 2 3 2" xfId="18097" xr:uid="{84BC692B-B7FB-4562-8525-5650469B34C8}"/>
    <cellStyle name="Millares 2 2 2 5 2 4" xfId="7555" xr:uid="{D0DEAB66-B994-474B-A886-5108715D6E4C}"/>
    <cellStyle name="Millares 2 2 2 5 2 4 2" xfId="20026" xr:uid="{CD20669B-8379-4837-AC2F-F748138FCEAD}"/>
    <cellStyle name="Millares 2 2 2 5 2 5" xfId="9563" xr:uid="{D0DEAB66-B994-474B-A886-5108715D6E4C}"/>
    <cellStyle name="Millares 2 2 2 5 2 5 2" xfId="22032" xr:uid="{15E0413A-7633-4FAB-9F99-90AEFDBC26D2}"/>
    <cellStyle name="Millares 2 2 2 5 2 6" xfId="14226" xr:uid="{3C3AE5F9-0B43-4DB0-875A-9E5049D2154C}"/>
    <cellStyle name="Millares 2 2 2 5 3" xfId="2229" xr:uid="{D0DEAB66-B994-474B-A886-5108715D6E4C}"/>
    <cellStyle name="Millares 2 2 2 5 3 2" xfId="4153" xr:uid="{D0DEAB66-B994-474B-A886-5108715D6E4C}"/>
    <cellStyle name="Millares 2 2 2 5 3 2 2" xfId="16627" xr:uid="{A8B8A302-D147-4F55-BF3E-AD5DCF0D795B}"/>
    <cellStyle name="Millares 2 2 2 5 3 3" xfId="6105" xr:uid="{D0DEAB66-B994-474B-A886-5108715D6E4C}"/>
    <cellStyle name="Millares 2 2 2 5 3 3 2" xfId="18577" xr:uid="{69B48D75-21F9-4CB1-8324-889A5821D7AA}"/>
    <cellStyle name="Millares 2 2 2 5 3 4" xfId="8035" xr:uid="{D0DEAB66-B994-474B-A886-5108715D6E4C}"/>
    <cellStyle name="Millares 2 2 2 5 3 4 2" xfId="20506" xr:uid="{1418DE16-ACEC-4B6A-A454-74AFB490E6C5}"/>
    <cellStyle name="Millares 2 2 2 5 3 5" xfId="10041" xr:uid="{D0DEAB66-B994-474B-A886-5108715D6E4C}"/>
    <cellStyle name="Millares 2 2 2 5 3 5 2" xfId="22510" xr:uid="{9454F510-356C-43B2-84A1-FBD13FC3B2BF}"/>
    <cellStyle name="Millares 2 2 2 5 3 6" xfId="14706" xr:uid="{667E08BA-BD34-4B38-8CAE-932BF2973360}"/>
    <cellStyle name="Millares 2 2 2 5 4" xfId="2712" xr:uid="{D0DEAB66-B994-474B-A886-5108715D6E4C}"/>
    <cellStyle name="Millares 2 2 2 5 4 2" xfId="4633" xr:uid="{D0DEAB66-B994-474B-A886-5108715D6E4C}"/>
    <cellStyle name="Millares 2 2 2 5 4 2 2" xfId="17107" xr:uid="{24972702-EA24-4AA1-AEF0-744DE88A2CA1}"/>
    <cellStyle name="Millares 2 2 2 5 4 3" xfId="6589" xr:uid="{D0DEAB66-B994-474B-A886-5108715D6E4C}"/>
    <cellStyle name="Millares 2 2 2 5 4 3 2" xfId="19061" xr:uid="{2CAE0BD8-510F-4E01-B23B-66D8A305E45C}"/>
    <cellStyle name="Millares 2 2 2 5 4 4" xfId="8515" xr:uid="{D0DEAB66-B994-474B-A886-5108715D6E4C}"/>
    <cellStyle name="Millares 2 2 2 5 4 4 2" xfId="20986" xr:uid="{780099AA-C12C-4A74-8525-3F6350E10E34}"/>
    <cellStyle name="Millares 2 2 2 5 4 5" xfId="10520" xr:uid="{D0DEAB66-B994-474B-A886-5108715D6E4C}"/>
    <cellStyle name="Millares 2 2 2 5 4 5 2" xfId="22989" xr:uid="{9A04E503-DF86-42F6-9614-BA49E7D97CC5}"/>
    <cellStyle name="Millares 2 2 2 5 4 6" xfId="15186" xr:uid="{91FC8E74-8472-4F9F-8514-D795B0B6854C}"/>
    <cellStyle name="Millares 2 2 2 5 5" xfId="1270" xr:uid="{D0DEAB66-B994-474B-A886-5108715D6E4C}"/>
    <cellStyle name="Millares 2 2 2 5 5 2" xfId="13747" xr:uid="{FC0A6F8D-C42D-4839-B98F-E28B48757732}"/>
    <cellStyle name="Millares 2 2 2 5 6" xfId="3194" xr:uid="{D0DEAB66-B994-474B-A886-5108715D6E4C}"/>
    <cellStyle name="Millares 2 2 2 5 6 2" xfId="15668" xr:uid="{B6803EE8-94C8-42ED-94BB-76CCE3168717}"/>
    <cellStyle name="Millares 2 2 2 5 7" xfId="5145" xr:uid="{D0DEAB66-B994-474B-A886-5108715D6E4C}"/>
    <cellStyle name="Millares 2 2 2 5 7 2" xfId="17617" xr:uid="{15AF0A8C-4F25-4A4F-BAF7-25297C4DB078}"/>
    <cellStyle name="Millares 2 2 2 5 8" xfId="7076" xr:uid="{D0DEAB66-B994-474B-A886-5108715D6E4C}"/>
    <cellStyle name="Millares 2 2 2 5 8 2" xfId="19547" xr:uid="{29190332-A5B7-4A2D-837D-9314AF5B876D}"/>
    <cellStyle name="Millares 2 2 2 5 9" xfId="9088" xr:uid="{D0DEAB66-B994-474B-A886-5108715D6E4C}"/>
    <cellStyle name="Millares 2 2 2 5 9 2" xfId="21557" xr:uid="{BE664F4A-56D4-411E-AF3D-10CFBC493B09}"/>
    <cellStyle name="Millares 2 2 2 6" xfId="1321" xr:uid="{00000000-0005-0000-0000-000012000000}"/>
    <cellStyle name="Millares 2 2 2 6 2" xfId="3245" xr:uid="{00000000-0005-0000-0000-000012000000}"/>
    <cellStyle name="Millares 2 2 2 6 2 2" xfId="15719" xr:uid="{F0597C94-C0A1-40BF-AB76-3EC43D1F819B}"/>
    <cellStyle name="Millares 2 2 2 6 3" xfId="5197" xr:uid="{00000000-0005-0000-0000-000012000000}"/>
    <cellStyle name="Millares 2 2 2 6 3 2" xfId="17669" xr:uid="{0F01B8B9-09C0-447C-A549-E601AC5097BE}"/>
    <cellStyle name="Millares 2 2 2 6 4" xfId="7127" xr:uid="{00000000-0005-0000-0000-000012000000}"/>
    <cellStyle name="Millares 2 2 2 6 4 2" xfId="19598" xr:uid="{DED827C7-D240-4E74-B55A-0346AFA67666}"/>
    <cellStyle name="Millares 2 2 2 6 5" xfId="9137" xr:uid="{00000000-0005-0000-0000-000012000000}"/>
    <cellStyle name="Millares 2 2 2 6 5 2" xfId="21606" xr:uid="{CAE32CAD-956B-40B2-9519-8F193C46AAAC}"/>
    <cellStyle name="Millares 2 2 2 6 6" xfId="11612" xr:uid="{CF664B7A-24AD-469D-B8A6-E32F683C4B3A}"/>
    <cellStyle name="Millares 2 2 2 6 7" xfId="13798" xr:uid="{0898B602-86C6-4510-AEBB-8CC7CD4675B4}"/>
    <cellStyle name="Millares 2 2 2 7" xfId="1801" xr:uid="{00000000-0005-0000-0000-000012000000}"/>
    <cellStyle name="Millares 2 2 2 7 2" xfId="3725" xr:uid="{00000000-0005-0000-0000-000012000000}"/>
    <cellStyle name="Millares 2 2 2 7 2 2" xfId="16199" xr:uid="{22621852-BB01-48D7-A3E6-6D5EC5457A5F}"/>
    <cellStyle name="Millares 2 2 2 7 3" xfId="5677" xr:uid="{00000000-0005-0000-0000-000012000000}"/>
    <cellStyle name="Millares 2 2 2 7 3 2" xfId="18149" xr:uid="{1946AAD2-7D4F-4F53-8361-35AA46428849}"/>
    <cellStyle name="Millares 2 2 2 7 4" xfId="7607" xr:uid="{00000000-0005-0000-0000-000012000000}"/>
    <cellStyle name="Millares 2 2 2 7 4 2" xfId="20078" xr:uid="{F6FEF507-CC0E-492F-BB46-A8A396719C66}"/>
    <cellStyle name="Millares 2 2 2 7 5" xfId="9615" xr:uid="{00000000-0005-0000-0000-000012000000}"/>
    <cellStyle name="Millares 2 2 2 7 5 2" xfId="22084" xr:uid="{85BF8648-67CB-4723-A4C6-47C079289E69}"/>
    <cellStyle name="Millares 2 2 2 7 6" xfId="11893" xr:uid="{00000000-0005-0000-0000-000049010000}"/>
    <cellStyle name="Millares 2 2 2 7 7" xfId="14278" xr:uid="{C5489267-7D73-4E8D-91C8-7786AED2854D}"/>
    <cellStyle name="Millares 2 2 2 8" xfId="2283" xr:uid="{00000000-0005-0000-0000-000012000000}"/>
    <cellStyle name="Millares 2 2 2 8 2" xfId="4204" xr:uid="{00000000-0005-0000-0000-000012000000}"/>
    <cellStyle name="Millares 2 2 2 8 2 2" xfId="16678" xr:uid="{BD040327-027A-45AC-93FC-FA0302CEEE70}"/>
    <cellStyle name="Millares 2 2 2 8 3" xfId="6160" xr:uid="{00000000-0005-0000-0000-000012000000}"/>
    <cellStyle name="Millares 2 2 2 8 3 2" xfId="18632" xr:uid="{F299A27B-B357-404A-B931-85FDCB14683C}"/>
    <cellStyle name="Millares 2 2 2 8 4" xfId="8086" xr:uid="{00000000-0005-0000-0000-000012000000}"/>
    <cellStyle name="Millares 2 2 2 8 4 2" xfId="20557" xr:uid="{907BA4AE-81C0-476E-B8DD-E3B8F51AD989}"/>
    <cellStyle name="Millares 2 2 2 8 5" xfId="10092" xr:uid="{00000000-0005-0000-0000-000012000000}"/>
    <cellStyle name="Millares 2 2 2 8 5 2" xfId="22561" xr:uid="{B4F59860-9FC3-4DB8-833D-C80E9BD2E18E}"/>
    <cellStyle name="Millares 2 2 2 8 6" xfId="14757" xr:uid="{4FF47BB8-3425-41C2-B3C0-970855912733}"/>
    <cellStyle name="Millares 2 2 2 9" xfId="841" xr:uid="{00000000-0005-0000-0000-000012000000}"/>
    <cellStyle name="Millares 2 2 2 9 2" xfId="13318" xr:uid="{5864BA2A-A69F-4612-9988-4F24C8CBD8B4}"/>
    <cellStyle name="Millares 2 2 20" xfId="8578" xr:uid="{00000000-0005-0000-0000-000012000000}"/>
    <cellStyle name="Millares 2 2 20 2" xfId="21047" xr:uid="{46D88066-1D37-4D86-B2C3-B483B0455446}"/>
    <cellStyle name="Millares 2 2 21" xfId="10550" xr:uid="{00000000-0005-0000-0000-000012000000}"/>
    <cellStyle name="Millares 2 2 21 2" xfId="23016" xr:uid="{669FFD9D-884C-4C65-AD5D-2236A6D678D9}"/>
    <cellStyle name="Millares 2 2 22" xfId="11030" xr:uid="{00000000-0005-0000-0000-000012000000}"/>
    <cellStyle name="Millares 2 2 22 2" xfId="23495" xr:uid="{EEFE18BD-BD96-4238-A889-3CB79BF36A0C}"/>
    <cellStyle name="Millares 2 2 23" xfId="12171" xr:uid="{B98817BD-D4B9-4CE5-A909-3E6F0A45DA86}"/>
    <cellStyle name="Millares 2 2 23 2" xfId="24005" xr:uid="{FA6F0567-109D-4A15-8A4E-693796F9B3F2}"/>
    <cellStyle name="Millares 2 2 24" xfId="12810" xr:uid="{0B4221B1-1BB9-470F-B192-0A4DA779EE69}"/>
    <cellStyle name="Millares 2 2 25" xfId="24713" xr:uid="{203EB13E-C6F1-450B-87EB-AF75122D9F7E}"/>
    <cellStyle name="Millares 2 2 3" xfId="110" xr:uid="{00000000-0005-0000-0000-000012000000}"/>
    <cellStyle name="Millares 2 2 3 10" xfId="6668" xr:uid="{00000000-0005-0000-0000-000012000000}"/>
    <cellStyle name="Millares 2 2 3 10 2" xfId="19139" xr:uid="{4E246AFF-DB68-4B3F-8E34-7AEC7F2C5038}"/>
    <cellStyle name="Millares 2 2 3 11" xfId="8702" xr:uid="{00000000-0005-0000-0000-000012000000}"/>
    <cellStyle name="Millares 2 2 3 11 2" xfId="21171" xr:uid="{F56030D7-C352-4FBB-8449-DBE34885B32D}"/>
    <cellStyle name="Millares 2 2 3 12" xfId="10601" xr:uid="{00000000-0005-0000-0000-000012000000}"/>
    <cellStyle name="Millares 2 2 3 12 2" xfId="23067" xr:uid="{5695F077-00CB-479A-8234-DBBBAAB78D97}"/>
    <cellStyle name="Millares 2 2 3 13" xfId="11081" xr:uid="{00000000-0005-0000-0000-000012000000}"/>
    <cellStyle name="Millares 2 2 3 13 2" xfId="23546" xr:uid="{6C88CD58-F6E6-4F17-A3F4-A976EF4AD850}"/>
    <cellStyle name="Millares 2 2 3 14" xfId="12222" xr:uid="{C232D1D8-1110-436B-B907-5694175575F6}"/>
    <cellStyle name="Millares 2 2 3 14 2" xfId="24056" xr:uid="{71F190E4-C868-4DFC-87AB-BC84B55A1028}"/>
    <cellStyle name="Millares 2 2 3 15" xfId="12861" xr:uid="{3F7684D3-547E-4E16-8D08-C95D1DE059FD}"/>
    <cellStyle name="Millares 2 2 3 16" xfId="24764" xr:uid="{A0F49802-6A32-4A4F-A033-AFF4B0B72FB1}"/>
    <cellStyle name="Millares 2 2 3 2" xfId="327" xr:uid="{00000000-0005-0000-0000-000012000000}"/>
    <cellStyle name="Millares 2 2 3 2 10" xfId="10779" xr:uid="{00000000-0005-0000-0000-000012000000}"/>
    <cellStyle name="Millares 2 2 3 2 10 2" xfId="23245" xr:uid="{854E21FF-5FC8-403C-8461-788CCD1C4C2F}"/>
    <cellStyle name="Millares 2 2 3 2 11" xfId="11259" xr:uid="{00000000-0005-0000-0000-000012000000}"/>
    <cellStyle name="Millares 2 2 3 2 11 2" xfId="23724" xr:uid="{D4DE1E48-C6D6-409C-8225-E08583A40AAB}"/>
    <cellStyle name="Millares 2 2 3 2 12" xfId="12400" xr:uid="{7FBAC733-AAA3-42CE-BE84-628BDD8348BD}"/>
    <cellStyle name="Millares 2 2 3 2 12 2" xfId="24234" xr:uid="{8137889C-6F7F-4965-9C15-A89C142FBB9B}"/>
    <cellStyle name="Millares 2 2 3 2 13" xfId="13039" xr:uid="{3C15BB14-EEB0-455B-9413-9FC0B79D0232}"/>
    <cellStyle name="Millares 2 2 3 2 14" xfId="24942" xr:uid="{95CF55AA-E6F3-40E6-9312-0A38068A236F}"/>
    <cellStyle name="Millares 2 2 3 2 2" xfId="1523" xr:uid="{00000000-0005-0000-0000-000012000000}"/>
    <cellStyle name="Millares 2 2 3 2 2 2" xfId="3447" xr:uid="{00000000-0005-0000-0000-000012000000}"/>
    <cellStyle name="Millares 2 2 3 2 2 2 2" xfId="15921" xr:uid="{9BB35BC1-32F3-4046-8AB4-C341DC9241F3}"/>
    <cellStyle name="Millares 2 2 3 2 2 3" xfId="5399" xr:uid="{00000000-0005-0000-0000-000012000000}"/>
    <cellStyle name="Millares 2 2 3 2 2 3 2" xfId="17871" xr:uid="{5D03DFB8-C3BC-4A35-B82E-4EABE3B0DF78}"/>
    <cellStyle name="Millares 2 2 3 2 2 4" xfId="7329" xr:uid="{00000000-0005-0000-0000-000012000000}"/>
    <cellStyle name="Millares 2 2 3 2 2 4 2" xfId="19800" xr:uid="{3CB0D713-9624-4C98-9779-975573E1E739}"/>
    <cellStyle name="Millares 2 2 3 2 2 5" xfId="9339" xr:uid="{00000000-0005-0000-0000-000012000000}"/>
    <cellStyle name="Millares 2 2 3 2 2 5 2" xfId="21808" xr:uid="{8D73F746-2A66-4D6C-A39B-43C5F90EBF9B}"/>
    <cellStyle name="Millares 2 2 3 2 2 6" xfId="14000" xr:uid="{AA6147DA-7A93-4E24-8B56-F21821A8118E}"/>
    <cellStyle name="Millares 2 2 3 2 3" xfId="2003" xr:uid="{00000000-0005-0000-0000-000012000000}"/>
    <cellStyle name="Millares 2 2 3 2 3 2" xfId="3927" xr:uid="{00000000-0005-0000-0000-000012000000}"/>
    <cellStyle name="Millares 2 2 3 2 3 2 2" xfId="16401" xr:uid="{F1DBF244-70CB-44FA-AC1F-8D775FC9B4E1}"/>
    <cellStyle name="Millares 2 2 3 2 3 3" xfId="5879" xr:uid="{00000000-0005-0000-0000-000012000000}"/>
    <cellStyle name="Millares 2 2 3 2 3 3 2" xfId="18351" xr:uid="{36681627-6D6F-4514-89E0-FFD2EF270F1B}"/>
    <cellStyle name="Millares 2 2 3 2 3 4" xfId="7809" xr:uid="{00000000-0005-0000-0000-000012000000}"/>
    <cellStyle name="Millares 2 2 3 2 3 4 2" xfId="20280" xr:uid="{4851B6CE-16BC-4463-805C-0323CAAD56B0}"/>
    <cellStyle name="Millares 2 2 3 2 3 5" xfId="9817" xr:uid="{00000000-0005-0000-0000-000012000000}"/>
    <cellStyle name="Millares 2 2 3 2 3 5 2" xfId="22286" xr:uid="{3F28108B-6647-42E6-A903-BDB00137F259}"/>
    <cellStyle name="Millares 2 2 3 2 3 6" xfId="14480" xr:uid="{2106E450-4D22-4CFA-9FAF-BD76E467EB2C}"/>
    <cellStyle name="Millares 2 2 3 2 4" xfId="2485" xr:uid="{00000000-0005-0000-0000-000012000000}"/>
    <cellStyle name="Millares 2 2 3 2 4 2" xfId="4406" xr:uid="{00000000-0005-0000-0000-000012000000}"/>
    <cellStyle name="Millares 2 2 3 2 4 2 2" xfId="16880" xr:uid="{6873E5BC-5CE7-47F5-9C98-2A522471377F}"/>
    <cellStyle name="Millares 2 2 3 2 4 3" xfId="6362" xr:uid="{00000000-0005-0000-0000-000012000000}"/>
    <cellStyle name="Millares 2 2 3 2 4 3 2" xfId="18834" xr:uid="{875B6E64-23D4-4C6D-8849-80A246496C34}"/>
    <cellStyle name="Millares 2 2 3 2 4 4" xfId="8288" xr:uid="{00000000-0005-0000-0000-000012000000}"/>
    <cellStyle name="Millares 2 2 3 2 4 4 2" xfId="20759" xr:uid="{74E9FD10-A257-421B-8C21-FDAE78D54932}"/>
    <cellStyle name="Millares 2 2 3 2 4 5" xfId="10294" xr:uid="{00000000-0005-0000-0000-000012000000}"/>
    <cellStyle name="Millares 2 2 3 2 4 5 2" xfId="22763" xr:uid="{D788DFE9-7662-437B-B5F9-181AEFE091E2}"/>
    <cellStyle name="Millares 2 2 3 2 4 6" xfId="14959" xr:uid="{F45490EA-6822-42F0-9873-75B3465247DB}"/>
    <cellStyle name="Millares 2 2 3 2 5" xfId="1043" xr:uid="{00000000-0005-0000-0000-000012000000}"/>
    <cellStyle name="Millares 2 2 3 2 5 2" xfId="13520" xr:uid="{128A5303-018E-4D1B-903D-23FD999D0E4C}"/>
    <cellStyle name="Millares 2 2 3 2 6" xfId="2967" xr:uid="{00000000-0005-0000-0000-000012000000}"/>
    <cellStyle name="Millares 2 2 3 2 6 2" xfId="15441" xr:uid="{864BCBCE-5DB4-4B5F-9743-0AEFE7441980}"/>
    <cellStyle name="Millares 2 2 3 2 7" xfId="4905" xr:uid="{00000000-0005-0000-0000-000012000000}"/>
    <cellStyle name="Millares 2 2 3 2 7 2" xfId="17378" xr:uid="{FD859037-25CF-4A0D-B01C-951B225AA1B7}"/>
    <cellStyle name="Millares 2 2 3 2 8" xfId="6846" xr:uid="{00000000-0005-0000-0000-000012000000}"/>
    <cellStyle name="Millares 2 2 3 2 8 2" xfId="19317" xr:uid="{C42ECEAB-EFF0-4A12-8417-0DB53200A1EF}"/>
    <cellStyle name="Millares 2 2 3 2 9" xfId="8870" xr:uid="{00000000-0005-0000-0000-000012000000}"/>
    <cellStyle name="Millares 2 2 3 2 9 2" xfId="21339" xr:uid="{FCFAF6F4-46AC-4E67-9D3E-7F3672ACF0E8}"/>
    <cellStyle name="Millares 2 2 3 3" xfId="751" xr:uid="{767DE66F-C412-4DAF-9895-CF3BE9D6602E}"/>
    <cellStyle name="Millares 2 2 3 3 10" xfId="10992" xr:uid="{767DE66F-C412-4DAF-9895-CF3BE9D6602E}"/>
    <cellStyle name="Millares 2 2 3 3 10 2" xfId="23458" xr:uid="{B965BC9E-2D10-4230-8A6B-A33C4AA028DB}"/>
    <cellStyle name="Millares 2 2 3 3 11" xfId="11472" xr:uid="{767DE66F-C412-4DAF-9895-CF3BE9D6602E}"/>
    <cellStyle name="Millares 2 2 3 3 11 2" xfId="23937" xr:uid="{2C726C3B-21D7-41CA-903F-7200625373C5}"/>
    <cellStyle name="Millares 2 2 3 3 12" xfId="12616" xr:uid="{67762266-A020-43F7-BDCF-775C2E1505B2}"/>
    <cellStyle name="Millares 2 2 3 3 12 2" xfId="24450" xr:uid="{C3A7814A-9B10-4342-84C0-7E21C9788D93}"/>
    <cellStyle name="Millares 2 2 3 3 13" xfId="13254" xr:uid="{5222D04C-3C40-4E05-9ECB-7D5788E32ED1}"/>
    <cellStyle name="Millares 2 2 3 3 14" xfId="25155" xr:uid="{349E12B3-5556-4EDE-ADA3-24991F613D7B}"/>
    <cellStyle name="Millares 2 2 3 3 2" xfId="1736" xr:uid="{767DE66F-C412-4DAF-9895-CF3BE9D6602E}"/>
    <cellStyle name="Millares 2 2 3 3 2 2" xfId="3660" xr:uid="{767DE66F-C412-4DAF-9895-CF3BE9D6602E}"/>
    <cellStyle name="Millares 2 2 3 3 2 2 2" xfId="16134" xr:uid="{AE2B955E-0705-4FD9-96FA-A65E0B7769E8}"/>
    <cellStyle name="Millares 2 2 3 3 2 3" xfId="5612" xr:uid="{767DE66F-C412-4DAF-9895-CF3BE9D6602E}"/>
    <cellStyle name="Millares 2 2 3 3 2 3 2" xfId="18084" xr:uid="{6D7EB13F-0E75-475D-BE2F-C2E2332848E7}"/>
    <cellStyle name="Millares 2 2 3 3 2 4" xfId="7542" xr:uid="{767DE66F-C412-4DAF-9895-CF3BE9D6602E}"/>
    <cellStyle name="Millares 2 2 3 3 2 4 2" xfId="20013" xr:uid="{64DD036F-9B7C-4307-9E3F-FF5C6F365B7C}"/>
    <cellStyle name="Millares 2 2 3 3 2 5" xfId="9550" xr:uid="{767DE66F-C412-4DAF-9895-CF3BE9D6602E}"/>
    <cellStyle name="Millares 2 2 3 3 2 5 2" xfId="22019" xr:uid="{09C2CD8B-B1D0-46D3-B083-1CB280EBB74F}"/>
    <cellStyle name="Millares 2 2 3 3 2 6" xfId="14213" xr:uid="{12962AFA-CAEB-4191-B45D-26C7E18DB11E}"/>
    <cellStyle name="Millares 2 2 3 3 3" xfId="2216" xr:uid="{767DE66F-C412-4DAF-9895-CF3BE9D6602E}"/>
    <cellStyle name="Millares 2 2 3 3 3 2" xfId="4140" xr:uid="{767DE66F-C412-4DAF-9895-CF3BE9D6602E}"/>
    <cellStyle name="Millares 2 2 3 3 3 2 2" xfId="16614" xr:uid="{41B5DCF4-179B-4B28-B155-BFF5187E1E3E}"/>
    <cellStyle name="Millares 2 2 3 3 3 3" xfId="6092" xr:uid="{767DE66F-C412-4DAF-9895-CF3BE9D6602E}"/>
    <cellStyle name="Millares 2 2 3 3 3 3 2" xfId="18564" xr:uid="{A4CB9633-8481-46DD-946B-D5D351394D9C}"/>
    <cellStyle name="Millares 2 2 3 3 3 4" xfId="8022" xr:uid="{767DE66F-C412-4DAF-9895-CF3BE9D6602E}"/>
    <cellStyle name="Millares 2 2 3 3 3 4 2" xfId="20493" xr:uid="{357AC827-5FEE-4EB3-AD07-50C2DA202CD3}"/>
    <cellStyle name="Millares 2 2 3 3 3 5" xfId="10028" xr:uid="{767DE66F-C412-4DAF-9895-CF3BE9D6602E}"/>
    <cellStyle name="Millares 2 2 3 3 3 5 2" xfId="22497" xr:uid="{19D616C5-6620-4E52-8E31-B144BA0193B5}"/>
    <cellStyle name="Millares 2 2 3 3 3 6" xfId="14693" xr:uid="{52C89F25-C6B5-4F83-8109-30A59AEC1FE4}"/>
    <cellStyle name="Millares 2 2 3 3 4" xfId="2699" xr:uid="{767DE66F-C412-4DAF-9895-CF3BE9D6602E}"/>
    <cellStyle name="Millares 2 2 3 3 4 2" xfId="4620" xr:uid="{767DE66F-C412-4DAF-9895-CF3BE9D6602E}"/>
    <cellStyle name="Millares 2 2 3 3 4 2 2" xfId="17094" xr:uid="{DF6E1733-B28D-4D5E-B67C-AD2602083A07}"/>
    <cellStyle name="Millares 2 2 3 3 4 3" xfId="6576" xr:uid="{767DE66F-C412-4DAF-9895-CF3BE9D6602E}"/>
    <cellStyle name="Millares 2 2 3 3 4 3 2" xfId="19048" xr:uid="{9F720C14-7403-471F-9B9E-D05640DE3DD8}"/>
    <cellStyle name="Millares 2 2 3 3 4 4" xfId="8502" xr:uid="{767DE66F-C412-4DAF-9895-CF3BE9D6602E}"/>
    <cellStyle name="Millares 2 2 3 3 4 4 2" xfId="20973" xr:uid="{76CE6C99-2C90-4137-ADC4-BDF06AEB2A6F}"/>
    <cellStyle name="Millares 2 2 3 3 4 5" xfId="10507" xr:uid="{767DE66F-C412-4DAF-9895-CF3BE9D6602E}"/>
    <cellStyle name="Millares 2 2 3 3 4 5 2" xfId="22976" xr:uid="{96736162-8F0D-48CC-8FA3-33E75ABE8D4C}"/>
    <cellStyle name="Millares 2 2 3 3 4 6" xfId="15173" xr:uid="{7D2F8619-949C-42EF-81B9-2CCB84868EE3}"/>
    <cellStyle name="Millares 2 2 3 3 5" xfId="1257" xr:uid="{767DE66F-C412-4DAF-9895-CF3BE9D6602E}"/>
    <cellStyle name="Millares 2 2 3 3 5 2" xfId="13734" xr:uid="{C28E6629-3167-42E7-96D1-F872C0912CF5}"/>
    <cellStyle name="Millares 2 2 3 3 6" xfId="3181" xr:uid="{767DE66F-C412-4DAF-9895-CF3BE9D6602E}"/>
    <cellStyle name="Millares 2 2 3 3 6 2" xfId="15655" xr:uid="{FA2C11BC-6B2A-4755-88DB-8644DEF2FC2E}"/>
    <cellStyle name="Millares 2 2 3 3 7" xfId="5130" xr:uid="{767DE66F-C412-4DAF-9895-CF3BE9D6602E}"/>
    <cellStyle name="Millares 2 2 3 3 7 2" xfId="17602" xr:uid="{393C5995-ABEA-4F3B-84E6-CC257060E1D9}"/>
    <cellStyle name="Millares 2 2 3 3 8" xfId="7063" xr:uid="{767DE66F-C412-4DAF-9895-CF3BE9D6602E}"/>
    <cellStyle name="Millares 2 2 3 3 8 2" xfId="19534" xr:uid="{C9D8850E-1F1F-493A-AFFE-6B7FAC410EF7}"/>
    <cellStyle name="Millares 2 2 3 3 9" xfId="9075" xr:uid="{767DE66F-C412-4DAF-9895-CF3BE9D6602E}"/>
    <cellStyle name="Millares 2 2 3 3 9 2" xfId="21544" xr:uid="{841CF772-02F9-443B-8C23-A16DA9DB4D3B}"/>
    <cellStyle name="Millares 2 2 3 4" xfId="1345" xr:uid="{00000000-0005-0000-0000-000012000000}"/>
    <cellStyle name="Millares 2 2 3 4 2" xfId="3269" xr:uid="{00000000-0005-0000-0000-000012000000}"/>
    <cellStyle name="Millares 2 2 3 4 2 2" xfId="15743" xr:uid="{2CB57555-5877-4D91-A152-8ABCC98DC8CC}"/>
    <cellStyle name="Millares 2 2 3 4 3" xfId="5221" xr:uid="{00000000-0005-0000-0000-000012000000}"/>
    <cellStyle name="Millares 2 2 3 4 3 2" xfId="17693" xr:uid="{262E4B3B-785B-4460-B62A-B2A83F21AB26}"/>
    <cellStyle name="Millares 2 2 3 4 4" xfId="7151" xr:uid="{00000000-0005-0000-0000-000012000000}"/>
    <cellStyle name="Millares 2 2 3 4 4 2" xfId="19622" xr:uid="{0D9C833F-0A60-4F71-906B-97AA415AC91E}"/>
    <cellStyle name="Millares 2 2 3 4 5" xfId="9161" xr:uid="{00000000-0005-0000-0000-000012000000}"/>
    <cellStyle name="Millares 2 2 3 4 5 2" xfId="21630" xr:uid="{0E5488D5-68F9-415C-92DC-8CA6CDA07313}"/>
    <cellStyle name="Millares 2 2 3 4 6" xfId="11958" xr:uid="{00000000-0005-0000-0000-00004A010000}"/>
    <cellStyle name="Millares 2 2 3 4 7" xfId="13822" xr:uid="{AA1BE98D-F1C4-4404-B830-2279BA60E2CB}"/>
    <cellStyle name="Millares 2 2 3 5" xfId="1825" xr:uid="{00000000-0005-0000-0000-000012000000}"/>
    <cellStyle name="Millares 2 2 3 5 2" xfId="3749" xr:uid="{00000000-0005-0000-0000-000012000000}"/>
    <cellStyle name="Millares 2 2 3 5 2 2" xfId="16223" xr:uid="{42F22916-8662-4BF3-8971-28981A3603A0}"/>
    <cellStyle name="Millares 2 2 3 5 3" xfId="5701" xr:uid="{00000000-0005-0000-0000-000012000000}"/>
    <cellStyle name="Millares 2 2 3 5 3 2" xfId="18173" xr:uid="{1C8243C5-FCAC-4B9B-BB77-FACEF101C21F}"/>
    <cellStyle name="Millares 2 2 3 5 4" xfId="7631" xr:uid="{00000000-0005-0000-0000-000012000000}"/>
    <cellStyle name="Millares 2 2 3 5 4 2" xfId="20102" xr:uid="{D73EF103-8A87-4848-8F30-5BE24A898989}"/>
    <cellStyle name="Millares 2 2 3 5 5" xfId="9639" xr:uid="{00000000-0005-0000-0000-000012000000}"/>
    <cellStyle name="Millares 2 2 3 5 5 2" xfId="22108" xr:uid="{85762A75-1310-4FE0-82E0-42461FFD78F4}"/>
    <cellStyle name="Millares 2 2 3 5 6" xfId="14302" xr:uid="{6A9F352C-46D1-4762-AFC0-09563010ADAF}"/>
    <cellStyle name="Millares 2 2 3 6" xfId="2307" xr:uid="{00000000-0005-0000-0000-000012000000}"/>
    <cellStyle name="Millares 2 2 3 6 2" xfId="4228" xr:uid="{00000000-0005-0000-0000-000012000000}"/>
    <cellStyle name="Millares 2 2 3 6 2 2" xfId="16702" xr:uid="{E433A75A-9811-4F44-9686-42322EA88432}"/>
    <cellStyle name="Millares 2 2 3 6 3" xfId="6184" xr:uid="{00000000-0005-0000-0000-000012000000}"/>
    <cellStyle name="Millares 2 2 3 6 3 2" xfId="18656" xr:uid="{8E2D6636-9DFA-40EF-B7E3-186402B761C8}"/>
    <cellStyle name="Millares 2 2 3 6 4" xfId="8110" xr:uid="{00000000-0005-0000-0000-000012000000}"/>
    <cellStyle name="Millares 2 2 3 6 4 2" xfId="20581" xr:uid="{00B5484B-3C63-48E0-9E9C-2BA7A91E844E}"/>
    <cellStyle name="Millares 2 2 3 6 5" xfId="10116" xr:uid="{00000000-0005-0000-0000-000012000000}"/>
    <cellStyle name="Millares 2 2 3 6 5 2" xfId="22585" xr:uid="{F848ABE9-BFB5-4220-83D5-04DF2E6D52FD}"/>
    <cellStyle name="Millares 2 2 3 6 6" xfId="14781" xr:uid="{4A32E503-054D-4E3B-A494-C31345E89DBB}"/>
    <cellStyle name="Millares 2 2 3 7" xfId="865" xr:uid="{00000000-0005-0000-0000-000012000000}"/>
    <cellStyle name="Millares 2 2 3 7 2" xfId="13342" xr:uid="{0BA3D1CE-228F-4762-AFC2-188769E8AC09}"/>
    <cellStyle name="Millares 2 2 3 8" xfId="2789" xr:uid="{00000000-0005-0000-0000-000012000000}"/>
    <cellStyle name="Millares 2 2 3 8 2" xfId="15263" xr:uid="{AC51028A-60BB-4DAE-920E-E2D83AB64AE2}"/>
    <cellStyle name="Millares 2 2 3 9" xfId="4722" xr:uid="{00000000-0005-0000-0000-000012000000}"/>
    <cellStyle name="Millares 2 2 3 9 2" xfId="17195" xr:uid="{1F636D35-7BDD-4E8E-B100-CB83D40B5E3F}"/>
    <cellStyle name="Millares 2 2 4" xfId="160" xr:uid="{AE7BE31E-95D5-4B54-91EB-BB2B7DFA8B33}"/>
    <cellStyle name="Millares 2 2 4 10" xfId="8747" xr:uid="{AE7BE31E-95D5-4B54-91EB-BB2B7DFA8B33}"/>
    <cellStyle name="Millares 2 2 4 10 2" xfId="21216" xr:uid="{B0B62824-BA59-488E-BD43-1650653E7D71}"/>
    <cellStyle name="Millares 2 2 4 11" xfId="10651" xr:uid="{AE7BE31E-95D5-4B54-91EB-BB2B7DFA8B33}"/>
    <cellStyle name="Millares 2 2 4 11 2" xfId="23117" xr:uid="{701F9F21-EAE4-4AEB-88F1-8762AA74411E}"/>
    <cellStyle name="Millares 2 2 4 12" xfId="11131" xr:uid="{AE7BE31E-95D5-4B54-91EB-BB2B7DFA8B33}"/>
    <cellStyle name="Millares 2 2 4 12 2" xfId="23596" xr:uid="{3499909C-638C-4A20-AACE-E1C3C6D149BF}"/>
    <cellStyle name="Millares 2 2 4 13" xfId="12272" xr:uid="{F6B12D2E-C77A-4CB1-84E7-28BEDF14DB83}"/>
    <cellStyle name="Millares 2 2 4 13 2" xfId="24106" xr:uid="{ED19299D-F7D5-477B-873F-092E85766D7B}"/>
    <cellStyle name="Millares 2 2 4 14" xfId="12911" xr:uid="{B4FD4C02-620A-4454-8F23-2F913D71B5AB}"/>
    <cellStyle name="Millares 2 2 4 15" xfId="24814" xr:uid="{D98BB338-BE3C-44A0-8144-250754A06A63}"/>
    <cellStyle name="Millares 2 2 4 2" xfId="377" xr:uid="{AE7BE31E-95D5-4B54-91EB-BB2B7DFA8B33}"/>
    <cellStyle name="Millares 2 2 4 2 10" xfId="10829" xr:uid="{AE7BE31E-95D5-4B54-91EB-BB2B7DFA8B33}"/>
    <cellStyle name="Millares 2 2 4 2 10 2" xfId="23295" xr:uid="{1A8F4661-1752-4BCF-80DF-1DA22051A762}"/>
    <cellStyle name="Millares 2 2 4 2 11" xfId="11309" xr:uid="{AE7BE31E-95D5-4B54-91EB-BB2B7DFA8B33}"/>
    <cellStyle name="Millares 2 2 4 2 11 2" xfId="23774" xr:uid="{02481CEF-1058-400D-BE93-5C84A30B1458}"/>
    <cellStyle name="Millares 2 2 4 2 12" xfId="12450" xr:uid="{043B4BDE-1B2F-4CF0-8EF6-B13FD192BAAF}"/>
    <cellStyle name="Millares 2 2 4 2 12 2" xfId="24284" xr:uid="{F7C4C383-45F4-4323-8AAE-C7A49AF7BE5B}"/>
    <cellStyle name="Millares 2 2 4 2 13" xfId="13089" xr:uid="{C9DBBB2C-27DF-4543-A628-6E7D1B24F2EF}"/>
    <cellStyle name="Millares 2 2 4 2 14" xfId="24992" xr:uid="{DE8543BD-C6A0-42F2-BF68-72389D3E4832}"/>
    <cellStyle name="Millares 2 2 4 2 2" xfId="1573" xr:uid="{AE7BE31E-95D5-4B54-91EB-BB2B7DFA8B33}"/>
    <cellStyle name="Millares 2 2 4 2 2 2" xfId="3497" xr:uid="{AE7BE31E-95D5-4B54-91EB-BB2B7DFA8B33}"/>
    <cellStyle name="Millares 2 2 4 2 2 2 2" xfId="15971" xr:uid="{CB41DE10-6501-4ADF-8649-CC269426CAC6}"/>
    <cellStyle name="Millares 2 2 4 2 2 3" xfId="5449" xr:uid="{AE7BE31E-95D5-4B54-91EB-BB2B7DFA8B33}"/>
    <cellStyle name="Millares 2 2 4 2 2 3 2" xfId="17921" xr:uid="{1172FDC1-47E4-433A-9F3D-B2D9D1C65520}"/>
    <cellStyle name="Millares 2 2 4 2 2 4" xfId="7379" xr:uid="{AE7BE31E-95D5-4B54-91EB-BB2B7DFA8B33}"/>
    <cellStyle name="Millares 2 2 4 2 2 4 2" xfId="19850" xr:uid="{23907401-970A-42D6-A75B-D2C92A47A3F1}"/>
    <cellStyle name="Millares 2 2 4 2 2 5" xfId="9389" xr:uid="{AE7BE31E-95D5-4B54-91EB-BB2B7DFA8B33}"/>
    <cellStyle name="Millares 2 2 4 2 2 5 2" xfId="21858" xr:uid="{E4D8A3CE-D716-41A2-B097-C0E75A872F4B}"/>
    <cellStyle name="Millares 2 2 4 2 2 6" xfId="14050" xr:uid="{D98FD12C-B10C-4D99-B093-872B9C6FF51F}"/>
    <cellStyle name="Millares 2 2 4 2 3" xfId="2053" xr:uid="{AE7BE31E-95D5-4B54-91EB-BB2B7DFA8B33}"/>
    <cellStyle name="Millares 2 2 4 2 3 2" xfId="3977" xr:uid="{AE7BE31E-95D5-4B54-91EB-BB2B7DFA8B33}"/>
    <cellStyle name="Millares 2 2 4 2 3 2 2" xfId="16451" xr:uid="{8E355608-D412-4D24-8552-22EDA088482A}"/>
    <cellStyle name="Millares 2 2 4 2 3 3" xfId="5929" xr:uid="{AE7BE31E-95D5-4B54-91EB-BB2B7DFA8B33}"/>
    <cellStyle name="Millares 2 2 4 2 3 3 2" xfId="18401" xr:uid="{0454B138-97EA-475C-8A5D-DF5862FC4C0E}"/>
    <cellStyle name="Millares 2 2 4 2 3 4" xfId="7859" xr:uid="{AE7BE31E-95D5-4B54-91EB-BB2B7DFA8B33}"/>
    <cellStyle name="Millares 2 2 4 2 3 4 2" xfId="20330" xr:uid="{D7D1DC4B-6D17-457C-A458-393E5854E6DA}"/>
    <cellStyle name="Millares 2 2 4 2 3 5" xfId="9867" xr:uid="{AE7BE31E-95D5-4B54-91EB-BB2B7DFA8B33}"/>
    <cellStyle name="Millares 2 2 4 2 3 5 2" xfId="22336" xr:uid="{CAB8E650-E5C0-48F7-AB51-4330EB1035FD}"/>
    <cellStyle name="Millares 2 2 4 2 3 6" xfId="14530" xr:uid="{ABD447D8-0B1F-4130-802A-35EAB63D583E}"/>
    <cellStyle name="Millares 2 2 4 2 4" xfId="2535" xr:uid="{AE7BE31E-95D5-4B54-91EB-BB2B7DFA8B33}"/>
    <cellStyle name="Millares 2 2 4 2 4 2" xfId="4456" xr:uid="{AE7BE31E-95D5-4B54-91EB-BB2B7DFA8B33}"/>
    <cellStyle name="Millares 2 2 4 2 4 2 2" xfId="16930" xr:uid="{CD5D4A91-EA50-40AB-AA2F-C44066DE2153}"/>
    <cellStyle name="Millares 2 2 4 2 4 3" xfId="6412" xr:uid="{AE7BE31E-95D5-4B54-91EB-BB2B7DFA8B33}"/>
    <cellStyle name="Millares 2 2 4 2 4 3 2" xfId="18884" xr:uid="{17A29FBA-09A9-446A-8205-5C70459773B3}"/>
    <cellStyle name="Millares 2 2 4 2 4 4" xfId="8338" xr:uid="{AE7BE31E-95D5-4B54-91EB-BB2B7DFA8B33}"/>
    <cellStyle name="Millares 2 2 4 2 4 4 2" xfId="20809" xr:uid="{169AEA6D-2E07-49EF-91F8-747CF2049646}"/>
    <cellStyle name="Millares 2 2 4 2 4 5" xfId="10344" xr:uid="{AE7BE31E-95D5-4B54-91EB-BB2B7DFA8B33}"/>
    <cellStyle name="Millares 2 2 4 2 4 5 2" xfId="22813" xr:uid="{46A1907E-C5A4-486F-863E-0DCBE592EE31}"/>
    <cellStyle name="Millares 2 2 4 2 4 6" xfId="15009" xr:uid="{12FAA0B5-34FC-4C9E-884D-A38CD62703EA}"/>
    <cellStyle name="Millares 2 2 4 2 5" xfId="1093" xr:uid="{AE7BE31E-95D5-4B54-91EB-BB2B7DFA8B33}"/>
    <cellStyle name="Millares 2 2 4 2 5 2" xfId="13570" xr:uid="{C7C17E7C-89CB-4258-81A5-BB43EDF8FDD0}"/>
    <cellStyle name="Millares 2 2 4 2 6" xfId="3017" xr:uid="{AE7BE31E-95D5-4B54-91EB-BB2B7DFA8B33}"/>
    <cellStyle name="Millares 2 2 4 2 6 2" xfId="15491" xr:uid="{30B47621-2CDD-4FC3-821D-8E6AC1A25EBC}"/>
    <cellStyle name="Millares 2 2 4 2 7" xfId="4955" xr:uid="{AE7BE31E-95D5-4B54-91EB-BB2B7DFA8B33}"/>
    <cellStyle name="Millares 2 2 4 2 7 2" xfId="17428" xr:uid="{7ECDAFB3-E5FE-4EF9-BCB5-B77EAEA922BD}"/>
    <cellStyle name="Millares 2 2 4 2 8" xfId="6896" xr:uid="{AE7BE31E-95D5-4B54-91EB-BB2B7DFA8B33}"/>
    <cellStyle name="Millares 2 2 4 2 8 2" xfId="19367" xr:uid="{874B2555-861A-4A44-AF6C-D9EC7D41E4EE}"/>
    <cellStyle name="Millares 2 2 4 2 9" xfId="8916" xr:uid="{AE7BE31E-95D5-4B54-91EB-BB2B7DFA8B33}"/>
    <cellStyle name="Millares 2 2 4 2 9 2" xfId="21385" xr:uid="{02C40EB1-397E-4AC3-B35D-C67FD6060379}"/>
    <cellStyle name="Millares 2 2 4 3" xfId="1395" xr:uid="{AE7BE31E-95D5-4B54-91EB-BB2B7DFA8B33}"/>
    <cellStyle name="Millares 2 2 4 3 2" xfId="3319" xr:uid="{AE7BE31E-95D5-4B54-91EB-BB2B7DFA8B33}"/>
    <cellStyle name="Millares 2 2 4 3 2 2" xfId="15793" xr:uid="{996933F6-0351-4EF3-B6D5-553D71FBA927}"/>
    <cellStyle name="Millares 2 2 4 3 3" xfId="5271" xr:uid="{AE7BE31E-95D5-4B54-91EB-BB2B7DFA8B33}"/>
    <cellStyle name="Millares 2 2 4 3 3 2" xfId="17743" xr:uid="{3D954CAF-B924-49B7-836A-B0F73D7F3304}"/>
    <cellStyle name="Millares 2 2 4 3 4" xfId="7201" xr:uid="{AE7BE31E-95D5-4B54-91EB-BB2B7DFA8B33}"/>
    <cellStyle name="Millares 2 2 4 3 4 2" xfId="19672" xr:uid="{CA8A4C75-B894-4A95-95D4-0A7FF8273E10}"/>
    <cellStyle name="Millares 2 2 4 3 5" xfId="9211" xr:uid="{AE7BE31E-95D5-4B54-91EB-BB2B7DFA8B33}"/>
    <cellStyle name="Millares 2 2 4 3 5 2" xfId="21680" xr:uid="{ECE76FFD-E5AC-4038-A908-4C133560474B}"/>
    <cellStyle name="Millares 2 2 4 3 6" xfId="11995" xr:uid="{00000000-0005-0000-0000-00004B010000}"/>
    <cellStyle name="Millares 2 2 4 3 7" xfId="13872" xr:uid="{41F341A9-DEAC-4CB8-92A4-27B86B3882AB}"/>
    <cellStyle name="Millares 2 2 4 4" xfId="1875" xr:uid="{AE7BE31E-95D5-4B54-91EB-BB2B7DFA8B33}"/>
    <cellStyle name="Millares 2 2 4 4 2" xfId="3799" xr:uid="{AE7BE31E-95D5-4B54-91EB-BB2B7DFA8B33}"/>
    <cellStyle name="Millares 2 2 4 4 2 2" xfId="16273" xr:uid="{C49FC66E-9272-461E-84F7-426D56DE32B5}"/>
    <cellStyle name="Millares 2 2 4 4 3" xfId="5751" xr:uid="{AE7BE31E-95D5-4B54-91EB-BB2B7DFA8B33}"/>
    <cellStyle name="Millares 2 2 4 4 3 2" xfId="18223" xr:uid="{779C9AD3-09A2-49DC-86A6-0BD513103557}"/>
    <cellStyle name="Millares 2 2 4 4 4" xfId="7681" xr:uid="{AE7BE31E-95D5-4B54-91EB-BB2B7DFA8B33}"/>
    <cellStyle name="Millares 2 2 4 4 4 2" xfId="20152" xr:uid="{D8DFCED5-DEDA-489B-B4B9-CDE8600354D9}"/>
    <cellStyle name="Millares 2 2 4 4 5" xfId="9689" xr:uid="{AE7BE31E-95D5-4B54-91EB-BB2B7DFA8B33}"/>
    <cellStyle name="Millares 2 2 4 4 5 2" xfId="22158" xr:uid="{E09F1721-EE92-4C19-9A4D-64921209BEA9}"/>
    <cellStyle name="Millares 2 2 4 4 6" xfId="14352" xr:uid="{F36B0235-FA5E-443F-9A8A-3D803944CB96}"/>
    <cellStyle name="Millares 2 2 4 5" xfId="2357" xr:uid="{AE7BE31E-95D5-4B54-91EB-BB2B7DFA8B33}"/>
    <cellStyle name="Millares 2 2 4 5 2" xfId="4278" xr:uid="{AE7BE31E-95D5-4B54-91EB-BB2B7DFA8B33}"/>
    <cellStyle name="Millares 2 2 4 5 2 2" xfId="16752" xr:uid="{90ACFE34-9041-4FD3-864F-852DE1FBBBB8}"/>
    <cellStyle name="Millares 2 2 4 5 3" xfId="6234" xr:uid="{AE7BE31E-95D5-4B54-91EB-BB2B7DFA8B33}"/>
    <cellStyle name="Millares 2 2 4 5 3 2" xfId="18706" xr:uid="{31D27C45-C93C-4700-B552-12143FEA8FCD}"/>
    <cellStyle name="Millares 2 2 4 5 4" xfId="8160" xr:uid="{AE7BE31E-95D5-4B54-91EB-BB2B7DFA8B33}"/>
    <cellStyle name="Millares 2 2 4 5 4 2" xfId="20631" xr:uid="{6D0A0F5A-A18C-4346-B10A-4021341E4697}"/>
    <cellStyle name="Millares 2 2 4 5 5" xfId="10166" xr:uid="{AE7BE31E-95D5-4B54-91EB-BB2B7DFA8B33}"/>
    <cellStyle name="Millares 2 2 4 5 5 2" xfId="22635" xr:uid="{2164E121-0185-4D70-A29D-8E619EA752BA}"/>
    <cellStyle name="Millares 2 2 4 5 6" xfId="14831" xr:uid="{1DECD736-54AB-4850-A631-DD2B4972A863}"/>
    <cellStyle name="Millares 2 2 4 6" xfId="915" xr:uid="{AE7BE31E-95D5-4B54-91EB-BB2B7DFA8B33}"/>
    <cellStyle name="Millares 2 2 4 6 2" xfId="13392" xr:uid="{60866F09-D90D-407A-8A43-81BA816CFB16}"/>
    <cellStyle name="Millares 2 2 4 7" xfId="2839" xr:uid="{AE7BE31E-95D5-4B54-91EB-BB2B7DFA8B33}"/>
    <cellStyle name="Millares 2 2 4 7 2" xfId="15313" xr:uid="{C0B1C9E9-5869-40D4-AD6B-8D412B6C9C1A}"/>
    <cellStyle name="Millares 2 2 4 8" xfId="4772" xr:uid="{AE7BE31E-95D5-4B54-91EB-BB2B7DFA8B33}"/>
    <cellStyle name="Millares 2 2 4 8 2" xfId="17245" xr:uid="{0F840ABD-F33E-491E-8985-FA5BCEA31001}"/>
    <cellStyle name="Millares 2 2 4 9" xfId="6718" xr:uid="{AE7BE31E-95D5-4B54-91EB-BB2B7DFA8B33}"/>
    <cellStyle name="Millares 2 2 4 9 2" xfId="19189" xr:uid="{198315BD-F6BC-4AA0-A68D-937FB79D1597}"/>
    <cellStyle name="Millares 2 2 5" xfId="183" xr:uid="{00000000-0005-0000-0000-00002C000000}"/>
    <cellStyle name="Millares 2 2 5 10" xfId="8748" xr:uid="{00000000-0005-0000-0000-00002C000000}"/>
    <cellStyle name="Millares 2 2 5 10 2" xfId="21217" xr:uid="{56753B06-670A-416F-9137-1478AF926BCE}"/>
    <cellStyle name="Millares 2 2 5 11" xfId="10652" xr:uid="{00000000-0005-0000-0000-00002C000000}"/>
    <cellStyle name="Millares 2 2 5 11 2" xfId="23118" xr:uid="{77A7FD83-70B4-4CCB-BAAE-6FE1CD3E4223}"/>
    <cellStyle name="Millares 2 2 5 12" xfId="11132" xr:uid="{00000000-0005-0000-0000-00002C000000}"/>
    <cellStyle name="Millares 2 2 5 12 2" xfId="23597" xr:uid="{5E732FB8-9DA3-4C20-B01E-A2EBCF85E4F9}"/>
    <cellStyle name="Millares 2 2 5 13" xfId="12273" xr:uid="{ABFB2D10-7BF9-4094-BB32-573E3796AE72}"/>
    <cellStyle name="Millares 2 2 5 13 2" xfId="24107" xr:uid="{EE57DE33-598B-4105-8FAB-6913CFAB0BFE}"/>
    <cellStyle name="Millares 2 2 5 14" xfId="12912" xr:uid="{D283DE25-1279-435F-9E37-5FDFE9E9B2ED}"/>
    <cellStyle name="Millares 2 2 5 15" xfId="24815" xr:uid="{01D6FFE8-A2AE-4437-83E9-13E818C46384}"/>
    <cellStyle name="Millares 2 2 5 2" xfId="378" xr:uid="{00000000-0005-0000-0000-00002C000000}"/>
    <cellStyle name="Millares 2 2 5 2 10" xfId="10830" xr:uid="{00000000-0005-0000-0000-00002C000000}"/>
    <cellStyle name="Millares 2 2 5 2 10 2" xfId="23296" xr:uid="{90B4F3EB-8FAD-412E-BD53-24F79F6D15FB}"/>
    <cellStyle name="Millares 2 2 5 2 11" xfId="11310" xr:uid="{00000000-0005-0000-0000-00002C000000}"/>
    <cellStyle name="Millares 2 2 5 2 11 2" xfId="23775" xr:uid="{AACEAB08-1C9D-4A44-88B4-5A5C12CC2A6E}"/>
    <cellStyle name="Millares 2 2 5 2 12" xfId="12451" xr:uid="{D996EB27-A325-4D18-A2F7-746015994C65}"/>
    <cellStyle name="Millares 2 2 5 2 12 2" xfId="24285" xr:uid="{00203770-2E59-4F87-8452-9F9277121B7F}"/>
    <cellStyle name="Millares 2 2 5 2 13" xfId="13090" xr:uid="{76370677-DFD7-4E8F-ADDB-201B6566C09A}"/>
    <cellStyle name="Millares 2 2 5 2 14" xfId="24993" xr:uid="{B0527116-8C4B-400F-8319-026AC64D4C04}"/>
    <cellStyle name="Millares 2 2 5 2 2" xfId="1574" xr:uid="{00000000-0005-0000-0000-00002C000000}"/>
    <cellStyle name="Millares 2 2 5 2 2 2" xfId="3498" xr:uid="{00000000-0005-0000-0000-00002C000000}"/>
    <cellStyle name="Millares 2 2 5 2 2 2 2" xfId="15972" xr:uid="{D9BF401A-001A-43CD-B7E6-C1F712985F63}"/>
    <cellStyle name="Millares 2 2 5 2 2 3" xfId="5450" xr:uid="{00000000-0005-0000-0000-00002C000000}"/>
    <cellStyle name="Millares 2 2 5 2 2 3 2" xfId="17922" xr:uid="{44A39D61-5831-400E-B992-F0309EA8D5A2}"/>
    <cellStyle name="Millares 2 2 5 2 2 4" xfId="7380" xr:uid="{00000000-0005-0000-0000-00002C000000}"/>
    <cellStyle name="Millares 2 2 5 2 2 4 2" xfId="19851" xr:uid="{CC66C5DA-C643-47D9-A21A-3F24392F9CB4}"/>
    <cellStyle name="Millares 2 2 5 2 2 5" xfId="9390" xr:uid="{00000000-0005-0000-0000-00002C000000}"/>
    <cellStyle name="Millares 2 2 5 2 2 5 2" xfId="21859" xr:uid="{C44AB3DE-EF18-4743-AE19-98BC1F9ABC77}"/>
    <cellStyle name="Millares 2 2 5 2 2 6" xfId="14051" xr:uid="{3A7D5D17-B2FC-44CC-8074-D7F17E4AA9AC}"/>
    <cellStyle name="Millares 2 2 5 2 3" xfId="2054" xr:uid="{00000000-0005-0000-0000-00002C000000}"/>
    <cellStyle name="Millares 2 2 5 2 3 2" xfId="3978" xr:uid="{00000000-0005-0000-0000-00002C000000}"/>
    <cellStyle name="Millares 2 2 5 2 3 2 2" xfId="16452" xr:uid="{45C36363-68BD-46F7-A42E-0468FDFB7869}"/>
    <cellStyle name="Millares 2 2 5 2 3 3" xfId="5930" xr:uid="{00000000-0005-0000-0000-00002C000000}"/>
    <cellStyle name="Millares 2 2 5 2 3 3 2" xfId="18402" xr:uid="{845A5B21-F999-40FE-B8AF-9CF57D30A870}"/>
    <cellStyle name="Millares 2 2 5 2 3 4" xfId="7860" xr:uid="{00000000-0005-0000-0000-00002C000000}"/>
    <cellStyle name="Millares 2 2 5 2 3 4 2" xfId="20331" xr:uid="{541B652C-3610-46A2-9EB1-AD0B9BC87B8A}"/>
    <cellStyle name="Millares 2 2 5 2 3 5" xfId="9868" xr:uid="{00000000-0005-0000-0000-00002C000000}"/>
    <cellStyle name="Millares 2 2 5 2 3 5 2" xfId="22337" xr:uid="{39C4B752-DA8B-4623-B8F0-8A10F7EE3F1A}"/>
    <cellStyle name="Millares 2 2 5 2 3 6" xfId="14531" xr:uid="{FBE0B0C3-1ED4-4689-95DE-A15D14EA9391}"/>
    <cellStyle name="Millares 2 2 5 2 4" xfId="2536" xr:uid="{00000000-0005-0000-0000-00002C000000}"/>
    <cellStyle name="Millares 2 2 5 2 4 2" xfId="4457" xr:uid="{00000000-0005-0000-0000-00002C000000}"/>
    <cellStyle name="Millares 2 2 5 2 4 2 2" xfId="16931" xr:uid="{576710E8-3A73-4C73-B8A5-C436D24FD26F}"/>
    <cellStyle name="Millares 2 2 5 2 4 3" xfId="6413" xr:uid="{00000000-0005-0000-0000-00002C000000}"/>
    <cellStyle name="Millares 2 2 5 2 4 3 2" xfId="18885" xr:uid="{CD59BE2A-F9A7-4898-8806-AF1D16EF1743}"/>
    <cellStyle name="Millares 2 2 5 2 4 4" xfId="8339" xr:uid="{00000000-0005-0000-0000-00002C000000}"/>
    <cellStyle name="Millares 2 2 5 2 4 4 2" xfId="20810" xr:uid="{E224A0C5-8D04-43AD-8FAE-9632B24D9FC2}"/>
    <cellStyle name="Millares 2 2 5 2 4 5" xfId="10345" xr:uid="{00000000-0005-0000-0000-00002C000000}"/>
    <cellStyle name="Millares 2 2 5 2 4 5 2" xfId="22814" xr:uid="{6732C490-1FEB-447D-AA47-D3352F54ED7C}"/>
    <cellStyle name="Millares 2 2 5 2 4 6" xfId="15010" xr:uid="{847BAB0A-E0EE-4010-8DF1-6B5FA580D5EE}"/>
    <cellStyle name="Millares 2 2 5 2 5" xfId="1094" xr:uid="{00000000-0005-0000-0000-00002C000000}"/>
    <cellStyle name="Millares 2 2 5 2 5 2" xfId="13571" xr:uid="{9DF54FB6-D7FD-4E78-9982-D565DD9DEC8F}"/>
    <cellStyle name="Millares 2 2 5 2 6" xfId="3018" xr:uid="{00000000-0005-0000-0000-00002C000000}"/>
    <cellStyle name="Millares 2 2 5 2 6 2" xfId="15492" xr:uid="{F1253EAD-2E06-44E2-A0F1-2CE8D7C7D784}"/>
    <cellStyle name="Millares 2 2 5 2 7" xfId="4956" xr:uid="{00000000-0005-0000-0000-00002C000000}"/>
    <cellStyle name="Millares 2 2 5 2 7 2" xfId="17429" xr:uid="{0C290056-0631-4427-9505-C46537250809}"/>
    <cellStyle name="Millares 2 2 5 2 8" xfId="6897" xr:uid="{00000000-0005-0000-0000-00002C000000}"/>
    <cellStyle name="Millares 2 2 5 2 8 2" xfId="19368" xr:uid="{9898C038-211B-49F8-B61A-EC7ED1742C36}"/>
    <cellStyle name="Millares 2 2 5 2 9" xfId="8917" xr:uid="{00000000-0005-0000-0000-00002C000000}"/>
    <cellStyle name="Millares 2 2 5 2 9 2" xfId="21386" xr:uid="{C86012EB-066A-47BB-8CA3-18E760A018B5}"/>
    <cellStyle name="Millares 2 2 5 3" xfId="1396" xr:uid="{00000000-0005-0000-0000-00002C000000}"/>
    <cellStyle name="Millares 2 2 5 3 2" xfId="3320" xr:uid="{00000000-0005-0000-0000-00002C000000}"/>
    <cellStyle name="Millares 2 2 5 3 2 2" xfId="15794" xr:uid="{B1F00A0B-4DEB-400D-846C-AC2EFE08B338}"/>
    <cellStyle name="Millares 2 2 5 3 3" xfId="5272" xr:uid="{00000000-0005-0000-0000-00002C000000}"/>
    <cellStyle name="Millares 2 2 5 3 3 2" xfId="17744" xr:uid="{4D1A19B2-F703-462E-AFB9-9E273EF31A50}"/>
    <cellStyle name="Millares 2 2 5 3 4" xfId="7202" xr:uid="{00000000-0005-0000-0000-00002C000000}"/>
    <cellStyle name="Millares 2 2 5 3 4 2" xfId="19673" xr:uid="{6A7252F0-0532-4CFF-BFAC-FA3CAC9786E4}"/>
    <cellStyle name="Millares 2 2 5 3 5" xfId="9212" xr:uid="{00000000-0005-0000-0000-00002C000000}"/>
    <cellStyle name="Millares 2 2 5 3 5 2" xfId="21681" xr:uid="{63ECF770-505D-41F7-ADFD-77F4D0A7481C}"/>
    <cellStyle name="Millares 2 2 5 3 6" xfId="11758" xr:uid="{00000000-0005-0000-0000-00004C010000}"/>
    <cellStyle name="Millares 2 2 5 3 7" xfId="13873" xr:uid="{CC1928BC-9D1E-4D47-B200-F5F405493D85}"/>
    <cellStyle name="Millares 2 2 5 4" xfId="1876" xr:uid="{00000000-0005-0000-0000-00002C000000}"/>
    <cellStyle name="Millares 2 2 5 4 2" xfId="3800" xr:uid="{00000000-0005-0000-0000-00002C000000}"/>
    <cellStyle name="Millares 2 2 5 4 2 2" xfId="16274" xr:uid="{BBA17503-7897-47B0-B4B3-1FB1A0F58B8A}"/>
    <cellStyle name="Millares 2 2 5 4 3" xfId="5752" xr:uid="{00000000-0005-0000-0000-00002C000000}"/>
    <cellStyle name="Millares 2 2 5 4 3 2" xfId="18224" xr:uid="{9DE7BA2B-E907-461E-A713-1C2F2632E89A}"/>
    <cellStyle name="Millares 2 2 5 4 4" xfId="7682" xr:uid="{00000000-0005-0000-0000-00002C000000}"/>
    <cellStyle name="Millares 2 2 5 4 4 2" xfId="20153" xr:uid="{C9553F49-5278-4577-9798-1C1BF3794150}"/>
    <cellStyle name="Millares 2 2 5 4 5" xfId="9690" xr:uid="{00000000-0005-0000-0000-00002C000000}"/>
    <cellStyle name="Millares 2 2 5 4 5 2" xfId="22159" xr:uid="{B931496C-071A-499C-8CF3-6A643043F66C}"/>
    <cellStyle name="Millares 2 2 5 4 6" xfId="14353" xr:uid="{70CB7806-4F70-4571-9680-E9F74BDF89BE}"/>
    <cellStyle name="Millares 2 2 5 5" xfId="2358" xr:uid="{00000000-0005-0000-0000-00002C000000}"/>
    <cellStyle name="Millares 2 2 5 5 2" xfId="4279" xr:uid="{00000000-0005-0000-0000-00002C000000}"/>
    <cellStyle name="Millares 2 2 5 5 2 2" xfId="16753" xr:uid="{BFCEA158-C9F5-4B38-9F2C-26C2B6E71A64}"/>
    <cellStyle name="Millares 2 2 5 5 3" xfId="6235" xr:uid="{00000000-0005-0000-0000-00002C000000}"/>
    <cellStyle name="Millares 2 2 5 5 3 2" xfId="18707" xr:uid="{204A2299-4A36-4D8E-8D55-2C944BF50135}"/>
    <cellStyle name="Millares 2 2 5 5 4" xfId="8161" xr:uid="{00000000-0005-0000-0000-00002C000000}"/>
    <cellStyle name="Millares 2 2 5 5 4 2" xfId="20632" xr:uid="{3488B39F-EF12-46FB-B77D-5AC561278A7B}"/>
    <cellStyle name="Millares 2 2 5 5 5" xfId="10167" xr:uid="{00000000-0005-0000-0000-00002C000000}"/>
    <cellStyle name="Millares 2 2 5 5 5 2" xfId="22636" xr:uid="{ADF67A4A-570A-4E57-8B2B-399F9B3A7063}"/>
    <cellStyle name="Millares 2 2 5 5 6" xfId="14832" xr:uid="{97A62E22-DA0C-41CF-8B3C-58B3BBF93EEA}"/>
    <cellStyle name="Millares 2 2 5 6" xfId="916" xr:uid="{00000000-0005-0000-0000-00002C000000}"/>
    <cellStyle name="Millares 2 2 5 6 2" xfId="13393" xr:uid="{DE1E625C-D449-4791-A238-AA13A7D6E967}"/>
    <cellStyle name="Millares 2 2 5 7" xfId="2840" xr:uid="{00000000-0005-0000-0000-00002C000000}"/>
    <cellStyle name="Millares 2 2 5 7 2" xfId="15314" xr:uid="{B25FFCF7-56F0-4F9B-B936-EB298AC37A9E}"/>
    <cellStyle name="Millares 2 2 5 8" xfId="4775" xr:uid="{00000000-0005-0000-0000-00002C000000}"/>
    <cellStyle name="Millares 2 2 5 8 2" xfId="17248" xr:uid="{A3F5F168-DADA-440E-97BC-0DE910B33B72}"/>
    <cellStyle name="Millares 2 2 5 9" xfId="6719" xr:uid="{00000000-0005-0000-0000-00002C000000}"/>
    <cellStyle name="Millares 2 2 5 9 2" xfId="19190" xr:uid="{E9901C65-9A48-4BBA-B918-E7DD13B1DAAE}"/>
    <cellStyle name="Millares 2 2 6" xfId="204" xr:uid="{00000000-0005-0000-0000-000012000000}"/>
    <cellStyle name="Millares 2 2 6 10" xfId="8758" xr:uid="{00000000-0005-0000-0000-000012000000}"/>
    <cellStyle name="Millares 2 2 6 10 2" xfId="21227" xr:uid="{B1DA376E-3DAE-4582-9B41-D60E49734657}"/>
    <cellStyle name="Millares 2 2 6 11" xfId="10663" xr:uid="{00000000-0005-0000-0000-000012000000}"/>
    <cellStyle name="Millares 2 2 6 11 2" xfId="23129" xr:uid="{91541FB3-163E-45E1-B6C2-202C074B05D4}"/>
    <cellStyle name="Millares 2 2 6 12" xfId="11143" xr:uid="{00000000-0005-0000-0000-000012000000}"/>
    <cellStyle name="Millares 2 2 6 12 2" xfId="23608" xr:uid="{A6BFE924-BFF5-4C7C-BC57-C3A95CEE9A98}"/>
    <cellStyle name="Millares 2 2 6 13" xfId="12284" xr:uid="{3C19BB68-E13C-48E8-A7E0-60D10252CC65}"/>
    <cellStyle name="Millares 2 2 6 13 2" xfId="24118" xr:uid="{B69F293B-6675-48F9-932B-E6E712AD63F7}"/>
    <cellStyle name="Millares 2 2 6 14" xfId="12923" xr:uid="{0E3637A7-EEB0-4554-8866-9CDE617F7284}"/>
    <cellStyle name="Millares 2 2 6 15" xfId="24826" xr:uid="{66C26CD8-53D0-4409-A813-030788B1BF31}"/>
    <cellStyle name="Millares 2 2 6 2" xfId="389" xr:uid="{00000000-0005-0000-0000-000012000000}"/>
    <cellStyle name="Millares 2 2 6 2 10" xfId="10841" xr:uid="{00000000-0005-0000-0000-000012000000}"/>
    <cellStyle name="Millares 2 2 6 2 10 2" xfId="23307" xr:uid="{670B641B-BA91-463A-9FDB-9D707088F800}"/>
    <cellStyle name="Millares 2 2 6 2 11" xfId="11321" xr:uid="{00000000-0005-0000-0000-000012000000}"/>
    <cellStyle name="Millares 2 2 6 2 11 2" xfId="23786" xr:uid="{5F870471-6B9E-4EF7-9EE9-0B0B44D5E747}"/>
    <cellStyle name="Millares 2 2 6 2 12" xfId="12462" xr:uid="{D5B82E92-36E2-41DA-9BEC-7C339014D44B}"/>
    <cellStyle name="Millares 2 2 6 2 12 2" xfId="24296" xr:uid="{6B92ED53-7BC0-4B28-B778-3A013F213C67}"/>
    <cellStyle name="Millares 2 2 6 2 13" xfId="13101" xr:uid="{5A9B8220-44C1-435F-936E-F4484E67ED20}"/>
    <cellStyle name="Millares 2 2 6 2 14" xfId="25004" xr:uid="{968A7BBA-2EF4-4EBB-A136-DDA965322356}"/>
    <cellStyle name="Millares 2 2 6 2 2" xfId="1585" xr:uid="{00000000-0005-0000-0000-000012000000}"/>
    <cellStyle name="Millares 2 2 6 2 2 2" xfId="3509" xr:uid="{00000000-0005-0000-0000-000012000000}"/>
    <cellStyle name="Millares 2 2 6 2 2 2 2" xfId="15983" xr:uid="{954FD46D-A60E-408A-8E6C-992CDDACF43E}"/>
    <cellStyle name="Millares 2 2 6 2 2 3" xfId="5461" xr:uid="{00000000-0005-0000-0000-000012000000}"/>
    <cellStyle name="Millares 2 2 6 2 2 3 2" xfId="17933" xr:uid="{0D235A99-68D0-40B3-9829-7F50172BEFA1}"/>
    <cellStyle name="Millares 2 2 6 2 2 4" xfId="7391" xr:uid="{00000000-0005-0000-0000-000012000000}"/>
    <cellStyle name="Millares 2 2 6 2 2 4 2" xfId="19862" xr:uid="{6E993B4D-B134-44DC-AFB6-60647C73A0E6}"/>
    <cellStyle name="Millares 2 2 6 2 2 5" xfId="9401" xr:uid="{00000000-0005-0000-0000-000012000000}"/>
    <cellStyle name="Millares 2 2 6 2 2 5 2" xfId="21870" xr:uid="{FB25AC6D-C933-4E41-8CA8-9CB7512054C3}"/>
    <cellStyle name="Millares 2 2 6 2 2 6" xfId="14062" xr:uid="{936BD69C-F8F9-4632-BAFC-DCA6380770B4}"/>
    <cellStyle name="Millares 2 2 6 2 3" xfId="2065" xr:uid="{00000000-0005-0000-0000-000012000000}"/>
    <cellStyle name="Millares 2 2 6 2 3 2" xfId="3989" xr:uid="{00000000-0005-0000-0000-000012000000}"/>
    <cellStyle name="Millares 2 2 6 2 3 2 2" xfId="16463" xr:uid="{05B6A784-60BE-45E5-99A7-84202FFBCD11}"/>
    <cellStyle name="Millares 2 2 6 2 3 3" xfId="5941" xr:uid="{00000000-0005-0000-0000-000012000000}"/>
    <cellStyle name="Millares 2 2 6 2 3 3 2" xfId="18413" xr:uid="{6DA9402E-6E28-4F54-BF43-C1E7663F6A3D}"/>
    <cellStyle name="Millares 2 2 6 2 3 4" xfId="7871" xr:uid="{00000000-0005-0000-0000-000012000000}"/>
    <cellStyle name="Millares 2 2 6 2 3 4 2" xfId="20342" xr:uid="{F393AD94-63C6-4A14-A566-E2EEB381BA27}"/>
    <cellStyle name="Millares 2 2 6 2 3 5" xfId="9879" xr:uid="{00000000-0005-0000-0000-000012000000}"/>
    <cellStyle name="Millares 2 2 6 2 3 5 2" xfId="22348" xr:uid="{AA33C1E1-5B1E-49F9-AB13-0349844C6C82}"/>
    <cellStyle name="Millares 2 2 6 2 3 6" xfId="14542" xr:uid="{C5AFDE1D-784F-4B45-86ED-89E2B9605384}"/>
    <cellStyle name="Millares 2 2 6 2 4" xfId="2547" xr:uid="{00000000-0005-0000-0000-000012000000}"/>
    <cellStyle name="Millares 2 2 6 2 4 2" xfId="4468" xr:uid="{00000000-0005-0000-0000-000012000000}"/>
    <cellStyle name="Millares 2 2 6 2 4 2 2" xfId="16942" xr:uid="{7C8F05D3-5E7A-4E40-A775-D8D9801D10F5}"/>
    <cellStyle name="Millares 2 2 6 2 4 3" xfId="6424" xr:uid="{00000000-0005-0000-0000-000012000000}"/>
    <cellStyle name="Millares 2 2 6 2 4 3 2" xfId="18896" xr:uid="{81F0E5E1-EF8D-437B-B504-0D7A05E015EC}"/>
    <cellStyle name="Millares 2 2 6 2 4 4" xfId="8350" xr:uid="{00000000-0005-0000-0000-000012000000}"/>
    <cellStyle name="Millares 2 2 6 2 4 4 2" xfId="20821" xr:uid="{C32E58B5-EC35-404D-9B7F-135FAF6743A1}"/>
    <cellStyle name="Millares 2 2 6 2 4 5" xfId="10356" xr:uid="{00000000-0005-0000-0000-000012000000}"/>
    <cellStyle name="Millares 2 2 6 2 4 5 2" xfId="22825" xr:uid="{62636041-D167-4CF6-A63C-CBB35FE4937D}"/>
    <cellStyle name="Millares 2 2 6 2 4 6" xfId="15021" xr:uid="{DE144B4E-C4F1-4D6E-9394-406722C610AC}"/>
    <cellStyle name="Millares 2 2 6 2 5" xfId="1105" xr:uid="{00000000-0005-0000-0000-000012000000}"/>
    <cellStyle name="Millares 2 2 6 2 5 2" xfId="13582" xr:uid="{5491E5BA-9A24-4312-9885-CDBF2B1C4CC7}"/>
    <cellStyle name="Millares 2 2 6 2 6" xfId="3029" xr:uid="{00000000-0005-0000-0000-000012000000}"/>
    <cellStyle name="Millares 2 2 6 2 6 2" xfId="15503" xr:uid="{BC5D69B8-C234-425B-BC88-7EAD562853AF}"/>
    <cellStyle name="Millares 2 2 6 2 7" xfId="4967" xr:uid="{00000000-0005-0000-0000-000012000000}"/>
    <cellStyle name="Millares 2 2 6 2 7 2" xfId="17440" xr:uid="{015C3428-8877-4C13-89D3-FA3C0D6B795E}"/>
    <cellStyle name="Millares 2 2 6 2 8" xfId="6908" xr:uid="{00000000-0005-0000-0000-000012000000}"/>
    <cellStyle name="Millares 2 2 6 2 8 2" xfId="19379" xr:uid="{49A47803-0838-4338-B183-DB31AE632633}"/>
    <cellStyle name="Millares 2 2 6 2 9" xfId="8927" xr:uid="{00000000-0005-0000-0000-000012000000}"/>
    <cellStyle name="Millares 2 2 6 2 9 2" xfId="21396" xr:uid="{C75DCB60-023F-4ACB-9EB1-100689704544}"/>
    <cellStyle name="Millares 2 2 6 3" xfId="1407" xr:uid="{00000000-0005-0000-0000-000012000000}"/>
    <cellStyle name="Millares 2 2 6 3 2" xfId="3331" xr:uid="{00000000-0005-0000-0000-000012000000}"/>
    <cellStyle name="Millares 2 2 6 3 2 2" xfId="15805" xr:uid="{8C4C67F8-DE00-411B-AB00-CAE1A922EFE8}"/>
    <cellStyle name="Millares 2 2 6 3 3" xfId="5283" xr:uid="{00000000-0005-0000-0000-000012000000}"/>
    <cellStyle name="Millares 2 2 6 3 3 2" xfId="17755" xr:uid="{348CADCA-2AB9-471B-B691-C111802FEDE6}"/>
    <cellStyle name="Millares 2 2 6 3 4" xfId="7213" xr:uid="{00000000-0005-0000-0000-000012000000}"/>
    <cellStyle name="Millares 2 2 6 3 4 2" xfId="19684" xr:uid="{93F30AB4-384F-47C2-A7B8-DEF94B4C0D29}"/>
    <cellStyle name="Millares 2 2 6 3 5" xfId="9223" xr:uid="{00000000-0005-0000-0000-000012000000}"/>
    <cellStyle name="Millares 2 2 6 3 5 2" xfId="21692" xr:uid="{C949695D-3B47-4D36-8BF1-9344FE06304F}"/>
    <cellStyle name="Millares 2 2 6 3 6" xfId="13884" xr:uid="{192EA4CC-7559-46A5-92D1-F31E580609AB}"/>
    <cellStyle name="Millares 2 2 6 4" xfId="1887" xr:uid="{00000000-0005-0000-0000-000012000000}"/>
    <cellStyle name="Millares 2 2 6 4 2" xfId="3811" xr:uid="{00000000-0005-0000-0000-000012000000}"/>
    <cellStyle name="Millares 2 2 6 4 2 2" xfId="16285" xr:uid="{F7F2FABC-1E3E-416E-B299-9735FB22EA50}"/>
    <cellStyle name="Millares 2 2 6 4 3" xfId="5763" xr:uid="{00000000-0005-0000-0000-000012000000}"/>
    <cellStyle name="Millares 2 2 6 4 3 2" xfId="18235" xr:uid="{849E8681-9C6B-40E5-A774-ACD74DCAF2C4}"/>
    <cellStyle name="Millares 2 2 6 4 4" xfId="7693" xr:uid="{00000000-0005-0000-0000-000012000000}"/>
    <cellStyle name="Millares 2 2 6 4 4 2" xfId="20164" xr:uid="{80A9F7B1-B364-4EB4-A0BF-F7C96EA43112}"/>
    <cellStyle name="Millares 2 2 6 4 5" xfId="9701" xr:uid="{00000000-0005-0000-0000-000012000000}"/>
    <cellStyle name="Millares 2 2 6 4 5 2" xfId="22170" xr:uid="{AAECAFAE-B0BC-492E-A03E-67EF7D672FF0}"/>
    <cellStyle name="Millares 2 2 6 4 6" xfId="14364" xr:uid="{F03803E5-AC73-4F18-AA08-B1111C40D766}"/>
    <cellStyle name="Millares 2 2 6 5" xfId="2369" xr:uid="{00000000-0005-0000-0000-000012000000}"/>
    <cellStyle name="Millares 2 2 6 5 2" xfId="4290" xr:uid="{00000000-0005-0000-0000-000012000000}"/>
    <cellStyle name="Millares 2 2 6 5 2 2" xfId="16764" xr:uid="{69D718B7-AE5B-4FC9-B99E-450180FCDCF2}"/>
    <cellStyle name="Millares 2 2 6 5 3" xfId="6246" xr:uid="{00000000-0005-0000-0000-000012000000}"/>
    <cellStyle name="Millares 2 2 6 5 3 2" xfId="18718" xr:uid="{BC9583B1-5FAA-4039-AE91-950E2FA15D53}"/>
    <cellStyle name="Millares 2 2 6 5 4" xfId="8172" xr:uid="{00000000-0005-0000-0000-000012000000}"/>
    <cellStyle name="Millares 2 2 6 5 4 2" xfId="20643" xr:uid="{52982FDF-AD4C-4391-90DC-ABE7BA7C428E}"/>
    <cellStyle name="Millares 2 2 6 5 5" xfId="10178" xr:uid="{00000000-0005-0000-0000-000012000000}"/>
    <cellStyle name="Millares 2 2 6 5 5 2" xfId="22647" xr:uid="{89FDE8BB-87D3-40BE-899B-92F4392AB7BC}"/>
    <cellStyle name="Millares 2 2 6 5 6" xfId="14843" xr:uid="{B102F704-2044-496E-85A2-868A27552A6C}"/>
    <cellStyle name="Millares 2 2 6 6" xfId="927" xr:uid="{00000000-0005-0000-0000-000012000000}"/>
    <cellStyle name="Millares 2 2 6 6 2" xfId="13404" xr:uid="{E41E83BC-7B2A-4A07-9012-9A776465D884}"/>
    <cellStyle name="Millares 2 2 6 7" xfId="2851" xr:uid="{00000000-0005-0000-0000-000012000000}"/>
    <cellStyle name="Millares 2 2 6 7 2" xfId="15325" xr:uid="{70BAF305-47D3-4B54-9F3D-661E795A5A5F}"/>
    <cellStyle name="Millares 2 2 6 8" xfId="4789" xr:uid="{00000000-0005-0000-0000-000012000000}"/>
    <cellStyle name="Millares 2 2 6 8 2" xfId="17262" xr:uid="{BB7ECF21-6A25-4C46-BD0A-456841638DB4}"/>
    <cellStyle name="Millares 2 2 6 9" xfId="6730" xr:uid="{00000000-0005-0000-0000-000012000000}"/>
    <cellStyle name="Millares 2 2 6 9 2" xfId="19201" xr:uid="{A4515C44-8A91-4F97-9F6D-062F9F5320A0}"/>
    <cellStyle name="Millares 2 2 7" xfId="233" xr:uid="{00000000-0005-0000-0000-000012000000}"/>
    <cellStyle name="Millares 2 2 7 10" xfId="8786" xr:uid="{00000000-0005-0000-0000-000012000000}"/>
    <cellStyle name="Millares 2 2 7 10 2" xfId="21255" xr:uid="{FF60E468-12E5-4C47-A5FB-86609FE987B8}"/>
    <cellStyle name="Millares 2 2 7 11" xfId="10692" xr:uid="{00000000-0005-0000-0000-000012000000}"/>
    <cellStyle name="Millares 2 2 7 11 2" xfId="23158" xr:uid="{3D4946CC-5671-45E7-8294-266E5D3D0089}"/>
    <cellStyle name="Millares 2 2 7 12" xfId="11172" xr:uid="{00000000-0005-0000-0000-000012000000}"/>
    <cellStyle name="Millares 2 2 7 12 2" xfId="23637" xr:uid="{A166BC0C-A487-4D6D-9DB5-1B67EE7F4242}"/>
    <cellStyle name="Millares 2 2 7 13" xfId="12313" xr:uid="{4FEC5ACE-73B5-4F19-9FF7-E00A4795F761}"/>
    <cellStyle name="Millares 2 2 7 13 2" xfId="24147" xr:uid="{DCE85218-C538-4D6A-9939-F0ECF8074FEB}"/>
    <cellStyle name="Millares 2 2 7 14" xfId="12952" xr:uid="{C2BA1C09-FEC4-423B-95FD-C9AAB49FC3EA}"/>
    <cellStyle name="Millares 2 2 7 15" xfId="24855" xr:uid="{8E049406-AB50-468B-871B-8188E01EAD35}"/>
    <cellStyle name="Millares 2 2 7 2" xfId="418" xr:uid="{00000000-0005-0000-0000-000012000000}"/>
    <cellStyle name="Millares 2 2 7 2 10" xfId="10870" xr:uid="{00000000-0005-0000-0000-000012000000}"/>
    <cellStyle name="Millares 2 2 7 2 10 2" xfId="23336" xr:uid="{EED5C45B-873E-43C1-A15B-D471A9329A5D}"/>
    <cellStyle name="Millares 2 2 7 2 11" xfId="11350" xr:uid="{00000000-0005-0000-0000-000012000000}"/>
    <cellStyle name="Millares 2 2 7 2 11 2" xfId="23815" xr:uid="{BB683FB5-2341-4451-8449-0E6348609C92}"/>
    <cellStyle name="Millares 2 2 7 2 12" xfId="12491" xr:uid="{408F2044-DFDE-438C-B067-546B1A7ABABE}"/>
    <cellStyle name="Millares 2 2 7 2 12 2" xfId="24325" xr:uid="{C34E2D59-E308-424E-B654-F5E91CB9EFC1}"/>
    <cellStyle name="Millares 2 2 7 2 13" xfId="13130" xr:uid="{38FB22AC-AEB8-4B1C-A793-50FB1216CCB2}"/>
    <cellStyle name="Millares 2 2 7 2 14" xfId="25033" xr:uid="{30B713B4-2EDC-4D45-B079-93F72C29D497}"/>
    <cellStyle name="Millares 2 2 7 2 2" xfId="1614" xr:uid="{00000000-0005-0000-0000-000012000000}"/>
    <cellStyle name="Millares 2 2 7 2 2 2" xfId="3538" xr:uid="{00000000-0005-0000-0000-000012000000}"/>
    <cellStyle name="Millares 2 2 7 2 2 2 2" xfId="16012" xr:uid="{0D571FEC-4823-4080-9A74-1D024ECC4A67}"/>
    <cellStyle name="Millares 2 2 7 2 2 3" xfId="5490" xr:uid="{00000000-0005-0000-0000-000012000000}"/>
    <cellStyle name="Millares 2 2 7 2 2 3 2" xfId="17962" xr:uid="{841765B4-3CFC-4979-9A23-3A76850E9C59}"/>
    <cellStyle name="Millares 2 2 7 2 2 4" xfId="7420" xr:uid="{00000000-0005-0000-0000-000012000000}"/>
    <cellStyle name="Millares 2 2 7 2 2 4 2" xfId="19891" xr:uid="{88CDB787-1A1E-4E03-A5EB-31687584922C}"/>
    <cellStyle name="Millares 2 2 7 2 2 5" xfId="9430" xr:uid="{00000000-0005-0000-0000-000012000000}"/>
    <cellStyle name="Millares 2 2 7 2 2 5 2" xfId="21899" xr:uid="{34986A3C-3028-408E-A688-C6D7C8752D53}"/>
    <cellStyle name="Millares 2 2 7 2 2 6" xfId="14091" xr:uid="{104CE7BE-6777-4200-A8DB-AB529B1D83E7}"/>
    <cellStyle name="Millares 2 2 7 2 3" xfId="2094" xr:uid="{00000000-0005-0000-0000-000012000000}"/>
    <cellStyle name="Millares 2 2 7 2 3 2" xfId="4018" xr:uid="{00000000-0005-0000-0000-000012000000}"/>
    <cellStyle name="Millares 2 2 7 2 3 2 2" xfId="16492" xr:uid="{C8CE0E65-438C-4BBD-826C-806ACAE37044}"/>
    <cellStyle name="Millares 2 2 7 2 3 3" xfId="5970" xr:uid="{00000000-0005-0000-0000-000012000000}"/>
    <cellStyle name="Millares 2 2 7 2 3 3 2" xfId="18442" xr:uid="{089BD215-61BB-42A1-9B58-1F39916F1B8A}"/>
    <cellStyle name="Millares 2 2 7 2 3 4" xfId="7900" xr:uid="{00000000-0005-0000-0000-000012000000}"/>
    <cellStyle name="Millares 2 2 7 2 3 4 2" xfId="20371" xr:uid="{F3E9EFC9-C087-4805-A83C-CC39F6240F34}"/>
    <cellStyle name="Millares 2 2 7 2 3 5" xfId="9908" xr:uid="{00000000-0005-0000-0000-000012000000}"/>
    <cellStyle name="Millares 2 2 7 2 3 5 2" xfId="22377" xr:uid="{86299135-8752-4CA8-9DAC-78606EC10852}"/>
    <cellStyle name="Millares 2 2 7 2 3 6" xfId="14571" xr:uid="{7912F864-2FD5-4AE5-BC4E-3414E5AE964D}"/>
    <cellStyle name="Millares 2 2 7 2 4" xfId="2576" xr:uid="{00000000-0005-0000-0000-000012000000}"/>
    <cellStyle name="Millares 2 2 7 2 4 2" xfId="4497" xr:uid="{00000000-0005-0000-0000-000012000000}"/>
    <cellStyle name="Millares 2 2 7 2 4 2 2" xfId="16971" xr:uid="{B241F8B7-829A-4E53-A357-6B38226E16C1}"/>
    <cellStyle name="Millares 2 2 7 2 4 3" xfId="6453" xr:uid="{00000000-0005-0000-0000-000012000000}"/>
    <cellStyle name="Millares 2 2 7 2 4 3 2" xfId="18925" xr:uid="{0BBFB454-5F58-4086-ACBB-61BC7813BF7E}"/>
    <cellStyle name="Millares 2 2 7 2 4 4" xfId="8379" xr:uid="{00000000-0005-0000-0000-000012000000}"/>
    <cellStyle name="Millares 2 2 7 2 4 4 2" xfId="20850" xr:uid="{FD7C6359-3A4A-4D42-83E8-C98DABD87A6E}"/>
    <cellStyle name="Millares 2 2 7 2 4 5" xfId="10385" xr:uid="{00000000-0005-0000-0000-000012000000}"/>
    <cellStyle name="Millares 2 2 7 2 4 5 2" xfId="22854" xr:uid="{46148D4D-1DA0-4CA3-A87E-9FEF8C357427}"/>
    <cellStyle name="Millares 2 2 7 2 4 6" xfId="15050" xr:uid="{B9662391-564D-459C-A451-24899FCDCC1A}"/>
    <cellStyle name="Millares 2 2 7 2 5" xfId="1134" xr:uid="{00000000-0005-0000-0000-000012000000}"/>
    <cellStyle name="Millares 2 2 7 2 5 2" xfId="13611" xr:uid="{D9D6C4D8-3985-46F5-B7B9-1B77A7691FAA}"/>
    <cellStyle name="Millares 2 2 7 2 6" xfId="3058" xr:uid="{00000000-0005-0000-0000-000012000000}"/>
    <cellStyle name="Millares 2 2 7 2 6 2" xfId="15532" xr:uid="{4483EF27-F383-43BC-9484-0AB659AF03CD}"/>
    <cellStyle name="Millares 2 2 7 2 7" xfId="4996" xr:uid="{00000000-0005-0000-0000-000012000000}"/>
    <cellStyle name="Millares 2 2 7 2 7 2" xfId="17469" xr:uid="{2C5349DA-97AF-4140-AFBA-432AE5932C99}"/>
    <cellStyle name="Millares 2 2 7 2 8" xfId="6937" xr:uid="{00000000-0005-0000-0000-000012000000}"/>
    <cellStyle name="Millares 2 2 7 2 8 2" xfId="19408" xr:uid="{89D04794-8127-413A-86AB-878C7DF1D3AD}"/>
    <cellStyle name="Millares 2 2 7 2 9" xfId="8956" xr:uid="{00000000-0005-0000-0000-000012000000}"/>
    <cellStyle name="Millares 2 2 7 2 9 2" xfId="21425" xr:uid="{E1C6E747-286B-4E5F-A1FF-EEADA35AEAC2}"/>
    <cellStyle name="Millares 2 2 7 3" xfId="1436" xr:uid="{00000000-0005-0000-0000-000012000000}"/>
    <cellStyle name="Millares 2 2 7 3 2" xfId="3360" xr:uid="{00000000-0005-0000-0000-000012000000}"/>
    <cellStyle name="Millares 2 2 7 3 2 2" xfId="15834" xr:uid="{F264034F-4C95-4223-8367-7F859883DBD5}"/>
    <cellStyle name="Millares 2 2 7 3 3" xfId="5312" xr:uid="{00000000-0005-0000-0000-000012000000}"/>
    <cellStyle name="Millares 2 2 7 3 3 2" xfId="17784" xr:uid="{69233DEA-925F-452E-AF88-920D8E09DE35}"/>
    <cellStyle name="Millares 2 2 7 3 4" xfId="7242" xr:uid="{00000000-0005-0000-0000-000012000000}"/>
    <cellStyle name="Millares 2 2 7 3 4 2" xfId="19713" xr:uid="{87EEBBF3-1028-4998-9EC6-86D91C225F4E}"/>
    <cellStyle name="Millares 2 2 7 3 5" xfId="9252" xr:uid="{00000000-0005-0000-0000-000012000000}"/>
    <cellStyle name="Millares 2 2 7 3 5 2" xfId="21721" xr:uid="{D1C44989-AEBF-4B00-9A03-B77B87C2CF26}"/>
    <cellStyle name="Millares 2 2 7 3 6" xfId="13913" xr:uid="{468066A0-4302-4281-8691-6703E4334D37}"/>
    <cellStyle name="Millares 2 2 7 4" xfId="1916" xr:uid="{00000000-0005-0000-0000-000012000000}"/>
    <cellStyle name="Millares 2 2 7 4 2" xfId="3840" xr:uid="{00000000-0005-0000-0000-000012000000}"/>
    <cellStyle name="Millares 2 2 7 4 2 2" xfId="16314" xr:uid="{01F6AA57-583E-47D8-8E27-4B802F73ED13}"/>
    <cellStyle name="Millares 2 2 7 4 3" xfId="5792" xr:uid="{00000000-0005-0000-0000-000012000000}"/>
    <cellStyle name="Millares 2 2 7 4 3 2" xfId="18264" xr:uid="{B7CE476D-153C-431F-8D45-F52BD207595D}"/>
    <cellStyle name="Millares 2 2 7 4 4" xfId="7722" xr:uid="{00000000-0005-0000-0000-000012000000}"/>
    <cellStyle name="Millares 2 2 7 4 4 2" xfId="20193" xr:uid="{4F8518EF-A461-4505-9DB8-B77115B425C6}"/>
    <cellStyle name="Millares 2 2 7 4 5" xfId="9730" xr:uid="{00000000-0005-0000-0000-000012000000}"/>
    <cellStyle name="Millares 2 2 7 4 5 2" xfId="22199" xr:uid="{013C1E40-AB85-47F5-83F5-4ED69E5B06B3}"/>
    <cellStyle name="Millares 2 2 7 4 6" xfId="14393" xr:uid="{8478D8A6-36DA-481E-A041-27F159F8EBE8}"/>
    <cellStyle name="Millares 2 2 7 5" xfId="2398" xr:uid="{00000000-0005-0000-0000-000012000000}"/>
    <cellStyle name="Millares 2 2 7 5 2" xfId="4319" xr:uid="{00000000-0005-0000-0000-000012000000}"/>
    <cellStyle name="Millares 2 2 7 5 2 2" xfId="16793" xr:uid="{27ACC18F-D56A-4B99-93A7-978D5CBC147C}"/>
    <cellStyle name="Millares 2 2 7 5 3" xfId="6275" xr:uid="{00000000-0005-0000-0000-000012000000}"/>
    <cellStyle name="Millares 2 2 7 5 3 2" xfId="18747" xr:uid="{AF96632A-F611-4B62-A151-1A694A1567FC}"/>
    <cellStyle name="Millares 2 2 7 5 4" xfId="8201" xr:uid="{00000000-0005-0000-0000-000012000000}"/>
    <cellStyle name="Millares 2 2 7 5 4 2" xfId="20672" xr:uid="{FDCC9DE2-0D4E-4526-9DD4-CE2EF1E134D3}"/>
    <cellStyle name="Millares 2 2 7 5 5" xfId="10207" xr:uid="{00000000-0005-0000-0000-000012000000}"/>
    <cellStyle name="Millares 2 2 7 5 5 2" xfId="22676" xr:uid="{B3FD3C77-B76E-4715-A53A-CD138AEDE24F}"/>
    <cellStyle name="Millares 2 2 7 5 6" xfId="14872" xr:uid="{A8EBC0AE-13BF-4CCC-BAFF-B73B88CE1AA7}"/>
    <cellStyle name="Millares 2 2 7 6" xfId="956" xr:uid="{00000000-0005-0000-0000-000012000000}"/>
    <cellStyle name="Millares 2 2 7 6 2" xfId="13433" xr:uid="{07099F14-B90F-4ACA-8A19-740113E34DAB}"/>
    <cellStyle name="Millares 2 2 7 7" xfId="2880" xr:uid="{00000000-0005-0000-0000-000012000000}"/>
    <cellStyle name="Millares 2 2 7 7 2" xfId="15354" xr:uid="{9A9765A6-F04F-4BFA-A49E-B73E181BFC8F}"/>
    <cellStyle name="Millares 2 2 7 8" xfId="4818" xr:uid="{00000000-0005-0000-0000-000012000000}"/>
    <cellStyle name="Millares 2 2 7 8 2" xfId="17291" xr:uid="{8B236B29-21F4-4940-B90D-9F4A0A525540}"/>
    <cellStyle name="Millares 2 2 7 9" xfId="6759" xr:uid="{00000000-0005-0000-0000-000012000000}"/>
    <cellStyle name="Millares 2 2 7 9 2" xfId="19230" xr:uid="{7F6AD297-EC3F-40C9-9AAE-8FB1356F9C28}"/>
    <cellStyle name="Millares 2 2 8" xfId="276" xr:uid="{00000000-0005-0000-0000-000012000000}"/>
    <cellStyle name="Millares 2 2 8 10" xfId="10728" xr:uid="{00000000-0005-0000-0000-000012000000}"/>
    <cellStyle name="Millares 2 2 8 10 2" xfId="23194" xr:uid="{28546D92-A3CF-4147-B401-68228138667E}"/>
    <cellStyle name="Millares 2 2 8 11" xfId="11208" xr:uid="{00000000-0005-0000-0000-000012000000}"/>
    <cellStyle name="Millares 2 2 8 11 2" xfId="23673" xr:uid="{0BDEA9B9-AE7A-4D74-B45A-2C6B80947C3F}"/>
    <cellStyle name="Millares 2 2 8 12" xfId="12349" xr:uid="{20AC24CD-9DB9-4B07-AD0C-C0B859B9D028}"/>
    <cellStyle name="Millares 2 2 8 12 2" xfId="24183" xr:uid="{AED4F3A8-3D75-4519-A1F2-2A5AE5E83A99}"/>
    <cellStyle name="Millares 2 2 8 13" xfId="12988" xr:uid="{EDD19BCE-D6FE-45D3-A3D5-001EEF06E5F9}"/>
    <cellStyle name="Millares 2 2 8 14" xfId="24891" xr:uid="{63A7AAA3-A37D-4C0A-B1D3-8FD843B4BD25}"/>
    <cellStyle name="Millares 2 2 8 2" xfId="1472" xr:uid="{00000000-0005-0000-0000-000012000000}"/>
    <cellStyle name="Millares 2 2 8 2 2" xfId="3396" xr:uid="{00000000-0005-0000-0000-000012000000}"/>
    <cellStyle name="Millares 2 2 8 2 2 2" xfId="15870" xr:uid="{59AC3B39-1DB8-4628-B068-C06F21EC9555}"/>
    <cellStyle name="Millares 2 2 8 2 3" xfId="5348" xr:uid="{00000000-0005-0000-0000-000012000000}"/>
    <cellStyle name="Millares 2 2 8 2 3 2" xfId="17820" xr:uid="{948B1B74-E98B-4E2E-B046-085898FCC917}"/>
    <cellStyle name="Millares 2 2 8 2 4" xfId="7278" xr:uid="{00000000-0005-0000-0000-000012000000}"/>
    <cellStyle name="Millares 2 2 8 2 4 2" xfId="19749" xr:uid="{9C38AA2D-78F8-485F-AC53-C98183556EC5}"/>
    <cellStyle name="Millares 2 2 8 2 5" xfId="9288" xr:uid="{00000000-0005-0000-0000-000012000000}"/>
    <cellStyle name="Millares 2 2 8 2 5 2" xfId="21757" xr:uid="{564226E5-8DFE-4129-B1C9-6B57C37B974A}"/>
    <cellStyle name="Millares 2 2 8 2 6" xfId="13949" xr:uid="{21F939AF-9C4E-4DE8-A860-94CEA29A1892}"/>
    <cellStyle name="Millares 2 2 8 3" xfId="1952" xr:uid="{00000000-0005-0000-0000-000012000000}"/>
    <cellStyle name="Millares 2 2 8 3 2" xfId="3876" xr:uid="{00000000-0005-0000-0000-000012000000}"/>
    <cellStyle name="Millares 2 2 8 3 2 2" xfId="16350" xr:uid="{94259D69-90C4-4971-8FC7-B33E820D4B7A}"/>
    <cellStyle name="Millares 2 2 8 3 3" xfId="5828" xr:uid="{00000000-0005-0000-0000-000012000000}"/>
    <cellStyle name="Millares 2 2 8 3 3 2" xfId="18300" xr:uid="{2DB7BD32-BEA0-4A44-B1B7-CB09DE376E1E}"/>
    <cellStyle name="Millares 2 2 8 3 4" xfId="7758" xr:uid="{00000000-0005-0000-0000-000012000000}"/>
    <cellStyle name="Millares 2 2 8 3 4 2" xfId="20229" xr:uid="{A0B630B5-AEF3-4665-A41E-2550E85A0FAD}"/>
    <cellStyle name="Millares 2 2 8 3 5" xfId="9766" xr:uid="{00000000-0005-0000-0000-000012000000}"/>
    <cellStyle name="Millares 2 2 8 3 5 2" xfId="22235" xr:uid="{CF01DB92-9A83-4125-930D-864479B9E0C4}"/>
    <cellStyle name="Millares 2 2 8 3 6" xfId="14429" xr:uid="{2DE79688-A7EA-4DEC-89F0-A2714736C8CF}"/>
    <cellStyle name="Millares 2 2 8 4" xfId="2434" xr:uid="{00000000-0005-0000-0000-000012000000}"/>
    <cellStyle name="Millares 2 2 8 4 2" xfId="4355" xr:uid="{00000000-0005-0000-0000-000012000000}"/>
    <cellStyle name="Millares 2 2 8 4 2 2" xfId="16829" xr:uid="{B51C1ACA-2886-4545-9611-14B9E9543BB5}"/>
    <cellStyle name="Millares 2 2 8 4 3" xfId="6311" xr:uid="{00000000-0005-0000-0000-000012000000}"/>
    <cellStyle name="Millares 2 2 8 4 3 2" xfId="18783" xr:uid="{03FD04E7-6052-4B3E-A52E-383E3F003FA8}"/>
    <cellStyle name="Millares 2 2 8 4 4" xfId="8237" xr:uid="{00000000-0005-0000-0000-000012000000}"/>
    <cellStyle name="Millares 2 2 8 4 4 2" xfId="20708" xr:uid="{8232F0B6-E401-4F6F-85BD-3EC391A058CE}"/>
    <cellStyle name="Millares 2 2 8 4 5" xfId="10243" xr:uid="{00000000-0005-0000-0000-000012000000}"/>
    <cellStyle name="Millares 2 2 8 4 5 2" xfId="22712" xr:uid="{18832CBF-0083-495B-943E-EAEE4DFA570E}"/>
    <cellStyle name="Millares 2 2 8 4 6" xfId="14908" xr:uid="{7F3F16B7-C473-4700-A938-4BBA26D3E704}"/>
    <cellStyle name="Millares 2 2 8 5" xfId="992" xr:uid="{00000000-0005-0000-0000-000012000000}"/>
    <cellStyle name="Millares 2 2 8 5 2" xfId="13469" xr:uid="{B7115A18-84A7-415D-B8EE-00DC114B490C}"/>
    <cellStyle name="Millares 2 2 8 6" xfId="2916" xr:uid="{00000000-0005-0000-0000-000012000000}"/>
    <cellStyle name="Millares 2 2 8 6 2" xfId="15390" xr:uid="{BB6217C1-7888-4004-BAAF-21BF3273E532}"/>
    <cellStyle name="Millares 2 2 8 7" xfId="4854" xr:uid="{00000000-0005-0000-0000-000012000000}"/>
    <cellStyle name="Millares 2 2 8 7 2" xfId="17327" xr:uid="{2010E56D-ECC7-4869-886F-E687FD6B57D6}"/>
    <cellStyle name="Millares 2 2 8 8" xfId="6795" xr:uid="{00000000-0005-0000-0000-000012000000}"/>
    <cellStyle name="Millares 2 2 8 8 2" xfId="19266" xr:uid="{E9FA5389-F4FF-4264-8370-4471C6F7B053}"/>
    <cellStyle name="Millares 2 2 8 9" xfId="8822" xr:uid="{00000000-0005-0000-0000-000012000000}"/>
    <cellStyle name="Millares 2 2 8 9 2" xfId="21291" xr:uid="{FD8FB2CE-0DA8-4D44-AF93-ECD907D9FF9E}"/>
    <cellStyle name="Millares 2 2 9" xfId="573" xr:uid="{00000000-0005-0000-0000-00001F000000}"/>
    <cellStyle name="Millares 2 2 9 10" xfId="10914" xr:uid="{00000000-0005-0000-0000-00001F000000}"/>
    <cellStyle name="Millares 2 2 9 10 2" xfId="23380" xr:uid="{2EFD561B-0220-4957-8AA8-CEB8EDA22D25}"/>
    <cellStyle name="Millares 2 2 9 11" xfId="11394" xr:uid="{00000000-0005-0000-0000-00001F000000}"/>
    <cellStyle name="Millares 2 2 9 11 2" xfId="23859" xr:uid="{0028CA4C-27EE-4D5C-BD85-5BDAEB383C87}"/>
    <cellStyle name="Millares 2 2 9 12" xfId="12537" xr:uid="{51E76C2F-1DF9-458A-A94A-23A32028686B}"/>
    <cellStyle name="Millares 2 2 9 12 2" xfId="24371" xr:uid="{5D8E3ABF-C9C3-4F83-B791-439DD996C5A2}"/>
    <cellStyle name="Millares 2 2 9 13" xfId="13175" xr:uid="{EEBBA23D-F381-4FF8-BF3B-79C0FB5301DC}"/>
    <cellStyle name="Millares 2 2 9 14" xfId="25077" xr:uid="{1358C950-5091-49A5-98F8-399005A863BA}"/>
    <cellStyle name="Millares 2 2 9 2" xfId="1658" xr:uid="{00000000-0005-0000-0000-00001F000000}"/>
    <cellStyle name="Millares 2 2 9 2 2" xfId="3582" xr:uid="{00000000-0005-0000-0000-00001F000000}"/>
    <cellStyle name="Millares 2 2 9 2 2 2" xfId="16056" xr:uid="{47880733-AC3D-400D-A498-54F32DC83027}"/>
    <cellStyle name="Millares 2 2 9 2 3" xfId="5534" xr:uid="{00000000-0005-0000-0000-00001F000000}"/>
    <cellStyle name="Millares 2 2 9 2 3 2" xfId="18006" xr:uid="{716DDDA0-CB55-4EEA-AE04-C1E5D548C3F2}"/>
    <cellStyle name="Millares 2 2 9 2 4" xfId="7464" xr:uid="{00000000-0005-0000-0000-00001F000000}"/>
    <cellStyle name="Millares 2 2 9 2 4 2" xfId="19935" xr:uid="{129CDCC9-1237-494C-A42B-3CD53D43A318}"/>
    <cellStyle name="Millares 2 2 9 2 5" xfId="9474" xr:uid="{00000000-0005-0000-0000-00001F000000}"/>
    <cellStyle name="Millares 2 2 9 2 5 2" xfId="21943" xr:uid="{6DE40E83-E8A1-4778-8F69-B37F652F93B6}"/>
    <cellStyle name="Millares 2 2 9 2 6" xfId="14135" xr:uid="{055EC065-717B-4C67-8C69-29E657114FE2}"/>
    <cellStyle name="Millares 2 2 9 3" xfId="2138" xr:uid="{00000000-0005-0000-0000-00001F000000}"/>
    <cellStyle name="Millares 2 2 9 3 2" xfId="4062" xr:uid="{00000000-0005-0000-0000-00001F000000}"/>
    <cellStyle name="Millares 2 2 9 3 2 2" xfId="16536" xr:uid="{F8EC1933-70C1-45FE-9241-A72153C13BCB}"/>
    <cellStyle name="Millares 2 2 9 3 3" xfId="6014" xr:uid="{00000000-0005-0000-0000-00001F000000}"/>
    <cellStyle name="Millares 2 2 9 3 3 2" xfId="18486" xr:uid="{A7FA64E2-CE51-4A96-90EB-ABBC12A53491}"/>
    <cellStyle name="Millares 2 2 9 3 4" xfId="7944" xr:uid="{00000000-0005-0000-0000-00001F000000}"/>
    <cellStyle name="Millares 2 2 9 3 4 2" xfId="20415" xr:uid="{AF456833-4F58-4369-B7B0-A8A054CB8D8C}"/>
    <cellStyle name="Millares 2 2 9 3 5" xfId="9952" xr:uid="{00000000-0005-0000-0000-00001F000000}"/>
    <cellStyle name="Millares 2 2 9 3 5 2" xfId="22421" xr:uid="{D77944E6-12C6-4A4B-A40E-75C3E7BB4C44}"/>
    <cellStyle name="Millares 2 2 9 3 6" xfId="14615" xr:uid="{D449621D-B200-42F3-8D16-B714BA4E36B8}"/>
    <cellStyle name="Millares 2 2 9 4" xfId="2621" xr:uid="{00000000-0005-0000-0000-00001F000000}"/>
    <cellStyle name="Millares 2 2 9 4 2" xfId="4542" xr:uid="{00000000-0005-0000-0000-00001F000000}"/>
    <cellStyle name="Millares 2 2 9 4 2 2" xfId="17016" xr:uid="{C83A8D4D-9E60-42BF-916C-E3F73B90B5CA}"/>
    <cellStyle name="Millares 2 2 9 4 3" xfId="6498" xr:uid="{00000000-0005-0000-0000-00001F000000}"/>
    <cellStyle name="Millares 2 2 9 4 3 2" xfId="18970" xr:uid="{43B7B1FE-6D34-4FF9-8504-D5121EDE4118}"/>
    <cellStyle name="Millares 2 2 9 4 4" xfId="8424" xr:uid="{00000000-0005-0000-0000-00001F000000}"/>
    <cellStyle name="Millares 2 2 9 4 4 2" xfId="20895" xr:uid="{5DF814D7-C0A2-4679-B2D8-99035D493223}"/>
    <cellStyle name="Millares 2 2 9 4 5" xfId="10430" xr:uid="{00000000-0005-0000-0000-00001F000000}"/>
    <cellStyle name="Millares 2 2 9 4 5 2" xfId="22899" xr:uid="{4DB7CF19-FC70-4FBA-AB8D-EC609ADFFEAF}"/>
    <cellStyle name="Millares 2 2 9 4 6" xfId="15095" xr:uid="{1F078D3D-3567-4827-BCE8-7137129D4F80}"/>
    <cellStyle name="Millares 2 2 9 5" xfId="1179" xr:uid="{00000000-0005-0000-0000-00001F000000}"/>
    <cellStyle name="Millares 2 2 9 5 2" xfId="13656" xr:uid="{301C431C-4432-4FD0-8E9C-77C8EC09D3AE}"/>
    <cellStyle name="Millares 2 2 9 6" xfId="3103" xr:uid="{00000000-0005-0000-0000-00001F000000}"/>
    <cellStyle name="Millares 2 2 9 6 2" xfId="15577" xr:uid="{8A49F6A0-4093-4C78-AB95-01999C8BC895}"/>
    <cellStyle name="Millares 2 2 9 7" xfId="5046" xr:uid="{00000000-0005-0000-0000-00001F000000}"/>
    <cellStyle name="Millares 2 2 9 7 2" xfId="17518" xr:uid="{173DDAF2-3B00-4290-AB83-50965E35398F}"/>
    <cellStyle name="Millares 2 2 9 8" xfId="6984" xr:uid="{00000000-0005-0000-0000-00001F000000}"/>
    <cellStyle name="Millares 2 2 9 8 2" xfId="19455" xr:uid="{D526E79A-29BD-47F7-9FDD-7D04176EE995}"/>
    <cellStyle name="Millares 2 2 9 9" xfId="9001" xr:uid="{00000000-0005-0000-0000-00001F000000}"/>
    <cellStyle name="Millares 2 2 9 9 2" xfId="21470" xr:uid="{2358E295-3D39-480F-BE44-47C4F661D886}"/>
    <cellStyle name="Millares 2 20" xfId="8564" xr:uid="{00000000-0005-0000-0000-000011000000}"/>
    <cellStyle name="Millares 2 20 2" xfId="21033" xr:uid="{2DB03E27-2CDF-47B6-A359-65AA6F74C293}"/>
    <cellStyle name="Millares 2 21" xfId="10547" xr:uid="{00000000-0005-0000-0000-000011000000}"/>
    <cellStyle name="Millares 2 21 2" xfId="23013" xr:uid="{785542AC-59D2-4B9B-BE66-0B9AEF33DF04}"/>
    <cellStyle name="Millares 2 22" xfId="11027" xr:uid="{00000000-0005-0000-0000-000011000000}"/>
    <cellStyle name="Millares 2 22 2" xfId="23492" xr:uid="{6ADB3756-EE3A-401D-BDBF-D99D7224682E}"/>
    <cellStyle name="Millares 2 23" xfId="12168" xr:uid="{7AC38D15-55D6-4696-8059-2D25D20506E6}"/>
    <cellStyle name="Millares 2 23 2" xfId="24002" xr:uid="{D839172E-613F-4AF9-8F73-AFB0C68A3A6E}"/>
    <cellStyle name="Millares 2 24" xfId="12796" xr:uid="{25C0B379-6432-4006-93C8-6E249897E980}"/>
    <cellStyle name="Millares 2 25" xfId="12807" xr:uid="{B5453F17-A098-4771-8DCA-B45CF06A0C4B}"/>
    <cellStyle name="Millares 2 26" xfId="24710" xr:uid="{79014CDD-1BD5-4A41-BD73-8098E822D498}"/>
    <cellStyle name="Millares 2 3" xfId="65" xr:uid="{00000000-0005-0000-0000-000013000000}"/>
    <cellStyle name="Millares 2 3 10" xfId="718" xr:uid="{71FDA0A5-1E8E-43B4-8946-4D354BF4493F}"/>
    <cellStyle name="Millares 2 3 11" xfId="1313" xr:uid="{00000000-0005-0000-0000-000013000000}"/>
    <cellStyle name="Millares 2 3 11 2" xfId="3237" xr:uid="{00000000-0005-0000-0000-000013000000}"/>
    <cellStyle name="Millares 2 3 11 2 2" xfId="15711" xr:uid="{3F7CC0F8-EEFF-40B0-AE3B-0A57BC900AA0}"/>
    <cellStyle name="Millares 2 3 11 3" xfId="5189" xr:uid="{00000000-0005-0000-0000-000013000000}"/>
    <cellStyle name="Millares 2 3 11 3 2" xfId="17661" xr:uid="{FCAC847F-F139-443D-BBB4-0DDB586CCEEB}"/>
    <cellStyle name="Millares 2 3 11 4" xfId="7119" xr:uid="{00000000-0005-0000-0000-000013000000}"/>
    <cellStyle name="Millares 2 3 11 4 2" xfId="19590" xr:uid="{033E4FDF-6D00-48BB-97BA-5C648B547828}"/>
    <cellStyle name="Millares 2 3 11 5" xfId="9129" xr:uid="{00000000-0005-0000-0000-000013000000}"/>
    <cellStyle name="Millares 2 3 11 5 2" xfId="21598" xr:uid="{25C9F913-2801-4910-91E5-118244FFEA72}"/>
    <cellStyle name="Millares 2 3 11 6" xfId="11611" xr:uid="{2E20CAF5-41E1-414F-9742-4722004CB21B}"/>
    <cellStyle name="Millares 2 3 11 7" xfId="13790" xr:uid="{AC83F1C6-1A5C-49B8-B968-430A4D48439C}"/>
    <cellStyle name="Millares 2 3 12" xfId="1793" xr:uid="{00000000-0005-0000-0000-000013000000}"/>
    <cellStyle name="Millares 2 3 12 2" xfId="3717" xr:uid="{00000000-0005-0000-0000-000013000000}"/>
    <cellStyle name="Millares 2 3 12 2 2" xfId="16191" xr:uid="{0A3D9FAD-23C1-436B-B248-949F5A656DB0}"/>
    <cellStyle name="Millares 2 3 12 3" xfId="5669" xr:uid="{00000000-0005-0000-0000-000013000000}"/>
    <cellStyle name="Millares 2 3 12 3 2" xfId="18141" xr:uid="{6763518B-6598-47B5-875E-811F9F021773}"/>
    <cellStyle name="Millares 2 3 12 4" xfId="7599" xr:uid="{00000000-0005-0000-0000-000013000000}"/>
    <cellStyle name="Millares 2 3 12 4 2" xfId="20070" xr:uid="{8A8004C5-1FC6-4E84-BCA1-5B796A79247E}"/>
    <cellStyle name="Millares 2 3 12 5" xfId="9607" xr:uid="{00000000-0005-0000-0000-000013000000}"/>
    <cellStyle name="Millares 2 3 12 5 2" xfId="22076" xr:uid="{EF9C7102-89F5-45CC-A303-033D60F0834C}"/>
    <cellStyle name="Millares 2 3 12 6" xfId="11853" xr:uid="{00000000-0005-0000-0000-00004D010000}"/>
    <cellStyle name="Millares 2 3 12 7" xfId="14270" xr:uid="{C9FAEADE-C173-484F-9983-1959CCA60633}"/>
    <cellStyle name="Millares 2 3 13" xfId="2275" xr:uid="{00000000-0005-0000-0000-000013000000}"/>
    <cellStyle name="Millares 2 3 13 2" xfId="4196" xr:uid="{00000000-0005-0000-0000-000013000000}"/>
    <cellStyle name="Millares 2 3 13 2 2" xfId="16670" xr:uid="{53DF1F6F-0C9B-4141-AA2D-A76CE1A67393}"/>
    <cellStyle name="Millares 2 3 13 3" xfId="6152" xr:uid="{00000000-0005-0000-0000-000013000000}"/>
    <cellStyle name="Millares 2 3 13 3 2" xfId="18624" xr:uid="{A0A80DFD-2E38-4E1E-96AB-7A9096DFF1FF}"/>
    <cellStyle name="Millares 2 3 13 4" xfId="8078" xr:uid="{00000000-0005-0000-0000-000013000000}"/>
    <cellStyle name="Millares 2 3 13 4 2" xfId="20549" xr:uid="{24AF8414-6C97-4F15-8D63-6916691C9309}"/>
    <cellStyle name="Millares 2 3 13 5" xfId="10084" xr:uid="{00000000-0005-0000-0000-000013000000}"/>
    <cellStyle name="Millares 2 3 13 5 2" xfId="22553" xr:uid="{060E5F87-30E5-49D9-9FEA-E35EBC1B5C6F}"/>
    <cellStyle name="Millares 2 3 13 6" xfId="14749" xr:uid="{73231291-6C5E-431E-878F-D0FF2206D76C}"/>
    <cellStyle name="Millares 2 3 14" xfId="833" xr:uid="{00000000-0005-0000-0000-000013000000}"/>
    <cellStyle name="Millares 2 3 14 2" xfId="13310" xr:uid="{EB151736-3739-45B9-AC60-9D8B13AEF0B1}"/>
    <cellStyle name="Millares 2 3 15" xfId="2757" xr:uid="{00000000-0005-0000-0000-000013000000}"/>
    <cellStyle name="Millares 2 3 15 2" xfId="15231" xr:uid="{EA64E7F5-B6C8-4894-8809-BD4ACD565FCE}"/>
    <cellStyle name="Millares 2 3 16" xfId="4688" xr:uid="{00000000-0005-0000-0000-000013000000}"/>
    <cellStyle name="Millares 2 3 16 2" xfId="17161" xr:uid="{63FD0A6C-9B28-4DC2-B932-A274B032950F}"/>
    <cellStyle name="Millares 2 3 17" xfId="6636" xr:uid="{00000000-0005-0000-0000-000013000000}"/>
    <cellStyle name="Millares 2 3 17 2" xfId="19107" xr:uid="{A9388471-C67A-4A6E-B3F9-460D38B4F6CF}"/>
    <cellStyle name="Millares 2 3 18" xfId="8572" xr:uid="{00000000-0005-0000-0000-000013000000}"/>
    <cellStyle name="Millares 2 3 18 2" xfId="21041" xr:uid="{C30818E5-67E2-4116-A612-82D5256FA1EE}"/>
    <cellStyle name="Millares 2 3 19" xfId="10569" xr:uid="{00000000-0005-0000-0000-000013000000}"/>
    <cellStyle name="Millares 2 3 19 2" xfId="23035" xr:uid="{E26AC08F-83A9-43AA-92F1-5108D4303AD6}"/>
    <cellStyle name="Millares 2 3 2" xfId="99" xr:uid="{00000000-0005-0000-0000-000013000000}"/>
    <cellStyle name="Millares 2 3 2 10" xfId="4717" xr:uid="{00000000-0005-0000-0000-000013000000}"/>
    <cellStyle name="Millares 2 3 2 10 2" xfId="17190" xr:uid="{73049800-D614-4BCE-9D8A-861A415DBBA1}"/>
    <cellStyle name="Millares 2 3 2 11" xfId="6663" xr:uid="{00000000-0005-0000-0000-000013000000}"/>
    <cellStyle name="Millares 2 3 2 11 2" xfId="19134" xr:uid="{5B03D414-02C2-4811-A613-AB1CE4534C8F}"/>
    <cellStyle name="Millares 2 3 2 12" xfId="8698" xr:uid="{00000000-0005-0000-0000-000013000000}"/>
    <cellStyle name="Millares 2 3 2 12 2" xfId="21167" xr:uid="{750CA215-5FDD-47AC-9D6E-E4409C635FA3}"/>
    <cellStyle name="Millares 2 3 2 13" xfId="10596" xr:uid="{00000000-0005-0000-0000-000013000000}"/>
    <cellStyle name="Millares 2 3 2 13 2" xfId="23062" xr:uid="{61F35CD9-9709-4B2A-BA6F-2EA5844B2C3E}"/>
    <cellStyle name="Millares 2 3 2 14" xfId="11076" xr:uid="{00000000-0005-0000-0000-000013000000}"/>
    <cellStyle name="Millares 2 3 2 14 2" xfId="23541" xr:uid="{0B93F1FB-C127-4810-8C9C-9B547ACB056A}"/>
    <cellStyle name="Millares 2 3 2 15" xfId="12217" xr:uid="{CCE84CB4-B11C-423D-8FA5-5972343CD412}"/>
    <cellStyle name="Millares 2 3 2 15 2" xfId="24051" xr:uid="{DDBE0181-28FF-4937-8CCC-FF8E47C06618}"/>
    <cellStyle name="Millares 2 3 2 16" xfId="12856" xr:uid="{A173BDFB-178C-4A67-B5CD-5285C05F9D66}"/>
    <cellStyle name="Millares 2 3 2 17" xfId="24759" xr:uid="{F3719A84-443B-47AA-8FA2-F45A9CD677A5}"/>
    <cellStyle name="Millares 2 3 2 2" xfId="157" xr:uid="{00000000-0005-0000-0000-000013000000}"/>
    <cellStyle name="Millares 2 3 2 2 10" xfId="8745" xr:uid="{00000000-0005-0000-0000-000013000000}"/>
    <cellStyle name="Millares 2 3 2 2 10 2" xfId="21214" xr:uid="{B8D6DD2A-6E63-460C-88B2-C5D7D58FB9F7}"/>
    <cellStyle name="Millares 2 3 2 2 11" xfId="10648" xr:uid="{00000000-0005-0000-0000-000013000000}"/>
    <cellStyle name="Millares 2 3 2 2 11 2" xfId="23114" xr:uid="{310401CA-8180-4B46-B818-4B44FD107C8C}"/>
    <cellStyle name="Millares 2 3 2 2 12" xfId="11128" xr:uid="{00000000-0005-0000-0000-000013000000}"/>
    <cellStyle name="Millares 2 3 2 2 12 2" xfId="23593" xr:uid="{8E0E877B-740C-4544-83BD-11941E920ADA}"/>
    <cellStyle name="Millares 2 3 2 2 13" xfId="12269" xr:uid="{7FBD19D2-6FDC-419D-9D45-0B00715071B2}"/>
    <cellStyle name="Millares 2 3 2 2 13 2" xfId="24103" xr:uid="{73252F77-5329-4F6A-9FE4-2B576D6FEFE1}"/>
    <cellStyle name="Millares 2 3 2 2 14" xfId="12908" xr:uid="{D146DB14-753D-406C-8A53-DEDF2D36562F}"/>
    <cellStyle name="Millares 2 3 2 2 15" xfId="24811" xr:uid="{3D526015-EF8C-47A3-9387-F3F8396BB8AC}"/>
    <cellStyle name="Millares 2 3 2 2 2" xfId="374" xr:uid="{00000000-0005-0000-0000-000013000000}"/>
    <cellStyle name="Millares 2 3 2 2 2 10" xfId="10826" xr:uid="{00000000-0005-0000-0000-000013000000}"/>
    <cellStyle name="Millares 2 3 2 2 2 10 2" xfId="23292" xr:uid="{EA5F0EA5-E69C-46C8-BAE8-B797014222F2}"/>
    <cellStyle name="Millares 2 3 2 2 2 11" xfId="11306" xr:uid="{00000000-0005-0000-0000-000013000000}"/>
    <cellStyle name="Millares 2 3 2 2 2 11 2" xfId="23771" xr:uid="{2144DD36-D653-46EC-8C57-15FE14C9BD34}"/>
    <cellStyle name="Millares 2 3 2 2 2 12" xfId="12447" xr:uid="{1B3EF2C2-908C-4E17-9DA2-E9F5599E2BB3}"/>
    <cellStyle name="Millares 2 3 2 2 2 12 2" xfId="24281" xr:uid="{2A77C0A1-83FB-4153-9D4D-9E55E431E551}"/>
    <cellStyle name="Millares 2 3 2 2 2 13" xfId="13086" xr:uid="{DE49E818-FF0F-42DB-9282-C0C3D7F9C5F2}"/>
    <cellStyle name="Millares 2 3 2 2 2 14" xfId="24989" xr:uid="{5DDB4491-C648-45F6-AA83-71841CBF1BC5}"/>
    <cellStyle name="Millares 2 3 2 2 2 2" xfId="1570" xr:uid="{00000000-0005-0000-0000-000013000000}"/>
    <cellStyle name="Millares 2 3 2 2 2 2 2" xfId="3494" xr:uid="{00000000-0005-0000-0000-000013000000}"/>
    <cellStyle name="Millares 2 3 2 2 2 2 2 2" xfId="15968" xr:uid="{519E2101-5E77-4FC7-B961-BC15466C77CC}"/>
    <cellStyle name="Millares 2 3 2 2 2 2 3" xfId="5446" xr:uid="{00000000-0005-0000-0000-000013000000}"/>
    <cellStyle name="Millares 2 3 2 2 2 2 3 2" xfId="17918" xr:uid="{3B8BA515-ED41-4420-BAF8-10BE42138F80}"/>
    <cellStyle name="Millares 2 3 2 2 2 2 4" xfId="7376" xr:uid="{00000000-0005-0000-0000-000013000000}"/>
    <cellStyle name="Millares 2 3 2 2 2 2 4 2" xfId="19847" xr:uid="{01F836AF-9911-4884-8DAE-5D5017334E96}"/>
    <cellStyle name="Millares 2 3 2 2 2 2 5" xfId="9386" xr:uid="{00000000-0005-0000-0000-000013000000}"/>
    <cellStyle name="Millares 2 3 2 2 2 2 5 2" xfId="21855" xr:uid="{071B3C30-227C-420F-9327-F5CA4C55BD71}"/>
    <cellStyle name="Millares 2 3 2 2 2 2 6" xfId="14047" xr:uid="{CB4F4AE0-C022-4867-838D-52659273B601}"/>
    <cellStyle name="Millares 2 3 2 2 2 3" xfId="2050" xr:uid="{00000000-0005-0000-0000-000013000000}"/>
    <cellStyle name="Millares 2 3 2 2 2 3 2" xfId="3974" xr:uid="{00000000-0005-0000-0000-000013000000}"/>
    <cellStyle name="Millares 2 3 2 2 2 3 2 2" xfId="16448" xr:uid="{D0F803A9-7471-4ED5-864C-74940DAF6EFC}"/>
    <cellStyle name="Millares 2 3 2 2 2 3 3" xfId="5926" xr:uid="{00000000-0005-0000-0000-000013000000}"/>
    <cellStyle name="Millares 2 3 2 2 2 3 3 2" xfId="18398" xr:uid="{531F22D7-82B7-4AE7-963C-D4A8AB15D116}"/>
    <cellStyle name="Millares 2 3 2 2 2 3 4" xfId="7856" xr:uid="{00000000-0005-0000-0000-000013000000}"/>
    <cellStyle name="Millares 2 3 2 2 2 3 4 2" xfId="20327" xr:uid="{DFAC739F-7E18-474C-936E-A0AF8855A8A9}"/>
    <cellStyle name="Millares 2 3 2 2 2 3 5" xfId="9864" xr:uid="{00000000-0005-0000-0000-000013000000}"/>
    <cellStyle name="Millares 2 3 2 2 2 3 5 2" xfId="22333" xr:uid="{42614499-CC3D-4940-970D-DBDD0A693D04}"/>
    <cellStyle name="Millares 2 3 2 2 2 3 6" xfId="14527" xr:uid="{45C81854-21AF-42B0-984F-16CDDF1D2D5C}"/>
    <cellStyle name="Millares 2 3 2 2 2 4" xfId="2532" xr:uid="{00000000-0005-0000-0000-000013000000}"/>
    <cellStyle name="Millares 2 3 2 2 2 4 2" xfId="4453" xr:uid="{00000000-0005-0000-0000-000013000000}"/>
    <cellStyle name="Millares 2 3 2 2 2 4 2 2" xfId="16927" xr:uid="{29C4E720-A6AA-4FA2-BD57-48F2E7D8BCA0}"/>
    <cellStyle name="Millares 2 3 2 2 2 4 3" xfId="6409" xr:uid="{00000000-0005-0000-0000-000013000000}"/>
    <cellStyle name="Millares 2 3 2 2 2 4 3 2" xfId="18881" xr:uid="{E5F2D672-54BC-4ADB-AAA7-B18FCD58EA03}"/>
    <cellStyle name="Millares 2 3 2 2 2 4 4" xfId="8335" xr:uid="{00000000-0005-0000-0000-000013000000}"/>
    <cellStyle name="Millares 2 3 2 2 2 4 4 2" xfId="20806" xr:uid="{03D31A21-4642-4AD2-9F61-F10C9E63E754}"/>
    <cellStyle name="Millares 2 3 2 2 2 4 5" xfId="10341" xr:uid="{00000000-0005-0000-0000-000013000000}"/>
    <cellStyle name="Millares 2 3 2 2 2 4 5 2" xfId="22810" xr:uid="{3E2CEBF5-8525-4534-95F2-9E77CCA201DF}"/>
    <cellStyle name="Millares 2 3 2 2 2 4 6" xfId="15006" xr:uid="{256FEC3E-CA18-43FC-A384-BEE5ED7A3693}"/>
    <cellStyle name="Millares 2 3 2 2 2 5" xfId="1090" xr:uid="{00000000-0005-0000-0000-000013000000}"/>
    <cellStyle name="Millares 2 3 2 2 2 5 2" xfId="13567" xr:uid="{B8FA1995-1450-4E9E-A2AE-C78D02DAAA0C}"/>
    <cellStyle name="Millares 2 3 2 2 2 6" xfId="3014" xr:uid="{00000000-0005-0000-0000-000013000000}"/>
    <cellStyle name="Millares 2 3 2 2 2 6 2" xfId="15488" xr:uid="{E8993D36-F33E-483F-93AB-279EB53A7069}"/>
    <cellStyle name="Millares 2 3 2 2 2 7" xfId="4952" xr:uid="{00000000-0005-0000-0000-000013000000}"/>
    <cellStyle name="Millares 2 3 2 2 2 7 2" xfId="17425" xr:uid="{2235624A-E58E-43BD-92E0-47C7098C68DB}"/>
    <cellStyle name="Millares 2 3 2 2 2 8" xfId="6893" xr:uid="{00000000-0005-0000-0000-000013000000}"/>
    <cellStyle name="Millares 2 3 2 2 2 8 2" xfId="19364" xr:uid="{FE70DC87-F9D6-434E-809B-AD934ADCD12D}"/>
    <cellStyle name="Millares 2 3 2 2 2 9" xfId="8914" xr:uid="{00000000-0005-0000-0000-000013000000}"/>
    <cellStyle name="Millares 2 3 2 2 2 9 2" xfId="21383" xr:uid="{2FDD11B0-7D7F-4D3F-A667-86AAC4A811A6}"/>
    <cellStyle name="Millares 2 3 2 2 3" xfId="1392" xr:uid="{00000000-0005-0000-0000-000013000000}"/>
    <cellStyle name="Millares 2 3 2 2 3 2" xfId="3316" xr:uid="{00000000-0005-0000-0000-000013000000}"/>
    <cellStyle name="Millares 2 3 2 2 3 2 2" xfId="15790" xr:uid="{88FFC9BC-B2C3-4E34-B3F0-52CBE79BBB3D}"/>
    <cellStyle name="Millares 2 3 2 2 3 3" xfId="5268" xr:uid="{00000000-0005-0000-0000-000013000000}"/>
    <cellStyle name="Millares 2 3 2 2 3 3 2" xfId="17740" xr:uid="{8CBF6A63-C5A8-45EE-9D08-23DB28B70F88}"/>
    <cellStyle name="Millares 2 3 2 2 3 4" xfId="7198" xr:uid="{00000000-0005-0000-0000-000013000000}"/>
    <cellStyle name="Millares 2 3 2 2 3 4 2" xfId="19669" xr:uid="{E07F77DC-2E77-42F7-9C1B-91DDD84DEDA7}"/>
    <cellStyle name="Millares 2 3 2 2 3 5" xfId="9208" xr:uid="{00000000-0005-0000-0000-000013000000}"/>
    <cellStyle name="Millares 2 3 2 2 3 5 2" xfId="21677" xr:uid="{6E3D2E3C-73C5-469B-9AD4-47F69641CF2E}"/>
    <cellStyle name="Millares 2 3 2 2 3 6" xfId="13869" xr:uid="{7610AEF5-A97A-47C5-8CE9-436F9CDE59F6}"/>
    <cellStyle name="Millares 2 3 2 2 4" xfId="1872" xr:uid="{00000000-0005-0000-0000-000013000000}"/>
    <cellStyle name="Millares 2 3 2 2 4 2" xfId="3796" xr:uid="{00000000-0005-0000-0000-000013000000}"/>
    <cellStyle name="Millares 2 3 2 2 4 2 2" xfId="16270" xr:uid="{B01AF06C-9751-4DFA-9D8F-454D119B13B2}"/>
    <cellStyle name="Millares 2 3 2 2 4 3" xfId="5748" xr:uid="{00000000-0005-0000-0000-000013000000}"/>
    <cellStyle name="Millares 2 3 2 2 4 3 2" xfId="18220" xr:uid="{8E96A501-2815-41B1-8524-4E286E8A1569}"/>
    <cellStyle name="Millares 2 3 2 2 4 4" xfId="7678" xr:uid="{00000000-0005-0000-0000-000013000000}"/>
    <cellStyle name="Millares 2 3 2 2 4 4 2" xfId="20149" xr:uid="{DBC7E356-FC50-42CE-AA48-25AA593A61C0}"/>
    <cellStyle name="Millares 2 3 2 2 4 5" xfId="9686" xr:uid="{00000000-0005-0000-0000-000013000000}"/>
    <cellStyle name="Millares 2 3 2 2 4 5 2" xfId="22155" xr:uid="{48544C73-68AF-411C-88FA-B86FF2A3A563}"/>
    <cellStyle name="Millares 2 3 2 2 4 6" xfId="14349" xr:uid="{59C2493E-E06B-4838-B549-30C2A474A7C6}"/>
    <cellStyle name="Millares 2 3 2 2 5" xfId="2354" xr:uid="{00000000-0005-0000-0000-000013000000}"/>
    <cellStyle name="Millares 2 3 2 2 5 2" xfId="4275" xr:uid="{00000000-0005-0000-0000-000013000000}"/>
    <cellStyle name="Millares 2 3 2 2 5 2 2" xfId="16749" xr:uid="{65B75C1A-BCD0-4D0A-819D-B3A9B2B85A91}"/>
    <cellStyle name="Millares 2 3 2 2 5 3" xfId="6231" xr:uid="{00000000-0005-0000-0000-000013000000}"/>
    <cellStyle name="Millares 2 3 2 2 5 3 2" xfId="18703" xr:uid="{9CB593E9-0B05-4013-8357-BD6896B2F5DB}"/>
    <cellStyle name="Millares 2 3 2 2 5 4" xfId="8157" xr:uid="{00000000-0005-0000-0000-000013000000}"/>
    <cellStyle name="Millares 2 3 2 2 5 4 2" xfId="20628" xr:uid="{EA3EA6C0-E547-44C4-9EEC-BF2429544D89}"/>
    <cellStyle name="Millares 2 3 2 2 5 5" xfId="10163" xr:uid="{00000000-0005-0000-0000-000013000000}"/>
    <cellStyle name="Millares 2 3 2 2 5 5 2" xfId="22632" xr:uid="{17F71B07-04A5-44EE-B5FA-A5FF9E2F8989}"/>
    <cellStyle name="Millares 2 3 2 2 5 6" xfId="14828" xr:uid="{A8FC916D-641C-4B40-B0B7-B40D3857C282}"/>
    <cellStyle name="Millares 2 3 2 2 6" xfId="912" xr:uid="{00000000-0005-0000-0000-000013000000}"/>
    <cellStyle name="Millares 2 3 2 2 6 2" xfId="13389" xr:uid="{A4072582-FFA3-45CB-A841-01855A3C7EA4}"/>
    <cellStyle name="Millares 2 3 2 2 7" xfId="2836" xr:uid="{00000000-0005-0000-0000-000013000000}"/>
    <cellStyle name="Millares 2 3 2 2 7 2" xfId="15310" xr:uid="{47562C6B-CDF9-4795-94C8-0143B2BC77D9}"/>
    <cellStyle name="Millares 2 3 2 2 8" xfId="4769" xr:uid="{00000000-0005-0000-0000-000013000000}"/>
    <cellStyle name="Millares 2 3 2 2 8 2" xfId="17242" xr:uid="{B3F3592A-67F8-4C2A-8136-266BA94BE931}"/>
    <cellStyle name="Millares 2 3 2 2 9" xfId="6715" xr:uid="{00000000-0005-0000-0000-000013000000}"/>
    <cellStyle name="Millares 2 3 2 2 9 2" xfId="19186" xr:uid="{06EBBF2B-E027-467E-9A69-8F5B2C949CE5}"/>
    <cellStyle name="Millares 2 3 2 3" xfId="322" xr:uid="{00000000-0005-0000-0000-000013000000}"/>
    <cellStyle name="Millares 2 3 2 3 10" xfId="10774" xr:uid="{00000000-0005-0000-0000-000013000000}"/>
    <cellStyle name="Millares 2 3 2 3 10 2" xfId="23240" xr:uid="{8FDF9CC0-66C5-449A-8125-FE756C516964}"/>
    <cellStyle name="Millares 2 3 2 3 11" xfId="11254" xr:uid="{00000000-0005-0000-0000-000013000000}"/>
    <cellStyle name="Millares 2 3 2 3 11 2" xfId="23719" xr:uid="{4FDDAAF6-0D1F-474C-BFE8-9306F0DDD3DE}"/>
    <cellStyle name="Millares 2 3 2 3 12" xfId="12395" xr:uid="{B2C14112-A415-4753-B446-02269984791A}"/>
    <cellStyle name="Millares 2 3 2 3 12 2" xfId="24229" xr:uid="{0B320AD4-8AEE-4555-B3F3-E25773A39F5F}"/>
    <cellStyle name="Millares 2 3 2 3 13" xfId="13034" xr:uid="{1B493D81-C129-4A98-8C66-050E91428325}"/>
    <cellStyle name="Millares 2 3 2 3 14" xfId="24937" xr:uid="{01E16DB4-7966-4AB8-9F63-DCBCE8A4805B}"/>
    <cellStyle name="Millares 2 3 2 3 2" xfId="1518" xr:uid="{00000000-0005-0000-0000-000013000000}"/>
    <cellStyle name="Millares 2 3 2 3 2 2" xfId="3442" xr:uid="{00000000-0005-0000-0000-000013000000}"/>
    <cellStyle name="Millares 2 3 2 3 2 2 2" xfId="15916" xr:uid="{1EF41760-77B4-4720-9F31-00B529F9B894}"/>
    <cellStyle name="Millares 2 3 2 3 2 3" xfId="5394" xr:uid="{00000000-0005-0000-0000-000013000000}"/>
    <cellStyle name="Millares 2 3 2 3 2 3 2" xfId="17866" xr:uid="{AD58284D-FA7B-4830-82F7-A698050CC9BC}"/>
    <cellStyle name="Millares 2 3 2 3 2 4" xfId="7324" xr:uid="{00000000-0005-0000-0000-000013000000}"/>
    <cellStyle name="Millares 2 3 2 3 2 4 2" xfId="19795" xr:uid="{5F976032-103C-450A-A603-35C74140BF7E}"/>
    <cellStyle name="Millares 2 3 2 3 2 5" xfId="9334" xr:uid="{00000000-0005-0000-0000-000013000000}"/>
    <cellStyle name="Millares 2 3 2 3 2 5 2" xfId="21803" xr:uid="{42BAC358-FB7C-47BB-8C42-EC86E5FC00F0}"/>
    <cellStyle name="Millares 2 3 2 3 2 6" xfId="13995" xr:uid="{51E1506F-1E50-4BD9-BDDB-9D7159700311}"/>
    <cellStyle name="Millares 2 3 2 3 3" xfId="1998" xr:uid="{00000000-0005-0000-0000-000013000000}"/>
    <cellStyle name="Millares 2 3 2 3 3 2" xfId="3922" xr:uid="{00000000-0005-0000-0000-000013000000}"/>
    <cellStyle name="Millares 2 3 2 3 3 2 2" xfId="16396" xr:uid="{A4D02CB1-9F5F-4758-873D-15E5BCC79B83}"/>
    <cellStyle name="Millares 2 3 2 3 3 3" xfId="5874" xr:uid="{00000000-0005-0000-0000-000013000000}"/>
    <cellStyle name="Millares 2 3 2 3 3 3 2" xfId="18346" xr:uid="{05543553-ADCD-485A-889B-BB282F5E34F2}"/>
    <cellStyle name="Millares 2 3 2 3 3 4" xfId="7804" xr:uid="{00000000-0005-0000-0000-000013000000}"/>
    <cellStyle name="Millares 2 3 2 3 3 4 2" xfId="20275" xr:uid="{177F3F93-1BFB-4E08-94E3-2C9FC7EF0752}"/>
    <cellStyle name="Millares 2 3 2 3 3 5" xfId="9812" xr:uid="{00000000-0005-0000-0000-000013000000}"/>
    <cellStyle name="Millares 2 3 2 3 3 5 2" xfId="22281" xr:uid="{120443AB-232C-43D8-8847-62B581F7A510}"/>
    <cellStyle name="Millares 2 3 2 3 3 6" xfId="14475" xr:uid="{1EC591D3-CEEF-41F5-A1C2-C2BB44D8524D}"/>
    <cellStyle name="Millares 2 3 2 3 4" xfId="2480" xr:uid="{00000000-0005-0000-0000-000013000000}"/>
    <cellStyle name="Millares 2 3 2 3 4 2" xfId="4401" xr:uid="{00000000-0005-0000-0000-000013000000}"/>
    <cellStyle name="Millares 2 3 2 3 4 2 2" xfId="16875" xr:uid="{71637161-9668-4AE2-B9EF-56E3CE332EAE}"/>
    <cellStyle name="Millares 2 3 2 3 4 3" xfId="6357" xr:uid="{00000000-0005-0000-0000-000013000000}"/>
    <cellStyle name="Millares 2 3 2 3 4 3 2" xfId="18829" xr:uid="{20E92972-6C00-48B8-9EE6-3DDDF563E43E}"/>
    <cellStyle name="Millares 2 3 2 3 4 4" xfId="8283" xr:uid="{00000000-0005-0000-0000-000013000000}"/>
    <cellStyle name="Millares 2 3 2 3 4 4 2" xfId="20754" xr:uid="{F64F1567-5139-4B81-A87B-C6CA9701EECA}"/>
    <cellStyle name="Millares 2 3 2 3 4 5" xfId="10289" xr:uid="{00000000-0005-0000-0000-000013000000}"/>
    <cellStyle name="Millares 2 3 2 3 4 5 2" xfId="22758" xr:uid="{758E8E78-F3F3-4FBB-8F71-12FF70EB6C06}"/>
    <cellStyle name="Millares 2 3 2 3 4 6" xfId="14954" xr:uid="{D7DF0B25-5686-4091-A57E-B5830289D4DE}"/>
    <cellStyle name="Millares 2 3 2 3 5" xfId="1038" xr:uid="{00000000-0005-0000-0000-000013000000}"/>
    <cellStyle name="Millares 2 3 2 3 5 2" xfId="13515" xr:uid="{9CF524CF-832D-4C75-9934-12E29A13F130}"/>
    <cellStyle name="Millares 2 3 2 3 6" xfId="2962" xr:uid="{00000000-0005-0000-0000-000013000000}"/>
    <cellStyle name="Millares 2 3 2 3 6 2" xfId="15436" xr:uid="{64523B30-2B35-44D9-B1D1-680E2EE41B97}"/>
    <cellStyle name="Millares 2 3 2 3 7" xfId="4900" xr:uid="{00000000-0005-0000-0000-000013000000}"/>
    <cellStyle name="Millares 2 3 2 3 7 2" xfId="17373" xr:uid="{23DB2CB1-F8E6-4F52-8D40-72F885428E86}"/>
    <cellStyle name="Millares 2 3 2 3 8" xfId="6841" xr:uid="{00000000-0005-0000-0000-000013000000}"/>
    <cellStyle name="Millares 2 3 2 3 8 2" xfId="19312" xr:uid="{26893A73-76FF-4DBC-AAE4-D32298613112}"/>
    <cellStyle name="Millares 2 3 2 3 9" xfId="8866" xr:uid="{00000000-0005-0000-0000-000013000000}"/>
    <cellStyle name="Millares 2 3 2 3 9 2" xfId="21335" xr:uid="{F53E4339-1B41-4353-948E-42B4DDF85B67}"/>
    <cellStyle name="Millares 2 3 2 4" xfId="763" xr:uid="{E1A0D783-6DD3-4877-8785-D880C9B6A962}"/>
    <cellStyle name="Millares 2 3 2 4 10" xfId="10999" xr:uid="{E1A0D783-6DD3-4877-8785-D880C9B6A962}"/>
    <cellStyle name="Millares 2 3 2 4 10 2" xfId="23465" xr:uid="{B1159057-378F-4E56-9B51-AE2058DB7B98}"/>
    <cellStyle name="Millares 2 3 2 4 11" xfId="11479" xr:uid="{E1A0D783-6DD3-4877-8785-D880C9B6A962}"/>
    <cellStyle name="Millares 2 3 2 4 11 2" xfId="23944" xr:uid="{0F2410A5-B91B-4CBA-B15A-50A059300EF9}"/>
    <cellStyle name="Millares 2 3 2 4 12" xfId="12623" xr:uid="{5B75C627-5998-41E5-8DB1-F95534534BDC}"/>
    <cellStyle name="Millares 2 3 2 4 12 2" xfId="24457" xr:uid="{1BE7A053-F315-42E9-9396-6537CD1716B6}"/>
    <cellStyle name="Millares 2 3 2 4 13" xfId="13261" xr:uid="{A39B74BA-7825-4997-9698-11665B1C5D29}"/>
    <cellStyle name="Millares 2 3 2 4 14" xfId="25162" xr:uid="{40D887AB-479D-4BFC-836A-32F04C112950}"/>
    <cellStyle name="Millares 2 3 2 4 2" xfId="1743" xr:uid="{E1A0D783-6DD3-4877-8785-D880C9B6A962}"/>
    <cellStyle name="Millares 2 3 2 4 2 2" xfId="3667" xr:uid="{E1A0D783-6DD3-4877-8785-D880C9B6A962}"/>
    <cellStyle name="Millares 2 3 2 4 2 2 2" xfId="16141" xr:uid="{3A496EEA-3343-47F9-A743-971E81670B78}"/>
    <cellStyle name="Millares 2 3 2 4 2 3" xfId="5619" xr:uid="{E1A0D783-6DD3-4877-8785-D880C9B6A962}"/>
    <cellStyle name="Millares 2 3 2 4 2 3 2" xfId="18091" xr:uid="{04759E46-D097-4A23-8A31-80A5591ACC22}"/>
    <cellStyle name="Millares 2 3 2 4 2 4" xfId="7549" xr:uid="{E1A0D783-6DD3-4877-8785-D880C9B6A962}"/>
    <cellStyle name="Millares 2 3 2 4 2 4 2" xfId="20020" xr:uid="{6D1FAF94-E8BF-400C-BDF7-891C404471F9}"/>
    <cellStyle name="Millares 2 3 2 4 2 5" xfId="9557" xr:uid="{E1A0D783-6DD3-4877-8785-D880C9B6A962}"/>
    <cellStyle name="Millares 2 3 2 4 2 5 2" xfId="22026" xr:uid="{6BECF4A5-A652-47AB-BE80-F53207DD39DA}"/>
    <cellStyle name="Millares 2 3 2 4 2 6" xfId="14220" xr:uid="{E4512E30-B23D-4EF1-9021-334D572539D5}"/>
    <cellStyle name="Millares 2 3 2 4 3" xfId="2223" xr:uid="{E1A0D783-6DD3-4877-8785-D880C9B6A962}"/>
    <cellStyle name="Millares 2 3 2 4 3 2" xfId="4147" xr:uid="{E1A0D783-6DD3-4877-8785-D880C9B6A962}"/>
    <cellStyle name="Millares 2 3 2 4 3 2 2" xfId="16621" xr:uid="{323953FB-08BD-4E8F-8B59-60657847BA3C}"/>
    <cellStyle name="Millares 2 3 2 4 3 3" xfId="6099" xr:uid="{E1A0D783-6DD3-4877-8785-D880C9B6A962}"/>
    <cellStyle name="Millares 2 3 2 4 3 3 2" xfId="18571" xr:uid="{A3951894-D42F-41B3-B948-E15D1FAD14AB}"/>
    <cellStyle name="Millares 2 3 2 4 3 4" xfId="8029" xr:uid="{E1A0D783-6DD3-4877-8785-D880C9B6A962}"/>
    <cellStyle name="Millares 2 3 2 4 3 4 2" xfId="20500" xr:uid="{2DEC4CDA-F3DD-4A8E-A625-A023F920778B}"/>
    <cellStyle name="Millares 2 3 2 4 3 5" xfId="10035" xr:uid="{E1A0D783-6DD3-4877-8785-D880C9B6A962}"/>
    <cellStyle name="Millares 2 3 2 4 3 5 2" xfId="22504" xr:uid="{80CE9390-C34B-4397-AE2B-B2CB8073248B}"/>
    <cellStyle name="Millares 2 3 2 4 3 6" xfId="14700" xr:uid="{5F8176EF-1A01-4A22-B0A5-7C0C711444BA}"/>
    <cellStyle name="Millares 2 3 2 4 4" xfId="2706" xr:uid="{E1A0D783-6DD3-4877-8785-D880C9B6A962}"/>
    <cellStyle name="Millares 2 3 2 4 4 2" xfId="4627" xr:uid="{E1A0D783-6DD3-4877-8785-D880C9B6A962}"/>
    <cellStyle name="Millares 2 3 2 4 4 2 2" xfId="17101" xr:uid="{CB97B46F-4496-4DBC-AEFA-9E97AFD12F64}"/>
    <cellStyle name="Millares 2 3 2 4 4 3" xfId="6583" xr:uid="{E1A0D783-6DD3-4877-8785-D880C9B6A962}"/>
    <cellStyle name="Millares 2 3 2 4 4 3 2" xfId="19055" xr:uid="{29BE333E-3AC1-4067-AAFC-34E29D1BDB36}"/>
    <cellStyle name="Millares 2 3 2 4 4 4" xfId="8509" xr:uid="{E1A0D783-6DD3-4877-8785-D880C9B6A962}"/>
    <cellStyle name="Millares 2 3 2 4 4 4 2" xfId="20980" xr:uid="{7B2CFC8E-1031-4836-A975-9D64EEBFCFBD}"/>
    <cellStyle name="Millares 2 3 2 4 4 5" xfId="10514" xr:uid="{E1A0D783-6DD3-4877-8785-D880C9B6A962}"/>
    <cellStyle name="Millares 2 3 2 4 4 5 2" xfId="22983" xr:uid="{396FE388-C4BA-4A2E-9337-DED83EC94237}"/>
    <cellStyle name="Millares 2 3 2 4 4 6" xfId="15180" xr:uid="{21AB8A51-A07C-4F33-B159-42AD7FCDCF3F}"/>
    <cellStyle name="Millares 2 3 2 4 5" xfId="1264" xr:uid="{E1A0D783-6DD3-4877-8785-D880C9B6A962}"/>
    <cellStyle name="Millares 2 3 2 4 5 2" xfId="13741" xr:uid="{096A35CC-2193-40E6-A75B-53DB8F0CEE4E}"/>
    <cellStyle name="Millares 2 3 2 4 6" xfId="3188" xr:uid="{E1A0D783-6DD3-4877-8785-D880C9B6A962}"/>
    <cellStyle name="Millares 2 3 2 4 6 2" xfId="15662" xr:uid="{8D13EF9C-EE60-4496-BA84-A705DDEA8383}"/>
    <cellStyle name="Millares 2 3 2 4 7" xfId="5139" xr:uid="{E1A0D783-6DD3-4877-8785-D880C9B6A962}"/>
    <cellStyle name="Millares 2 3 2 4 7 2" xfId="17611" xr:uid="{8899E16F-D86F-4F0C-A972-38BDB4A2833D}"/>
    <cellStyle name="Millares 2 3 2 4 8" xfId="7070" xr:uid="{E1A0D783-6DD3-4877-8785-D880C9B6A962}"/>
    <cellStyle name="Millares 2 3 2 4 8 2" xfId="19541" xr:uid="{5251586C-5A1E-490C-890C-3D0D2F8EB6F2}"/>
    <cellStyle name="Millares 2 3 2 4 9" xfId="9082" xr:uid="{E1A0D783-6DD3-4877-8785-D880C9B6A962}"/>
    <cellStyle name="Millares 2 3 2 4 9 2" xfId="21551" xr:uid="{236850BE-F3FE-401B-AD51-23F0E328CF82}"/>
    <cellStyle name="Millares 2 3 2 5" xfId="1340" xr:uid="{00000000-0005-0000-0000-000013000000}"/>
    <cellStyle name="Millares 2 3 2 5 2" xfId="3264" xr:uid="{00000000-0005-0000-0000-000013000000}"/>
    <cellStyle name="Millares 2 3 2 5 2 2" xfId="15738" xr:uid="{724F307B-D956-471D-A7FE-4E44BFC49341}"/>
    <cellStyle name="Millares 2 3 2 5 3" xfId="5216" xr:uid="{00000000-0005-0000-0000-000013000000}"/>
    <cellStyle name="Millares 2 3 2 5 3 2" xfId="17688" xr:uid="{5DFAE9A7-CF14-44E1-B985-DAB19CB1960A}"/>
    <cellStyle name="Millares 2 3 2 5 4" xfId="7146" xr:uid="{00000000-0005-0000-0000-000013000000}"/>
    <cellStyle name="Millares 2 3 2 5 4 2" xfId="19617" xr:uid="{DEDE199B-7176-4704-A1FA-E60A4B813127}"/>
    <cellStyle name="Millares 2 3 2 5 5" xfId="9156" xr:uid="{00000000-0005-0000-0000-000013000000}"/>
    <cellStyle name="Millares 2 3 2 5 5 2" xfId="21625" xr:uid="{7D937640-6E11-40B9-80CF-1C5F93735CE9}"/>
    <cellStyle name="Millares 2 3 2 5 6" xfId="11968" xr:uid="{00000000-0005-0000-0000-00004E010000}"/>
    <cellStyle name="Millares 2 3 2 5 7" xfId="13817" xr:uid="{77D7BC53-58BF-47EB-AFF5-90EB24382A65}"/>
    <cellStyle name="Millares 2 3 2 6" xfId="1820" xr:uid="{00000000-0005-0000-0000-000013000000}"/>
    <cellStyle name="Millares 2 3 2 6 2" xfId="3744" xr:uid="{00000000-0005-0000-0000-000013000000}"/>
    <cellStyle name="Millares 2 3 2 6 2 2" xfId="16218" xr:uid="{FB486382-0EF9-4164-80C4-53EF75A043D7}"/>
    <cellStyle name="Millares 2 3 2 6 3" xfId="5696" xr:uid="{00000000-0005-0000-0000-000013000000}"/>
    <cellStyle name="Millares 2 3 2 6 3 2" xfId="18168" xr:uid="{A86ECE97-73AC-419F-867B-3B4747B01B05}"/>
    <cellStyle name="Millares 2 3 2 6 4" xfId="7626" xr:uid="{00000000-0005-0000-0000-000013000000}"/>
    <cellStyle name="Millares 2 3 2 6 4 2" xfId="20097" xr:uid="{45EB2632-17F7-44D0-BD73-1D69EA721EFF}"/>
    <cellStyle name="Millares 2 3 2 6 5" xfId="9634" xr:uid="{00000000-0005-0000-0000-000013000000}"/>
    <cellStyle name="Millares 2 3 2 6 5 2" xfId="22103" xr:uid="{26006609-2160-4951-877C-2FD288BA14C0}"/>
    <cellStyle name="Millares 2 3 2 6 6" xfId="14297" xr:uid="{EE0D7DA0-A3F2-4B1D-B6C2-EA7EB895F1BC}"/>
    <cellStyle name="Millares 2 3 2 7" xfId="2302" xr:uid="{00000000-0005-0000-0000-000013000000}"/>
    <cellStyle name="Millares 2 3 2 7 2" xfId="4223" xr:uid="{00000000-0005-0000-0000-000013000000}"/>
    <cellStyle name="Millares 2 3 2 7 2 2" xfId="16697" xr:uid="{FE01404C-FE73-4716-A8DB-C55B3932E5CA}"/>
    <cellStyle name="Millares 2 3 2 7 3" xfId="6179" xr:uid="{00000000-0005-0000-0000-000013000000}"/>
    <cellStyle name="Millares 2 3 2 7 3 2" xfId="18651" xr:uid="{C8E8B907-C03B-4752-8C75-69498F563E38}"/>
    <cellStyle name="Millares 2 3 2 7 4" xfId="8105" xr:uid="{00000000-0005-0000-0000-000013000000}"/>
    <cellStyle name="Millares 2 3 2 7 4 2" xfId="20576" xr:uid="{E44E0394-7FA3-4F2D-ABCF-B9AC7071AA00}"/>
    <cellStyle name="Millares 2 3 2 7 5" xfId="10111" xr:uid="{00000000-0005-0000-0000-000013000000}"/>
    <cellStyle name="Millares 2 3 2 7 5 2" xfId="22580" xr:uid="{A4C65627-07A0-4628-AD7A-69EB73D1CC45}"/>
    <cellStyle name="Millares 2 3 2 7 6" xfId="14776" xr:uid="{28B312A4-7692-4673-9B17-DB7160C1AE56}"/>
    <cellStyle name="Millares 2 3 2 8" xfId="860" xr:uid="{00000000-0005-0000-0000-000013000000}"/>
    <cellStyle name="Millares 2 3 2 8 2" xfId="13337" xr:uid="{C1F39DC2-4DDC-4B2B-9895-6725AF158B31}"/>
    <cellStyle name="Millares 2 3 2 9" xfId="2784" xr:uid="{00000000-0005-0000-0000-000013000000}"/>
    <cellStyle name="Millares 2 3 2 9 2" xfId="15258" xr:uid="{F0286CBD-56AA-4740-95CF-B34CAC4BC540}"/>
    <cellStyle name="Millares 2 3 20" xfId="11049" xr:uid="{00000000-0005-0000-0000-000013000000}"/>
    <cellStyle name="Millares 2 3 20 2" xfId="23514" xr:uid="{8DE8DCE7-5778-4225-A993-6AB40F10C33A}"/>
    <cellStyle name="Millares 2 3 21" xfId="12190" xr:uid="{F0FC7733-9E10-48C3-8CDD-91A4EAB22B5E}"/>
    <cellStyle name="Millares 2 3 21 2" xfId="24024" xr:uid="{C818FAB2-B4FB-46A9-BF45-14D83891BC05}"/>
    <cellStyle name="Millares 2 3 22" xfId="12829" xr:uid="{0F4BB6D5-FDC0-46CB-AC70-95B06747E895}"/>
    <cellStyle name="Millares 2 3 23" xfId="24732" xr:uid="{F5FFE32B-D9F3-41A7-ADDD-E3BB9A2F4CFC}"/>
    <cellStyle name="Millares 2 3 3" xfId="130" xr:uid="{00000000-0005-0000-0000-000013000000}"/>
    <cellStyle name="Millares 2 3 3 10" xfId="8721" xr:uid="{00000000-0005-0000-0000-000013000000}"/>
    <cellStyle name="Millares 2 3 3 10 2" xfId="21190" xr:uid="{A384168C-9C1C-46F3-B419-84393E481F47}"/>
    <cellStyle name="Millares 2 3 3 11" xfId="10621" xr:uid="{00000000-0005-0000-0000-000013000000}"/>
    <cellStyle name="Millares 2 3 3 11 2" xfId="23087" xr:uid="{4E7FE2F3-557B-4643-B13C-FA0BA8F78AE7}"/>
    <cellStyle name="Millares 2 3 3 12" xfId="11101" xr:uid="{00000000-0005-0000-0000-000013000000}"/>
    <cellStyle name="Millares 2 3 3 12 2" xfId="23566" xr:uid="{01473D24-6663-4F93-8DD7-2838431CA61F}"/>
    <cellStyle name="Millares 2 3 3 13" xfId="12242" xr:uid="{8458144D-1736-47CA-9855-EE96AD5F3317}"/>
    <cellStyle name="Millares 2 3 3 13 2" xfId="24076" xr:uid="{6E1ECFC9-A656-4417-845B-E66D2E8527AA}"/>
    <cellStyle name="Millares 2 3 3 14" xfId="12881" xr:uid="{303029F7-F3F1-46DF-87B2-542855082A4C}"/>
    <cellStyle name="Millares 2 3 3 15" xfId="24784" xr:uid="{D709F25D-C7F4-4B24-AC5C-FF82986F35B8}"/>
    <cellStyle name="Millares 2 3 3 2" xfId="347" xr:uid="{00000000-0005-0000-0000-000013000000}"/>
    <cellStyle name="Millares 2 3 3 2 10" xfId="10799" xr:uid="{00000000-0005-0000-0000-000013000000}"/>
    <cellStyle name="Millares 2 3 3 2 10 2" xfId="23265" xr:uid="{7E2A7455-CE4C-4061-8932-14D113F806A4}"/>
    <cellStyle name="Millares 2 3 3 2 11" xfId="11279" xr:uid="{00000000-0005-0000-0000-000013000000}"/>
    <cellStyle name="Millares 2 3 3 2 11 2" xfId="23744" xr:uid="{2C2C4631-5A13-457A-8223-915E5C50FE4B}"/>
    <cellStyle name="Millares 2 3 3 2 12" xfId="12420" xr:uid="{56F0A0FE-F96A-4EFD-B307-E9241A9F9FAD}"/>
    <cellStyle name="Millares 2 3 3 2 12 2" xfId="24254" xr:uid="{A72F3EA2-6704-4229-8E92-33166A8F7CA1}"/>
    <cellStyle name="Millares 2 3 3 2 13" xfId="13059" xr:uid="{59663E3F-E42B-41B0-9533-028329855F0D}"/>
    <cellStyle name="Millares 2 3 3 2 14" xfId="24962" xr:uid="{7163028D-2010-43D6-BFBA-100533CF0B7F}"/>
    <cellStyle name="Millares 2 3 3 2 2" xfId="1543" xr:uid="{00000000-0005-0000-0000-000013000000}"/>
    <cellStyle name="Millares 2 3 3 2 2 2" xfId="3467" xr:uid="{00000000-0005-0000-0000-000013000000}"/>
    <cellStyle name="Millares 2 3 3 2 2 2 2" xfId="15941" xr:uid="{3B038C19-B392-4BB6-A635-D112BD12C123}"/>
    <cellStyle name="Millares 2 3 3 2 2 3" xfId="5419" xr:uid="{00000000-0005-0000-0000-000013000000}"/>
    <cellStyle name="Millares 2 3 3 2 2 3 2" xfId="17891" xr:uid="{4089B6E6-DD84-4455-B3AB-3EFBD053C43B}"/>
    <cellStyle name="Millares 2 3 3 2 2 4" xfId="7349" xr:uid="{00000000-0005-0000-0000-000013000000}"/>
    <cellStyle name="Millares 2 3 3 2 2 4 2" xfId="19820" xr:uid="{75CD2DC1-3DD1-4FF9-BE46-9ECA6D681D65}"/>
    <cellStyle name="Millares 2 3 3 2 2 5" xfId="9359" xr:uid="{00000000-0005-0000-0000-000013000000}"/>
    <cellStyle name="Millares 2 3 3 2 2 5 2" xfId="21828" xr:uid="{F7FC0F5F-5E2F-4276-AA15-D0396645369D}"/>
    <cellStyle name="Millares 2 3 3 2 2 6" xfId="14020" xr:uid="{C88C522D-B25F-4958-983B-8AB99D59F75E}"/>
    <cellStyle name="Millares 2 3 3 2 3" xfId="2023" xr:uid="{00000000-0005-0000-0000-000013000000}"/>
    <cellStyle name="Millares 2 3 3 2 3 2" xfId="3947" xr:uid="{00000000-0005-0000-0000-000013000000}"/>
    <cellStyle name="Millares 2 3 3 2 3 2 2" xfId="16421" xr:uid="{5327A931-D272-4EB7-B1FD-BE2AAF15EF73}"/>
    <cellStyle name="Millares 2 3 3 2 3 3" xfId="5899" xr:uid="{00000000-0005-0000-0000-000013000000}"/>
    <cellStyle name="Millares 2 3 3 2 3 3 2" xfId="18371" xr:uid="{ED2416ED-9D94-4D85-809B-EE92F0FA7525}"/>
    <cellStyle name="Millares 2 3 3 2 3 4" xfId="7829" xr:uid="{00000000-0005-0000-0000-000013000000}"/>
    <cellStyle name="Millares 2 3 3 2 3 4 2" xfId="20300" xr:uid="{5E0EA482-FB02-4F18-B004-8A3A1071F871}"/>
    <cellStyle name="Millares 2 3 3 2 3 5" xfId="9837" xr:uid="{00000000-0005-0000-0000-000013000000}"/>
    <cellStyle name="Millares 2 3 3 2 3 5 2" xfId="22306" xr:uid="{CC327245-81FB-4251-A2F3-60930EF0472B}"/>
    <cellStyle name="Millares 2 3 3 2 3 6" xfId="14500" xr:uid="{C68A0B17-09E2-4ABC-B18A-428B10DE48E1}"/>
    <cellStyle name="Millares 2 3 3 2 4" xfId="2505" xr:uid="{00000000-0005-0000-0000-000013000000}"/>
    <cellStyle name="Millares 2 3 3 2 4 2" xfId="4426" xr:uid="{00000000-0005-0000-0000-000013000000}"/>
    <cellStyle name="Millares 2 3 3 2 4 2 2" xfId="16900" xr:uid="{851ACF56-8263-4DB3-83BF-DADB1CB992D4}"/>
    <cellStyle name="Millares 2 3 3 2 4 3" xfId="6382" xr:uid="{00000000-0005-0000-0000-000013000000}"/>
    <cellStyle name="Millares 2 3 3 2 4 3 2" xfId="18854" xr:uid="{A758F460-440A-4585-9FFF-DD088194E781}"/>
    <cellStyle name="Millares 2 3 3 2 4 4" xfId="8308" xr:uid="{00000000-0005-0000-0000-000013000000}"/>
    <cellStyle name="Millares 2 3 3 2 4 4 2" xfId="20779" xr:uid="{A82D90A4-E3AB-4C31-8B7F-4EB3CCBD6894}"/>
    <cellStyle name="Millares 2 3 3 2 4 5" xfId="10314" xr:uid="{00000000-0005-0000-0000-000013000000}"/>
    <cellStyle name="Millares 2 3 3 2 4 5 2" xfId="22783" xr:uid="{7B0FCB84-1B25-44D2-8DF6-8F890FE74D04}"/>
    <cellStyle name="Millares 2 3 3 2 4 6" xfId="14979" xr:uid="{913D76FF-B5BC-45C9-B8E0-946C3F2D63DB}"/>
    <cellStyle name="Millares 2 3 3 2 5" xfId="1063" xr:uid="{00000000-0005-0000-0000-000013000000}"/>
    <cellStyle name="Millares 2 3 3 2 5 2" xfId="13540" xr:uid="{0797D9A7-2155-42EB-8A25-245149739A17}"/>
    <cellStyle name="Millares 2 3 3 2 6" xfId="2987" xr:uid="{00000000-0005-0000-0000-000013000000}"/>
    <cellStyle name="Millares 2 3 3 2 6 2" xfId="15461" xr:uid="{243850AE-58CC-4612-A7AC-D7FB3FFF9B0C}"/>
    <cellStyle name="Millares 2 3 3 2 7" xfId="4925" xr:uid="{00000000-0005-0000-0000-000013000000}"/>
    <cellStyle name="Millares 2 3 3 2 7 2" xfId="17398" xr:uid="{A5F412B9-A478-4260-8CA9-662F93409704}"/>
    <cellStyle name="Millares 2 3 3 2 8" xfId="6866" xr:uid="{00000000-0005-0000-0000-000013000000}"/>
    <cellStyle name="Millares 2 3 3 2 8 2" xfId="19337" xr:uid="{C18A30CF-8B26-4729-B030-8AC9C0690C9D}"/>
    <cellStyle name="Millares 2 3 3 2 9" xfId="8889" xr:uid="{00000000-0005-0000-0000-000013000000}"/>
    <cellStyle name="Millares 2 3 3 2 9 2" xfId="21358" xr:uid="{81044714-952F-416E-B323-32B803C353EA}"/>
    <cellStyle name="Millares 2 3 3 3" xfId="1365" xr:uid="{00000000-0005-0000-0000-000013000000}"/>
    <cellStyle name="Millares 2 3 3 3 2" xfId="3289" xr:uid="{00000000-0005-0000-0000-000013000000}"/>
    <cellStyle name="Millares 2 3 3 3 2 2" xfId="15763" xr:uid="{90C30D87-AA44-4E34-A10B-C9300876EA53}"/>
    <cellStyle name="Millares 2 3 3 3 3" xfId="5241" xr:uid="{00000000-0005-0000-0000-000013000000}"/>
    <cellStyle name="Millares 2 3 3 3 3 2" xfId="17713" xr:uid="{53C79283-EE59-4AB1-80AC-71C2762E2021}"/>
    <cellStyle name="Millares 2 3 3 3 4" xfId="7171" xr:uid="{00000000-0005-0000-0000-000013000000}"/>
    <cellStyle name="Millares 2 3 3 3 4 2" xfId="19642" xr:uid="{3E3AA5C3-7299-49E0-A4E3-8964C3D53EAD}"/>
    <cellStyle name="Millares 2 3 3 3 5" xfId="9181" xr:uid="{00000000-0005-0000-0000-000013000000}"/>
    <cellStyle name="Millares 2 3 3 3 5 2" xfId="21650" xr:uid="{4A4BD0C3-D627-49BA-A0C6-B9A74D103A47}"/>
    <cellStyle name="Millares 2 3 3 3 6" xfId="13842" xr:uid="{C695345D-256B-419C-9C07-70F6D954287C}"/>
    <cellStyle name="Millares 2 3 3 4" xfId="1845" xr:uid="{00000000-0005-0000-0000-000013000000}"/>
    <cellStyle name="Millares 2 3 3 4 2" xfId="3769" xr:uid="{00000000-0005-0000-0000-000013000000}"/>
    <cellStyle name="Millares 2 3 3 4 2 2" xfId="16243" xr:uid="{900094B0-A7FB-4384-9101-45D1C42C13F4}"/>
    <cellStyle name="Millares 2 3 3 4 3" xfId="5721" xr:uid="{00000000-0005-0000-0000-000013000000}"/>
    <cellStyle name="Millares 2 3 3 4 3 2" xfId="18193" xr:uid="{1BECD209-EE18-4037-884C-0F8F75FB96A7}"/>
    <cellStyle name="Millares 2 3 3 4 4" xfId="7651" xr:uid="{00000000-0005-0000-0000-000013000000}"/>
    <cellStyle name="Millares 2 3 3 4 4 2" xfId="20122" xr:uid="{54EF9BDE-7874-4896-9606-8489F05C538A}"/>
    <cellStyle name="Millares 2 3 3 4 5" xfId="9659" xr:uid="{00000000-0005-0000-0000-000013000000}"/>
    <cellStyle name="Millares 2 3 3 4 5 2" xfId="22128" xr:uid="{5E848AB7-9ADA-4691-AA50-92AD6975681D}"/>
    <cellStyle name="Millares 2 3 3 4 6" xfId="14322" xr:uid="{93E660DB-421B-4F5D-8982-151385C9AA60}"/>
    <cellStyle name="Millares 2 3 3 5" xfId="2327" xr:uid="{00000000-0005-0000-0000-000013000000}"/>
    <cellStyle name="Millares 2 3 3 5 2" xfId="4248" xr:uid="{00000000-0005-0000-0000-000013000000}"/>
    <cellStyle name="Millares 2 3 3 5 2 2" xfId="16722" xr:uid="{17809FAA-4439-4639-B32A-D372A38E81F2}"/>
    <cellStyle name="Millares 2 3 3 5 3" xfId="6204" xr:uid="{00000000-0005-0000-0000-000013000000}"/>
    <cellStyle name="Millares 2 3 3 5 3 2" xfId="18676" xr:uid="{D54A10F4-0F7A-4313-9FCC-AFC92816E35C}"/>
    <cellStyle name="Millares 2 3 3 5 4" xfId="8130" xr:uid="{00000000-0005-0000-0000-000013000000}"/>
    <cellStyle name="Millares 2 3 3 5 4 2" xfId="20601" xr:uid="{77865E81-DB10-4B0F-900E-8F3D23527404}"/>
    <cellStyle name="Millares 2 3 3 5 5" xfId="10136" xr:uid="{00000000-0005-0000-0000-000013000000}"/>
    <cellStyle name="Millares 2 3 3 5 5 2" xfId="22605" xr:uid="{953FFEE6-0F41-4BF5-AE03-A1CEB59A83EC}"/>
    <cellStyle name="Millares 2 3 3 5 6" xfId="14801" xr:uid="{3C2C92E9-1D83-49AE-9669-1A39DF27ECE9}"/>
    <cellStyle name="Millares 2 3 3 6" xfId="885" xr:uid="{00000000-0005-0000-0000-000013000000}"/>
    <cellStyle name="Millares 2 3 3 6 2" xfId="13362" xr:uid="{DEFCC332-77A2-4105-AAD0-F60B62378A10}"/>
    <cellStyle name="Millares 2 3 3 7" xfId="2809" xr:uid="{00000000-0005-0000-0000-000013000000}"/>
    <cellStyle name="Millares 2 3 3 7 2" xfId="15283" xr:uid="{67125784-6A2C-44BE-9158-0A6E5A1A766F}"/>
    <cellStyle name="Millares 2 3 3 8" xfId="4742" xr:uid="{00000000-0005-0000-0000-000013000000}"/>
    <cellStyle name="Millares 2 3 3 8 2" xfId="17215" xr:uid="{05A4B367-D4F5-4FEA-960E-B1055B5216D4}"/>
    <cellStyle name="Millares 2 3 3 9" xfId="6688" xr:uid="{00000000-0005-0000-0000-000013000000}"/>
    <cellStyle name="Millares 2 3 3 9 2" xfId="19159" xr:uid="{774840E5-5288-4314-AA77-DA102AB587B7}"/>
    <cellStyle name="Millares 2 3 4" xfId="191" xr:uid="{56344E24-1EAA-4E0E-AA3F-B79E8316DEE6}"/>
    <cellStyle name="Millares 2 3 4 10" xfId="8750" xr:uid="{56344E24-1EAA-4E0E-AA3F-B79E8316DEE6}"/>
    <cellStyle name="Millares 2 3 4 10 2" xfId="21219" xr:uid="{358853B4-097E-453A-B1E9-275C11F37FE1}"/>
    <cellStyle name="Millares 2 3 4 11" xfId="10654" xr:uid="{56344E24-1EAA-4E0E-AA3F-B79E8316DEE6}"/>
    <cellStyle name="Millares 2 3 4 11 2" xfId="23120" xr:uid="{D98D2E0A-479E-4C39-93F5-19791612E470}"/>
    <cellStyle name="Millares 2 3 4 12" xfId="11134" xr:uid="{56344E24-1EAA-4E0E-AA3F-B79E8316DEE6}"/>
    <cellStyle name="Millares 2 3 4 12 2" xfId="23599" xr:uid="{4A5BB753-B192-44FF-9CB7-88AC06DE884A}"/>
    <cellStyle name="Millares 2 3 4 13" xfId="12275" xr:uid="{B0C0EF4B-96C1-4166-A0EA-605FBF0E542D}"/>
    <cellStyle name="Millares 2 3 4 13 2" xfId="24109" xr:uid="{5D7172AE-8ED7-417F-8364-5E1AE9CC9101}"/>
    <cellStyle name="Millares 2 3 4 14" xfId="12914" xr:uid="{67C84C1A-029A-426B-BBD6-A08A7372581C}"/>
    <cellStyle name="Millares 2 3 4 15" xfId="24817" xr:uid="{55520313-4BF5-4409-B262-0044E1706F5C}"/>
    <cellStyle name="Millares 2 3 4 2" xfId="380" xr:uid="{56344E24-1EAA-4E0E-AA3F-B79E8316DEE6}"/>
    <cellStyle name="Millares 2 3 4 2 10" xfId="10832" xr:uid="{56344E24-1EAA-4E0E-AA3F-B79E8316DEE6}"/>
    <cellStyle name="Millares 2 3 4 2 10 2" xfId="23298" xr:uid="{716EF274-0613-467C-BB1D-08AEA66A04D9}"/>
    <cellStyle name="Millares 2 3 4 2 11" xfId="11312" xr:uid="{56344E24-1EAA-4E0E-AA3F-B79E8316DEE6}"/>
    <cellStyle name="Millares 2 3 4 2 11 2" xfId="23777" xr:uid="{D9757E22-A4C5-403A-B756-C72292C3C092}"/>
    <cellStyle name="Millares 2 3 4 2 12" xfId="12453" xr:uid="{873C953B-B7BD-49D8-8C54-82BC24DC140F}"/>
    <cellStyle name="Millares 2 3 4 2 12 2" xfId="24287" xr:uid="{503B238F-44A1-4373-8D4E-80E61F392AEB}"/>
    <cellStyle name="Millares 2 3 4 2 13" xfId="13092" xr:uid="{A93E9AC3-327E-4CDC-9843-F39718976856}"/>
    <cellStyle name="Millares 2 3 4 2 14" xfId="24995" xr:uid="{7C586179-8434-403C-B37C-9C43147C4D8B}"/>
    <cellStyle name="Millares 2 3 4 2 2" xfId="1576" xr:uid="{56344E24-1EAA-4E0E-AA3F-B79E8316DEE6}"/>
    <cellStyle name="Millares 2 3 4 2 2 2" xfId="3500" xr:uid="{56344E24-1EAA-4E0E-AA3F-B79E8316DEE6}"/>
    <cellStyle name="Millares 2 3 4 2 2 2 2" xfId="15974" xr:uid="{F8862E11-C171-489E-8D11-6F7713760951}"/>
    <cellStyle name="Millares 2 3 4 2 2 3" xfId="5452" xr:uid="{56344E24-1EAA-4E0E-AA3F-B79E8316DEE6}"/>
    <cellStyle name="Millares 2 3 4 2 2 3 2" xfId="17924" xr:uid="{BE892712-F7E0-4E7C-83E8-4FBFEDB49780}"/>
    <cellStyle name="Millares 2 3 4 2 2 4" xfId="7382" xr:uid="{56344E24-1EAA-4E0E-AA3F-B79E8316DEE6}"/>
    <cellStyle name="Millares 2 3 4 2 2 4 2" xfId="19853" xr:uid="{41B63C3F-0BC1-4987-AA5F-DBF06BAF0F11}"/>
    <cellStyle name="Millares 2 3 4 2 2 5" xfId="9392" xr:uid="{56344E24-1EAA-4E0E-AA3F-B79E8316DEE6}"/>
    <cellStyle name="Millares 2 3 4 2 2 5 2" xfId="21861" xr:uid="{3C84C609-447F-4B35-B9DF-BE3F19EB0C9E}"/>
    <cellStyle name="Millares 2 3 4 2 2 6" xfId="14053" xr:uid="{06F7DAF2-6C6D-426E-BFD5-D00FC3030638}"/>
    <cellStyle name="Millares 2 3 4 2 3" xfId="2056" xr:uid="{56344E24-1EAA-4E0E-AA3F-B79E8316DEE6}"/>
    <cellStyle name="Millares 2 3 4 2 3 2" xfId="3980" xr:uid="{56344E24-1EAA-4E0E-AA3F-B79E8316DEE6}"/>
    <cellStyle name="Millares 2 3 4 2 3 2 2" xfId="16454" xr:uid="{9A201FA5-B837-4C74-91A8-E4376B821EFC}"/>
    <cellStyle name="Millares 2 3 4 2 3 3" xfId="5932" xr:uid="{56344E24-1EAA-4E0E-AA3F-B79E8316DEE6}"/>
    <cellStyle name="Millares 2 3 4 2 3 3 2" xfId="18404" xr:uid="{72B3D16F-B171-4140-82B9-5EB64B20C6B5}"/>
    <cellStyle name="Millares 2 3 4 2 3 4" xfId="7862" xr:uid="{56344E24-1EAA-4E0E-AA3F-B79E8316DEE6}"/>
    <cellStyle name="Millares 2 3 4 2 3 4 2" xfId="20333" xr:uid="{D06F2AFC-C052-4567-A095-17DD9D71349C}"/>
    <cellStyle name="Millares 2 3 4 2 3 5" xfId="9870" xr:uid="{56344E24-1EAA-4E0E-AA3F-B79E8316DEE6}"/>
    <cellStyle name="Millares 2 3 4 2 3 5 2" xfId="22339" xr:uid="{5A9F2347-0034-4A0D-B47A-81A6F657B185}"/>
    <cellStyle name="Millares 2 3 4 2 3 6" xfId="14533" xr:uid="{D898478A-CE4B-4886-9871-78FD2C14DF2D}"/>
    <cellStyle name="Millares 2 3 4 2 4" xfId="2538" xr:uid="{56344E24-1EAA-4E0E-AA3F-B79E8316DEE6}"/>
    <cellStyle name="Millares 2 3 4 2 4 2" xfId="4459" xr:uid="{56344E24-1EAA-4E0E-AA3F-B79E8316DEE6}"/>
    <cellStyle name="Millares 2 3 4 2 4 2 2" xfId="16933" xr:uid="{22F80A33-9A76-406C-B85C-FB6EAAFF12F4}"/>
    <cellStyle name="Millares 2 3 4 2 4 3" xfId="6415" xr:uid="{56344E24-1EAA-4E0E-AA3F-B79E8316DEE6}"/>
    <cellStyle name="Millares 2 3 4 2 4 3 2" xfId="18887" xr:uid="{A9C4CBB8-ED74-4636-BCE6-84326D9496AF}"/>
    <cellStyle name="Millares 2 3 4 2 4 4" xfId="8341" xr:uid="{56344E24-1EAA-4E0E-AA3F-B79E8316DEE6}"/>
    <cellStyle name="Millares 2 3 4 2 4 4 2" xfId="20812" xr:uid="{496B2F7B-8C0F-4C74-A0B6-DC63E94B644E}"/>
    <cellStyle name="Millares 2 3 4 2 4 5" xfId="10347" xr:uid="{56344E24-1EAA-4E0E-AA3F-B79E8316DEE6}"/>
    <cellStyle name="Millares 2 3 4 2 4 5 2" xfId="22816" xr:uid="{24BC3B04-DCEE-4FD7-B93E-2711C24CBFCE}"/>
    <cellStyle name="Millares 2 3 4 2 4 6" xfId="15012" xr:uid="{8DD84266-0E53-4146-9A9B-B51F1B7AF2D5}"/>
    <cellStyle name="Millares 2 3 4 2 5" xfId="1096" xr:uid="{56344E24-1EAA-4E0E-AA3F-B79E8316DEE6}"/>
    <cellStyle name="Millares 2 3 4 2 5 2" xfId="13573" xr:uid="{BA8D18E6-3136-49D7-ABBA-F2E9B593C403}"/>
    <cellStyle name="Millares 2 3 4 2 6" xfId="3020" xr:uid="{56344E24-1EAA-4E0E-AA3F-B79E8316DEE6}"/>
    <cellStyle name="Millares 2 3 4 2 6 2" xfId="15494" xr:uid="{ADB183AA-2246-4420-9687-C92F26616CCF}"/>
    <cellStyle name="Millares 2 3 4 2 7" xfId="4958" xr:uid="{56344E24-1EAA-4E0E-AA3F-B79E8316DEE6}"/>
    <cellStyle name="Millares 2 3 4 2 7 2" xfId="17431" xr:uid="{901265C4-7853-4F1B-9F57-32D43B3CB9F6}"/>
    <cellStyle name="Millares 2 3 4 2 8" xfId="6899" xr:uid="{56344E24-1EAA-4E0E-AA3F-B79E8316DEE6}"/>
    <cellStyle name="Millares 2 3 4 2 8 2" xfId="19370" xr:uid="{9711F344-5953-4B16-B364-0E7FCC42A45F}"/>
    <cellStyle name="Millares 2 3 4 2 9" xfId="8919" xr:uid="{56344E24-1EAA-4E0E-AA3F-B79E8316DEE6}"/>
    <cellStyle name="Millares 2 3 4 2 9 2" xfId="21388" xr:uid="{A5E8264F-5604-4467-9390-467F2F7A8938}"/>
    <cellStyle name="Millares 2 3 4 3" xfId="1398" xr:uid="{56344E24-1EAA-4E0E-AA3F-B79E8316DEE6}"/>
    <cellStyle name="Millares 2 3 4 3 2" xfId="3322" xr:uid="{56344E24-1EAA-4E0E-AA3F-B79E8316DEE6}"/>
    <cellStyle name="Millares 2 3 4 3 2 2" xfId="15796" xr:uid="{64E2ED46-E56D-480A-883B-A6FD14E94CFF}"/>
    <cellStyle name="Millares 2 3 4 3 3" xfId="5274" xr:uid="{56344E24-1EAA-4E0E-AA3F-B79E8316DEE6}"/>
    <cellStyle name="Millares 2 3 4 3 3 2" xfId="17746" xr:uid="{1A7C1040-79D2-4090-9EE6-B47F6A7782AC}"/>
    <cellStyle name="Millares 2 3 4 3 4" xfId="7204" xr:uid="{56344E24-1EAA-4E0E-AA3F-B79E8316DEE6}"/>
    <cellStyle name="Millares 2 3 4 3 4 2" xfId="19675" xr:uid="{F46B9302-7ACB-41BB-B9B3-F6C7B0E20713}"/>
    <cellStyle name="Millares 2 3 4 3 5" xfId="9214" xr:uid="{56344E24-1EAA-4E0E-AA3F-B79E8316DEE6}"/>
    <cellStyle name="Millares 2 3 4 3 5 2" xfId="21683" xr:uid="{D0C55B65-ED7E-4A02-9E34-FFE50872B1D6}"/>
    <cellStyle name="Millares 2 3 4 3 6" xfId="13875" xr:uid="{C86E834E-F50F-4CDE-B29C-D84F6CFC4183}"/>
    <cellStyle name="Millares 2 3 4 4" xfId="1878" xr:uid="{56344E24-1EAA-4E0E-AA3F-B79E8316DEE6}"/>
    <cellStyle name="Millares 2 3 4 4 2" xfId="3802" xr:uid="{56344E24-1EAA-4E0E-AA3F-B79E8316DEE6}"/>
    <cellStyle name="Millares 2 3 4 4 2 2" xfId="16276" xr:uid="{333741FE-57D6-485F-B314-786520BC4533}"/>
    <cellStyle name="Millares 2 3 4 4 3" xfId="5754" xr:uid="{56344E24-1EAA-4E0E-AA3F-B79E8316DEE6}"/>
    <cellStyle name="Millares 2 3 4 4 3 2" xfId="18226" xr:uid="{CF56F6BF-3F2A-45FA-9BA7-A2A610B23FB8}"/>
    <cellStyle name="Millares 2 3 4 4 4" xfId="7684" xr:uid="{56344E24-1EAA-4E0E-AA3F-B79E8316DEE6}"/>
    <cellStyle name="Millares 2 3 4 4 4 2" xfId="20155" xr:uid="{C0C96926-1CA5-4332-B861-2F10FEE79EED}"/>
    <cellStyle name="Millares 2 3 4 4 5" xfId="9692" xr:uid="{56344E24-1EAA-4E0E-AA3F-B79E8316DEE6}"/>
    <cellStyle name="Millares 2 3 4 4 5 2" xfId="22161" xr:uid="{882085E5-E5BE-471E-B38F-960AA09BB19E}"/>
    <cellStyle name="Millares 2 3 4 4 6" xfId="14355" xr:uid="{FDCAC0BB-7A07-46A9-89A3-52695961B539}"/>
    <cellStyle name="Millares 2 3 4 5" xfId="2360" xr:uid="{56344E24-1EAA-4E0E-AA3F-B79E8316DEE6}"/>
    <cellStyle name="Millares 2 3 4 5 2" xfId="4281" xr:uid="{56344E24-1EAA-4E0E-AA3F-B79E8316DEE6}"/>
    <cellStyle name="Millares 2 3 4 5 2 2" xfId="16755" xr:uid="{888F8E2E-B8CB-42C6-A1A6-5C0E54A48471}"/>
    <cellStyle name="Millares 2 3 4 5 3" xfId="6237" xr:uid="{56344E24-1EAA-4E0E-AA3F-B79E8316DEE6}"/>
    <cellStyle name="Millares 2 3 4 5 3 2" xfId="18709" xr:uid="{6B4E3FA4-040C-4EB7-ACF0-7DD34F05A612}"/>
    <cellStyle name="Millares 2 3 4 5 4" xfId="8163" xr:uid="{56344E24-1EAA-4E0E-AA3F-B79E8316DEE6}"/>
    <cellStyle name="Millares 2 3 4 5 4 2" xfId="20634" xr:uid="{973ECBBA-9DB7-4C5B-B3FB-3035713EAEAD}"/>
    <cellStyle name="Millares 2 3 4 5 5" xfId="10169" xr:uid="{56344E24-1EAA-4E0E-AA3F-B79E8316DEE6}"/>
    <cellStyle name="Millares 2 3 4 5 5 2" xfId="22638" xr:uid="{0F1F5445-3675-44BD-8DEF-26F99C2EE788}"/>
    <cellStyle name="Millares 2 3 4 5 6" xfId="14834" xr:uid="{1A64A065-1DC3-4E68-8F8D-3AAB70199083}"/>
    <cellStyle name="Millares 2 3 4 6" xfId="918" xr:uid="{56344E24-1EAA-4E0E-AA3F-B79E8316DEE6}"/>
    <cellStyle name="Millares 2 3 4 6 2" xfId="13395" xr:uid="{75E3B3F4-2F7C-428F-B810-018BD123CFF0}"/>
    <cellStyle name="Millares 2 3 4 7" xfId="2842" xr:uid="{56344E24-1EAA-4E0E-AA3F-B79E8316DEE6}"/>
    <cellStyle name="Millares 2 3 4 7 2" xfId="15316" xr:uid="{E71BCD85-30F8-45FA-8411-8F945AE4E7CB}"/>
    <cellStyle name="Millares 2 3 4 8" xfId="4778" xr:uid="{56344E24-1EAA-4E0E-AA3F-B79E8316DEE6}"/>
    <cellStyle name="Millares 2 3 4 8 2" xfId="17251" xr:uid="{6BFBA2B0-6FEE-4F57-BF89-FBD07DC17C20}"/>
    <cellStyle name="Millares 2 3 4 9" xfId="6721" xr:uid="{56344E24-1EAA-4E0E-AA3F-B79E8316DEE6}"/>
    <cellStyle name="Millares 2 3 4 9 2" xfId="19192" xr:uid="{48D6330C-8222-4BC5-8819-32BF048F3915}"/>
    <cellStyle name="Millares 2 3 5" xfId="224" xr:uid="{00000000-0005-0000-0000-000013000000}"/>
    <cellStyle name="Millares 2 3 5 10" xfId="8778" xr:uid="{00000000-0005-0000-0000-000013000000}"/>
    <cellStyle name="Millares 2 3 5 10 2" xfId="21247" xr:uid="{8F15E4F0-BC4D-4931-9109-881A64131EBF}"/>
    <cellStyle name="Millares 2 3 5 11" xfId="10683" xr:uid="{00000000-0005-0000-0000-000013000000}"/>
    <cellStyle name="Millares 2 3 5 11 2" xfId="23149" xr:uid="{0F65B4DD-1343-470D-A157-B2DC0BFED290}"/>
    <cellStyle name="Millares 2 3 5 12" xfId="11163" xr:uid="{00000000-0005-0000-0000-000013000000}"/>
    <cellStyle name="Millares 2 3 5 12 2" xfId="23628" xr:uid="{627571CD-80FE-43CF-88C7-E4206185AF82}"/>
    <cellStyle name="Millares 2 3 5 13" xfId="12304" xr:uid="{1CFB52B7-CFD2-48B4-91B0-019931DF4039}"/>
    <cellStyle name="Millares 2 3 5 13 2" xfId="24138" xr:uid="{0F65E65C-6678-42E2-A3E3-2584FA065B69}"/>
    <cellStyle name="Millares 2 3 5 14" xfId="12943" xr:uid="{81E14A66-C31A-4C3B-BFAA-739796210861}"/>
    <cellStyle name="Millares 2 3 5 15" xfId="24846" xr:uid="{CE435678-6A99-4064-8101-E0D8BBC1ADC7}"/>
    <cellStyle name="Millares 2 3 5 2" xfId="409" xr:uid="{00000000-0005-0000-0000-000013000000}"/>
    <cellStyle name="Millares 2 3 5 2 10" xfId="10861" xr:uid="{00000000-0005-0000-0000-000013000000}"/>
    <cellStyle name="Millares 2 3 5 2 10 2" xfId="23327" xr:uid="{46AEAE71-25D7-4A0E-8680-3CDEE20FCDAF}"/>
    <cellStyle name="Millares 2 3 5 2 11" xfId="11341" xr:uid="{00000000-0005-0000-0000-000013000000}"/>
    <cellStyle name="Millares 2 3 5 2 11 2" xfId="23806" xr:uid="{1445E2B0-68A1-4C2D-A59B-D82A6A3639D6}"/>
    <cellStyle name="Millares 2 3 5 2 12" xfId="12482" xr:uid="{393781A6-B2E7-41DE-A34E-06784C43844F}"/>
    <cellStyle name="Millares 2 3 5 2 12 2" xfId="24316" xr:uid="{65CCCECC-9D20-4213-8129-C7CA24D88A69}"/>
    <cellStyle name="Millares 2 3 5 2 13" xfId="13121" xr:uid="{079DF8AB-2396-4A45-B75A-2A555F827534}"/>
    <cellStyle name="Millares 2 3 5 2 14" xfId="25024" xr:uid="{A1108EAB-6C9C-40A6-B97B-BB4AD6D37D8B}"/>
    <cellStyle name="Millares 2 3 5 2 2" xfId="1605" xr:uid="{00000000-0005-0000-0000-000013000000}"/>
    <cellStyle name="Millares 2 3 5 2 2 2" xfId="3529" xr:uid="{00000000-0005-0000-0000-000013000000}"/>
    <cellStyle name="Millares 2 3 5 2 2 2 2" xfId="16003" xr:uid="{A8C418B7-F19E-460C-9E7A-AC33862DE291}"/>
    <cellStyle name="Millares 2 3 5 2 2 3" xfId="5481" xr:uid="{00000000-0005-0000-0000-000013000000}"/>
    <cellStyle name="Millares 2 3 5 2 2 3 2" xfId="17953" xr:uid="{FF5B544A-2CF6-47CE-A1D0-146693F8AC20}"/>
    <cellStyle name="Millares 2 3 5 2 2 4" xfId="7411" xr:uid="{00000000-0005-0000-0000-000013000000}"/>
    <cellStyle name="Millares 2 3 5 2 2 4 2" xfId="19882" xr:uid="{3A23012F-9EE2-4324-9095-2494C6FD265A}"/>
    <cellStyle name="Millares 2 3 5 2 2 5" xfId="9421" xr:uid="{00000000-0005-0000-0000-000013000000}"/>
    <cellStyle name="Millares 2 3 5 2 2 5 2" xfId="21890" xr:uid="{831C0FF5-66E0-4928-9322-57C65EBCA03E}"/>
    <cellStyle name="Millares 2 3 5 2 2 6" xfId="14082" xr:uid="{48F20234-FE42-42CA-82B8-80409B5C0E64}"/>
    <cellStyle name="Millares 2 3 5 2 3" xfId="2085" xr:uid="{00000000-0005-0000-0000-000013000000}"/>
    <cellStyle name="Millares 2 3 5 2 3 2" xfId="4009" xr:uid="{00000000-0005-0000-0000-000013000000}"/>
    <cellStyle name="Millares 2 3 5 2 3 2 2" xfId="16483" xr:uid="{36223673-D060-4589-ABE4-41F9C710626A}"/>
    <cellStyle name="Millares 2 3 5 2 3 3" xfId="5961" xr:uid="{00000000-0005-0000-0000-000013000000}"/>
    <cellStyle name="Millares 2 3 5 2 3 3 2" xfId="18433" xr:uid="{395771FA-850D-46B8-8E9A-1D3B7B6A2744}"/>
    <cellStyle name="Millares 2 3 5 2 3 4" xfId="7891" xr:uid="{00000000-0005-0000-0000-000013000000}"/>
    <cellStyle name="Millares 2 3 5 2 3 4 2" xfId="20362" xr:uid="{35EB7EF1-48E4-4851-A445-31EA85924916}"/>
    <cellStyle name="Millares 2 3 5 2 3 5" xfId="9899" xr:uid="{00000000-0005-0000-0000-000013000000}"/>
    <cellStyle name="Millares 2 3 5 2 3 5 2" xfId="22368" xr:uid="{14874814-FCCB-4692-B638-5CDDB37C1867}"/>
    <cellStyle name="Millares 2 3 5 2 3 6" xfId="14562" xr:uid="{328941AB-6333-4A9B-ABDD-5D5F3856A287}"/>
    <cellStyle name="Millares 2 3 5 2 4" xfId="2567" xr:uid="{00000000-0005-0000-0000-000013000000}"/>
    <cellStyle name="Millares 2 3 5 2 4 2" xfId="4488" xr:uid="{00000000-0005-0000-0000-000013000000}"/>
    <cellStyle name="Millares 2 3 5 2 4 2 2" xfId="16962" xr:uid="{3A79C20A-EB20-444A-952A-2218EE570EDB}"/>
    <cellStyle name="Millares 2 3 5 2 4 3" xfId="6444" xr:uid="{00000000-0005-0000-0000-000013000000}"/>
    <cellStyle name="Millares 2 3 5 2 4 3 2" xfId="18916" xr:uid="{61675B54-D421-4AE7-9DDF-5643B59AF5DA}"/>
    <cellStyle name="Millares 2 3 5 2 4 4" xfId="8370" xr:uid="{00000000-0005-0000-0000-000013000000}"/>
    <cellStyle name="Millares 2 3 5 2 4 4 2" xfId="20841" xr:uid="{D996341B-73D9-4CD0-8FD6-2E83E33DB714}"/>
    <cellStyle name="Millares 2 3 5 2 4 5" xfId="10376" xr:uid="{00000000-0005-0000-0000-000013000000}"/>
    <cellStyle name="Millares 2 3 5 2 4 5 2" xfId="22845" xr:uid="{7BA4F92A-8468-47B3-8418-BA48F54F7384}"/>
    <cellStyle name="Millares 2 3 5 2 4 6" xfId="15041" xr:uid="{CEA9CC58-2948-4403-8FCA-67DED237CCC6}"/>
    <cellStyle name="Millares 2 3 5 2 5" xfId="1125" xr:uid="{00000000-0005-0000-0000-000013000000}"/>
    <cellStyle name="Millares 2 3 5 2 5 2" xfId="13602" xr:uid="{B8BD0231-F34D-46E2-ADC7-A0DAAB9A3925}"/>
    <cellStyle name="Millares 2 3 5 2 6" xfId="3049" xr:uid="{00000000-0005-0000-0000-000013000000}"/>
    <cellStyle name="Millares 2 3 5 2 6 2" xfId="15523" xr:uid="{461999E4-4A12-4842-9C6B-D2F00CB1C6C0}"/>
    <cellStyle name="Millares 2 3 5 2 7" xfId="4987" xr:uid="{00000000-0005-0000-0000-000013000000}"/>
    <cellStyle name="Millares 2 3 5 2 7 2" xfId="17460" xr:uid="{0964552C-3625-4493-A1E2-960BA534760F}"/>
    <cellStyle name="Millares 2 3 5 2 8" xfId="6928" xr:uid="{00000000-0005-0000-0000-000013000000}"/>
    <cellStyle name="Millares 2 3 5 2 8 2" xfId="19399" xr:uid="{C0C6DCD0-285F-4F19-98B4-3792E2070D06}"/>
    <cellStyle name="Millares 2 3 5 2 9" xfId="8947" xr:uid="{00000000-0005-0000-0000-000013000000}"/>
    <cellStyle name="Millares 2 3 5 2 9 2" xfId="21416" xr:uid="{1484C934-7EDD-41D9-8D60-15D1D9BB0B7B}"/>
    <cellStyle name="Millares 2 3 5 3" xfId="1427" xr:uid="{00000000-0005-0000-0000-000013000000}"/>
    <cellStyle name="Millares 2 3 5 3 2" xfId="3351" xr:uid="{00000000-0005-0000-0000-000013000000}"/>
    <cellStyle name="Millares 2 3 5 3 2 2" xfId="15825" xr:uid="{85DDDD64-5ED0-4546-B2D9-617E68CA7FFA}"/>
    <cellStyle name="Millares 2 3 5 3 3" xfId="5303" xr:uid="{00000000-0005-0000-0000-000013000000}"/>
    <cellStyle name="Millares 2 3 5 3 3 2" xfId="17775" xr:uid="{028CA84D-72ED-4F25-9B7A-AF94F5DB357D}"/>
    <cellStyle name="Millares 2 3 5 3 4" xfId="7233" xr:uid="{00000000-0005-0000-0000-000013000000}"/>
    <cellStyle name="Millares 2 3 5 3 4 2" xfId="19704" xr:uid="{BE3A15B7-6E42-4D69-8A79-FC94432F0B2F}"/>
    <cellStyle name="Millares 2 3 5 3 5" xfId="9243" xr:uid="{00000000-0005-0000-0000-000013000000}"/>
    <cellStyle name="Millares 2 3 5 3 5 2" xfId="21712" xr:uid="{353D5489-8FAF-4497-B419-0CF7AACE8B89}"/>
    <cellStyle name="Millares 2 3 5 3 6" xfId="13904" xr:uid="{5F20937E-336E-4A0F-898A-991D5FD3394E}"/>
    <cellStyle name="Millares 2 3 5 4" xfId="1907" xr:uid="{00000000-0005-0000-0000-000013000000}"/>
    <cellStyle name="Millares 2 3 5 4 2" xfId="3831" xr:uid="{00000000-0005-0000-0000-000013000000}"/>
    <cellStyle name="Millares 2 3 5 4 2 2" xfId="16305" xr:uid="{178A7F33-3DAA-4E19-96FA-43C4791BB217}"/>
    <cellStyle name="Millares 2 3 5 4 3" xfId="5783" xr:uid="{00000000-0005-0000-0000-000013000000}"/>
    <cellStyle name="Millares 2 3 5 4 3 2" xfId="18255" xr:uid="{C86932D1-A35A-4C9F-AAAF-267E557EA1F9}"/>
    <cellStyle name="Millares 2 3 5 4 4" xfId="7713" xr:uid="{00000000-0005-0000-0000-000013000000}"/>
    <cellStyle name="Millares 2 3 5 4 4 2" xfId="20184" xr:uid="{8D9C3D92-6870-4ACF-B116-1F61958A266B}"/>
    <cellStyle name="Millares 2 3 5 4 5" xfId="9721" xr:uid="{00000000-0005-0000-0000-000013000000}"/>
    <cellStyle name="Millares 2 3 5 4 5 2" xfId="22190" xr:uid="{82FFBE85-A5CD-4C4B-AE3D-7A9BBB7A3BB2}"/>
    <cellStyle name="Millares 2 3 5 4 6" xfId="14384" xr:uid="{DC77517A-EB1B-4ED4-B345-A6803C49314F}"/>
    <cellStyle name="Millares 2 3 5 5" xfId="2389" xr:uid="{00000000-0005-0000-0000-000013000000}"/>
    <cellStyle name="Millares 2 3 5 5 2" xfId="4310" xr:uid="{00000000-0005-0000-0000-000013000000}"/>
    <cellStyle name="Millares 2 3 5 5 2 2" xfId="16784" xr:uid="{E220082B-569E-490B-B35D-AF2B8516524B}"/>
    <cellStyle name="Millares 2 3 5 5 3" xfId="6266" xr:uid="{00000000-0005-0000-0000-000013000000}"/>
    <cellStyle name="Millares 2 3 5 5 3 2" xfId="18738" xr:uid="{F00BC6CA-C5F6-42FF-AB10-719CC4736D0E}"/>
    <cellStyle name="Millares 2 3 5 5 4" xfId="8192" xr:uid="{00000000-0005-0000-0000-000013000000}"/>
    <cellStyle name="Millares 2 3 5 5 4 2" xfId="20663" xr:uid="{65882E60-CF1B-4137-BF89-F127211C6B7E}"/>
    <cellStyle name="Millares 2 3 5 5 5" xfId="10198" xr:uid="{00000000-0005-0000-0000-000013000000}"/>
    <cellStyle name="Millares 2 3 5 5 5 2" xfId="22667" xr:uid="{D7C9BC3F-8DA8-41A1-913B-1349CF828EA8}"/>
    <cellStyle name="Millares 2 3 5 5 6" xfId="14863" xr:uid="{02FB2582-BEA4-4728-BABB-EEAE742484CA}"/>
    <cellStyle name="Millares 2 3 5 6" xfId="947" xr:uid="{00000000-0005-0000-0000-000013000000}"/>
    <cellStyle name="Millares 2 3 5 6 2" xfId="13424" xr:uid="{0DD6A8B8-646C-42C4-B224-635751E1F2B9}"/>
    <cellStyle name="Millares 2 3 5 7" xfId="2871" xr:uid="{00000000-0005-0000-0000-000013000000}"/>
    <cellStyle name="Millares 2 3 5 7 2" xfId="15345" xr:uid="{75FACD56-EB88-47C1-86CC-DCD7B94FC003}"/>
    <cellStyle name="Millares 2 3 5 8" xfId="4809" xr:uid="{00000000-0005-0000-0000-000013000000}"/>
    <cellStyle name="Millares 2 3 5 8 2" xfId="17282" xr:uid="{DE3A314E-2ACB-4B85-A9B2-C55E7A2DC42D}"/>
    <cellStyle name="Millares 2 3 5 9" xfId="6750" xr:uid="{00000000-0005-0000-0000-000013000000}"/>
    <cellStyle name="Millares 2 3 5 9 2" xfId="19221" xr:uid="{1EEFC15F-9C53-4B4F-8EDE-571613C9BC84}"/>
    <cellStyle name="Millares 2 3 6" xfId="256" xr:uid="{00000000-0005-0000-0000-000013000000}"/>
    <cellStyle name="Millares 2 3 6 10" xfId="8809" xr:uid="{00000000-0005-0000-0000-000013000000}"/>
    <cellStyle name="Millares 2 3 6 10 2" xfId="21278" xr:uid="{5A5FB08C-B3F4-43F4-A0B8-AABC26C9B37B}"/>
    <cellStyle name="Millares 2 3 6 11" xfId="10715" xr:uid="{00000000-0005-0000-0000-000013000000}"/>
    <cellStyle name="Millares 2 3 6 11 2" xfId="23181" xr:uid="{9BDA7EF3-ABDC-4EFD-8C2F-CFA4645CC4C6}"/>
    <cellStyle name="Millares 2 3 6 12" xfId="11195" xr:uid="{00000000-0005-0000-0000-000013000000}"/>
    <cellStyle name="Millares 2 3 6 12 2" xfId="23660" xr:uid="{24B165FC-D0E5-496F-A972-E63B017A0B18}"/>
    <cellStyle name="Millares 2 3 6 13" xfId="12336" xr:uid="{6D685A88-5E0E-45CC-B85C-49203B446218}"/>
    <cellStyle name="Millares 2 3 6 13 2" xfId="24170" xr:uid="{2D98C05B-4DC5-4DF9-83F0-C92AE58804FF}"/>
    <cellStyle name="Millares 2 3 6 14" xfId="12975" xr:uid="{12AE8CE2-592A-42F0-B1F7-5A4AF4C33B01}"/>
    <cellStyle name="Millares 2 3 6 15" xfId="24878" xr:uid="{26A26091-DDC1-4D19-9678-A9900CF74336}"/>
    <cellStyle name="Millares 2 3 6 2" xfId="441" xr:uid="{00000000-0005-0000-0000-000013000000}"/>
    <cellStyle name="Millares 2 3 6 2 10" xfId="10893" xr:uid="{00000000-0005-0000-0000-000013000000}"/>
    <cellStyle name="Millares 2 3 6 2 10 2" xfId="23359" xr:uid="{DE0CC2AD-D8AB-4BC6-AB4E-30B21A9CB746}"/>
    <cellStyle name="Millares 2 3 6 2 11" xfId="11373" xr:uid="{00000000-0005-0000-0000-000013000000}"/>
    <cellStyle name="Millares 2 3 6 2 11 2" xfId="23838" xr:uid="{C1541A56-72CC-4BEF-BA81-A115FF6F51B7}"/>
    <cellStyle name="Millares 2 3 6 2 12" xfId="12514" xr:uid="{85D5A4F2-14E3-4E4C-9975-6910EBC6D8C2}"/>
    <cellStyle name="Millares 2 3 6 2 12 2" xfId="24348" xr:uid="{19B238BE-7043-452B-8041-5B21C91F0759}"/>
    <cellStyle name="Millares 2 3 6 2 13" xfId="13153" xr:uid="{04228EDB-B92F-4DAE-BA75-54E021EEC2AF}"/>
    <cellStyle name="Millares 2 3 6 2 14" xfId="25056" xr:uid="{9C7505D9-5D32-4ED2-9250-6DE60AA836DC}"/>
    <cellStyle name="Millares 2 3 6 2 2" xfId="1637" xr:uid="{00000000-0005-0000-0000-000013000000}"/>
    <cellStyle name="Millares 2 3 6 2 2 2" xfId="3561" xr:uid="{00000000-0005-0000-0000-000013000000}"/>
    <cellStyle name="Millares 2 3 6 2 2 2 2" xfId="16035" xr:uid="{B815FF42-5BEF-46CF-9C77-1801CAF9ED5D}"/>
    <cellStyle name="Millares 2 3 6 2 2 3" xfId="5513" xr:uid="{00000000-0005-0000-0000-000013000000}"/>
    <cellStyle name="Millares 2 3 6 2 2 3 2" xfId="17985" xr:uid="{30207ED1-944A-479B-9C85-26E74295F289}"/>
    <cellStyle name="Millares 2 3 6 2 2 4" xfId="7443" xr:uid="{00000000-0005-0000-0000-000013000000}"/>
    <cellStyle name="Millares 2 3 6 2 2 4 2" xfId="19914" xr:uid="{25961FB8-AB4C-4F37-9251-FB18AA604C16}"/>
    <cellStyle name="Millares 2 3 6 2 2 5" xfId="9453" xr:uid="{00000000-0005-0000-0000-000013000000}"/>
    <cellStyle name="Millares 2 3 6 2 2 5 2" xfId="21922" xr:uid="{DDEFAF18-6A48-4E49-8918-3AE2D043BCA0}"/>
    <cellStyle name="Millares 2 3 6 2 2 6" xfId="14114" xr:uid="{16D523C0-CA63-4893-80DD-D87F6327FFE6}"/>
    <cellStyle name="Millares 2 3 6 2 3" xfId="2117" xr:uid="{00000000-0005-0000-0000-000013000000}"/>
    <cellStyle name="Millares 2 3 6 2 3 2" xfId="4041" xr:uid="{00000000-0005-0000-0000-000013000000}"/>
    <cellStyle name="Millares 2 3 6 2 3 2 2" xfId="16515" xr:uid="{97BFA6E9-A450-4713-A8D4-F333523A6192}"/>
    <cellStyle name="Millares 2 3 6 2 3 3" xfId="5993" xr:uid="{00000000-0005-0000-0000-000013000000}"/>
    <cellStyle name="Millares 2 3 6 2 3 3 2" xfId="18465" xr:uid="{06B3B372-F2F7-4444-9E1F-68AEF3103D62}"/>
    <cellStyle name="Millares 2 3 6 2 3 4" xfId="7923" xr:uid="{00000000-0005-0000-0000-000013000000}"/>
    <cellStyle name="Millares 2 3 6 2 3 4 2" xfId="20394" xr:uid="{C14B9FA7-AB38-4C60-ABBE-B7D8D581801F}"/>
    <cellStyle name="Millares 2 3 6 2 3 5" xfId="9931" xr:uid="{00000000-0005-0000-0000-000013000000}"/>
    <cellStyle name="Millares 2 3 6 2 3 5 2" xfId="22400" xr:uid="{88CBB6EC-9550-47EA-87DE-6BB5730F6149}"/>
    <cellStyle name="Millares 2 3 6 2 3 6" xfId="14594" xr:uid="{C9C0B7C5-CB85-4387-BE5E-E3D28BF38CFD}"/>
    <cellStyle name="Millares 2 3 6 2 4" xfId="2599" xr:uid="{00000000-0005-0000-0000-000013000000}"/>
    <cellStyle name="Millares 2 3 6 2 4 2" xfId="4520" xr:uid="{00000000-0005-0000-0000-000013000000}"/>
    <cellStyle name="Millares 2 3 6 2 4 2 2" xfId="16994" xr:uid="{20BD1A5B-1B39-4282-B2FA-97C957E9FAA9}"/>
    <cellStyle name="Millares 2 3 6 2 4 3" xfId="6476" xr:uid="{00000000-0005-0000-0000-000013000000}"/>
    <cellStyle name="Millares 2 3 6 2 4 3 2" xfId="18948" xr:uid="{58333123-07B7-410C-B0F2-2BEDCD282BAB}"/>
    <cellStyle name="Millares 2 3 6 2 4 4" xfId="8402" xr:uid="{00000000-0005-0000-0000-000013000000}"/>
    <cellStyle name="Millares 2 3 6 2 4 4 2" xfId="20873" xr:uid="{FBF0F92A-B087-4081-A9DE-E76E7A88904E}"/>
    <cellStyle name="Millares 2 3 6 2 4 5" xfId="10408" xr:uid="{00000000-0005-0000-0000-000013000000}"/>
    <cellStyle name="Millares 2 3 6 2 4 5 2" xfId="22877" xr:uid="{69A02E6A-4CD1-4D7A-A57D-4775F5C3C093}"/>
    <cellStyle name="Millares 2 3 6 2 4 6" xfId="15073" xr:uid="{7B1CB1E7-1D45-48C0-A71C-06565B2744C0}"/>
    <cellStyle name="Millares 2 3 6 2 5" xfId="1157" xr:uid="{00000000-0005-0000-0000-000013000000}"/>
    <cellStyle name="Millares 2 3 6 2 5 2" xfId="13634" xr:uid="{885F4243-4C0C-4976-B0B5-BAD0079A7B79}"/>
    <cellStyle name="Millares 2 3 6 2 6" xfId="3081" xr:uid="{00000000-0005-0000-0000-000013000000}"/>
    <cellStyle name="Millares 2 3 6 2 6 2" xfId="15555" xr:uid="{CEDB5A58-EAF4-4C41-941C-1FE685372376}"/>
    <cellStyle name="Millares 2 3 6 2 7" xfId="5019" xr:uid="{00000000-0005-0000-0000-000013000000}"/>
    <cellStyle name="Millares 2 3 6 2 7 2" xfId="17492" xr:uid="{ACC7AE69-18D8-4798-A019-682135F5E6E6}"/>
    <cellStyle name="Millares 2 3 6 2 8" xfId="6960" xr:uid="{00000000-0005-0000-0000-000013000000}"/>
    <cellStyle name="Millares 2 3 6 2 8 2" xfId="19431" xr:uid="{4B6F10DF-BCD3-468F-9EAC-D55C7BD4F091}"/>
    <cellStyle name="Millares 2 3 6 2 9" xfId="8979" xr:uid="{00000000-0005-0000-0000-000013000000}"/>
    <cellStyle name="Millares 2 3 6 2 9 2" xfId="21448" xr:uid="{6E4483BA-7037-4AE9-9144-F905532899C8}"/>
    <cellStyle name="Millares 2 3 6 3" xfId="1459" xr:uid="{00000000-0005-0000-0000-000013000000}"/>
    <cellStyle name="Millares 2 3 6 3 2" xfId="3383" xr:uid="{00000000-0005-0000-0000-000013000000}"/>
    <cellStyle name="Millares 2 3 6 3 2 2" xfId="15857" xr:uid="{2EC70869-6A26-4570-AB3A-79CCF12C2893}"/>
    <cellStyle name="Millares 2 3 6 3 3" xfId="5335" xr:uid="{00000000-0005-0000-0000-000013000000}"/>
    <cellStyle name="Millares 2 3 6 3 3 2" xfId="17807" xr:uid="{A3E0052E-C4D1-462F-A128-96C1CFA2C462}"/>
    <cellStyle name="Millares 2 3 6 3 4" xfId="7265" xr:uid="{00000000-0005-0000-0000-000013000000}"/>
    <cellStyle name="Millares 2 3 6 3 4 2" xfId="19736" xr:uid="{E470FBE3-2277-423F-BA3E-3EEB663FBF5F}"/>
    <cellStyle name="Millares 2 3 6 3 5" xfId="9275" xr:uid="{00000000-0005-0000-0000-000013000000}"/>
    <cellStyle name="Millares 2 3 6 3 5 2" xfId="21744" xr:uid="{30762770-9167-430F-B544-F1F93426AE11}"/>
    <cellStyle name="Millares 2 3 6 3 6" xfId="13936" xr:uid="{EA3F3621-8D9F-4697-AD56-2D8873490789}"/>
    <cellStyle name="Millares 2 3 6 4" xfId="1939" xr:uid="{00000000-0005-0000-0000-000013000000}"/>
    <cellStyle name="Millares 2 3 6 4 2" xfId="3863" xr:uid="{00000000-0005-0000-0000-000013000000}"/>
    <cellStyle name="Millares 2 3 6 4 2 2" xfId="16337" xr:uid="{3D24A64D-9AC4-4B77-BB85-6A75A874611F}"/>
    <cellStyle name="Millares 2 3 6 4 3" xfId="5815" xr:uid="{00000000-0005-0000-0000-000013000000}"/>
    <cellStyle name="Millares 2 3 6 4 3 2" xfId="18287" xr:uid="{464E54CE-B300-4BED-BF7E-996054DE6EC2}"/>
    <cellStyle name="Millares 2 3 6 4 4" xfId="7745" xr:uid="{00000000-0005-0000-0000-000013000000}"/>
    <cellStyle name="Millares 2 3 6 4 4 2" xfId="20216" xr:uid="{2424CF9B-259E-4EAD-B95E-00B8882B6BFB}"/>
    <cellStyle name="Millares 2 3 6 4 5" xfId="9753" xr:uid="{00000000-0005-0000-0000-000013000000}"/>
    <cellStyle name="Millares 2 3 6 4 5 2" xfId="22222" xr:uid="{4D50C0FF-C268-4AC4-BCFD-856B5350CFAF}"/>
    <cellStyle name="Millares 2 3 6 4 6" xfId="14416" xr:uid="{567F502C-402D-47E7-A97C-73DB35B31B0D}"/>
    <cellStyle name="Millares 2 3 6 5" xfId="2421" xr:uid="{00000000-0005-0000-0000-000013000000}"/>
    <cellStyle name="Millares 2 3 6 5 2" xfId="4342" xr:uid="{00000000-0005-0000-0000-000013000000}"/>
    <cellStyle name="Millares 2 3 6 5 2 2" xfId="16816" xr:uid="{00983E3E-7A4B-4F0F-A0B1-DEC931FD0CB0}"/>
    <cellStyle name="Millares 2 3 6 5 3" xfId="6298" xr:uid="{00000000-0005-0000-0000-000013000000}"/>
    <cellStyle name="Millares 2 3 6 5 3 2" xfId="18770" xr:uid="{E5DD8EFF-2B4D-4C83-808F-0C134754BD4D}"/>
    <cellStyle name="Millares 2 3 6 5 4" xfId="8224" xr:uid="{00000000-0005-0000-0000-000013000000}"/>
    <cellStyle name="Millares 2 3 6 5 4 2" xfId="20695" xr:uid="{54386BE0-FC25-4DCC-8929-AB34C94D101E}"/>
    <cellStyle name="Millares 2 3 6 5 5" xfId="10230" xr:uid="{00000000-0005-0000-0000-000013000000}"/>
    <cellStyle name="Millares 2 3 6 5 5 2" xfId="22699" xr:uid="{B7E62AE4-6251-4F88-802C-78CDFD205DF1}"/>
    <cellStyle name="Millares 2 3 6 5 6" xfId="14895" xr:uid="{286CAA34-A229-4BBB-9331-F7219EC5EEF3}"/>
    <cellStyle name="Millares 2 3 6 6" xfId="979" xr:uid="{00000000-0005-0000-0000-000013000000}"/>
    <cellStyle name="Millares 2 3 6 6 2" xfId="13456" xr:uid="{9E101565-2AAD-4822-9305-E618444F65D9}"/>
    <cellStyle name="Millares 2 3 6 7" xfId="2903" xr:uid="{00000000-0005-0000-0000-000013000000}"/>
    <cellStyle name="Millares 2 3 6 7 2" xfId="15377" xr:uid="{9F298AFF-4504-4A7E-A198-00301E50BC31}"/>
    <cellStyle name="Millares 2 3 6 8" xfId="4841" xr:uid="{00000000-0005-0000-0000-000013000000}"/>
    <cellStyle name="Millares 2 3 6 8 2" xfId="17314" xr:uid="{72498C83-FEEF-4A8F-9C17-D9E5A3B531AA}"/>
    <cellStyle name="Millares 2 3 6 9" xfId="6782" xr:uid="{00000000-0005-0000-0000-000013000000}"/>
    <cellStyle name="Millares 2 3 6 9 2" xfId="19253" xr:uid="{1A38B60D-DC46-41C7-AE9D-E0455FFF772A}"/>
    <cellStyle name="Millares 2 3 7" xfId="295" xr:uid="{00000000-0005-0000-0000-000013000000}"/>
    <cellStyle name="Millares 2 3 7 10" xfId="10747" xr:uid="{00000000-0005-0000-0000-000013000000}"/>
    <cellStyle name="Millares 2 3 7 10 2" xfId="23213" xr:uid="{8FAAC7C1-9F97-4E8F-8643-DF9D8D0F1EE1}"/>
    <cellStyle name="Millares 2 3 7 11" xfId="11227" xr:uid="{00000000-0005-0000-0000-000013000000}"/>
    <cellStyle name="Millares 2 3 7 11 2" xfId="23692" xr:uid="{C9B79EBF-E99D-410F-B045-75E31EA8D51B}"/>
    <cellStyle name="Millares 2 3 7 12" xfId="12368" xr:uid="{CEC08FDC-1571-471C-B293-2C814922B550}"/>
    <cellStyle name="Millares 2 3 7 12 2" xfId="24202" xr:uid="{30BB093F-F642-443D-9914-CCA43FA70061}"/>
    <cellStyle name="Millares 2 3 7 13" xfId="13007" xr:uid="{CEB99987-4CA0-4B05-B2A3-5807D2F82936}"/>
    <cellStyle name="Millares 2 3 7 14" xfId="24910" xr:uid="{14291569-718E-4295-A25D-C10231EC5D43}"/>
    <cellStyle name="Millares 2 3 7 2" xfId="1491" xr:uid="{00000000-0005-0000-0000-000013000000}"/>
    <cellStyle name="Millares 2 3 7 2 2" xfId="3415" xr:uid="{00000000-0005-0000-0000-000013000000}"/>
    <cellStyle name="Millares 2 3 7 2 2 2" xfId="15889" xr:uid="{E9225773-B41D-45FE-BD43-16D357CE4521}"/>
    <cellStyle name="Millares 2 3 7 2 3" xfId="5367" xr:uid="{00000000-0005-0000-0000-000013000000}"/>
    <cellStyle name="Millares 2 3 7 2 3 2" xfId="17839" xr:uid="{A8BCBFB1-8452-4FCE-9A40-0DA3B703547D}"/>
    <cellStyle name="Millares 2 3 7 2 4" xfId="7297" xr:uid="{00000000-0005-0000-0000-000013000000}"/>
    <cellStyle name="Millares 2 3 7 2 4 2" xfId="19768" xr:uid="{E90C7D68-35A0-46B2-B8B5-5EC1F003E773}"/>
    <cellStyle name="Millares 2 3 7 2 5" xfId="9307" xr:uid="{00000000-0005-0000-0000-000013000000}"/>
    <cellStyle name="Millares 2 3 7 2 5 2" xfId="21776" xr:uid="{854865D7-0206-498A-A0B8-FE39BB73E7CA}"/>
    <cellStyle name="Millares 2 3 7 2 6" xfId="13968" xr:uid="{FC46C55A-F102-4568-902C-FC6DF6B8A67B}"/>
    <cellStyle name="Millares 2 3 7 3" xfId="1971" xr:uid="{00000000-0005-0000-0000-000013000000}"/>
    <cellStyle name="Millares 2 3 7 3 2" xfId="3895" xr:uid="{00000000-0005-0000-0000-000013000000}"/>
    <cellStyle name="Millares 2 3 7 3 2 2" xfId="16369" xr:uid="{1E8F51FA-99AD-438E-B067-F6110A9C2735}"/>
    <cellStyle name="Millares 2 3 7 3 3" xfId="5847" xr:uid="{00000000-0005-0000-0000-000013000000}"/>
    <cellStyle name="Millares 2 3 7 3 3 2" xfId="18319" xr:uid="{D5666366-6171-4738-8BC1-18CEF5E85773}"/>
    <cellStyle name="Millares 2 3 7 3 4" xfId="7777" xr:uid="{00000000-0005-0000-0000-000013000000}"/>
    <cellStyle name="Millares 2 3 7 3 4 2" xfId="20248" xr:uid="{0034D8DB-817C-4BFC-8EF0-9DA681BC5139}"/>
    <cellStyle name="Millares 2 3 7 3 5" xfId="9785" xr:uid="{00000000-0005-0000-0000-000013000000}"/>
    <cellStyle name="Millares 2 3 7 3 5 2" xfId="22254" xr:uid="{EF5D4065-EA6F-4175-A5FA-1C0B9397FBB3}"/>
    <cellStyle name="Millares 2 3 7 3 6" xfId="14448" xr:uid="{437B5330-D212-4EA0-AC1B-31BBE6E3655C}"/>
    <cellStyle name="Millares 2 3 7 4" xfId="2453" xr:uid="{00000000-0005-0000-0000-000013000000}"/>
    <cellStyle name="Millares 2 3 7 4 2" xfId="4374" xr:uid="{00000000-0005-0000-0000-000013000000}"/>
    <cellStyle name="Millares 2 3 7 4 2 2" xfId="16848" xr:uid="{BD01BE8B-EBEB-4CDE-99FD-B4F2452030E3}"/>
    <cellStyle name="Millares 2 3 7 4 3" xfId="6330" xr:uid="{00000000-0005-0000-0000-000013000000}"/>
    <cellStyle name="Millares 2 3 7 4 3 2" xfId="18802" xr:uid="{453F87BA-021B-4C1D-879D-BDB8A0DD8479}"/>
    <cellStyle name="Millares 2 3 7 4 4" xfId="8256" xr:uid="{00000000-0005-0000-0000-000013000000}"/>
    <cellStyle name="Millares 2 3 7 4 4 2" xfId="20727" xr:uid="{A93D22DC-8BD6-49B7-8C75-F53D2F3747AA}"/>
    <cellStyle name="Millares 2 3 7 4 5" xfId="10262" xr:uid="{00000000-0005-0000-0000-000013000000}"/>
    <cellStyle name="Millares 2 3 7 4 5 2" xfId="22731" xr:uid="{C497F511-1810-4B47-9F7F-03B3BB901623}"/>
    <cellStyle name="Millares 2 3 7 4 6" xfId="14927" xr:uid="{7ED7CA17-EE51-40C1-AA2C-171EBCDCD454}"/>
    <cellStyle name="Millares 2 3 7 5" xfId="1011" xr:uid="{00000000-0005-0000-0000-000013000000}"/>
    <cellStyle name="Millares 2 3 7 5 2" xfId="13488" xr:uid="{8248CE12-E9E8-4703-8B5E-955ED41E5A00}"/>
    <cellStyle name="Millares 2 3 7 6" xfId="2935" xr:uid="{00000000-0005-0000-0000-000013000000}"/>
    <cellStyle name="Millares 2 3 7 6 2" xfId="15409" xr:uid="{4FA6F734-89ED-4B7D-A509-12897C65A7F6}"/>
    <cellStyle name="Millares 2 3 7 7" xfId="4873" xr:uid="{00000000-0005-0000-0000-000013000000}"/>
    <cellStyle name="Millares 2 3 7 7 2" xfId="17346" xr:uid="{D170D23C-480E-4723-9E08-F1C0F707B063}"/>
    <cellStyle name="Millares 2 3 7 8" xfId="6814" xr:uid="{00000000-0005-0000-0000-000013000000}"/>
    <cellStyle name="Millares 2 3 7 8 2" xfId="19285" xr:uid="{3743E23D-523C-48E9-8ECD-55391733801B}"/>
    <cellStyle name="Millares 2 3 7 9" xfId="8841" xr:uid="{00000000-0005-0000-0000-000013000000}"/>
    <cellStyle name="Millares 2 3 7 9 2" xfId="21310" xr:uid="{AACFE2DB-12E9-4763-BC40-43E109660764}"/>
    <cellStyle name="Millares 2 3 8" xfId="496" xr:uid="{00000000-0005-0000-0000-000020000000}"/>
    <cellStyle name="Millares 2 3 8 10" xfId="10907" xr:uid="{00000000-0005-0000-0000-000020000000}"/>
    <cellStyle name="Millares 2 3 8 10 2" xfId="23373" xr:uid="{00DA8799-75A8-4E85-A26A-82CA8F42E845}"/>
    <cellStyle name="Millares 2 3 8 11" xfId="11387" xr:uid="{00000000-0005-0000-0000-000020000000}"/>
    <cellStyle name="Millares 2 3 8 11 2" xfId="23852" xr:uid="{3E17130B-1804-45DE-ADC8-5DCF72DD13C3}"/>
    <cellStyle name="Millares 2 3 8 12" xfId="12530" xr:uid="{E2F21B8A-99D1-4654-9873-1D5381831A16}"/>
    <cellStyle name="Millares 2 3 8 12 2" xfId="24364" xr:uid="{2B3FDB6C-0ADC-4DA3-8AD3-3F93D83086AD}"/>
    <cellStyle name="Millares 2 3 8 13" xfId="13168" xr:uid="{3653EB52-EBAE-447E-B7E9-4ED9A7A20CC0}"/>
    <cellStyle name="Millares 2 3 8 14" xfId="25070" xr:uid="{0926D176-2587-4F88-81F9-A547B5AD7C5D}"/>
    <cellStyle name="Millares 2 3 8 2" xfId="1651" xr:uid="{00000000-0005-0000-0000-000020000000}"/>
    <cellStyle name="Millares 2 3 8 2 2" xfId="3575" xr:uid="{00000000-0005-0000-0000-000020000000}"/>
    <cellStyle name="Millares 2 3 8 2 2 2" xfId="16049" xr:uid="{66596F64-0F9F-4CE5-8BE1-24E1678890F5}"/>
    <cellStyle name="Millares 2 3 8 2 3" xfId="5527" xr:uid="{00000000-0005-0000-0000-000020000000}"/>
    <cellStyle name="Millares 2 3 8 2 3 2" xfId="17999" xr:uid="{7D0749A6-E64C-432C-96BE-FAE6BF066C27}"/>
    <cellStyle name="Millares 2 3 8 2 4" xfId="7457" xr:uid="{00000000-0005-0000-0000-000020000000}"/>
    <cellStyle name="Millares 2 3 8 2 4 2" xfId="19928" xr:uid="{D90EDCD4-8270-4473-AC6D-D3572ACBC415}"/>
    <cellStyle name="Millares 2 3 8 2 5" xfId="9467" xr:uid="{00000000-0005-0000-0000-000020000000}"/>
    <cellStyle name="Millares 2 3 8 2 5 2" xfId="21936" xr:uid="{6338F300-0B5B-443A-B2E0-D90A8F329EDB}"/>
    <cellStyle name="Millares 2 3 8 2 6" xfId="14128" xr:uid="{5191FF9D-CFA9-4697-8C5A-4B6F86F0D1C6}"/>
    <cellStyle name="Millares 2 3 8 3" xfId="2131" xr:uid="{00000000-0005-0000-0000-000020000000}"/>
    <cellStyle name="Millares 2 3 8 3 2" xfId="4055" xr:uid="{00000000-0005-0000-0000-000020000000}"/>
    <cellStyle name="Millares 2 3 8 3 2 2" xfId="16529" xr:uid="{4079A20E-A72C-4E47-AC54-3E40B7A9E15B}"/>
    <cellStyle name="Millares 2 3 8 3 3" xfId="6007" xr:uid="{00000000-0005-0000-0000-000020000000}"/>
    <cellStyle name="Millares 2 3 8 3 3 2" xfId="18479" xr:uid="{31DBE536-AF5C-471E-8A24-A57DB89A0A83}"/>
    <cellStyle name="Millares 2 3 8 3 4" xfId="7937" xr:uid="{00000000-0005-0000-0000-000020000000}"/>
    <cellStyle name="Millares 2 3 8 3 4 2" xfId="20408" xr:uid="{11213813-1238-4574-9C52-A8C1EB5ABB1C}"/>
    <cellStyle name="Millares 2 3 8 3 5" xfId="9945" xr:uid="{00000000-0005-0000-0000-000020000000}"/>
    <cellStyle name="Millares 2 3 8 3 5 2" xfId="22414" xr:uid="{023B7956-B2B5-46A9-8EE3-639D6AF9330C}"/>
    <cellStyle name="Millares 2 3 8 3 6" xfId="14608" xr:uid="{2B8BA618-C7E7-4693-8415-6A09F6E0ABCB}"/>
    <cellStyle name="Millares 2 3 8 4" xfId="2614" xr:uid="{00000000-0005-0000-0000-000020000000}"/>
    <cellStyle name="Millares 2 3 8 4 2" xfId="4535" xr:uid="{00000000-0005-0000-0000-000020000000}"/>
    <cellStyle name="Millares 2 3 8 4 2 2" xfId="17009" xr:uid="{ECA33437-F261-41B7-9416-B5C70BC79E55}"/>
    <cellStyle name="Millares 2 3 8 4 3" xfId="6491" xr:uid="{00000000-0005-0000-0000-000020000000}"/>
    <cellStyle name="Millares 2 3 8 4 3 2" xfId="18963" xr:uid="{EB95D779-51EA-478B-931C-782853CFA0F7}"/>
    <cellStyle name="Millares 2 3 8 4 4" xfId="8417" xr:uid="{00000000-0005-0000-0000-000020000000}"/>
    <cellStyle name="Millares 2 3 8 4 4 2" xfId="20888" xr:uid="{4FCE983A-442F-4382-AF5C-D37B03477386}"/>
    <cellStyle name="Millares 2 3 8 4 5" xfId="10423" xr:uid="{00000000-0005-0000-0000-000020000000}"/>
    <cellStyle name="Millares 2 3 8 4 5 2" xfId="22892" xr:uid="{0C8F539D-DB0B-4D96-8A28-F414C501E01A}"/>
    <cellStyle name="Millares 2 3 8 4 6" xfId="15088" xr:uid="{F1CE24D9-0419-4BA5-A0E2-F146F383E31C}"/>
    <cellStyle name="Millares 2 3 8 5" xfId="1172" xr:uid="{00000000-0005-0000-0000-000020000000}"/>
    <cellStyle name="Millares 2 3 8 5 2" xfId="13649" xr:uid="{AABCC34F-5CF9-4E33-A81F-80FD1A0124D5}"/>
    <cellStyle name="Millares 2 3 8 6" xfId="3096" xr:uid="{00000000-0005-0000-0000-000020000000}"/>
    <cellStyle name="Millares 2 3 8 6 2" xfId="15570" xr:uid="{9FD68EA9-B344-47CB-9A90-4E4D62C00C88}"/>
    <cellStyle name="Millares 2 3 8 7" xfId="5037" xr:uid="{00000000-0005-0000-0000-000020000000}"/>
    <cellStyle name="Millares 2 3 8 7 2" xfId="17509" xr:uid="{D9F53BF8-5E95-4016-A4F2-CACAF66D22E3}"/>
    <cellStyle name="Millares 2 3 8 8" xfId="6975" xr:uid="{00000000-0005-0000-0000-000020000000}"/>
    <cellStyle name="Millares 2 3 8 8 2" xfId="19446" xr:uid="{9D4CE471-5F9C-4C0C-B5BA-77B8D2FDB221}"/>
    <cellStyle name="Millares 2 3 8 9" xfId="8994" xr:uid="{00000000-0005-0000-0000-000020000000}"/>
    <cellStyle name="Millares 2 3 8 9 2" xfId="21463" xr:uid="{BA723285-79E3-40F7-A4DC-B0B85E16D227}"/>
    <cellStyle name="Millares 2 3 9" xfId="704" xr:uid="{392C3749-287C-4215-8288-04C1C29FF1E0}"/>
    <cellStyle name="Millares 2 3 9 10" xfId="10972" xr:uid="{392C3749-287C-4215-8288-04C1C29FF1E0}"/>
    <cellStyle name="Millares 2 3 9 10 2" xfId="23438" xr:uid="{B8A776B0-69D7-4F18-AD6F-93BE3A4C4BAE}"/>
    <cellStyle name="Millares 2 3 9 11" xfId="11452" xr:uid="{392C3749-287C-4215-8288-04C1C29FF1E0}"/>
    <cellStyle name="Millares 2 3 9 11 2" xfId="23917" xr:uid="{CBF28681-3467-4A52-A40A-DBE39773050B}"/>
    <cellStyle name="Millares 2 3 9 12" xfId="12596" xr:uid="{5BC647AB-8FA2-4D3F-977A-186CEBBF093B}"/>
    <cellStyle name="Millares 2 3 9 12 2" xfId="24430" xr:uid="{7E6D07A0-C3E6-45AC-B6E2-4B9384AC814F}"/>
    <cellStyle name="Millares 2 3 9 13" xfId="13233" xr:uid="{DE91079E-54F6-48E2-9163-8AC02CD361EA}"/>
    <cellStyle name="Millares 2 3 9 14" xfId="25135" xr:uid="{710BDB99-3569-499F-AA14-7357782409B8}"/>
    <cellStyle name="Millares 2 3 9 2" xfId="1716" xr:uid="{392C3749-287C-4215-8288-04C1C29FF1E0}"/>
    <cellStyle name="Millares 2 3 9 2 2" xfId="3640" xr:uid="{392C3749-287C-4215-8288-04C1C29FF1E0}"/>
    <cellStyle name="Millares 2 3 9 2 2 2" xfId="16114" xr:uid="{4C197231-2048-4B51-8F55-3623AC28C6C0}"/>
    <cellStyle name="Millares 2 3 9 2 3" xfId="5592" xr:uid="{392C3749-287C-4215-8288-04C1C29FF1E0}"/>
    <cellStyle name="Millares 2 3 9 2 3 2" xfId="18064" xr:uid="{713B27F1-C391-41DC-B5D9-56EE566078B9}"/>
    <cellStyle name="Millares 2 3 9 2 4" xfId="7522" xr:uid="{392C3749-287C-4215-8288-04C1C29FF1E0}"/>
    <cellStyle name="Millares 2 3 9 2 4 2" xfId="19993" xr:uid="{FE8F6D5C-20DD-4098-A148-EE1D48F620D6}"/>
    <cellStyle name="Millares 2 3 9 2 5" xfId="9530" xr:uid="{392C3749-287C-4215-8288-04C1C29FF1E0}"/>
    <cellStyle name="Millares 2 3 9 2 5 2" xfId="21999" xr:uid="{3AA160E2-FD0D-4E05-8547-1A8C7C66DC72}"/>
    <cellStyle name="Millares 2 3 9 2 6" xfId="14193" xr:uid="{6EE97A5A-B878-4C89-966C-C9A800FECC65}"/>
    <cellStyle name="Millares 2 3 9 3" xfId="2196" xr:uid="{392C3749-287C-4215-8288-04C1C29FF1E0}"/>
    <cellStyle name="Millares 2 3 9 3 2" xfId="4120" xr:uid="{392C3749-287C-4215-8288-04C1C29FF1E0}"/>
    <cellStyle name="Millares 2 3 9 3 2 2" xfId="16594" xr:uid="{9B80B4F0-EB08-4D40-94CB-FCB3E961DDDA}"/>
    <cellStyle name="Millares 2 3 9 3 3" xfId="6072" xr:uid="{392C3749-287C-4215-8288-04C1C29FF1E0}"/>
    <cellStyle name="Millares 2 3 9 3 3 2" xfId="18544" xr:uid="{EB6B8948-DEAC-4810-9669-8DB7A76533E3}"/>
    <cellStyle name="Millares 2 3 9 3 4" xfId="8002" xr:uid="{392C3749-287C-4215-8288-04C1C29FF1E0}"/>
    <cellStyle name="Millares 2 3 9 3 4 2" xfId="20473" xr:uid="{C4C72AFA-632A-490F-96A8-3EA95B63EE77}"/>
    <cellStyle name="Millares 2 3 9 3 5" xfId="10008" xr:uid="{392C3749-287C-4215-8288-04C1C29FF1E0}"/>
    <cellStyle name="Millares 2 3 9 3 5 2" xfId="22477" xr:uid="{930FD951-8FF9-400B-922F-0A20C5EC5FFD}"/>
    <cellStyle name="Millares 2 3 9 3 6" xfId="14673" xr:uid="{962D4327-31D4-48BD-8A7B-4EF0D1453013}"/>
    <cellStyle name="Millares 2 3 9 4" xfId="2679" xr:uid="{392C3749-287C-4215-8288-04C1C29FF1E0}"/>
    <cellStyle name="Millares 2 3 9 4 2" xfId="4600" xr:uid="{392C3749-287C-4215-8288-04C1C29FF1E0}"/>
    <cellStyle name="Millares 2 3 9 4 2 2" xfId="17074" xr:uid="{F5F6B3A0-7631-4D03-A40B-81B3B7910540}"/>
    <cellStyle name="Millares 2 3 9 4 3" xfId="6556" xr:uid="{392C3749-287C-4215-8288-04C1C29FF1E0}"/>
    <cellStyle name="Millares 2 3 9 4 3 2" xfId="19028" xr:uid="{7676C307-4DA3-443A-8645-DD0F8498A07F}"/>
    <cellStyle name="Millares 2 3 9 4 4" xfId="8482" xr:uid="{392C3749-287C-4215-8288-04C1C29FF1E0}"/>
    <cellStyle name="Millares 2 3 9 4 4 2" xfId="20953" xr:uid="{0C078337-0AB8-4824-9C45-588076175467}"/>
    <cellStyle name="Millares 2 3 9 4 5" xfId="10487" xr:uid="{392C3749-287C-4215-8288-04C1C29FF1E0}"/>
    <cellStyle name="Millares 2 3 9 4 5 2" xfId="22956" xr:uid="{0A4D3888-E4EF-4D0F-A008-748567411D8C}"/>
    <cellStyle name="Millares 2 3 9 4 6" xfId="15153" xr:uid="{2BA40A02-8768-4697-8EAD-98DE4E24A3C5}"/>
    <cellStyle name="Millares 2 3 9 5" xfId="1237" xr:uid="{392C3749-287C-4215-8288-04C1C29FF1E0}"/>
    <cellStyle name="Millares 2 3 9 5 2" xfId="13714" xr:uid="{AD46BAEC-5553-4103-AF50-E47F28D3F423}"/>
    <cellStyle name="Millares 2 3 9 6" xfId="3161" xr:uid="{392C3749-287C-4215-8288-04C1C29FF1E0}"/>
    <cellStyle name="Millares 2 3 9 6 2" xfId="15635" xr:uid="{5544BFF0-4454-48D8-991B-262684DE8091}"/>
    <cellStyle name="Millares 2 3 9 7" xfId="5108" xr:uid="{392C3749-287C-4215-8288-04C1C29FF1E0}"/>
    <cellStyle name="Millares 2 3 9 7 2" xfId="17580" xr:uid="{169D6DA2-1B47-4184-82F5-FEA3DD50B764}"/>
    <cellStyle name="Millares 2 3 9 8" xfId="7043" xr:uid="{392C3749-287C-4215-8288-04C1C29FF1E0}"/>
    <cellStyle name="Millares 2 3 9 8 2" xfId="19514" xr:uid="{5F4FFA9E-DAF0-4612-9815-FDB1BFAE6C08}"/>
    <cellStyle name="Millares 2 3 9 9" xfId="9055" xr:uid="{392C3749-287C-4215-8288-04C1C29FF1E0}"/>
    <cellStyle name="Millares 2 3 9 9 2" xfId="21524" xr:uid="{798B34B8-EAD0-463B-8CD3-7482959CE041}"/>
    <cellStyle name="Millares 2 4" xfId="73" xr:uid="{E428490C-D012-4CC2-9509-7FB1DF95992C}"/>
    <cellStyle name="Millares 2 4 2" xfId="773" xr:uid="{EF355690-540C-4D36-8E0C-B2D2248F0EA2}"/>
    <cellStyle name="Millares 2 4 2 10" xfId="11008" xr:uid="{EF355690-540C-4D36-8E0C-B2D2248F0EA2}"/>
    <cellStyle name="Millares 2 4 2 10 2" xfId="23474" xr:uid="{49E7CADE-59CA-4303-8749-C90FC41B0637}"/>
    <cellStyle name="Millares 2 4 2 11" xfId="11488" xr:uid="{EF355690-540C-4D36-8E0C-B2D2248F0EA2}"/>
    <cellStyle name="Millares 2 4 2 11 2" xfId="23953" xr:uid="{06C6D8F4-56C5-4D9D-94F1-FCD8AB7E51B4}"/>
    <cellStyle name="Millares 2 4 2 12" xfId="12632" xr:uid="{BAC23D65-BD4F-4DD8-A38A-9B375F91FB53}"/>
    <cellStyle name="Millares 2 4 2 12 2" xfId="24466" xr:uid="{BCB5A4CC-D807-4DF9-A188-8BDC66B342F0}"/>
    <cellStyle name="Millares 2 4 2 13" xfId="13270" xr:uid="{A1C70431-84AB-46BE-885F-E0DB1D13C2E1}"/>
    <cellStyle name="Millares 2 4 2 14" xfId="25171" xr:uid="{74447877-FFB4-429D-B492-F2931399BBEC}"/>
    <cellStyle name="Millares 2 4 2 2" xfId="1752" xr:uid="{EF355690-540C-4D36-8E0C-B2D2248F0EA2}"/>
    <cellStyle name="Millares 2 4 2 2 2" xfId="3676" xr:uid="{EF355690-540C-4D36-8E0C-B2D2248F0EA2}"/>
    <cellStyle name="Millares 2 4 2 2 2 2" xfId="16150" xr:uid="{2A1BA691-CFCC-4A2F-A654-69F620E7D4D2}"/>
    <cellStyle name="Millares 2 4 2 2 3" xfId="5628" xr:uid="{EF355690-540C-4D36-8E0C-B2D2248F0EA2}"/>
    <cellStyle name="Millares 2 4 2 2 3 2" xfId="18100" xr:uid="{11401B73-6774-4E37-A077-54EE00812930}"/>
    <cellStyle name="Millares 2 4 2 2 4" xfId="7558" xr:uid="{EF355690-540C-4D36-8E0C-B2D2248F0EA2}"/>
    <cellStyle name="Millares 2 4 2 2 4 2" xfId="20029" xr:uid="{4D412133-DC07-4C31-B44F-EFB2B5EB8EFC}"/>
    <cellStyle name="Millares 2 4 2 2 5" xfId="9566" xr:uid="{EF355690-540C-4D36-8E0C-B2D2248F0EA2}"/>
    <cellStyle name="Millares 2 4 2 2 5 2" xfId="22035" xr:uid="{A5238D73-CB07-4219-91B1-2073C77AB009}"/>
    <cellStyle name="Millares 2 4 2 2 6" xfId="14229" xr:uid="{2264E145-91FA-4E23-A561-AB0CE7A78F5E}"/>
    <cellStyle name="Millares 2 4 2 3" xfId="2232" xr:uid="{EF355690-540C-4D36-8E0C-B2D2248F0EA2}"/>
    <cellStyle name="Millares 2 4 2 3 2" xfId="4156" xr:uid="{EF355690-540C-4D36-8E0C-B2D2248F0EA2}"/>
    <cellStyle name="Millares 2 4 2 3 2 2" xfId="16630" xr:uid="{F4209417-0870-430A-99CE-8ECB1A309158}"/>
    <cellStyle name="Millares 2 4 2 3 3" xfId="6108" xr:uid="{EF355690-540C-4D36-8E0C-B2D2248F0EA2}"/>
    <cellStyle name="Millares 2 4 2 3 3 2" xfId="18580" xr:uid="{EE080D35-2FCD-4759-B1C9-48E0553206AC}"/>
    <cellStyle name="Millares 2 4 2 3 4" xfId="8038" xr:uid="{EF355690-540C-4D36-8E0C-B2D2248F0EA2}"/>
    <cellStyle name="Millares 2 4 2 3 4 2" xfId="20509" xr:uid="{6782AA95-EDA9-4E22-A835-713E7463A686}"/>
    <cellStyle name="Millares 2 4 2 3 5" xfId="10044" xr:uid="{EF355690-540C-4D36-8E0C-B2D2248F0EA2}"/>
    <cellStyle name="Millares 2 4 2 3 5 2" xfId="22513" xr:uid="{FC357264-2CCF-4597-9BD8-D5DE0F0F67E9}"/>
    <cellStyle name="Millares 2 4 2 3 6" xfId="14709" xr:uid="{A3528CA9-764C-4DCB-BD63-DA654E7C450C}"/>
    <cellStyle name="Millares 2 4 2 4" xfId="2715" xr:uid="{EF355690-540C-4D36-8E0C-B2D2248F0EA2}"/>
    <cellStyle name="Millares 2 4 2 4 2" xfId="4636" xr:uid="{EF355690-540C-4D36-8E0C-B2D2248F0EA2}"/>
    <cellStyle name="Millares 2 4 2 4 2 2" xfId="17110" xr:uid="{CF881611-A311-4AD3-80FC-0E4C43251420}"/>
    <cellStyle name="Millares 2 4 2 4 3" xfId="6592" xr:uid="{EF355690-540C-4D36-8E0C-B2D2248F0EA2}"/>
    <cellStyle name="Millares 2 4 2 4 3 2" xfId="19064" xr:uid="{B640D901-8697-41DD-AF04-1977B662F9AE}"/>
    <cellStyle name="Millares 2 4 2 4 4" xfId="8518" xr:uid="{EF355690-540C-4D36-8E0C-B2D2248F0EA2}"/>
    <cellStyle name="Millares 2 4 2 4 4 2" xfId="20989" xr:uid="{843D6DD3-872F-4466-B9F5-AFEAB732C2AA}"/>
    <cellStyle name="Millares 2 4 2 4 5" xfId="10523" xr:uid="{EF355690-540C-4D36-8E0C-B2D2248F0EA2}"/>
    <cellStyle name="Millares 2 4 2 4 5 2" xfId="22992" xr:uid="{05F6FB3A-6029-4A62-BD20-F1EAD68AD6B2}"/>
    <cellStyle name="Millares 2 4 2 4 6" xfId="15189" xr:uid="{699095A0-DEDF-4FAF-A1ED-F20E6CF52580}"/>
    <cellStyle name="Millares 2 4 2 5" xfId="1273" xr:uid="{EF355690-540C-4D36-8E0C-B2D2248F0EA2}"/>
    <cellStyle name="Millares 2 4 2 5 2" xfId="13750" xr:uid="{BD689FBF-A699-4CFF-8A88-8A8C85D78BB1}"/>
    <cellStyle name="Millares 2 4 2 6" xfId="3197" xr:uid="{EF355690-540C-4D36-8E0C-B2D2248F0EA2}"/>
    <cellStyle name="Millares 2 4 2 6 2" xfId="15671" xr:uid="{3CB97B57-2401-4829-8163-5E657AB527D8}"/>
    <cellStyle name="Millares 2 4 2 7" xfId="5148" xr:uid="{EF355690-540C-4D36-8E0C-B2D2248F0EA2}"/>
    <cellStyle name="Millares 2 4 2 7 2" xfId="17620" xr:uid="{C8077869-1EBD-4438-B55E-01BD871FBE47}"/>
    <cellStyle name="Millares 2 4 2 8" xfId="7079" xr:uid="{EF355690-540C-4D36-8E0C-B2D2248F0EA2}"/>
    <cellStyle name="Millares 2 4 2 8 2" xfId="19550" xr:uid="{71F1F8B5-627E-463D-B85A-2B62E3D98076}"/>
    <cellStyle name="Millares 2 4 2 9" xfId="9091" xr:uid="{EF355690-540C-4D36-8E0C-B2D2248F0EA2}"/>
    <cellStyle name="Millares 2 4 2 9 2" xfId="21560" xr:uid="{F99B0274-F0C8-4427-A186-6863DCBCAA46}"/>
    <cellStyle name="Millares 2 4 3" xfId="698" xr:uid="{DB87CCE2-A259-41EB-8E73-5D4AB8BEEDF0}"/>
    <cellStyle name="Millares 2 4 3 10" xfId="10969" xr:uid="{DB87CCE2-A259-41EB-8E73-5D4AB8BEEDF0}"/>
    <cellStyle name="Millares 2 4 3 10 2" xfId="23435" xr:uid="{96962BFB-9AB9-4BEB-BECF-DDFA43C5EC3E}"/>
    <cellStyle name="Millares 2 4 3 11" xfId="11449" xr:uid="{DB87CCE2-A259-41EB-8E73-5D4AB8BEEDF0}"/>
    <cellStyle name="Millares 2 4 3 11 2" xfId="23914" xr:uid="{E64856A0-7B0D-481F-A1DD-629BEC4EAE88}"/>
    <cellStyle name="Millares 2 4 3 12" xfId="12593" xr:uid="{7E632065-30EB-453D-9EFF-B01E4AD8D031}"/>
    <cellStyle name="Millares 2 4 3 12 2" xfId="24427" xr:uid="{A988F163-C5DA-484E-9DCB-EABDA9404243}"/>
    <cellStyle name="Millares 2 4 3 13" xfId="13230" xr:uid="{FDFC958B-08C4-4154-B5F5-11E8008F8F16}"/>
    <cellStyle name="Millares 2 4 3 14" xfId="25132" xr:uid="{7AFD9CFF-F821-4000-9FAF-3B3E5811A9F2}"/>
    <cellStyle name="Millares 2 4 3 2" xfId="1713" xr:uid="{DB87CCE2-A259-41EB-8E73-5D4AB8BEEDF0}"/>
    <cellStyle name="Millares 2 4 3 2 2" xfId="3637" xr:uid="{DB87CCE2-A259-41EB-8E73-5D4AB8BEEDF0}"/>
    <cellStyle name="Millares 2 4 3 2 2 2" xfId="16111" xr:uid="{F8FEDE6D-A251-4E02-9C85-419EB3CFDBAA}"/>
    <cellStyle name="Millares 2 4 3 2 3" xfId="5589" xr:uid="{DB87CCE2-A259-41EB-8E73-5D4AB8BEEDF0}"/>
    <cellStyle name="Millares 2 4 3 2 3 2" xfId="18061" xr:uid="{F5DAE43A-300B-471A-985F-9758C545FAAC}"/>
    <cellStyle name="Millares 2 4 3 2 4" xfId="7519" xr:uid="{DB87CCE2-A259-41EB-8E73-5D4AB8BEEDF0}"/>
    <cellStyle name="Millares 2 4 3 2 4 2" xfId="19990" xr:uid="{B2378AFE-EA39-412D-A53B-60A9B0FD9450}"/>
    <cellStyle name="Millares 2 4 3 2 5" xfId="9527" xr:uid="{DB87CCE2-A259-41EB-8E73-5D4AB8BEEDF0}"/>
    <cellStyle name="Millares 2 4 3 2 5 2" xfId="21996" xr:uid="{AA1D0CC2-76A9-417C-B69C-5974B799156F}"/>
    <cellStyle name="Millares 2 4 3 2 6" xfId="14190" xr:uid="{7DC6D2E3-1E43-47FD-8432-3D00F672A522}"/>
    <cellStyle name="Millares 2 4 3 3" xfId="2193" xr:uid="{DB87CCE2-A259-41EB-8E73-5D4AB8BEEDF0}"/>
    <cellStyle name="Millares 2 4 3 3 2" xfId="4117" xr:uid="{DB87CCE2-A259-41EB-8E73-5D4AB8BEEDF0}"/>
    <cellStyle name="Millares 2 4 3 3 2 2" xfId="16591" xr:uid="{CC33FE96-B0D0-4E63-8297-54362FF48468}"/>
    <cellStyle name="Millares 2 4 3 3 3" xfId="6069" xr:uid="{DB87CCE2-A259-41EB-8E73-5D4AB8BEEDF0}"/>
    <cellStyle name="Millares 2 4 3 3 3 2" xfId="18541" xr:uid="{2D30F771-B4A5-4BBE-A5FC-3C15BF9BDC7A}"/>
    <cellStyle name="Millares 2 4 3 3 4" xfId="7999" xr:uid="{DB87CCE2-A259-41EB-8E73-5D4AB8BEEDF0}"/>
    <cellStyle name="Millares 2 4 3 3 4 2" xfId="20470" xr:uid="{41D10899-8295-451F-85A3-03817AA71D0A}"/>
    <cellStyle name="Millares 2 4 3 3 5" xfId="10005" xr:uid="{DB87CCE2-A259-41EB-8E73-5D4AB8BEEDF0}"/>
    <cellStyle name="Millares 2 4 3 3 5 2" xfId="22474" xr:uid="{5B45C5AF-449F-4A0B-97E3-D4FFAA13BB5B}"/>
    <cellStyle name="Millares 2 4 3 3 6" xfId="14670" xr:uid="{53C636E6-0442-4467-9DB2-9D47641BA3E4}"/>
    <cellStyle name="Millares 2 4 3 4" xfId="2676" xr:uid="{DB87CCE2-A259-41EB-8E73-5D4AB8BEEDF0}"/>
    <cellStyle name="Millares 2 4 3 4 2" xfId="4597" xr:uid="{DB87CCE2-A259-41EB-8E73-5D4AB8BEEDF0}"/>
    <cellStyle name="Millares 2 4 3 4 2 2" xfId="17071" xr:uid="{CE0C8B62-478E-4F31-8C75-8921BCA5CF31}"/>
    <cellStyle name="Millares 2 4 3 4 3" xfId="6553" xr:uid="{DB87CCE2-A259-41EB-8E73-5D4AB8BEEDF0}"/>
    <cellStyle name="Millares 2 4 3 4 3 2" xfId="19025" xr:uid="{92919362-9560-435E-93A3-E68C0664BEF7}"/>
    <cellStyle name="Millares 2 4 3 4 4" xfId="8479" xr:uid="{DB87CCE2-A259-41EB-8E73-5D4AB8BEEDF0}"/>
    <cellStyle name="Millares 2 4 3 4 4 2" xfId="20950" xr:uid="{CDFCDCF6-EC26-4635-8BD4-D558458376E7}"/>
    <cellStyle name="Millares 2 4 3 4 5" xfId="10484" xr:uid="{DB87CCE2-A259-41EB-8E73-5D4AB8BEEDF0}"/>
    <cellStyle name="Millares 2 4 3 4 5 2" xfId="22953" xr:uid="{4FFE50BB-0AB2-4D06-95A2-5B4046B9E79C}"/>
    <cellStyle name="Millares 2 4 3 4 6" xfId="15150" xr:uid="{518EBF19-BD58-40BB-90F9-CE9BC765BE2F}"/>
    <cellStyle name="Millares 2 4 3 5" xfId="1234" xr:uid="{DB87CCE2-A259-41EB-8E73-5D4AB8BEEDF0}"/>
    <cellStyle name="Millares 2 4 3 5 2" xfId="13711" xr:uid="{B83FCA0E-04D5-4778-80B9-1BFD63F58C5A}"/>
    <cellStyle name="Millares 2 4 3 6" xfId="3158" xr:uid="{DB87CCE2-A259-41EB-8E73-5D4AB8BEEDF0}"/>
    <cellStyle name="Millares 2 4 3 6 2" xfId="15632" xr:uid="{44E1D479-3FFF-4171-B8A3-58C38484417D}"/>
    <cellStyle name="Millares 2 4 3 7" xfId="5105" xr:uid="{DB87CCE2-A259-41EB-8E73-5D4AB8BEEDF0}"/>
    <cellStyle name="Millares 2 4 3 7 2" xfId="17577" xr:uid="{6451EDE0-34F3-41B8-9283-3C50B02F4C8A}"/>
    <cellStyle name="Millares 2 4 3 8" xfId="7040" xr:uid="{DB87CCE2-A259-41EB-8E73-5D4AB8BEEDF0}"/>
    <cellStyle name="Millares 2 4 3 8 2" xfId="19511" xr:uid="{1CAEC1E9-46C3-4378-88D8-891A27CBCD2E}"/>
    <cellStyle name="Millares 2 4 3 9" xfId="9052" xr:uid="{DB87CCE2-A259-41EB-8E73-5D4AB8BEEDF0}"/>
    <cellStyle name="Millares 2 4 3 9 2" xfId="21521" xr:uid="{587A91F6-E349-46D7-82B3-A840A0B67769}"/>
    <cellStyle name="Millares 2 4 4" xfId="11951" xr:uid="{00000000-0005-0000-0000-00004F010000}"/>
    <cellStyle name="Millares 2 5" xfId="77" xr:uid="{00000000-0005-0000-0000-000011000000}"/>
    <cellStyle name="Millares 2 5 10" xfId="4695" xr:uid="{00000000-0005-0000-0000-000011000000}"/>
    <cellStyle name="Millares 2 5 10 2" xfId="17168" xr:uid="{9BD0243B-CD37-49C9-BD7D-777D94FAA622}"/>
    <cellStyle name="Millares 2 5 11" xfId="6641" xr:uid="{00000000-0005-0000-0000-000011000000}"/>
    <cellStyle name="Millares 2 5 11 2" xfId="19112" xr:uid="{E8CCAFE9-D6B0-4D3C-AA08-6A643BDDA15B}"/>
    <cellStyle name="Millares 2 5 12" xfId="8676" xr:uid="{00000000-0005-0000-0000-000011000000}"/>
    <cellStyle name="Millares 2 5 12 2" xfId="21145" xr:uid="{D771FBD3-0EC2-4CA3-A4E7-EEE1431CB619}"/>
    <cellStyle name="Millares 2 5 13" xfId="10574" xr:uid="{00000000-0005-0000-0000-000011000000}"/>
    <cellStyle name="Millares 2 5 13 2" xfId="23040" xr:uid="{5680F77D-5976-4488-9354-17408C6A68EF}"/>
    <cellStyle name="Millares 2 5 14" xfId="11054" xr:uid="{00000000-0005-0000-0000-000011000000}"/>
    <cellStyle name="Millares 2 5 14 2" xfId="23519" xr:uid="{EBF6C03A-F320-4BF0-B4EC-F447DDA5C1A3}"/>
    <cellStyle name="Millares 2 5 15" xfId="12195" xr:uid="{C5B91AB4-4CB8-4A15-8B97-123C65F6ED35}"/>
    <cellStyle name="Millares 2 5 15 2" xfId="24029" xr:uid="{62B63585-4749-4E7F-AE6D-6198C7B3A4AF}"/>
    <cellStyle name="Millares 2 5 16" xfId="12834" xr:uid="{28B444E9-8691-4DA0-BA01-0BD74CA9A7B9}"/>
    <cellStyle name="Millares 2 5 17" xfId="24737" xr:uid="{6B644350-F421-4C04-8D5D-33C775B04771}"/>
    <cellStyle name="Millares 2 5 2" xfId="135" xr:uid="{00000000-0005-0000-0000-000011000000}"/>
    <cellStyle name="Millares 2 5 2 10" xfId="8723" xr:uid="{00000000-0005-0000-0000-000011000000}"/>
    <cellStyle name="Millares 2 5 2 10 2" xfId="21192" xr:uid="{02227636-AACF-4A03-9868-12E3AF0C3528}"/>
    <cellStyle name="Millares 2 5 2 11" xfId="10626" xr:uid="{00000000-0005-0000-0000-000011000000}"/>
    <cellStyle name="Millares 2 5 2 11 2" xfId="23092" xr:uid="{66DA931E-285A-47A1-B13D-89D010D5D601}"/>
    <cellStyle name="Millares 2 5 2 12" xfId="11106" xr:uid="{00000000-0005-0000-0000-000011000000}"/>
    <cellStyle name="Millares 2 5 2 12 2" xfId="23571" xr:uid="{27AE12DD-41FE-4989-954B-1E92CBB7D8A2}"/>
    <cellStyle name="Millares 2 5 2 13" xfId="12247" xr:uid="{81F6FAB1-FB74-4529-8BBF-0ABC7D96BB84}"/>
    <cellStyle name="Millares 2 5 2 13 2" xfId="24081" xr:uid="{FACAC369-47A4-4FC9-AEBE-5BC33A9A457A}"/>
    <cellStyle name="Millares 2 5 2 14" xfId="12886" xr:uid="{6BC2B1DB-0149-46C0-80C1-57D5BF301D89}"/>
    <cellStyle name="Millares 2 5 2 15" xfId="24789" xr:uid="{3CCFDDDD-B800-4D88-8A70-1A649DE2EA77}"/>
    <cellStyle name="Millares 2 5 2 2" xfId="352" xr:uid="{00000000-0005-0000-0000-000011000000}"/>
    <cellStyle name="Millares 2 5 2 2 10" xfId="10804" xr:uid="{00000000-0005-0000-0000-000011000000}"/>
    <cellStyle name="Millares 2 5 2 2 10 2" xfId="23270" xr:uid="{2F33F416-0D43-495F-ADC0-A70A4F614590}"/>
    <cellStyle name="Millares 2 5 2 2 11" xfId="11284" xr:uid="{00000000-0005-0000-0000-000011000000}"/>
    <cellStyle name="Millares 2 5 2 2 11 2" xfId="23749" xr:uid="{AF6DB295-89E5-44CF-8F4D-3526039FEDF7}"/>
    <cellStyle name="Millares 2 5 2 2 12" xfId="12425" xr:uid="{186ECEAA-9CD1-40BF-8EC2-8076CA69E030}"/>
    <cellStyle name="Millares 2 5 2 2 12 2" xfId="24259" xr:uid="{7DC89F19-283D-438B-92E7-E62C83E6A073}"/>
    <cellStyle name="Millares 2 5 2 2 13" xfId="13064" xr:uid="{7380816F-491E-4BB5-A025-6FC82BE0B53E}"/>
    <cellStyle name="Millares 2 5 2 2 14" xfId="24967" xr:uid="{3ECCF7A7-A80E-4DA4-9A6B-1BC58159DDA9}"/>
    <cellStyle name="Millares 2 5 2 2 2" xfId="1548" xr:uid="{00000000-0005-0000-0000-000011000000}"/>
    <cellStyle name="Millares 2 5 2 2 2 2" xfId="3472" xr:uid="{00000000-0005-0000-0000-000011000000}"/>
    <cellStyle name="Millares 2 5 2 2 2 2 2" xfId="15946" xr:uid="{284DB3CB-2399-4FC1-8CD4-F6F632200F38}"/>
    <cellStyle name="Millares 2 5 2 2 2 3" xfId="5424" xr:uid="{00000000-0005-0000-0000-000011000000}"/>
    <cellStyle name="Millares 2 5 2 2 2 3 2" xfId="17896" xr:uid="{79F6120D-607B-4E77-9C0A-064A67498D6C}"/>
    <cellStyle name="Millares 2 5 2 2 2 4" xfId="7354" xr:uid="{00000000-0005-0000-0000-000011000000}"/>
    <cellStyle name="Millares 2 5 2 2 2 4 2" xfId="19825" xr:uid="{1F614093-023F-4AAE-A1D7-6D8D7A6738B1}"/>
    <cellStyle name="Millares 2 5 2 2 2 5" xfId="9364" xr:uid="{00000000-0005-0000-0000-000011000000}"/>
    <cellStyle name="Millares 2 5 2 2 2 5 2" xfId="21833" xr:uid="{E50AB1D8-C2EA-4C4A-BE9E-13B08254CEDA}"/>
    <cellStyle name="Millares 2 5 2 2 2 6" xfId="14025" xr:uid="{AC7D36E5-998C-4F55-AFD3-FF878AC982A6}"/>
    <cellStyle name="Millares 2 5 2 2 3" xfId="2028" xr:uid="{00000000-0005-0000-0000-000011000000}"/>
    <cellStyle name="Millares 2 5 2 2 3 2" xfId="3952" xr:uid="{00000000-0005-0000-0000-000011000000}"/>
    <cellStyle name="Millares 2 5 2 2 3 2 2" xfId="16426" xr:uid="{6340E017-F3D1-4A4A-894C-F7474E067930}"/>
    <cellStyle name="Millares 2 5 2 2 3 3" xfId="5904" xr:uid="{00000000-0005-0000-0000-000011000000}"/>
    <cellStyle name="Millares 2 5 2 2 3 3 2" xfId="18376" xr:uid="{658221FB-776F-4024-BDF6-8A333B0C7D14}"/>
    <cellStyle name="Millares 2 5 2 2 3 4" xfId="7834" xr:uid="{00000000-0005-0000-0000-000011000000}"/>
    <cellStyle name="Millares 2 5 2 2 3 4 2" xfId="20305" xr:uid="{1D61155B-1BFB-49DC-9D1A-DD5A3FB86734}"/>
    <cellStyle name="Millares 2 5 2 2 3 5" xfId="9842" xr:uid="{00000000-0005-0000-0000-000011000000}"/>
    <cellStyle name="Millares 2 5 2 2 3 5 2" xfId="22311" xr:uid="{E12135C7-AD74-49F5-BD0A-ACE13B3E377F}"/>
    <cellStyle name="Millares 2 5 2 2 3 6" xfId="14505" xr:uid="{D665CFA9-57A8-464F-8ED1-D51E5DA614EE}"/>
    <cellStyle name="Millares 2 5 2 2 4" xfId="2510" xr:uid="{00000000-0005-0000-0000-000011000000}"/>
    <cellStyle name="Millares 2 5 2 2 4 2" xfId="4431" xr:uid="{00000000-0005-0000-0000-000011000000}"/>
    <cellStyle name="Millares 2 5 2 2 4 2 2" xfId="16905" xr:uid="{995438F5-92A0-4E76-975E-5B4A12A04EC6}"/>
    <cellStyle name="Millares 2 5 2 2 4 3" xfId="6387" xr:uid="{00000000-0005-0000-0000-000011000000}"/>
    <cellStyle name="Millares 2 5 2 2 4 3 2" xfId="18859" xr:uid="{7D0D017C-85CD-4968-B14C-F277E58C9953}"/>
    <cellStyle name="Millares 2 5 2 2 4 4" xfId="8313" xr:uid="{00000000-0005-0000-0000-000011000000}"/>
    <cellStyle name="Millares 2 5 2 2 4 4 2" xfId="20784" xr:uid="{65A5A7B7-588F-4312-B7D5-68FD420F07CC}"/>
    <cellStyle name="Millares 2 5 2 2 4 5" xfId="10319" xr:uid="{00000000-0005-0000-0000-000011000000}"/>
    <cellStyle name="Millares 2 5 2 2 4 5 2" xfId="22788" xr:uid="{5F32C7C1-5966-4A4F-843C-E1A51E7903CD}"/>
    <cellStyle name="Millares 2 5 2 2 4 6" xfId="14984" xr:uid="{5472174E-F8CC-4F35-929C-8B6CC6771E3E}"/>
    <cellStyle name="Millares 2 5 2 2 5" xfId="1068" xr:uid="{00000000-0005-0000-0000-000011000000}"/>
    <cellStyle name="Millares 2 5 2 2 5 2" xfId="13545" xr:uid="{AA946643-75D7-4299-9AF5-A8F116429839}"/>
    <cellStyle name="Millares 2 5 2 2 6" xfId="2992" xr:uid="{00000000-0005-0000-0000-000011000000}"/>
    <cellStyle name="Millares 2 5 2 2 6 2" xfId="15466" xr:uid="{EC5EF2EF-2F70-4B5C-A028-DAC34E036F50}"/>
    <cellStyle name="Millares 2 5 2 2 7" xfId="4930" xr:uid="{00000000-0005-0000-0000-000011000000}"/>
    <cellStyle name="Millares 2 5 2 2 7 2" xfId="17403" xr:uid="{141CA93A-912E-488A-93C0-FFB23293B7CB}"/>
    <cellStyle name="Millares 2 5 2 2 8" xfId="6871" xr:uid="{00000000-0005-0000-0000-000011000000}"/>
    <cellStyle name="Millares 2 5 2 2 8 2" xfId="19342" xr:uid="{376B84EE-962D-42DB-8852-EE281E53153F}"/>
    <cellStyle name="Millares 2 5 2 2 9" xfId="8892" xr:uid="{00000000-0005-0000-0000-000011000000}"/>
    <cellStyle name="Millares 2 5 2 2 9 2" xfId="21361" xr:uid="{E80BE0E1-7439-40CC-BD47-56ACEF978ECA}"/>
    <cellStyle name="Millares 2 5 2 3" xfId="1370" xr:uid="{00000000-0005-0000-0000-000011000000}"/>
    <cellStyle name="Millares 2 5 2 3 2" xfId="3294" xr:uid="{00000000-0005-0000-0000-000011000000}"/>
    <cellStyle name="Millares 2 5 2 3 2 2" xfId="15768" xr:uid="{60E0F2C9-0551-4D87-84EC-D28A30EB7183}"/>
    <cellStyle name="Millares 2 5 2 3 3" xfId="5246" xr:uid="{00000000-0005-0000-0000-000011000000}"/>
    <cellStyle name="Millares 2 5 2 3 3 2" xfId="17718" xr:uid="{BB3C3E60-C4F5-4725-B41E-04DF304C04C4}"/>
    <cellStyle name="Millares 2 5 2 3 4" xfId="7176" xr:uid="{00000000-0005-0000-0000-000011000000}"/>
    <cellStyle name="Millares 2 5 2 3 4 2" xfId="19647" xr:uid="{194F0818-52DC-4632-85FB-E2F698C0DA49}"/>
    <cellStyle name="Millares 2 5 2 3 5" xfId="9186" xr:uid="{00000000-0005-0000-0000-000011000000}"/>
    <cellStyle name="Millares 2 5 2 3 5 2" xfId="21655" xr:uid="{657093E2-1C48-4885-8EE0-524BED7833CC}"/>
    <cellStyle name="Millares 2 5 2 3 6" xfId="13847" xr:uid="{7B895388-8A49-45D7-BB17-C9445B97E109}"/>
    <cellStyle name="Millares 2 5 2 4" xfId="1850" xr:uid="{00000000-0005-0000-0000-000011000000}"/>
    <cellStyle name="Millares 2 5 2 4 2" xfId="3774" xr:uid="{00000000-0005-0000-0000-000011000000}"/>
    <cellStyle name="Millares 2 5 2 4 2 2" xfId="16248" xr:uid="{903D18EA-0761-418B-A4BC-5599ECB8F062}"/>
    <cellStyle name="Millares 2 5 2 4 3" xfId="5726" xr:uid="{00000000-0005-0000-0000-000011000000}"/>
    <cellStyle name="Millares 2 5 2 4 3 2" xfId="18198" xr:uid="{0880BF58-B4E5-40EB-B438-58A8E42A2D5B}"/>
    <cellStyle name="Millares 2 5 2 4 4" xfId="7656" xr:uid="{00000000-0005-0000-0000-000011000000}"/>
    <cellStyle name="Millares 2 5 2 4 4 2" xfId="20127" xr:uid="{DEFB5BE2-90C3-4755-95A1-39547623F7EB}"/>
    <cellStyle name="Millares 2 5 2 4 5" xfId="9664" xr:uid="{00000000-0005-0000-0000-000011000000}"/>
    <cellStyle name="Millares 2 5 2 4 5 2" xfId="22133" xr:uid="{3C7DA564-33CA-442B-B6AB-4685899B7F36}"/>
    <cellStyle name="Millares 2 5 2 4 6" xfId="14327" xr:uid="{4B5F6FD0-E2F2-4BE0-8429-36E16B8B6E8C}"/>
    <cellStyle name="Millares 2 5 2 5" xfId="2332" xr:uid="{00000000-0005-0000-0000-000011000000}"/>
    <cellStyle name="Millares 2 5 2 5 2" xfId="4253" xr:uid="{00000000-0005-0000-0000-000011000000}"/>
    <cellStyle name="Millares 2 5 2 5 2 2" xfId="16727" xr:uid="{65B749B6-963C-43FA-B807-FD5D01760E18}"/>
    <cellStyle name="Millares 2 5 2 5 3" xfId="6209" xr:uid="{00000000-0005-0000-0000-000011000000}"/>
    <cellStyle name="Millares 2 5 2 5 3 2" xfId="18681" xr:uid="{F60B37CF-9DA8-4D9B-BFAF-6852BBD6C6A7}"/>
    <cellStyle name="Millares 2 5 2 5 4" xfId="8135" xr:uid="{00000000-0005-0000-0000-000011000000}"/>
    <cellStyle name="Millares 2 5 2 5 4 2" xfId="20606" xr:uid="{1E39B18D-C0FF-41EB-AD6F-0683FBF3098C}"/>
    <cellStyle name="Millares 2 5 2 5 5" xfId="10141" xr:uid="{00000000-0005-0000-0000-000011000000}"/>
    <cellStyle name="Millares 2 5 2 5 5 2" xfId="22610" xr:uid="{A99A5A93-5FE4-4C1C-99E7-BF67AE72C36A}"/>
    <cellStyle name="Millares 2 5 2 5 6" xfId="14806" xr:uid="{08D104C6-4C58-4913-A9C6-77855C9C1B15}"/>
    <cellStyle name="Millares 2 5 2 6" xfId="890" xr:uid="{00000000-0005-0000-0000-000011000000}"/>
    <cellStyle name="Millares 2 5 2 6 2" xfId="13367" xr:uid="{67DF5475-5289-40A8-A83F-27AE58326829}"/>
    <cellStyle name="Millares 2 5 2 7" xfId="2814" xr:uid="{00000000-0005-0000-0000-000011000000}"/>
    <cellStyle name="Millares 2 5 2 7 2" xfId="15288" xr:uid="{98A2B56B-947B-42C4-B63B-4B1D3E3BB49D}"/>
    <cellStyle name="Millares 2 5 2 8" xfId="4747" xr:uid="{00000000-0005-0000-0000-000011000000}"/>
    <cellStyle name="Millares 2 5 2 8 2" xfId="17220" xr:uid="{B78659E4-B58F-4EF4-85BA-480A27086E9A}"/>
    <cellStyle name="Millares 2 5 2 9" xfId="6693" xr:uid="{00000000-0005-0000-0000-000011000000}"/>
    <cellStyle name="Millares 2 5 2 9 2" xfId="19164" xr:uid="{CCE7E07D-0FAD-4560-81E8-D145A68D5631}"/>
    <cellStyle name="Millares 2 5 3" xfId="300" xr:uid="{00000000-0005-0000-0000-000011000000}"/>
    <cellStyle name="Millares 2 5 3 10" xfId="10752" xr:uid="{00000000-0005-0000-0000-000011000000}"/>
    <cellStyle name="Millares 2 5 3 10 2" xfId="23218" xr:uid="{306411A2-A894-4B94-8D14-A92AFB45FDA2}"/>
    <cellStyle name="Millares 2 5 3 11" xfId="11232" xr:uid="{00000000-0005-0000-0000-000011000000}"/>
    <cellStyle name="Millares 2 5 3 11 2" xfId="23697" xr:uid="{5D61C823-0C19-4106-A0D3-A060A5DF4336}"/>
    <cellStyle name="Millares 2 5 3 12" xfId="12373" xr:uid="{42680F33-4FE3-4064-B334-9B85A871BEA7}"/>
    <cellStyle name="Millares 2 5 3 12 2" xfId="24207" xr:uid="{B5EB4356-674F-46B9-8A1E-F9678055DA5B}"/>
    <cellStyle name="Millares 2 5 3 13" xfId="13012" xr:uid="{997103E6-7F32-4588-A640-4A4C1FD798B7}"/>
    <cellStyle name="Millares 2 5 3 14" xfId="24915" xr:uid="{0DA739EE-3414-4419-8DA1-ED3B4F56CEC5}"/>
    <cellStyle name="Millares 2 5 3 2" xfId="1496" xr:uid="{00000000-0005-0000-0000-000011000000}"/>
    <cellStyle name="Millares 2 5 3 2 2" xfId="3420" xr:uid="{00000000-0005-0000-0000-000011000000}"/>
    <cellStyle name="Millares 2 5 3 2 2 2" xfId="15894" xr:uid="{6BD1D14D-EDDB-4ACA-B857-7018DFBBB349}"/>
    <cellStyle name="Millares 2 5 3 2 3" xfId="5372" xr:uid="{00000000-0005-0000-0000-000011000000}"/>
    <cellStyle name="Millares 2 5 3 2 3 2" xfId="17844" xr:uid="{65D92A9A-C9BF-4C8C-A10F-4E4A01831D50}"/>
    <cellStyle name="Millares 2 5 3 2 4" xfId="7302" xr:uid="{00000000-0005-0000-0000-000011000000}"/>
    <cellStyle name="Millares 2 5 3 2 4 2" xfId="19773" xr:uid="{6DFC4DB5-696E-4E6B-87FA-439DA3709DCC}"/>
    <cellStyle name="Millares 2 5 3 2 5" xfId="9312" xr:uid="{00000000-0005-0000-0000-000011000000}"/>
    <cellStyle name="Millares 2 5 3 2 5 2" xfId="21781" xr:uid="{D982B95D-7CA3-4462-B676-3A08ED53C944}"/>
    <cellStyle name="Millares 2 5 3 2 6" xfId="13973" xr:uid="{0FA0810F-2AF1-42CA-9302-E129804C11B8}"/>
    <cellStyle name="Millares 2 5 3 3" xfId="1976" xr:uid="{00000000-0005-0000-0000-000011000000}"/>
    <cellStyle name="Millares 2 5 3 3 2" xfId="3900" xr:uid="{00000000-0005-0000-0000-000011000000}"/>
    <cellStyle name="Millares 2 5 3 3 2 2" xfId="16374" xr:uid="{DCFEB3E8-3DD2-4C3B-9235-553D51F64179}"/>
    <cellStyle name="Millares 2 5 3 3 3" xfId="5852" xr:uid="{00000000-0005-0000-0000-000011000000}"/>
    <cellStyle name="Millares 2 5 3 3 3 2" xfId="18324" xr:uid="{4B2B9042-A82C-4E8E-B5B4-840508135BBC}"/>
    <cellStyle name="Millares 2 5 3 3 4" xfId="7782" xr:uid="{00000000-0005-0000-0000-000011000000}"/>
    <cellStyle name="Millares 2 5 3 3 4 2" xfId="20253" xr:uid="{FF4B3DDF-1C1E-4D87-ADD7-E9CF8414324C}"/>
    <cellStyle name="Millares 2 5 3 3 5" xfId="9790" xr:uid="{00000000-0005-0000-0000-000011000000}"/>
    <cellStyle name="Millares 2 5 3 3 5 2" xfId="22259" xr:uid="{EED72384-96E1-497B-BDF1-9EF318ECF167}"/>
    <cellStyle name="Millares 2 5 3 3 6" xfId="14453" xr:uid="{420E52C9-823B-4559-8546-48EEDEF3FAE3}"/>
    <cellStyle name="Millares 2 5 3 4" xfId="2458" xr:uid="{00000000-0005-0000-0000-000011000000}"/>
    <cellStyle name="Millares 2 5 3 4 2" xfId="4379" xr:uid="{00000000-0005-0000-0000-000011000000}"/>
    <cellStyle name="Millares 2 5 3 4 2 2" xfId="16853" xr:uid="{33A37FF9-F0A5-43E2-AA24-8E03BC23FDA1}"/>
    <cellStyle name="Millares 2 5 3 4 3" xfId="6335" xr:uid="{00000000-0005-0000-0000-000011000000}"/>
    <cellStyle name="Millares 2 5 3 4 3 2" xfId="18807" xr:uid="{3848DB85-D178-4C8D-B830-5650F1C81A37}"/>
    <cellStyle name="Millares 2 5 3 4 4" xfId="8261" xr:uid="{00000000-0005-0000-0000-000011000000}"/>
    <cellStyle name="Millares 2 5 3 4 4 2" xfId="20732" xr:uid="{11A24306-49B2-42A1-8A0A-C3571B52D61D}"/>
    <cellStyle name="Millares 2 5 3 4 5" xfId="10267" xr:uid="{00000000-0005-0000-0000-000011000000}"/>
    <cellStyle name="Millares 2 5 3 4 5 2" xfId="22736" xr:uid="{218D6AF4-86DE-48AC-8AF1-3FE8E65FFABC}"/>
    <cellStyle name="Millares 2 5 3 4 6" xfId="14932" xr:uid="{1FA19B77-9AA8-47F5-87AA-63A1C8861EC0}"/>
    <cellStyle name="Millares 2 5 3 5" xfId="1016" xr:uid="{00000000-0005-0000-0000-000011000000}"/>
    <cellStyle name="Millares 2 5 3 5 2" xfId="13493" xr:uid="{E7427143-D1E6-4090-938F-72B65EC63377}"/>
    <cellStyle name="Millares 2 5 3 6" xfId="2940" xr:uid="{00000000-0005-0000-0000-000011000000}"/>
    <cellStyle name="Millares 2 5 3 6 2" xfId="15414" xr:uid="{6F52AB95-14BC-4219-AFD5-FB6B9700E1D4}"/>
    <cellStyle name="Millares 2 5 3 7" xfId="4878" xr:uid="{00000000-0005-0000-0000-000011000000}"/>
    <cellStyle name="Millares 2 5 3 7 2" xfId="17351" xr:uid="{B6F0A9CA-EF37-416E-AB85-1A8F86A67D11}"/>
    <cellStyle name="Millares 2 5 3 8" xfId="6819" xr:uid="{00000000-0005-0000-0000-000011000000}"/>
    <cellStyle name="Millares 2 5 3 8 2" xfId="19290" xr:uid="{E99B3F4E-0082-4641-B940-7F530D01B1F2}"/>
    <cellStyle name="Millares 2 5 3 9" xfId="8844" xr:uid="{00000000-0005-0000-0000-000011000000}"/>
    <cellStyle name="Millares 2 5 3 9 2" xfId="21313" xr:uid="{4853B4D5-9E61-4360-9904-0F1731A6EAE5}"/>
    <cellStyle name="Millares 2 5 4" xfId="720" xr:uid="{5FFD262A-CE0C-4FC9-8DE9-9BA3B04BC590}"/>
    <cellStyle name="Millares 2 5 4 10" xfId="10978" xr:uid="{5FFD262A-CE0C-4FC9-8DE9-9BA3B04BC590}"/>
    <cellStyle name="Millares 2 5 4 10 2" xfId="23444" xr:uid="{EF061BB6-C979-409E-AF72-66486DA5A8F1}"/>
    <cellStyle name="Millares 2 5 4 11" xfId="11458" xr:uid="{5FFD262A-CE0C-4FC9-8DE9-9BA3B04BC590}"/>
    <cellStyle name="Millares 2 5 4 11 2" xfId="23923" xr:uid="{0D0FE7E4-1122-4633-948E-928625A81024}"/>
    <cellStyle name="Millares 2 5 4 12" xfId="12602" xr:uid="{9DFC2FCC-8104-4CA9-A575-A18567FD8033}"/>
    <cellStyle name="Millares 2 5 4 12 2" xfId="24436" xr:uid="{E0388844-5D46-4059-8BB7-8E46A3C2A75A}"/>
    <cellStyle name="Millares 2 5 4 13" xfId="13239" xr:uid="{0D7290D4-8169-462B-9507-E67B8B6581BC}"/>
    <cellStyle name="Millares 2 5 4 14" xfId="25141" xr:uid="{E5DCB745-C91E-4ED9-8738-E2F70848E629}"/>
    <cellStyle name="Millares 2 5 4 2" xfId="1722" xr:uid="{5FFD262A-CE0C-4FC9-8DE9-9BA3B04BC590}"/>
    <cellStyle name="Millares 2 5 4 2 2" xfId="3646" xr:uid="{5FFD262A-CE0C-4FC9-8DE9-9BA3B04BC590}"/>
    <cellStyle name="Millares 2 5 4 2 2 2" xfId="16120" xr:uid="{1FC40832-0E4B-45CF-AF57-09D8C07DBE5B}"/>
    <cellStyle name="Millares 2 5 4 2 3" xfId="5598" xr:uid="{5FFD262A-CE0C-4FC9-8DE9-9BA3B04BC590}"/>
    <cellStyle name="Millares 2 5 4 2 3 2" xfId="18070" xr:uid="{7A54A95A-4388-4A12-9E49-5E019AA54410}"/>
    <cellStyle name="Millares 2 5 4 2 4" xfId="7528" xr:uid="{5FFD262A-CE0C-4FC9-8DE9-9BA3B04BC590}"/>
    <cellStyle name="Millares 2 5 4 2 4 2" xfId="19999" xr:uid="{A2155C70-FECE-4400-A577-4483F5566C2E}"/>
    <cellStyle name="Millares 2 5 4 2 5" xfId="9536" xr:uid="{5FFD262A-CE0C-4FC9-8DE9-9BA3B04BC590}"/>
    <cellStyle name="Millares 2 5 4 2 5 2" xfId="22005" xr:uid="{3884791D-554E-4894-8731-8F4438C2BD2E}"/>
    <cellStyle name="Millares 2 5 4 2 6" xfId="14199" xr:uid="{15A7166B-CEFE-47CE-9662-289B957F808E}"/>
    <cellStyle name="Millares 2 5 4 3" xfId="2202" xr:uid="{5FFD262A-CE0C-4FC9-8DE9-9BA3B04BC590}"/>
    <cellStyle name="Millares 2 5 4 3 2" xfId="4126" xr:uid="{5FFD262A-CE0C-4FC9-8DE9-9BA3B04BC590}"/>
    <cellStyle name="Millares 2 5 4 3 2 2" xfId="16600" xr:uid="{DB55E7F5-97CF-4FEC-B2CF-967142A6A1A2}"/>
    <cellStyle name="Millares 2 5 4 3 3" xfId="6078" xr:uid="{5FFD262A-CE0C-4FC9-8DE9-9BA3B04BC590}"/>
    <cellStyle name="Millares 2 5 4 3 3 2" xfId="18550" xr:uid="{B8ED6AFD-1779-40C0-9266-8562956D58B5}"/>
    <cellStyle name="Millares 2 5 4 3 4" xfId="8008" xr:uid="{5FFD262A-CE0C-4FC9-8DE9-9BA3B04BC590}"/>
    <cellStyle name="Millares 2 5 4 3 4 2" xfId="20479" xr:uid="{DD11C0E7-9E26-4487-849F-93138F88A08E}"/>
    <cellStyle name="Millares 2 5 4 3 5" xfId="10014" xr:uid="{5FFD262A-CE0C-4FC9-8DE9-9BA3B04BC590}"/>
    <cellStyle name="Millares 2 5 4 3 5 2" xfId="22483" xr:uid="{A6277EE9-EA0D-4768-9C2B-92C6E0BE091D}"/>
    <cellStyle name="Millares 2 5 4 3 6" xfId="14679" xr:uid="{1775DB23-669E-4355-87B4-8A1EC058CCC5}"/>
    <cellStyle name="Millares 2 5 4 4" xfId="2685" xr:uid="{5FFD262A-CE0C-4FC9-8DE9-9BA3B04BC590}"/>
    <cellStyle name="Millares 2 5 4 4 2" xfId="4606" xr:uid="{5FFD262A-CE0C-4FC9-8DE9-9BA3B04BC590}"/>
    <cellStyle name="Millares 2 5 4 4 2 2" xfId="17080" xr:uid="{54F7044D-3B2B-4719-B50D-79133F47340A}"/>
    <cellStyle name="Millares 2 5 4 4 3" xfId="6562" xr:uid="{5FFD262A-CE0C-4FC9-8DE9-9BA3B04BC590}"/>
    <cellStyle name="Millares 2 5 4 4 3 2" xfId="19034" xr:uid="{B20FB306-E193-4BA3-B8D9-CE004E571B9C}"/>
    <cellStyle name="Millares 2 5 4 4 4" xfId="8488" xr:uid="{5FFD262A-CE0C-4FC9-8DE9-9BA3B04BC590}"/>
    <cellStyle name="Millares 2 5 4 4 4 2" xfId="20959" xr:uid="{34B9168A-CAB1-4B58-9C4B-35554F96B91C}"/>
    <cellStyle name="Millares 2 5 4 4 5" xfId="10493" xr:uid="{5FFD262A-CE0C-4FC9-8DE9-9BA3B04BC590}"/>
    <cellStyle name="Millares 2 5 4 4 5 2" xfId="22962" xr:uid="{FE457111-9BAD-43D7-A5EF-91CDBD477B26}"/>
    <cellStyle name="Millares 2 5 4 4 6" xfId="15159" xr:uid="{127488CD-A686-44F6-942D-4DB1C64E0A3A}"/>
    <cellStyle name="Millares 2 5 4 5" xfId="1243" xr:uid="{5FFD262A-CE0C-4FC9-8DE9-9BA3B04BC590}"/>
    <cellStyle name="Millares 2 5 4 5 2" xfId="13720" xr:uid="{6CFEE8D7-17DE-4AC6-AFA0-B46DEFF651AD}"/>
    <cellStyle name="Millares 2 5 4 6" xfId="3167" xr:uid="{5FFD262A-CE0C-4FC9-8DE9-9BA3B04BC590}"/>
    <cellStyle name="Millares 2 5 4 6 2" xfId="15641" xr:uid="{7B5A85E3-41FA-4F41-B904-1DFE5D1FF6F2}"/>
    <cellStyle name="Millares 2 5 4 7" xfId="5116" xr:uid="{5FFD262A-CE0C-4FC9-8DE9-9BA3B04BC590}"/>
    <cellStyle name="Millares 2 5 4 7 2" xfId="17588" xr:uid="{8A90139D-E962-484F-AB05-4371BEA45678}"/>
    <cellStyle name="Millares 2 5 4 8" xfId="7049" xr:uid="{5FFD262A-CE0C-4FC9-8DE9-9BA3B04BC590}"/>
    <cellStyle name="Millares 2 5 4 8 2" xfId="19520" xr:uid="{CAEF3392-ACBA-4997-8C0A-C152F249FBB1}"/>
    <cellStyle name="Millares 2 5 4 9" xfId="9061" xr:uid="{5FFD262A-CE0C-4FC9-8DE9-9BA3B04BC590}"/>
    <cellStyle name="Millares 2 5 4 9 2" xfId="21530" xr:uid="{8BB21928-DDD4-4DFB-B950-8C1BB58A7145}"/>
    <cellStyle name="Millares 2 5 5" xfId="1318" xr:uid="{00000000-0005-0000-0000-000011000000}"/>
    <cellStyle name="Millares 2 5 5 2" xfId="3242" xr:uid="{00000000-0005-0000-0000-000011000000}"/>
    <cellStyle name="Millares 2 5 5 2 2" xfId="15716" xr:uid="{8D583C20-22D2-4714-954C-010122279D1E}"/>
    <cellStyle name="Millares 2 5 5 3" xfId="5194" xr:uid="{00000000-0005-0000-0000-000011000000}"/>
    <cellStyle name="Millares 2 5 5 3 2" xfId="17666" xr:uid="{7DE08878-C655-43FB-BB5B-E191B7D05D43}"/>
    <cellStyle name="Millares 2 5 5 4" xfId="7124" xr:uid="{00000000-0005-0000-0000-000011000000}"/>
    <cellStyle name="Millares 2 5 5 4 2" xfId="19595" xr:uid="{E27D897A-3F45-44AE-A835-A20BA5704407}"/>
    <cellStyle name="Millares 2 5 5 5" xfId="9134" xr:uid="{00000000-0005-0000-0000-000011000000}"/>
    <cellStyle name="Millares 2 5 5 5 2" xfId="21603" xr:uid="{435595C3-250F-4EB0-BC7B-A9051717A3B9}"/>
    <cellStyle name="Millares 2 5 5 6" xfId="11996" xr:uid="{00000000-0005-0000-0000-000050010000}"/>
    <cellStyle name="Millares 2 5 5 7" xfId="13795" xr:uid="{3D154310-7B38-4FCD-9CFB-6FA89FDDF770}"/>
    <cellStyle name="Millares 2 5 6" xfId="1798" xr:uid="{00000000-0005-0000-0000-000011000000}"/>
    <cellStyle name="Millares 2 5 6 2" xfId="3722" xr:uid="{00000000-0005-0000-0000-000011000000}"/>
    <cellStyle name="Millares 2 5 6 2 2" xfId="16196" xr:uid="{2007FA30-C5AE-40D9-AD0B-F0CB5894271F}"/>
    <cellStyle name="Millares 2 5 6 3" xfId="5674" xr:uid="{00000000-0005-0000-0000-000011000000}"/>
    <cellStyle name="Millares 2 5 6 3 2" xfId="18146" xr:uid="{83AB4497-C010-4D87-BE4B-58BD5BFDF7CC}"/>
    <cellStyle name="Millares 2 5 6 4" xfId="7604" xr:uid="{00000000-0005-0000-0000-000011000000}"/>
    <cellStyle name="Millares 2 5 6 4 2" xfId="20075" xr:uid="{2E19CF76-B10B-4A36-888F-5480D37D9C48}"/>
    <cellStyle name="Millares 2 5 6 5" xfId="9612" xr:uid="{00000000-0005-0000-0000-000011000000}"/>
    <cellStyle name="Millares 2 5 6 5 2" xfId="22081" xr:uid="{184BA501-1E52-46E1-87FB-10C8CFB765A6}"/>
    <cellStyle name="Millares 2 5 6 6" xfId="14275" xr:uid="{4F328040-7B1B-46CE-951C-F983E060B199}"/>
    <cellStyle name="Millares 2 5 7" xfId="2280" xr:uid="{00000000-0005-0000-0000-000011000000}"/>
    <cellStyle name="Millares 2 5 7 2" xfId="4201" xr:uid="{00000000-0005-0000-0000-000011000000}"/>
    <cellStyle name="Millares 2 5 7 2 2" xfId="16675" xr:uid="{B1A1F76C-BD47-4544-9155-C9CD45565FDD}"/>
    <cellStyle name="Millares 2 5 7 3" xfId="6157" xr:uid="{00000000-0005-0000-0000-000011000000}"/>
    <cellStyle name="Millares 2 5 7 3 2" xfId="18629" xr:uid="{B785B7F8-5834-47ED-B30A-46827C0B0C94}"/>
    <cellStyle name="Millares 2 5 7 4" xfId="8083" xr:uid="{00000000-0005-0000-0000-000011000000}"/>
    <cellStyle name="Millares 2 5 7 4 2" xfId="20554" xr:uid="{4BEE7833-A508-4808-BAF4-5FDFC9AEF79D}"/>
    <cellStyle name="Millares 2 5 7 5" xfId="10089" xr:uid="{00000000-0005-0000-0000-000011000000}"/>
    <cellStyle name="Millares 2 5 7 5 2" xfId="22558" xr:uid="{34FDD99A-6C9E-4498-AC80-BBBB8E60E2E8}"/>
    <cellStyle name="Millares 2 5 7 6" xfId="14754" xr:uid="{D27EC524-5EFD-426E-AE0F-AA9A69B1087E}"/>
    <cellStyle name="Millares 2 5 8" xfId="838" xr:uid="{00000000-0005-0000-0000-000011000000}"/>
    <cellStyle name="Millares 2 5 8 2" xfId="13315" xr:uid="{0E342EC5-B24D-4E8D-9F74-5C71193D2CDD}"/>
    <cellStyle name="Millares 2 5 9" xfId="2762" xr:uid="{00000000-0005-0000-0000-000011000000}"/>
    <cellStyle name="Millares 2 5 9 2" xfId="15236" xr:uid="{32B38740-7378-45A6-B4A6-42A45732D66D}"/>
    <cellStyle name="Millares 2 6" xfId="107" xr:uid="{00000000-0005-0000-0000-000011000000}"/>
    <cellStyle name="Millares 2 6 10" xfId="8699" xr:uid="{00000000-0005-0000-0000-000011000000}"/>
    <cellStyle name="Millares 2 6 10 2" xfId="21168" xr:uid="{17552580-217A-477E-BEC3-EB5480BF134C}"/>
    <cellStyle name="Millares 2 6 11" xfId="10598" xr:uid="{00000000-0005-0000-0000-000011000000}"/>
    <cellStyle name="Millares 2 6 11 2" xfId="23064" xr:uid="{9D3530A8-42C3-4FF2-AF3C-55E051CFC3D3}"/>
    <cellStyle name="Millares 2 6 12" xfId="11078" xr:uid="{00000000-0005-0000-0000-000011000000}"/>
    <cellStyle name="Millares 2 6 12 2" xfId="23543" xr:uid="{912D36CA-0954-418E-AD4D-81AE80F74614}"/>
    <cellStyle name="Millares 2 6 13" xfId="12219" xr:uid="{55C4216F-A05F-47E0-AEFE-10E762E40204}"/>
    <cellStyle name="Millares 2 6 13 2" xfId="24053" xr:uid="{D8C2E15A-BB21-4DFA-9821-F3FC3A1F699D}"/>
    <cellStyle name="Millares 2 6 14" xfId="12858" xr:uid="{10F9CC56-A708-4370-94E0-8A7668874D6F}"/>
    <cellStyle name="Millares 2 6 15" xfId="24761" xr:uid="{1CEAB8D8-05A7-4517-9575-5320A4FC8E6E}"/>
    <cellStyle name="Millares 2 6 2" xfId="324" xr:uid="{00000000-0005-0000-0000-000011000000}"/>
    <cellStyle name="Millares 2 6 2 10" xfId="10776" xr:uid="{00000000-0005-0000-0000-000011000000}"/>
    <cellStyle name="Millares 2 6 2 10 2" xfId="23242" xr:uid="{B6F10A01-B0BF-46B5-A182-3C1DFCCCB7DA}"/>
    <cellStyle name="Millares 2 6 2 11" xfId="11256" xr:uid="{00000000-0005-0000-0000-000011000000}"/>
    <cellStyle name="Millares 2 6 2 11 2" xfId="23721" xr:uid="{9B475D36-2E95-4BD2-90B7-B0EC1A22C0B5}"/>
    <cellStyle name="Millares 2 6 2 12" xfId="12397" xr:uid="{06D25DD8-6826-4B08-BB91-50C764704686}"/>
    <cellStyle name="Millares 2 6 2 12 2" xfId="24231" xr:uid="{003DD56A-E2D6-41B7-ABA5-C309E061F053}"/>
    <cellStyle name="Millares 2 6 2 13" xfId="13036" xr:uid="{9A77A367-5062-4C63-AEB0-A330179F4937}"/>
    <cellStyle name="Millares 2 6 2 14" xfId="24939" xr:uid="{E8F6F838-59AC-4F9C-96ED-924CA3EFBA3F}"/>
    <cellStyle name="Millares 2 6 2 2" xfId="1520" xr:uid="{00000000-0005-0000-0000-000011000000}"/>
    <cellStyle name="Millares 2 6 2 2 2" xfId="3444" xr:uid="{00000000-0005-0000-0000-000011000000}"/>
    <cellStyle name="Millares 2 6 2 2 2 2" xfId="15918" xr:uid="{78B091F4-337D-482F-A249-A9ABFF849195}"/>
    <cellStyle name="Millares 2 6 2 2 3" xfId="5396" xr:uid="{00000000-0005-0000-0000-000011000000}"/>
    <cellStyle name="Millares 2 6 2 2 3 2" xfId="17868" xr:uid="{DE7D8B31-A9B9-4068-944F-361E55BA6D15}"/>
    <cellStyle name="Millares 2 6 2 2 4" xfId="7326" xr:uid="{00000000-0005-0000-0000-000011000000}"/>
    <cellStyle name="Millares 2 6 2 2 4 2" xfId="19797" xr:uid="{E7DD31C4-BC33-4719-A22D-0F2EB7A76815}"/>
    <cellStyle name="Millares 2 6 2 2 5" xfId="9336" xr:uid="{00000000-0005-0000-0000-000011000000}"/>
    <cellStyle name="Millares 2 6 2 2 5 2" xfId="21805" xr:uid="{F3BEAC87-B6D3-4DF9-81CE-8FF49DA6370B}"/>
    <cellStyle name="Millares 2 6 2 2 6" xfId="13997" xr:uid="{65C9A950-2E9B-4531-9293-9BA9DEF783BD}"/>
    <cellStyle name="Millares 2 6 2 3" xfId="2000" xr:uid="{00000000-0005-0000-0000-000011000000}"/>
    <cellStyle name="Millares 2 6 2 3 2" xfId="3924" xr:uid="{00000000-0005-0000-0000-000011000000}"/>
    <cellStyle name="Millares 2 6 2 3 2 2" xfId="16398" xr:uid="{4D066F01-F371-4241-AC86-162E828E98F5}"/>
    <cellStyle name="Millares 2 6 2 3 3" xfId="5876" xr:uid="{00000000-0005-0000-0000-000011000000}"/>
    <cellStyle name="Millares 2 6 2 3 3 2" xfId="18348" xr:uid="{AB439A0F-19A0-4A08-BBBB-03B1F7B11438}"/>
    <cellStyle name="Millares 2 6 2 3 4" xfId="7806" xr:uid="{00000000-0005-0000-0000-000011000000}"/>
    <cellStyle name="Millares 2 6 2 3 4 2" xfId="20277" xr:uid="{CB13A398-55D2-4167-B6FE-5C1653AB7252}"/>
    <cellStyle name="Millares 2 6 2 3 5" xfId="9814" xr:uid="{00000000-0005-0000-0000-000011000000}"/>
    <cellStyle name="Millares 2 6 2 3 5 2" xfId="22283" xr:uid="{0196227D-608C-48AC-9EF1-139C79E0D3F0}"/>
    <cellStyle name="Millares 2 6 2 3 6" xfId="14477" xr:uid="{40363EB4-1929-44E2-B1DE-E68F68679924}"/>
    <cellStyle name="Millares 2 6 2 4" xfId="2482" xr:uid="{00000000-0005-0000-0000-000011000000}"/>
    <cellStyle name="Millares 2 6 2 4 2" xfId="4403" xr:uid="{00000000-0005-0000-0000-000011000000}"/>
    <cellStyle name="Millares 2 6 2 4 2 2" xfId="16877" xr:uid="{518E4938-4A7A-427E-8CD8-A3FED76FA516}"/>
    <cellStyle name="Millares 2 6 2 4 3" xfId="6359" xr:uid="{00000000-0005-0000-0000-000011000000}"/>
    <cellStyle name="Millares 2 6 2 4 3 2" xfId="18831" xr:uid="{C1208EA3-498A-400F-A1AE-37D17D4C6B78}"/>
    <cellStyle name="Millares 2 6 2 4 4" xfId="8285" xr:uid="{00000000-0005-0000-0000-000011000000}"/>
    <cellStyle name="Millares 2 6 2 4 4 2" xfId="20756" xr:uid="{C30DCA7E-7E3A-4630-B7F0-711614FEC07D}"/>
    <cellStyle name="Millares 2 6 2 4 5" xfId="10291" xr:uid="{00000000-0005-0000-0000-000011000000}"/>
    <cellStyle name="Millares 2 6 2 4 5 2" xfId="22760" xr:uid="{8D06AA60-E744-4691-B79C-E0909EBE8AB1}"/>
    <cellStyle name="Millares 2 6 2 4 6" xfId="14956" xr:uid="{167D149E-7DF9-4104-AD3C-81090A6E807C}"/>
    <cellStyle name="Millares 2 6 2 5" xfId="1040" xr:uid="{00000000-0005-0000-0000-000011000000}"/>
    <cellStyle name="Millares 2 6 2 5 2" xfId="13517" xr:uid="{E39A6CD3-E111-443A-97FF-14E319F80508}"/>
    <cellStyle name="Millares 2 6 2 6" xfId="2964" xr:uid="{00000000-0005-0000-0000-000011000000}"/>
    <cellStyle name="Millares 2 6 2 6 2" xfId="15438" xr:uid="{60F22057-FF84-466D-BBD7-DBD98F62FF9B}"/>
    <cellStyle name="Millares 2 6 2 7" xfId="4902" xr:uid="{00000000-0005-0000-0000-000011000000}"/>
    <cellStyle name="Millares 2 6 2 7 2" xfId="17375" xr:uid="{D6C2F19C-11C4-489D-A425-D6C8F8C0A3FD}"/>
    <cellStyle name="Millares 2 6 2 8" xfId="6843" xr:uid="{00000000-0005-0000-0000-000011000000}"/>
    <cellStyle name="Millares 2 6 2 8 2" xfId="19314" xr:uid="{1ADA5CED-5AE2-48DC-8290-74DF14B31BF3}"/>
    <cellStyle name="Millares 2 6 2 9" xfId="8867" xr:uid="{00000000-0005-0000-0000-000011000000}"/>
    <cellStyle name="Millares 2 6 2 9 2" xfId="21336" xr:uid="{68C7A8EA-5684-41ED-B254-C35B2943CF0C}"/>
    <cellStyle name="Millares 2 6 3" xfId="1342" xr:uid="{00000000-0005-0000-0000-000011000000}"/>
    <cellStyle name="Millares 2 6 3 2" xfId="3266" xr:uid="{00000000-0005-0000-0000-000011000000}"/>
    <cellStyle name="Millares 2 6 3 2 2" xfId="15740" xr:uid="{E190400B-8657-4ABA-9417-871FCD8467F8}"/>
    <cellStyle name="Millares 2 6 3 3" xfId="5218" xr:uid="{00000000-0005-0000-0000-000011000000}"/>
    <cellStyle name="Millares 2 6 3 3 2" xfId="17690" xr:uid="{B52342AA-058A-4C4C-9189-E1720C01AB9C}"/>
    <cellStyle name="Millares 2 6 3 4" xfId="7148" xr:uid="{00000000-0005-0000-0000-000011000000}"/>
    <cellStyle name="Millares 2 6 3 4 2" xfId="19619" xr:uid="{61811BA1-38F3-4789-9784-37CE688728A6}"/>
    <cellStyle name="Millares 2 6 3 5" xfId="9158" xr:uid="{00000000-0005-0000-0000-000011000000}"/>
    <cellStyle name="Millares 2 6 3 5 2" xfId="21627" xr:uid="{59125DD0-2344-46D6-852D-962692984B95}"/>
    <cellStyle name="Millares 2 6 3 6" xfId="11759" xr:uid="{00000000-0005-0000-0000-000051010000}"/>
    <cellStyle name="Millares 2 6 3 7" xfId="13819" xr:uid="{1C2D2D74-C26F-4C0A-8F73-97498C9466D9}"/>
    <cellStyle name="Millares 2 6 4" xfId="1822" xr:uid="{00000000-0005-0000-0000-000011000000}"/>
    <cellStyle name="Millares 2 6 4 2" xfId="3746" xr:uid="{00000000-0005-0000-0000-000011000000}"/>
    <cellStyle name="Millares 2 6 4 2 2" xfId="16220" xr:uid="{4F24E073-4266-439D-9942-291C5DD25362}"/>
    <cellStyle name="Millares 2 6 4 3" xfId="5698" xr:uid="{00000000-0005-0000-0000-000011000000}"/>
    <cellStyle name="Millares 2 6 4 3 2" xfId="18170" xr:uid="{A5180454-6453-475F-B604-5F0B27AF7067}"/>
    <cellStyle name="Millares 2 6 4 4" xfId="7628" xr:uid="{00000000-0005-0000-0000-000011000000}"/>
    <cellStyle name="Millares 2 6 4 4 2" xfId="20099" xr:uid="{952AB306-799E-4304-98A1-7B7461D13FCC}"/>
    <cellStyle name="Millares 2 6 4 5" xfId="9636" xr:uid="{00000000-0005-0000-0000-000011000000}"/>
    <cellStyle name="Millares 2 6 4 5 2" xfId="22105" xr:uid="{E45EEBF8-47A4-4EE2-A5C5-4993F4646835}"/>
    <cellStyle name="Millares 2 6 4 6" xfId="14299" xr:uid="{B527F976-7351-4C62-9D7B-D7A22C69845A}"/>
    <cellStyle name="Millares 2 6 5" xfId="2304" xr:uid="{00000000-0005-0000-0000-000011000000}"/>
    <cellStyle name="Millares 2 6 5 2" xfId="4225" xr:uid="{00000000-0005-0000-0000-000011000000}"/>
    <cellStyle name="Millares 2 6 5 2 2" xfId="16699" xr:uid="{743B8D9C-ECB2-4B10-B260-5CA26DFAC68F}"/>
    <cellStyle name="Millares 2 6 5 3" xfId="6181" xr:uid="{00000000-0005-0000-0000-000011000000}"/>
    <cellStyle name="Millares 2 6 5 3 2" xfId="18653" xr:uid="{AAFA7A4E-D1C1-4CC5-9FA0-2890D9F721EC}"/>
    <cellStyle name="Millares 2 6 5 4" xfId="8107" xr:uid="{00000000-0005-0000-0000-000011000000}"/>
    <cellStyle name="Millares 2 6 5 4 2" xfId="20578" xr:uid="{4B058DC3-2522-468C-8302-F9B864CA8263}"/>
    <cellStyle name="Millares 2 6 5 5" xfId="10113" xr:uid="{00000000-0005-0000-0000-000011000000}"/>
    <cellStyle name="Millares 2 6 5 5 2" xfId="22582" xr:uid="{EF2830BF-ABB1-45BF-AF5D-79781B01962D}"/>
    <cellStyle name="Millares 2 6 5 6" xfId="14778" xr:uid="{FDA1B285-1987-43ED-B244-86C488242F45}"/>
    <cellStyle name="Millares 2 6 6" xfId="862" xr:uid="{00000000-0005-0000-0000-000011000000}"/>
    <cellStyle name="Millares 2 6 6 2" xfId="13339" xr:uid="{58E4FF37-9A19-49BD-A0FE-A270122A9125}"/>
    <cellStyle name="Millares 2 6 7" xfId="2786" xr:uid="{00000000-0005-0000-0000-000011000000}"/>
    <cellStyle name="Millares 2 6 7 2" xfId="15260" xr:uid="{D6FB257B-CC04-403D-8337-B53C91294235}"/>
    <cellStyle name="Millares 2 6 8" xfId="4719" xr:uid="{00000000-0005-0000-0000-000011000000}"/>
    <cellStyle name="Millares 2 6 8 2" xfId="17192" xr:uid="{51C1A5D7-BA74-4D96-A320-6AE62E416CA2}"/>
    <cellStyle name="Millares 2 6 9" xfId="6665" xr:uid="{00000000-0005-0000-0000-000011000000}"/>
    <cellStyle name="Millares 2 6 9 2" xfId="19136" xr:uid="{424B457A-96A9-4FE7-BD6F-8BCE2C8ED171}"/>
    <cellStyle name="Millares 2 7" xfId="159" xr:uid="{3F340669-2BB1-4358-A72C-756C569854ED}"/>
    <cellStyle name="Millares 2 7 10" xfId="8746" xr:uid="{3F340669-2BB1-4358-A72C-756C569854ED}"/>
    <cellStyle name="Millares 2 7 10 2" xfId="21215" xr:uid="{476E0B1D-2F38-4095-9266-60E22E86474C}"/>
    <cellStyle name="Millares 2 7 11" xfId="10650" xr:uid="{3F340669-2BB1-4358-A72C-756C569854ED}"/>
    <cellStyle name="Millares 2 7 11 2" xfId="23116" xr:uid="{A2741F9D-4464-4537-883F-853E0B8FF535}"/>
    <cellStyle name="Millares 2 7 12" xfId="11130" xr:uid="{3F340669-2BB1-4358-A72C-756C569854ED}"/>
    <cellStyle name="Millares 2 7 12 2" xfId="23595" xr:uid="{0824E38F-C028-4CE5-A54A-DF2F55B2F9A0}"/>
    <cellStyle name="Millares 2 7 13" xfId="12271" xr:uid="{9AC64EEB-95B5-474F-A35C-0EFA360395D4}"/>
    <cellStyle name="Millares 2 7 13 2" xfId="24105" xr:uid="{F4C40EF0-7B34-4C3B-BF5C-11638CA87804}"/>
    <cellStyle name="Millares 2 7 14" xfId="12910" xr:uid="{2DBB0208-2B36-4E46-819C-8410E0C9710E}"/>
    <cellStyle name="Millares 2 7 15" xfId="24813" xr:uid="{53EA70A7-14FC-432E-9E0A-6915AAF1EA29}"/>
    <cellStyle name="Millares 2 7 2" xfId="376" xr:uid="{3F340669-2BB1-4358-A72C-756C569854ED}"/>
    <cellStyle name="Millares 2 7 2 10" xfId="10828" xr:uid="{3F340669-2BB1-4358-A72C-756C569854ED}"/>
    <cellStyle name="Millares 2 7 2 10 2" xfId="23294" xr:uid="{8BE888EC-88F3-40E7-830E-06EFE7486586}"/>
    <cellStyle name="Millares 2 7 2 11" xfId="11308" xr:uid="{3F340669-2BB1-4358-A72C-756C569854ED}"/>
    <cellStyle name="Millares 2 7 2 11 2" xfId="23773" xr:uid="{AA6C478F-400F-4724-A632-893369ADF5B1}"/>
    <cellStyle name="Millares 2 7 2 12" xfId="12449" xr:uid="{DFDEDB08-236F-4D30-9BC4-F21709FBDB75}"/>
    <cellStyle name="Millares 2 7 2 12 2" xfId="24283" xr:uid="{4627BCA9-058D-4327-AD75-6403A17988AD}"/>
    <cellStyle name="Millares 2 7 2 13" xfId="13088" xr:uid="{D971FD54-CF86-4752-B563-73B3466C3075}"/>
    <cellStyle name="Millares 2 7 2 14" xfId="24991" xr:uid="{CDD79D39-5171-48AE-A51E-9D7FF0DF29B5}"/>
    <cellStyle name="Millares 2 7 2 2" xfId="1572" xr:uid="{3F340669-2BB1-4358-A72C-756C569854ED}"/>
    <cellStyle name="Millares 2 7 2 2 2" xfId="3496" xr:uid="{3F340669-2BB1-4358-A72C-756C569854ED}"/>
    <cellStyle name="Millares 2 7 2 2 2 2" xfId="15970" xr:uid="{98D72235-B003-4020-ABFA-6D24CB77F339}"/>
    <cellStyle name="Millares 2 7 2 2 3" xfId="5448" xr:uid="{3F340669-2BB1-4358-A72C-756C569854ED}"/>
    <cellStyle name="Millares 2 7 2 2 3 2" xfId="17920" xr:uid="{D32DD696-5131-4530-964B-C7CB8159BA76}"/>
    <cellStyle name="Millares 2 7 2 2 4" xfId="7378" xr:uid="{3F340669-2BB1-4358-A72C-756C569854ED}"/>
    <cellStyle name="Millares 2 7 2 2 4 2" xfId="19849" xr:uid="{21694655-B668-46DB-A55A-C43C95A62A73}"/>
    <cellStyle name="Millares 2 7 2 2 5" xfId="9388" xr:uid="{3F340669-2BB1-4358-A72C-756C569854ED}"/>
    <cellStyle name="Millares 2 7 2 2 5 2" xfId="21857" xr:uid="{C78B23DA-22A8-4819-B8E0-92B0ADCEF606}"/>
    <cellStyle name="Millares 2 7 2 2 6" xfId="14049" xr:uid="{C008D2D6-A492-4B8C-8BA9-D4712B0C8B38}"/>
    <cellStyle name="Millares 2 7 2 3" xfId="2052" xr:uid="{3F340669-2BB1-4358-A72C-756C569854ED}"/>
    <cellStyle name="Millares 2 7 2 3 2" xfId="3976" xr:uid="{3F340669-2BB1-4358-A72C-756C569854ED}"/>
    <cellStyle name="Millares 2 7 2 3 2 2" xfId="16450" xr:uid="{DF95AC64-03F8-4150-9D30-CFF99C0E51DD}"/>
    <cellStyle name="Millares 2 7 2 3 3" xfId="5928" xr:uid="{3F340669-2BB1-4358-A72C-756C569854ED}"/>
    <cellStyle name="Millares 2 7 2 3 3 2" xfId="18400" xr:uid="{1908AF2F-8395-4E12-8FEC-94EA9B78CF82}"/>
    <cellStyle name="Millares 2 7 2 3 4" xfId="7858" xr:uid="{3F340669-2BB1-4358-A72C-756C569854ED}"/>
    <cellStyle name="Millares 2 7 2 3 4 2" xfId="20329" xr:uid="{EC87F619-D47A-44ED-989E-C7AB4CBB4253}"/>
    <cellStyle name="Millares 2 7 2 3 5" xfId="9866" xr:uid="{3F340669-2BB1-4358-A72C-756C569854ED}"/>
    <cellStyle name="Millares 2 7 2 3 5 2" xfId="22335" xr:uid="{C680271A-AB46-439A-9B02-18BCA52EA27F}"/>
    <cellStyle name="Millares 2 7 2 3 6" xfId="14529" xr:uid="{F3C6AA84-DDD4-4099-A65D-16DB6E64ABEC}"/>
    <cellStyle name="Millares 2 7 2 4" xfId="2534" xr:uid="{3F340669-2BB1-4358-A72C-756C569854ED}"/>
    <cellStyle name="Millares 2 7 2 4 2" xfId="4455" xr:uid="{3F340669-2BB1-4358-A72C-756C569854ED}"/>
    <cellStyle name="Millares 2 7 2 4 2 2" xfId="16929" xr:uid="{9B9461F6-0F9F-465F-BB1C-B01FFCB28F85}"/>
    <cellStyle name="Millares 2 7 2 4 3" xfId="6411" xr:uid="{3F340669-2BB1-4358-A72C-756C569854ED}"/>
    <cellStyle name="Millares 2 7 2 4 3 2" xfId="18883" xr:uid="{4B87E5F0-BCDB-4629-ABB3-A0385BBD350C}"/>
    <cellStyle name="Millares 2 7 2 4 4" xfId="8337" xr:uid="{3F340669-2BB1-4358-A72C-756C569854ED}"/>
    <cellStyle name="Millares 2 7 2 4 4 2" xfId="20808" xr:uid="{59027AF8-3E9D-4FF0-BEE4-36CF8D211386}"/>
    <cellStyle name="Millares 2 7 2 4 5" xfId="10343" xr:uid="{3F340669-2BB1-4358-A72C-756C569854ED}"/>
    <cellStyle name="Millares 2 7 2 4 5 2" xfId="22812" xr:uid="{1B329F14-94EB-4237-8E81-EE3862158794}"/>
    <cellStyle name="Millares 2 7 2 4 6" xfId="15008" xr:uid="{3E02E794-788C-4EC7-BF60-8012DE586FF5}"/>
    <cellStyle name="Millares 2 7 2 5" xfId="1092" xr:uid="{3F340669-2BB1-4358-A72C-756C569854ED}"/>
    <cellStyle name="Millares 2 7 2 5 2" xfId="13569" xr:uid="{B3E96171-DAA3-4B5A-B0D2-CD145960242A}"/>
    <cellStyle name="Millares 2 7 2 6" xfId="3016" xr:uid="{3F340669-2BB1-4358-A72C-756C569854ED}"/>
    <cellStyle name="Millares 2 7 2 6 2" xfId="15490" xr:uid="{D6FBDC4C-3DE6-4551-9268-4A1D14330CE3}"/>
    <cellStyle name="Millares 2 7 2 7" xfId="4954" xr:uid="{3F340669-2BB1-4358-A72C-756C569854ED}"/>
    <cellStyle name="Millares 2 7 2 7 2" xfId="17427" xr:uid="{80F75BA7-FBC5-4E1B-A1BE-8224B8F7E3E7}"/>
    <cellStyle name="Millares 2 7 2 8" xfId="6895" xr:uid="{3F340669-2BB1-4358-A72C-756C569854ED}"/>
    <cellStyle name="Millares 2 7 2 8 2" xfId="19366" xr:uid="{9AFDE07E-61DA-4DE3-AA57-8FE8D9AA26FC}"/>
    <cellStyle name="Millares 2 7 2 9" xfId="8915" xr:uid="{3F340669-2BB1-4358-A72C-756C569854ED}"/>
    <cellStyle name="Millares 2 7 2 9 2" xfId="21384" xr:uid="{55E22BF3-BA7C-43B3-A895-CAA4BE84152C}"/>
    <cellStyle name="Millares 2 7 3" xfId="1394" xr:uid="{3F340669-2BB1-4358-A72C-756C569854ED}"/>
    <cellStyle name="Millares 2 7 3 2" xfId="3318" xr:uid="{3F340669-2BB1-4358-A72C-756C569854ED}"/>
    <cellStyle name="Millares 2 7 3 2 2" xfId="15792" xr:uid="{03EA98E1-4BE1-49F0-BAA8-00C5354DD78C}"/>
    <cellStyle name="Millares 2 7 3 3" xfId="5270" xr:uid="{3F340669-2BB1-4358-A72C-756C569854ED}"/>
    <cellStyle name="Millares 2 7 3 3 2" xfId="17742" xr:uid="{37E1417B-05A2-4C63-B0ED-27D7CB4FC324}"/>
    <cellStyle name="Millares 2 7 3 4" xfId="7200" xr:uid="{3F340669-2BB1-4358-A72C-756C569854ED}"/>
    <cellStyle name="Millares 2 7 3 4 2" xfId="19671" xr:uid="{2314EF5A-709F-472B-BD6C-EACEE5672105}"/>
    <cellStyle name="Millares 2 7 3 5" xfId="9210" xr:uid="{3F340669-2BB1-4358-A72C-756C569854ED}"/>
    <cellStyle name="Millares 2 7 3 5 2" xfId="21679" xr:uid="{19ECCFB7-BD80-42B9-AEC6-3A7E5E462176}"/>
    <cellStyle name="Millares 2 7 3 6" xfId="12066" xr:uid="{00000000-0005-0000-0000-000052010000}"/>
    <cellStyle name="Millares 2 7 3 7" xfId="13871" xr:uid="{DC850074-212A-4D8F-9311-697986CC6024}"/>
    <cellStyle name="Millares 2 7 4" xfId="1874" xr:uid="{3F340669-2BB1-4358-A72C-756C569854ED}"/>
    <cellStyle name="Millares 2 7 4 2" xfId="3798" xr:uid="{3F340669-2BB1-4358-A72C-756C569854ED}"/>
    <cellStyle name="Millares 2 7 4 2 2" xfId="16272" xr:uid="{05018A96-97D8-4CE2-A52E-E82CCE40132F}"/>
    <cellStyle name="Millares 2 7 4 3" xfId="5750" xr:uid="{3F340669-2BB1-4358-A72C-756C569854ED}"/>
    <cellStyle name="Millares 2 7 4 3 2" xfId="18222" xr:uid="{DB535873-66A0-4DF8-9ABC-BD041C5B96F9}"/>
    <cellStyle name="Millares 2 7 4 4" xfId="7680" xr:uid="{3F340669-2BB1-4358-A72C-756C569854ED}"/>
    <cellStyle name="Millares 2 7 4 4 2" xfId="20151" xr:uid="{A7EE76D0-EBE2-4CD9-B8CF-85CD52167C92}"/>
    <cellStyle name="Millares 2 7 4 5" xfId="9688" xr:uid="{3F340669-2BB1-4358-A72C-756C569854ED}"/>
    <cellStyle name="Millares 2 7 4 5 2" xfId="22157" xr:uid="{40127AB7-5121-4A67-8970-CD20C479730D}"/>
    <cellStyle name="Millares 2 7 4 6" xfId="14351" xr:uid="{F494C865-EDFD-4D3B-A15F-8E0E48F09750}"/>
    <cellStyle name="Millares 2 7 5" xfId="2356" xr:uid="{3F340669-2BB1-4358-A72C-756C569854ED}"/>
    <cellStyle name="Millares 2 7 5 2" xfId="4277" xr:uid="{3F340669-2BB1-4358-A72C-756C569854ED}"/>
    <cellStyle name="Millares 2 7 5 2 2" xfId="16751" xr:uid="{BB66F4E3-4489-4C77-991C-B7A156374E9E}"/>
    <cellStyle name="Millares 2 7 5 3" xfId="6233" xr:uid="{3F340669-2BB1-4358-A72C-756C569854ED}"/>
    <cellStyle name="Millares 2 7 5 3 2" xfId="18705" xr:uid="{B379AD90-C458-496A-9DB9-5A404BEE1CC8}"/>
    <cellStyle name="Millares 2 7 5 4" xfId="8159" xr:uid="{3F340669-2BB1-4358-A72C-756C569854ED}"/>
    <cellStyle name="Millares 2 7 5 4 2" xfId="20630" xr:uid="{9E1D2B69-04B9-4B4E-BEFE-646229F57F69}"/>
    <cellStyle name="Millares 2 7 5 5" xfId="10165" xr:uid="{3F340669-2BB1-4358-A72C-756C569854ED}"/>
    <cellStyle name="Millares 2 7 5 5 2" xfId="22634" xr:uid="{D7D4F6BA-F362-4C4F-8F48-25C3A2FE483F}"/>
    <cellStyle name="Millares 2 7 5 6" xfId="14830" xr:uid="{DE3030F5-BF87-4866-9784-E189006210DC}"/>
    <cellStyle name="Millares 2 7 6" xfId="914" xr:uid="{3F340669-2BB1-4358-A72C-756C569854ED}"/>
    <cellStyle name="Millares 2 7 6 2" xfId="13391" xr:uid="{F679477E-8764-491D-99B9-865BCFEAC94E}"/>
    <cellStyle name="Millares 2 7 7" xfId="2838" xr:uid="{3F340669-2BB1-4358-A72C-756C569854ED}"/>
    <cellStyle name="Millares 2 7 7 2" xfId="15312" xr:uid="{01C3DEBB-624B-46D4-9269-CC047431ABFA}"/>
    <cellStyle name="Millares 2 7 8" xfId="4771" xr:uid="{3F340669-2BB1-4358-A72C-756C569854ED}"/>
    <cellStyle name="Millares 2 7 8 2" xfId="17244" xr:uid="{D2C95979-7150-495D-A14E-E6E01D09CE32}"/>
    <cellStyle name="Millares 2 7 9" xfId="6717" xr:uid="{3F340669-2BB1-4358-A72C-756C569854ED}"/>
    <cellStyle name="Millares 2 7 9 2" xfId="19188" xr:uid="{2851324A-D643-48FF-AFC9-247DA3A59419}"/>
    <cellStyle name="Millares 2 8" xfId="172" xr:uid="{00000000-0005-0000-0000-00000C000000}"/>
    <cellStyle name="Millares 2 9" xfId="200" xr:uid="{00000000-0005-0000-0000-000011000000}"/>
    <cellStyle name="Millares 2 9 10" xfId="8754" xr:uid="{00000000-0005-0000-0000-000011000000}"/>
    <cellStyle name="Millares 2 9 10 2" xfId="21223" xr:uid="{6C302B2F-9C00-423D-BB4F-75B22395DEFE}"/>
    <cellStyle name="Millares 2 9 11" xfId="10659" xr:uid="{00000000-0005-0000-0000-000011000000}"/>
    <cellStyle name="Millares 2 9 11 2" xfId="23125" xr:uid="{2F3F2E9C-50DB-4C15-8AB9-25480548383E}"/>
    <cellStyle name="Millares 2 9 12" xfId="11139" xr:uid="{00000000-0005-0000-0000-000011000000}"/>
    <cellStyle name="Millares 2 9 12 2" xfId="23604" xr:uid="{FC393C18-1FAC-499F-912E-FE5367A69E92}"/>
    <cellStyle name="Millares 2 9 13" xfId="12280" xr:uid="{58D7D30C-E4AB-45BF-B189-515DFBBCE8CF}"/>
    <cellStyle name="Millares 2 9 13 2" xfId="24114" xr:uid="{327233BD-77F7-473F-82B4-2A7039E6897B}"/>
    <cellStyle name="Millares 2 9 14" xfId="12919" xr:uid="{91D78BE5-241A-454D-85D6-E82E115B6D9A}"/>
    <cellStyle name="Millares 2 9 15" xfId="24822" xr:uid="{0C271F78-7750-4B20-9C6F-34C3839829B5}"/>
    <cellStyle name="Millares 2 9 2" xfId="385" xr:uid="{00000000-0005-0000-0000-000011000000}"/>
    <cellStyle name="Millares 2 9 2 10" xfId="10837" xr:uid="{00000000-0005-0000-0000-000011000000}"/>
    <cellStyle name="Millares 2 9 2 10 2" xfId="23303" xr:uid="{504BCED2-F46D-4499-A117-578BD419EE42}"/>
    <cellStyle name="Millares 2 9 2 11" xfId="11317" xr:uid="{00000000-0005-0000-0000-000011000000}"/>
    <cellStyle name="Millares 2 9 2 11 2" xfId="23782" xr:uid="{A225FDF5-B3C8-41A3-802E-1839B217AB4A}"/>
    <cellStyle name="Millares 2 9 2 12" xfId="12458" xr:uid="{10154CFB-6F91-4538-81A4-BB8246EE8BE1}"/>
    <cellStyle name="Millares 2 9 2 12 2" xfId="24292" xr:uid="{5D2B6C0E-A18C-41DC-A53A-3D464FBD93E8}"/>
    <cellStyle name="Millares 2 9 2 13" xfId="13097" xr:uid="{3A71C86B-49C7-43D8-819A-60C4F62FB4D2}"/>
    <cellStyle name="Millares 2 9 2 14" xfId="25000" xr:uid="{FB17152E-6915-4403-A1C9-B329D405DD89}"/>
    <cellStyle name="Millares 2 9 2 2" xfId="1581" xr:uid="{00000000-0005-0000-0000-000011000000}"/>
    <cellStyle name="Millares 2 9 2 2 2" xfId="3505" xr:uid="{00000000-0005-0000-0000-000011000000}"/>
    <cellStyle name="Millares 2 9 2 2 2 2" xfId="15979" xr:uid="{19A70F5B-682A-4DA0-A15B-4AE92BC9714C}"/>
    <cellStyle name="Millares 2 9 2 2 3" xfId="5457" xr:uid="{00000000-0005-0000-0000-000011000000}"/>
    <cellStyle name="Millares 2 9 2 2 3 2" xfId="17929" xr:uid="{B16E7DFF-B11E-4ED8-8190-9F4849DC641F}"/>
    <cellStyle name="Millares 2 9 2 2 4" xfId="7387" xr:uid="{00000000-0005-0000-0000-000011000000}"/>
    <cellStyle name="Millares 2 9 2 2 4 2" xfId="19858" xr:uid="{57F1231A-F77A-4D31-B850-00EEB9A05DDD}"/>
    <cellStyle name="Millares 2 9 2 2 5" xfId="9397" xr:uid="{00000000-0005-0000-0000-000011000000}"/>
    <cellStyle name="Millares 2 9 2 2 5 2" xfId="21866" xr:uid="{2D2E3E4D-1626-4715-9C8C-994379BF18DC}"/>
    <cellStyle name="Millares 2 9 2 2 6" xfId="14058" xr:uid="{D2364BBF-FCF2-4702-9372-7E6B40243F53}"/>
    <cellStyle name="Millares 2 9 2 3" xfId="2061" xr:uid="{00000000-0005-0000-0000-000011000000}"/>
    <cellStyle name="Millares 2 9 2 3 2" xfId="3985" xr:uid="{00000000-0005-0000-0000-000011000000}"/>
    <cellStyle name="Millares 2 9 2 3 2 2" xfId="16459" xr:uid="{E3E63108-EB04-433F-891C-22FEA6914E22}"/>
    <cellStyle name="Millares 2 9 2 3 3" xfId="5937" xr:uid="{00000000-0005-0000-0000-000011000000}"/>
    <cellStyle name="Millares 2 9 2 3 3 2" xfId="18409" xr:uid="{D615C43C-885F-4306-96FA-FCF2069E1EDD}"/>
    <cellStyle name="Millares 2 9 2 3 4" xfId="7867" xr:uid="{00000000-0005-0000-0000-000011000000}"/>
    <cellStyle name="Millares 2 9 2 3 4 2" xfId="20338" xr:uid="{4BE9959B-3525-44F0-8895-D67881CEDC62}"/>
    <cellStyle name="Millares 2 9 2 3 5" xfId="9875" xr:uid="{00000000-0005-0000-0000-000011000000}"/>
    <cellStyle name="Millares 2 9 2 3 5 2" xfId="22344" xr:uid="{2EADF759-B6CE-4487-A529-0FAFA663973A}"/>
    <cellStyle name="Millares 2 9 2 3 6" xfId="14538" xr:uid="{8883415D-6204-4793-B6BF-AD42DD1E4C08}"/>
    <cellStyle name="Millares 2 9 2 4" xfId="2543" xr:uid="{00000000-0005-0000-0000-000011000000}"/>
    <cellStyle name="Millares 2 9 2 4 2" xfId="4464" xr:uid="{00000000-0005-0000-0000-000011000000}"/>
    <cellStyle name="Millares 2 9 2 4 2 2" xfId="16938" xr:uid="{F4ACBCB4-D132-4CEA-B134-038955C4C331}"/>
    <cellStyle name="Millares 2 9 2 4 3" xfId="6420" xr:uid="{00000000-0005-0000-0000-000011000000}"/>
    <cellStyle name="Millares 2 9 2 4 3 2" xfId="18892" xr:uid="{F80ABD8A-4FC7-4E0F-B5B5-216C7AA34D79}"/>
    <cellStyle name="Millares 2 9 2 4 4" xfId="8346" xr:uid="{00000000-0005-0000-0000-000011000000}"/>
    <cellStyle name="Millares 2 9 2 4 4 2" xfId="20817" xr:uid="{BA273990-5699-4C68-B82E-A1334F31D6B4}"/>
    <cellStyle name="Millares 2 9 2 4 5" xfId="10352" xr:uid="{00000000-0005-0000-0000-000011000000}"/>
    <cellStyle name="Millares 2 9 2 4 5 2" xfId="22821" xr:uid="{74F32DB3-A234-4F25-8657-3D461561C1FE}"/>
    <cellStyle name="Millares 2 9 2 4 6" xfId="15017" xr:uid="{11ED40EC-84B6-400E-9EFE-BC14930DA028}"/>
    <cellStyle name="Millares 2 9 2 5" xfId="1101" xr:uid="{00000000-0005-0000-0000-000011000000}"/>
    <cellStyle name="Millares 2 9 2 5 2" xfId="13578" xr:uid="{404899CB-1875-4488-BAF7-27F59E9801C0}"/>
    <cellStyle name="Millares 2 9 2 6" xfId="3025" xr:uid="{00000000-0005-0000-0000-000011000000}"/>
    <cellStyle name="Millares 2 9 2 6 2" xfId="15499" xr:uid="{ECCE9DF5-E3E2-40E2-B6CF-BF4D56903F19}"/>
    <cellStyle name="Millares 2 9 2 7" xfId="4963" xr:uid="{00000000-0005-0000-0000-000011000000}"/>
    <cellStyle name="Millares 2 9 2 7 2" xfId="17436" xr:uid="{E0C106E9-2053-434A-9C83-C6B45B100802}"/>
    <cellStyle name="Millares 2 9 2 8" xfId="6904" xr:uid="{00000000-0005-0000-0000-000011000000}"/>
    <cellStyle name="Millares 2 9 2 8 2" xfId="19375" xr:uid="{EAE8AE9B-C3D6-403C-AC2E-5F03F114BF59}"/>
    <cellStyle name="Millares 2 9 2 9" xfId="8923" xr:uid="{00000000-0005-0000-0000-000011000000}"/>
    <cellStyle name="Millares 2 9 2 9 2" xfId="21392" xr:uid="{8DC86957-9C07-4C9F-96AD-77F39040BBCF}"/>
    <cellStyle name="Millares 2 9 3" xfId="1403" xr:uid="{00000000-0005-0000-0000-000011000000}"/>
    <cellStyle name="Millares 2 9 3 2" xfId="3327" xr:uid="{00000000-0005-0000-0000-000011000000}"/>
    <cellStyle name="Millares 2 9 3 2 2" xfId="15801" xr:uid="{9799C89F-D194-4CF0-A876-9621AEC09C6C}"/>
    <cellStyle name="Millares 2 9 3 3" xfId="5279" xr:uid="{00000000-0005-0000-0000-000011000000}"/>
    <cellStyle name="Millares 2 9 3 3 2" xfId="17751" xr:uid="{E2DDF1EF-8919-4703-AEFC-39F39195F486}"/>
    <cellStyle name="Millares 2 9 3 4" xfId="7209" xr:uid="{00000000-0005-0000-0000-000011000000}"/>
    <cellStyle name="Millares 2 9 3 4 2" xfId="19680" xr:uid="{F5C03A63-AA7C-45CD-A7B8-1177BDB69686}"/>
    <cellStyle name="Millares 2 9 3 5" xfId="9219" xr:uid="{00000000-0005-0000-0000-000011000000}"/>
    <cellStyle name="Millares 2 9 3 5 2" xfId="21688" xr:uid="{14DBC947-E389-4859-909A-9DBC9980FA76}"/>
    <cellStyle name="Millares 2 9 3 6" xfId="13880" xr:uid="{51B87E20-CA22-484D-9B25-8BC97E3417D8}"/>
    <cellStyle name="Millares 2 9 4" xfId="1883" xr:uid="{00000000-0005-0000-0000-000011000000}"/>
    <cellStyle name="Millares 2 9 4 2" xfId="3807" xr:uid="{00000000-0005-0000-0000-000011000000}"/>
    <cellStyle name="Millares 2 9 4 2 2" xfId="16281" xr:uid="{2D20387B-FFBA-4361-B84B-1990730DE9E8}"/>
    <cellStyle name="Millares 2 9 4 3" xfId="5759" xr:uid="{00000000-0005-0000-0000-000011000000}"/>
    <cellStyle name="Millares 2 9 4 3 2" xfId="18231" xr:uid="{60446F9E-EC85-4A25-BC59-7B5BC0CB3A88}"/>
    <cellStyle name="Millares 2 9 4 4" xfId="7689" xr:uid="{00000000-0005-0000-0000-000011000000}"/>
    <cellStyle name="Millares 2 9 4 4 2" xfId="20160" xr:uid="{1F2E2CB0-C735-4894-8D18-6DA58FF26C5B}"/>
    <cellStyle name="Millares 2 9 4 5" xfId="9697" xr:uid="{00000000-0005-0000-0000-000011000000}"/>
    <cellStyle name="Millares 2 9 4 5 2" xfId="22166" xr:uid="{E958E695-859A-4E21-B4DE-844D22501443}"/>
    <cellStyle name="Millares 2 9 4 6" xfId="14360" xr:uid="{C7BD1BDD-A04D-40A9-BE58-70BBFA0A6B41}"/>
    <cellStyle name="Millares 2 9 5" xfId="2365" xr:uid="{00000000-0005-0000-0000-000011000000}"/>
    <cellStyle name="Millares 2 9 5 2" xfId="4286" xr:uid="{00000000-0005-0000-0000-000011000000}"/>
    <cellStyle name="Millares 2 9 5 2 2" xfId="16760" xr:uid="{94E859C1-132C-4B30-8530-2B43A52AB4AC}"/>
    <cellStyle name="Millares 2 9 5 3" xfId="6242" xr:uid="{00000000-0005-0000-0000-000011000000}"/>
    <cellStyle name="Millares 2 9 5 3 2" xfId="18714" xr:uid="{F9546391-E218-4600-A305-94F26AA0F7DD}"/>
    <cellStyle name="Millares 2 9 5 4" xfId="8168" xr:uid="{00000000-0005-0000-0000-000011000000}"/>
    <cellStyle name="Millares 2 9 5 4 2" xfId="20639" xr:uid="{CC2B7D15-60AF-489B-9C89-DAAB4D65B570}"/>
    <cellStyle name="Millares 2 9 5 5" xfId="10174" xr:uid="{00000000-0005-0000-0000-000011000000}"/>
    <cellStyle name="Millares 2 9 5 5 2" xfId="22643" xr:uid="{63891B2C-A9B9-49E7-92DF-9544EAF655DF}"/>
    <cellStyle name="Millares 2 9 5 6" xfId="14839" xr:uid="{227A786E-3CBD-4917-A86F-EE919B37788D}"/>
    <cellStyle name="Millares 2 9 6" xfId="923" xr:uid="{00000000-0005-0000-0000-000011000000}"/>
    <cellStyle name="Millares 2 9 6 2" xfId="13400" xr:uid="{91D16EC1-389B-403A-9691-CAC2FFB62278}"/>
    <cellStyle name="Millares 2 9 7" xfId="2847" xr:uid="{00000000-0005-0000-0000-000011000000}"/>
    <cellStyle name="Millares 2 9 7 2" xfId="15321" xr:uid="{A2F57319-5FEC-40DE-BD13-D4416607CF00}"/>
    <cellStyle name="Millares 2 9 8" xfId="4785" xr:uid="{00000000-0005-0000-0000-000011000000}"/>
    <cellStyle name="Millares 2 9 8 2" xfId="17258" xr:uid="{CCDC8EFA-139D-47E7-A2FC-4437D01E93CB}"/>
    <cellStyle name="Millares 2 9 9" xfId="6726" xr:uid="{00000000-0005-0000-0000-000011000000}"/>
    <cellStyle name="Millares 2 9 9 2" xfId="19197" xr:uid="{3814C689-0D74-4134-9FA4-70016EC1DB0D}"/>
    <cellStyle name="Millares 20" xfId="69" xr:uid="{84CA1892-5EA7-41BF-ACEE-11677BDD9B9C}"/>
    <cellStyle name="Millares 20 2" xfId="675" xr:uid="{00000000-0005-0000-0000-000039000000}"/>
    <cellStyle name="Millares 20 2 10" xfId="10955" xr:uid="{00000000-0005-0000-0000-000039000000}"/>
    <cellStyle name="Millares 20 2 10 2" xfId="23421" xr:uid="{8BBE153E-8D8B-4D63-B935-938AA6914B1A}"/>
    <cellStyle name="Millares 20 2 11" xfId="11435" xr:uid="{00000000-0005-0000-0000-000039000000}"/>
    <cellStyle name="Millares 20 2 11 2" xfId="23900" xr:uid="{184453D0-0E90-4105-964A-753506E535CC}"/>
    <cellStyle name="Millares 20 2 12" xfId="12579" xr:uid="{188DDB5B-D350-43AB-B19D-5A1F928D84BD}"/>
    <cellStyle name="Millares 20 2 12 2" xfId="24413" xr:uid="{5CFA1DAE-1097-4EE2-8A3E-538109FCA136}"/>
    <cellStyle name="Millares 20 2 13" xfId="13216" xr:uid="{AB52F161-7F69-4965-BA98-088A5A2F1749}"/>
    <cellStyle name="Millares 20 2 14" xfId="25118" xr:uid="{CA295BC1-4A20-4F5F-BC60-C18177FCB324}"/>
    <cellStyle name="Millares 20 2 2" xfId="1699" xr:uid="{00000000-0005-0000-0000-000039000000}"/>
    <cellStyle name="Millares 20 2 2 2" xfId="3623" xr:uid="{00000000-0005-0000-0000-000039000000}"/>
    <cellStyle name="Millares 20 2 2 2 2" xfId="16097" xr:uid="{5614DB74-E733-49B7-AE80-91DF27C3C43D}"/>
    <cellStyle name="Millares 20 2 2 3" xfId="5575" xr:uid="{00000000-0005-0000-0000-000039000000}"/>
    <cellStyle name="Millares 20 2 2 3 2" xfId="18047" xr:uid="{1BCFF938-0CCC-4188-A637-C8AD519B82B7}"/>
    <cellStyle name="Millares 20 2 2 4" xfId="7505" xr:uid="{00000000-0005-0000-0000-000039000000}"/>
    <cellStyle name="Millares 20 2 2 4 2" xfId="19976" xr:uid="{839DE03E-7A2E-478F-9FFB-079A88F3DDF1}"/>
    <cellStyle name="Millares 20 2 2 5" xfId="9514" xr:uid="{00000000-0005-0000-0000-000039000000}"/>
    <cellStyle name="Millares 20 2 2 5 2" xfId="21983" xr:uid="{AC4F6E5E-6D3F-47CC-8609-91CDD0752993}"/>
    <cellStyle name="Millares 20 2 2 6" xfId="12761" xr:uid="{6C46853D-69FB-41AC-B6A3-6A534A2DC64B}"/>
    <cellStyle name="Millares 20 2 2 6 2" xfId="24594" xr:uid="{93E6DAD6-4C79-4A64-862A-B583F6B56918}"/>
    <cellStyle name="Millares 20 2 2 7" xfId="14176" xr:uid="{95D61559-D07D-4101-B979-FC10C3E85C8A}"/>
    <cellStyle name="Millares 20 2 2 8" xfId="25285" xr:uid="{67B81C30-810D-4FB3-BB42-68FC5414727E}"/>
    <cellStyle name="Millares 20 2 3" xfId="2179" xr:uid="{00000000-0005-0000-0000-000039000000}"/>
    <cellStyle name="Millares 20 2 3 2" xfId="4103" xr:uid="{00000000-0005-0000-0000-000039000000}"/>
    <cellStyle name="Millares 20 2 3 2 2" xfId="16577" xr:uid="{E75943C4-1E00-42AF-AE64-A6AD284A2E24}"/>
    <cellStyle name="Millares 20 2 3 3" xfId="6055" xr:uid="{00000000-0005-0000-0000-000039000000}"/>
    <cellStyle name="Millares 20 2 3 3 2" xfId="18527" xr:uid="{43281887-E4F9-4CA2-A298-B3AEC92958FF}"/>
    <cellStyle name="Millares 20 2 3 4" xfId="7985" xr:uid="{00000000-0005-0000-0000-000039000000}"/>
    <cellStyle name="Millares 20 2 3 4 2" xfId="20456" xr:uid="{2F06C1E6-E529-48C9-83DE-7B1A744266BD}"/>
    <cellStyle name="Millares 20 2 3 5" xfId="9992" xr:uid="{00000000-0005-0000-0000-000039000000}"/>
    <cellStyle name="Millares 20 2 3 5 2" xfId="22461" xr:uid="{D7C60230-C79F-4E20-B215-4F8BBB1C0D6B}"/>
    <cellStyle name="Millares 20 2 3 6" xfId="14656" xr:uid="{66D25B5F-54EF-437F-B778-D216BDE6BFF0}"/>
    <cellStyle name="Millares 20 2 4" xfId="2662" xr:uid="{00000000-0005-0000-0000-000039000000}"/>
    <cellStyle name="Millares 20 2 4 2" xfId="4583" xr:uid="{00000000-0005-0000-0000-000039000000}"/>
    <cellStyle name="Millares 20 2 4 2 2" xfId="17057" xr:uid="{23060E54-4967-48CA-B835-A64D0E6260FC}"/>
    <cellStyle name="Millares 20 2 4 3" xfId="6539" xr:uid="{00000000-0005-0000-0000-000039000000}"/>
    <cellStyle name="Millares 20 2 4 3 2" xfId="19011" xr:uid="{0D478A92-0021-4E94-AAFF-DD0FB4E3CDF0}"/>
    <cellStyle name="Millares 20 2 4 4" xfId="8465" xr:uid="{00000000-0005-0000-0000-000039000000}"/>
    <cellStyle name="Millares 20 2 4 4 2" xfId="20936" xr:uid="{A0341630-D6A7-4EBD-A85F-5A9ABCF05F9D}"/>
    <cellStyle name="Millares 20 2 4 5" xfId="10470" xr:uid="{00000000-0005-0000-0000-000039000000}"/>
    <cellStyle name="Millares 20 2 4 5 2" xfId="22939" xr:uid="{8D8D1228-83A8-4208-856A-DB1EB3F54C9C}"/>
    <cellStyle name="Millares 20 2 4 6" xfId="15136" xr:uid="{4D9116C6-48E7-49BC-B9D0-727EB5345CCB}"/>
    <cellStyle name="Millares 20 2 5" xfId="1220" xr:uid="{00000000-0005-0000-0000-000039000000}"/>
    <cellStyle name="Millares 20 2 5 2" xfId="13697" xr:uid="{C8D57067-7C02-4160-B260-4B4CA00724AA}"/>
    <cellStyle name="Millares 20 2 6" xfId="3144" xr:uid="{00000000-0005-0000-0000-000039000000}"/>
    <cellStyle name="Millares 20 2 6 2" xfId="15618" xr:uid="{6E0871C4-368F-4946-A167-0FAABDC29098}"/>
    <cellStyle name="Millares 20 2 7" xfId="5090" xr:uid="{00000000-0005-0000-0000-000039000000}"/>
    <cellStyle name="Millares 20 2 7 2" xfId="17562" xr:uid="{B9C32981-A993-4CE9-B913-9DAC7E886169}"/>
    <cellStyle name="Millares 20 2 8" xfId="7026" xr:uid="{00000000-0005-0000-0000-000039000000}"/>
    <cellStyle name="Millares 20 2 8 2" xfId="19497" xr:uid="{5218CFCB-5E1A-444F-9575-DF7A970653E1}"/>
    <cellStyle name="Millares 20 2 9" xfId="8656" xr:uid="{1921D564-2E0C-421C-AEC0-F21CC09D67E1}"/>
    <cellStyle name="Millares 20 2 9 2" xfId="21125" xr:uid="{BF3DB121-EBA6-4B56-A774-9AC63716DCE8}"/>
    <cellStyle name="Millares 20 3" xfId="8613" xr:uid="{9C8ED74D-E6F9-4F82-9B5C-768A09DEA3C6}"/>
    <cellStyle name="Millares 20 3 2" xfId="11756" xr:uid="{00000000-0005-0000-0000-000053010000}"/>
    <cellStyle name="Millares 20 3 3" xfId="21082" xr:uid="{DE8377BA-1059-44DB-BE1B-DF4ABAADF5A2}"/>
    <cellStyle name="Millares 20 4" xfId="12719" xr:uid="{9F4896A0-D1A0-4016-A79E-8E4C200966A5}"/>
    <cellStyle name="Millares 20 4 2" xfId="24552" xr:uid="{FCE2C07B-5D4B-42E7-93E9-3B6C5B08EA31}"/>
    <cellStyle name="Millares 20 4 3" xfId="25243" xr:uid="{1D455380-5DDE-4029-AA72-BF8F0D66D554}"/>
    <cellStyle name="Millares 21" xfId="71" xr:uid="{00000000-0005-0000-0000-000073000000}"/>
    <cellStyle name="Millares 21 2" xfId="102" xr:uid="{00000000-0005-0000-0000-000074000000}"/>
    <cellStyle name="Millares 21 2 2" xfId="4774" xr:uid="{FC47CED4-C6A8-47F9-AB83-6158AA562622}"/>
    <cellStyle name="Millares 21 2 2 2" xfId="12762" xr:uid="{611DDE7C-6838-4536-9158-D0B659ED18D9}"/>
    <cellStyle name="Millares 21 2 2 2 2" xfId="24595" xr:uid="{92FBD0AB-AAF0-456F-8289-D234ED40F398}"/>
    <cellStyle name="Millares 21 2 2 3" xfId="17247" xr:uid="{52E24079-E088-48F2-BE8A-5CA816145B0B}"/>
    <cellStyle name="Millares 21 2 2 4" xfId="25286" xr:uid="{EDF1C3EB-E0A1-45FE-AF7A-599CF2C57935}"/>
    <cellStyle name="Millares 21 2 3" xfId="8556" xr:uid="{FC47CED4-C6A8-47F9-AB83-6158AA562622}"/>
    <cellStyle name="Millares 21 2 3 2" xfId="21027" xr:uid="{47C2E11C-5346-4B8D-ABF6-C96EB03C9D08}"/>
    <cellStyle name="Millares 21 2 4" xfId="8657" xr:uid="{FC47CED4-C6A8-47F9-AB83-6158AA562622}"/>
    <cellStyle name="Millares 21 2 4 2" xfId="21126" xr:uid="{B80B4959-BE7E-4E6F-B10F-1280CC9C9A07}"/>
    <cellStyle name="Millares 21 3" xfId="790" xr:uid="{B5DEADCE-5FB1-48A7-B199-96374A0598DD}"/>
    <cellStyle name="Millares 21 3 10" xfId="11017" xr:uid="{B5DEADCE-5FB1-48A7-B199-96374A0598DD}"/>
    <cellStyle name="Millares 21 3 10 2" xfId="23483" xr:uid="{C5EE8C5A-6E21-4933-ABF8-63FDD9C1663E}"/>
    <cellStyle name="Millares 21 3 11" xfId="11497" xr:uid="{B5DEADCE-5FB1-48A7-B199-96374A0598DD}"/>
    <cellStyle name="Millares 21 3 11 2" xfId="23962" xr:uid="{9F4B2317-41CD-486B-8616-33DDF97E4874}"/>
    <cellStyle name="Millares 21 3 12" xfId="12641" xr:uid="{7A7A02C1-321B-443A-8609-6C7186919A60}"/>
    <cellStyle name="Millares 21 3 12 2" xfId="24475" xr:uid="{DDBB774E-D30F-4229-8DAB-0364BBB2407F}"/>
    <cellStyle name="Millares 21 3 13" xfId="13279" xr:uid="{903CB65F-3DAB-466B-8513-E6E71FE0FF61}"/>
    <cellStyle name="Millares 21 3 14" xfId="25180" xr:uid="{7EE8EA75-99C0-4FFE-82D8-60136E803F20}"/>
    <cellStyle name="Millares 21 3 2" xfId="1761" xr:uid="{B5DEADCE-5FB1-48A7-B199-96374A0598DD}"/>
    <cellStyle name="Millares 21 3 2 2" xfId="3685" xr:uid="{B5DEADCE-5FB1-48A7-B199-96374A0598DD}"/>
    <cellStyle name="Millares 21 3 2 2 2" xfId="16159" xr:uid="{82383AF3-B49A-42C4-869D-2B2B31622025}"/>
    <cellStyle name="Millares 21 3 2 3" xfId="5637" xr:uid="{B5DEADCE-5FB1-48A7-B199-96374A0598DD}"/>
    <cellStyle name="Millares 21 3 2 3 2" xfId="18109" xr:uid="{5EAA5CE7-1083-4619-99FD-22D98E76AC42}"/>
    <cellStyle name="Millares 21 3 2 4" xfId="7567" xr:uid="{B5DEADCE-5FB1-48A7-B199-96374A0598DD}"/>
    <cellStyle name="Millares 21 3 2 4 2" xfId="20038" xr:uid="{D5261FDC-14BA-409E-8BF2-36C721714232}"/>
    <cellStyle name="Millares 21 3 2 5" xfId="9575" xr:uid="{B5DEADCE-5FB1-48A7-B199-96374A0598DD}"/>
    <cellStyle name="Millares 21 3 2 5 2" xfId="22044" xr:uid="{3114094B-E542-4C56-9900-499729C39EDF}"/>
    <cellStyle name="Millares 21 3 2 6" xfId="14238" xr:uid="{615DBC2B-5FC3-4A67-AE57-28E495764FF3}"/>
    <cellStyle name="Millares 21 3 3" xfId="2241" xr:uid="{B5DEADCE-5FB1-48A7-B199-96374A0598DD}"/>
    <cellStyle name="Millares 21 3 3 2" xfId="4165" xr:uid="{B5DEADCE-5FB1-48A7-B199-96374A0598DD}"/>
    <cellStyle name="Millares 21 3 3 2 2" xfId="16639" xr:uid="{3A3C2C49-C5D7-4C76-BA4F-6E4FFF605C01}"/>
    <cellStyle name="Millares 21 3 3 3" xfId="6117" xr:uid="{B5DEADCE-5FB1-48A7-B199-96374A0598DD}"/>
    <cellStyle name="Millares 21 3 3 3 2" xfId="18589" xr:uid="{F882896D-ED6E-4F59-8BAE-2870D39EA961}"/>
    <cellStyle name="Millares 21 3 3 4" xfId="8047" xr:uid="{B5DEADCE-5FB1-48A7-B199-96374A0598DD}"/>
    <cellStyle name="Millares 21 3 3 4 2" xfId="20518" xr:uid="{91FF4568-E982-4987-935F-715240B69E3A}"/>
    <cellStyle name="Millares 21 3 3 5" xfId="10053" xr:uid="{B5DEADCE-5FB1-48A7-B199-96374A0598DD}"/>
    <cellStyle name="Millares 21 3 3 5 2" xfId="22522" xr:uid="{58F6D1B2-BB04-4B38-8210-1B4D823C0774}"/>
    <cellStyle name="Millares 21 3 3 6" xfId="14718" xr:uid="{A604D9E5-5C09-443D-93AA-6F1C6B25FF12}"/>
    <cellStyle name="Millares 21 3 4" xfId="2724" xr:uid="{B5DEADCE-5FB1-48A7-B199-96374A0598DD}"/>
    <cellStyle name="Millares 21 3 4 2" xfId="4645" xr:uid="{B5DEADCE-5FB1-48A7-B199-96374A0598DD}"/>
    <cellStyle name="Millares 21 3 4 2 2" xfId="17119" xr:uid="{AFCE7D57-90E6-4C8F-8008-EE5E71230AA3}"/>
    <cellStyle name="Millares 21 3 4 3" xfId="6601" xr:uid="{B5DEADCE-5FB1-48A7-B199-96374A0598DD}"/>
    <cellStyle name="Millares 21 3 4 3 2" xfId="19073" xr:uid="{2841C062-6F2B-4F34-82BC-42861722E5EB}"/>
    <cellStyle name="Millares 21 3 4 4" xfId="8527" xr:uid="{B5DEADCE-5FB1-48A7-B199-96374A0598DD}"/>
    <cellStyle name="Millares 21 3 4 4 2" xfId="20998" xr:uid="{35638A99-95B7-45AA-905A-F48412C38E9C}"/>
    <cellStyle name="Millares 21 3 4 5" xfId="10532" xr:uid="{B5DEADCE-5FB1-48A7-B199-96374A0598DD}"/>
    <cellStyle name="Millares 21 3 4 5 2" xfId="23001" xr:uid="{C45C489B-8469-4AEB-8B0D-D5F4FDDCB0CE}"/>
    <cellStyle name="Millares 21 3 4 6" xfId="15198" xr:uid="{09E10F25-F2AC-4DD2-A804-E96D717E587B}"/>
    <cellStyle name="Millares 21 3 5" xfId="1282" xr:uid="{B5DEADCE-5FB1-48A7-B199-96374A0598DD}"/>
    <cellStyle name="Millares 21 3 5 2" xfId="13759" xr:uid="{61E212F3-6723-47A1-B0C7-FF80F946E986}"/>
    <cellStyle name="Millares 21 3 6" xfId="3206" xr:uid="{B5DEADCE-5FB1-48A7-B199-96374A0598DD}"/>
    <cellStyle name="Millares 21 3 6 2" xfId="15680" xr:uid="{BFA4695E-0A72-4A1D-A96F-77247B81F3BD}"/>
    <cellStyle name="Millares 21 3 7" xfId="5157" xr:uid="{B5DEADCE-5FB1-48A7-B199-96374A0598DD}"/>
    <cellStyle name="Millares 21 3 7 2" xfId="17629" xr:uid="{CA7E3991-A665-48AA-AF5A-C64A5A85581A}"/>
    <cellStyle name="Millares 21 3 8" xfId="7088" xr:uid="{B5DEADCE-5FB1-48A7-B199-96374A0598DD}"/>
    <cellStyle name="Millares 21 3 8 2" xfId="19559" xr:uid="{B0DC5DBC-0BBF-4E8F-B429-BE2A8756981B}"/>
    <cellStyle name="Millares 21 3 9" xfId="9100" xr:uid="{B5DEADCE-5FB1-48A7-B199-96374A0598DD}"/>
    <cellStyle name="Millares 21 3 9 2" xfId="21569" xr:uid="{533D53DB-EA6B-4F75-8E99-1A9B185A8102}"/>
    <cellStyle name="Millares 21 4" xfId="8614" xr:uid="{B5DEADCE-5FB1-48A7-B199-96374A0598DD}"/>
    <cellStyle name="Millares 21 4 2" xfId="12720" xr:uid="{43561A93-6FB7-44AC-919A-66A319C7D316}"/>
    <cellStyle name="Millares 21 4 2 2" xfId="24553" xr:uid="{BA917C7B-06C2-4AC2-BD62-E4FD2B4DC675}"/>
    <cellStyle name="Millares 21 4 3" xfId="21083" xr:uid="{00D2106B-2B37-4783-A01E-6A3914AEC013}"/>
    <cellStyle name="Millares 21 4 4" xfId="25244" xr:uid="{7AB0244E-11A0-4A0B-9A99-6F9B151A5E41}"/>
    <cellStyle name="Millares 212" xfId="499" xr:uid="{00000000-0005-0000-0000-000021000000}"/>
    <cellStyle name="Millares 212 10" xfId="6978" xr:uid="{00000000-0005-0000-0000-000021000000}"/>
    <cellStyle name="Millares 212 10 2" xfId="19449" xr:uid="{DE3B066E-0D51-43C8-9982-888ABAB5BEED}"/>
    <cellStyle name="Millares 212 11" xfId="8996" xr:uid="{00000000-0005-0000-0000-000021000000}"/>
    <cellStyle name="Millares 212 11 2" xfId="21465" xr:uid="{9D4ED31A-F6B8-487E-A99B-3498356FD9EE}"/>
    <cellStyle name="Millares 212 12" xfId="10909" xr:uid="{00000000-0005-0000-0000-000021000000}"/>
    <cellStyle name="Millares 212 12 2" xfId="23375" xr:uid="{E6EC0FBE-86BC-4687-B9BB-F6732804A1E0}"/>
    <cellStyle name="Millares 212 13" xfId="11389" xr:uid="{00000000-0005-0000-0000-000021000000}"/>
    <cellStyle name="Millares 212 13 2" xfId="23854" xr:uid="{3C1471BE-C253-4F3E-A737-49292FA3A0DD}"/>
    <cellStyle name="Millares 212 14" xfId="12532" xr:uid="{5D966857-34B8-4A4A-8898-697E13802AC4}"/>
    <cellStyle name="Millares 212 14 2" xfId="24366" xr:uid="{92792FD2-F09F-4A17-B688-E17D7B005398}"/>
    <cellStyle name="Millares 212 15" xfId="13170" xr:uid="{760DF5CE-48E2-491C-9AB4-56123055AE5A}"/>
    <cellStyle name="Millares 212 16" xfId="25072" xr:uid="{459D47E1-46BA-46AF-9004-88FCAB2673AD}"/>
    <cellStyle name="Millares 212 2" xfId="587" xr:uid="{00000000-0005-0000-0000-000022000000}"/>
    <cellStyle name="Millares 212 2 10" xfId="10923" xr:uid="{00000000-0005-0000-0000-000022000000}"/>
    <cellStyle name="Millares 212 2 10 2" xfId="23389" xr:uid="{CC28539A-3641-4D45-BF86-0C4AE6FF4402}"/>
    <cellStyle name="Millares 212 2 11" xfId="11403" xr:uid="{00000000-0005-0000-0000-000022000000}"/>
    <cellStyle name="Millares 212 2 11 2" xfId="23868" xr:uid="{D671BF56-AAFD-4DBD-B10C-F8283945B9BD}"/>
    <cellStyle name="Millares 212 2 12" xfId="12546" xr:uid="{C4624E0C-2194-4B0F-A1F8-7349CCB12A13}"/>
    <cellStyle name="Millares 212 2 12 2" xfId="24380" xr:uid="{8AB55132-C48A-4AEB-8C1C-FA6DEF3101CB}"/>
    <cellStyle name="Millares 212 2 13" xfId="13184" xr:uid="{0BC7F071-72D8-4201-AE7A-33D3E9392016}"/>
    <cellStyle name="Millares 212 2 14" xfId="25086" xr:uid="{ECB0A81F-2566-49AB-9273-EECAEA57D271}"/>
    <cellStyle name="Millares 212 2 2" xfId="1667" xr:uid="{00000000-0005-0000-0000-000022000000}"/>
    <cellStyle name="Millares 212 2 2 2" xfId="3591" xr:uid="{00000000-0005-0000-0000-000022000000}"/>
    <cellStyle name="Millares 212 2 2 2 2" xfId="16065" xr:uid="{1A8A273D-33C6-4D77-B41E-8B16B4A4087F}"/>
    <cellStyle name="Millares 212 2 2 3" xfId="5543" xr:uid="{00000000-0005-0000-0000-000022000000}"/>
    <cellStyle name="Millares 212 2 2 3 2" xfId="18015" xr:uid="{31B43F33-501A-4144-A539-7EBF2BFEC5EB}"/>
    <cellStyle name="Millares 212 2 2 4" xfId="7473" xr:uid="{00000000-0005-0000-0000-000022000000}"/>
    <cellStyle name="Millares 212 2 2 4 2" xfId="19944" xr:uid="{BBF970FF-48AC-4206-8077-DC4C83B1D3A4}"/>
    <cellStyle name="Millares 212 2 2 5" xfId="9483" xr:uid="{00000000-0005-0000-0000-000022000000}"/>
    <cellStyle name="Millares 212 2 2 5 2" xfId="21952" xr:uid="{0EC13833-B2D9-4891-8EE2-163799159A90}"/>
    <cellStyle name="Millares 212 2 2 6" xfId="14144" xr:uid="{50205C9A-0DDB-4CF0-BC4C-DC8DD58FA486}"/>
    <cellStyle name="Millares 212 2 3" xfId="2147" xr:uid="{00000000-0005-0000-0000-000022000000}"/>
    <cellStyle name="Millares 212 2 3 2" xfId="4071" xr:uid="{00000000-0005-0000-0000-000022000000}"/>
    <cellStyle name="Millares 212 2 3 2 2" xfId="16545" xr:uid="{DDB2E637-6378-46AA-A7AB-D9D373492552}"/>
    <cellStyle name="Millares 212 2 3 3" xfId="6023" xr:uid="{00000000-0005-0000-0000-000022000000}"/>
    <cellStyle name="Millares 212 2 3 3 2" xfId="18495" xr:uid="{70873A25-F73E-49EE-A1D8-452D48F23BAC}"/>
    <cellStyle name="Millares 212 2 3 4" xfId="7953" xr:uid="{00000000-0005-0000-0000-000022000000}"/>
    <cellStyle name="Millares 212 2 3 4 2" xfId="20424" xr:uid="{1BC8C369-D290-4C90-A9F5-FDDC0374ACC0}"/>
    <cellStyle name="Millares 212 2 3 5" xfId="9961" xr:uid="{00000000-0005-0000-0000-000022000000}"/>
    <cellStyle name="Millares 212 2 3 5 2" xfId="22430" xr:uid="{0E23357B-8B0A-446F-9143-E99BDD813064}"/>
    <cellStyle name="Millares 212 2 3 6" xfId="14624" xr:uid="{BFD4770D-4032-40E2-9685-A6AEA2C0D0E9}"/>
    <cellStyle name="Millares 212 2 4" xfId="2630" xr:uid="{00000000-0005-0000-0000-000022000000}"/>
    <cellStyle name="Millares 212 2 4 2" xfId="4551" xr:uid="{00000000-0005-0000-0000-000022000000}"/>
    <cellStyle name="Millares 212 2 4 2 2" xfId="17025" xr:uid="{B779F29E-46EE-4D84-B90C-1C9292D9856B}"/>
    <cellStyle name="Millares 212 2 4 3" xfId="6507" xr:uid="{00000000-0005-0000-0000-000022000000}"/>
    <cellStyle name="Millares 212 2 4 3 2" xfId="18979" xr:uid="{25AB184A-6CFC-4FFD-AD0F-5941FD60B7BD}"/>
    <cellStyle name="Millares 212 2 4 4" xfId="8433" xr:uid="{00000000-0005-0000-0000-000022000000}"/>
    <cellStyle name="Millares 212 2 4 4 2" xfId="20904" xr:uid="{18CB6F45-9579-4979-87AC-70A9870F94C5}"/>
    <cellStyle name="Millares 212 2 4 5" xfId="10439" xr:uid="{00000000-0005-0000-0000-000022000000}"/>
    <cellStyle name="Millares 212 2 4 5 2" xfId="22908" xr:uid="{DA54DE43-EBFA-4407-B908-7EA41E117858}"/>
    <cellStyle name="Millares 212 2 4 6" xfId="15104" xr:uid="{AC69F07F-1FC5-4A92-9234-82796E92623F}"/>
    <cellStyle name="Millares 212 2 5" xfId="1188" xr:uid="{00000000-0005-0000-0000-000022000000}"/>
    <cellStyle name="Millares 212 2 5 2" xfId="13665" xr:uid="{0762A366-0853-4D76-B7A5-4E0CFB65D197}"/>
    <cellStyle name="Millares 212 2 6" xfId="3112" xr:uid="{00000000-0005-0000-0000-000022000000}"/>
    <cellStyle name="Millares 212 2 6 2" xfId="15586" xr:uid="{D8DCE9AF-4E6B-4F10-A174-AA787E1C9383}"/>
    <cellStyle name="Millares 212 2 7" xfId="5055" xr:uid="{00000000-0005-0000-0000-000022000000}"/>
    <cellStyle name="Millares 212 2 7 2" xfId="17527" xr:uid="{62C4A4AA-E062-4485-BB41-A690C3972338}"/>
    <cellStyle name="Millares 212 2 8" xfId="6993" xr:uid="{00000000-0005-0000-0000-000022000000}"/>
    <cellStyle name="Millares 212 2 8 2" xfId="19464" xr:uid="{63B4DE3C-E253-4D8F-BD5F-99AF0526AFB4}"/>
    <cellStyle name="Millares 212 2 9" xfId="9010" xr:uid="{00000000-0005-0000-0000-000022000000}"/>
    <cellStyle name="Millares 212 2 9 2" xfId="21479" xr:uid="{7CDCCD02-4E34-4022-B89B-37D984310D76}"/>
    <cellStyle name="Millares 212 3" xfId="723" xr:uid="{CE484482-18D8-4C05-B017-311B14435C4C}"/>
    <cellStyle name="Millares 212 3 10" xfId="10980" xr:uid="{CE484482-18D8-4C05-B017-311B14435C4C}"/>
    <cellStyle name="Millares 212 3 10 2" xfId="23446" xr:uid="{BC1671C9-5B75-414C-B1FB-0230CA1A066B}"/>
    <cellStyle name="Millares 212 3 11" xfId="11460" xr:uid="{CE484482-18D8-4C05-B017-311B14435C4C}"/>
    <cellStyle name="Millares 212 3 11 2" xfId="23925" xr:uid="{97E2CA09-DBF3-43CB-AAFB-8075DB38329F}"/>
    <cellStyle name="Millares 212 3 12" xfId="12604" xr:uid="{C9B659E5-D196-4745-B092-58D05B0B019F}"/>
    <cellStyle name="Millares 212 3 12 2" xfId="24438" xr:uid="{6F698B74-C2A3-48A6-82CF-A1A119331FF0}"/>
    <cellStyle name="Millares 212 3 13" xfId="13241" xr:uid="{427A9853-EB20-4CFE-AC69-EC04993DC58F}"/>
    <cellStyle name="Millares 212 3 14" xfId="25143" xr:uid="{C644E847-69A7-466E-801E-0A576030365E}"/>
    <cellStyle name="Millares 212 3 2" xfId="1724" xr:uid="{CE484482-18D8-4C05-B017-311B14435C4C}"/>
    <cellStyle name="Millares 212 3 2 2" xfId="3648" xr:uid="{CE484482-18D8-4C05-B017-311B14435C4C}"/>
    <cellStyle name="Millares 212 3 2 2 2" xfId="16122" xr:uid="{96B06950-39FF-45E2-B845-29C2F5440FBA}"/>
    <cellStyle name="Millares 212 3 2 3" xfId="5600" xr:uid="{CE484482-18D8-4C05-B017-311B14435C4C}"/>
    <cellStyle name="Millares 212 3 2 3 2" xfId="18072" xr:uid="{793E0365-F572-4426-A8EA-A73E3C51B8A1}"/>
    <cellStyle name="Millares 212 3 2 4" xfId="7530" xr:uid="{CE484482-18D8-4C05-B017-311B14435C4C}"/>
    <cellStyle name="Millares 212 3 2 4 2" xfId="20001" xr:uid="{214722D1-97DD-45DC-84F0-10E1A77706A8}"/>
    <cellStyle name="Millares 212 3 2 5" xfId="9538" xr:uid="{CE484482-18D8-4C05-B017-311B14435C4C}"/>
    <cellStyle name="Millares 212 3 2 5 2" xfId="22007" xr:uid="{95048AE7-57CA-4A61-B477-AAEA670651E7}"/>
    <cellStyle name="Millares 212 3 2 6" xfId="14201" xr:uid="{F335D5A1-C21C-4EA6-9A81-E6C108F8E9E2}"/>
    <cellStyle name="Millares 212 3 3" xfId="2204" xr:uid="{CE484482-18D8-4C05-B017-311B14435C4C}"/>
    <cellStyle name="Millares 212 3 3 2" xfId="4128" xr:uid="{CE484482-18D8-4C05-B017-311B14435C4C}"/>
    <cellStyle name="Millares 212 3 3 2 2" xfId="16602" xr:uid="{89A7033E-6234-4BE8-90A1-87AB720265C7}"/>
    <cellStyle name="Millares 212 3 3 3" xfId="6080" xr:uid="{CE484482-18D8-4C05-B017-311B14435C4C}"/>
    <cellStyle name="Millares 212 3 3 3 2" xfId="18552" xr:uid="{EBCE7EEF-4F9C-445A-A6AA-80D592657339}"/>
    <cellStyle name="Millares 212 3 3 4" xfId="8010" xr:uid="{CE484482-18D8-4C05-B017-311B14435C4C}"/>
    <cellStyle name="Millares 212 3 3 4 2" xfId="20481" xr:uid="{FD21AB07-DDF1-4DC6-ABFA-CB2671CF37A9}"/>
    <cellStyle name="Millares 212 3 3 5" xfId="10016" xr:uid="{CE484482-18D8-4C05-B017-311B14435C4C}"/>
    <cellStyle name="Millares 212 3 3 5 2" xfId="22485" xr:uid="{F1FA9F71-CDF1-498D-99C2-5F962FEA9397}"/>
    <cellStyle name="Millares 212 3 3 6" xfId="14681" xr:uid="{F789F5EA-78EA-4F04-B3AB-93B697593FED}"/>
    <cellStyle name="Millares 212 3 4" xfId="2687" xr:uid="{CE484482-18D8-4C05-B017-311B14435C4C}"/>
    <cellStyle name="Millares 212 3 4 2" xfId="4608" xr:uid="{CE484482-18D8-4C05-B017-311B14435C4C}"/>
    <cellStyle name="Millares 212 3 4 2 2" xfId="17082" xr:uid="{FE7F6D45-7AB4-45A7-B92F-88955A12FF36}"/>
    <cellStyle name="Millares 212 3 4 3" xfId="6564" xr:uid="{CE484482-18D8-4C05-B017-311B14435C4C}"/>
    <cellStyle name="Millares 212 3 4 3 2" xfId="19036" xr:uid="{8DFF41C2-F3E9-4C35-ACC9-DC043444C0AD}"/>
    <cellStyle name="Millares 212 3 4 4" xfId="8490" xr:uid="{CE484482-18D8-4C05-B017-311B14435C4C}"/>
    <cellStyle name="Millares 212 3 4 4 2" xfId="20961" xr:uid="{9D98044A-EBA2-4841-9944-927BF081EDA1}"/>
    <cellStyle name="Millares 212 3 4 5" xfId="10495" xr:uid="{CE484482-18D8-4C05-B017-311B14435C4C}"/>
    <cellStyle name="Millares 212 3 4 5 2" xfId="22964" xr:uid="{E2F535EC-E810-42DA-82E9-217740056308}"/>
    <cellStyle name="Millares 212 3 4 6" xfId="15161" xr:uid="{DE347105-A445-45A2-BF95-52678F545390}"/>
    <cellStyle name="Millares 212 3 5" xfId="1245" xr:uid="{CE484482-18D8-4C05-B017-311B14435C4C}"/>
    <cellStyle name="Millares 212 3 5 2" xfId="13722" xr:uid="{641069F8-006B-44DD-95F5-3E10511CEC68}"/>
    <cellStyle name="Millares 212 3 6" xfId="3169" xr:uid="{CE484482-18D8-4C05-B017-311B14435C4C}"/>
    <cellStyle name="Millares 212 3 6 2" xfId="15643" xr:uid="{A02D40B6-DD00-437F-A94A-3922FA3FF492}"/>
    <cellStyle name="Millares 212 3 7" xfId="5118" xr:uid="{CE484482-18D8-4C05-B017-311B14435C4C}"/>
    <cellStyle name="Millares 212 3 7 2" xfId="17590" xr:uid="{0880EF0B-1A60-4156-BE88-16CFE79A6194}"/>
    <cellStyle name="Millares 212 3 8" xfId="7051" xr:uid="{CE484482-18D8-4C05-B017-311B14435C4C}"/>
    <cellStyle name="Millares 212 3 8 2" xfId="19522" xr:uid="{FEFDE9FD-D822-4803-A621-AA6C77A40A77}"/>
    <cellStyle name="Millares 212 3 9" xfId="9063" xr:uid="{CE484482-18D8-4C05-B017-311B14435C4C}"/>
    <cellStyle name="Millares 212 3 9 2" xfId="21532" xr:uid="{962699AC-5752-4610-B75A-041321FC70D9}"/>
    <cellStyle name="Millares 212 4" xfId="1653" xr:uid="{00000000-0005-0000-0000-000021000000}"/>
    <cellStyle name="Millares 212 4 2" xfId="3577" xr:uid="{00000000-0005-0000-0000-000021000000}"/>
    <cellStyle name="Millares 212 4 2 2" xfId="16051" xr:uid="{D19C4087-4693-4F02-BE1B-B7A9A74889A2}"/>
    <cellStyle name="Millares 212 4 3" xfId="5529" xr:uid="{00000000-0005-0000-0000-000021000000}"/>
    <cellStyle name="Millares 212 4 3 2" xfId="18001" xr:uid="{25FACEC4-4AE8-4E83-8B87-97D76900C004}"/>
    <cellStyle name="Millares 212 4 4" xfId="7459" xr:uid="{00000000-0005-0000-0000-000021000000}"/>
    <cellStyle name="Millares 212 4 4 2" xfId="19930" xr:uid="{44AF26F9-1900-400B-BB17-C45D0109A6C4}"/>
    <cellStyle name="Millares 212 4 5" xfId="9469" xr:uid="{00000000-0005-0000-0000-000021000000}"/>
    <cellStyle name="Millares 212 4 5 2" xfId="21938" xr:uid="{F73BC9AE-94C8-4B3A-905D-A8101972BD2F}"/>
    <cellStyle name="Millares 212 4 6" xfId="14130" xr:uid="{09912C60-F6CF-4674-9921-42AB1B0477E0}"/>
    <cellStyle name="Millares 212 5" xfId="2133" xr:uid="{00000000-0005-0000-0000-000021000000}"/>
    <cellStyle name="Millares 212 5 2" xfId="4057" xr:uid="{00000000-0005-0000-0000-000021000000}"/>
    <cellStyle name="Millares 212 5 2 2" xfId="16531" xr:uid="{E89BCB8F-A2CE-4D9F-9C0F-4F79F7190BC4}"/>
    <cellStyle name="Millares 212 5 3" xfId="6009" xr:uid="{00000000-0005-0000-0000-000021000000}"/>
    <cellStyle name="Millares 212 5 3 2" xfId="18481" xr:uid="{8444B63D-9142-4F2B-99A2-FB93ECA78908}"/>
    <cellStyle name="Millares 212 5 4" xfId="7939" xr:uid="{00000000-0005-0000-0000-000021000000}"/>
    <cellStyle name="Millares 212 5 4 2" xfId="20410" xr:uid="{B79B8337-D78C-4CB8-969D-23B7CB99FB3D}"/>
    <cellStyle name="Millares 212 5 5" xfId="9947" xr:uid="{00000000-0005-0000-0000-000021000000}"/>
    <cellStyle name="Millares 212 5 5 2" xfId="22416" xr:uid="{0914DEA3-5743-409E-BDDF-7630E90CB107}"/>
    <cellStyle name="Millares 212 5 6" xfId="14610" xr:uid="{B8B149BF-9628-491A-81B7-1C917A4F4669}"/>
    <cellStyle name="Millares 212 6" xfId="2616" xr:uid="{00000000-0005-0000-0000-000021000000}"/>
    <cellStyle name="Millares 212 6 2" xfId="4537" xr:uid="{00000000-0005-0000-0000-000021000000}"/>
    <cellStyle name="Millares 212 6 2 2" xfId="17011" xr:uid="{E6195820-ADA1-479E-AFED-A8D4739FAFB1}"/>
    <cellStyle name="Millares 212 6 3" xfId="6493" xr:uid="{00000000-0005-0000-0000-000021000000}"/>
    <cellStyle name="Millares 212 6 3 2" xfId="18965" xr:uid="{7DE0F4C2-AF85-4F76-A53E-13D32728D9B1}"/>
    <cellStyle name="Millares 212 6 4" xfId="8419" xr:uid="{00000000-0005-0000-0000-000021000000}"/>
    <cellStyle name="Millares 212 6 4 2" xfId="20890" xr:uid="{650A114C-266C-489D-B2B6-4AC37FD6076B}"/>
    <cellStyle name="Millares 212 6 5" xfId="10425" xr:uid="{00000000-0005-0000-0000-000021000000}"/>
    <cellStyle name="Millares 212 6 5 2" xfId="22894" xr:uid="{07498654-DB15-4041-ADCD-2F123657D6B4}"/>
    <cellStyle name="Millares 212 6 6" xfId="15090" xr:uid="{FEFA35E1-9C16-48A1-B4EB-633713E83743}"/>
    <cellStyle name="Millares 212 7" xfId="1174" xr:uid="{00000000-0005-0000-0000-000021000000}"/>
    <cellStyle name="Millares 212 7 2" xfId="13651" xr:uid="{AEB6F8B3-004C-4018-A5CC-05C065A8E3F4}"/>
    <cellStyle name="Millares 212 8" xfId="3098" xr:uid="{00000000-0005-0000-0000-000021000000}"/>
    <cellStyle name="Millares 212 8 2" xfId="15572" xr:uid="{F9115A61-B6A3-4CA8-9B27-1858C996705C}"/>
    <cellStyle name="Millares 212 9" xfId="5039" xr:uid="{00000000-0005-0000-0000-000021000000}"/>
    <cellStyle name="Millares 212 9 2" xfId="17511" xr:uid="{2FA90AF9-2042-41FE-BA27-3DCEF63DABD8}"/>
    <cellStyle name="Millares 22" xfId="76" xr:uid="{00000000-0005-0000-0000-00007B000000}"/>
    <cellStyle name="Millares 22 10" xfId="4694" xr:uid="{00000000-0005-0000-0000-00007B000000}"/>
    <cellStyle name="Millares 22 10 2" xfId="17167" xr:uid="{1F06979D-4586-43EB-AF78-B4A4977DCB12}"/>
    <cellStyle name="Millares 22 11" xfId="6640" xr:uid="{00000000-0005-0000-0000-00007B000000}"/>
    <cellStyle name="Millares 22 11 2" xfId="19111" xr:uid="{B6A48B4B-64C5-489E-9D6A-76CB0042BE23}"/>
    <cellStyle name="Millares 22 12" xfId="8615" xr:uid="{11F58D7B-D1E3-4701-A66C-A3DC8451C825}"/>
    <cellStyle name="Millares 22 12 2" xfId="21084" xr:uid="{DAFF9AC8-F36C-49BD-B6F0-EF31707881D2}"/>
    <cellStyle name="Millares 22 13" xfId="10573" xr:uid="{00000000-0005-0000-0000-00007B000000}"/>
    <cellStyle name="Millares 22 13 2" xfId="23039" xr:uid="{8E5220F2-6953-43EC-BAFA-D2A6253DDB74}"/>
    <cellStyle name="Millares 22 14" xfId="11053" xr:uid="{00000000-0005-0000-0000-00007B000000}"/>
    <cellStyle name="Millares 22 14 2" xfId="23518" xr:uid="{CA21CDCD-4CD4-4243-8BE0-67FFE9D9C1B6}"/>
    <cellStyle name="Millares 22 15" xfId="12194" xr:uid="{BEA1B761-A762-4569-AAB2-90034AEF720E}"/>
    <cellStyle name="Millares 22 15 2" xfId="24028" xr:uid="{0785F931-24E8-4744-9C73-6E40737146D6}"/>
    <cellStyle name="Millares 22 16" xfId="12833" xr:uid="{9551C867-A98F-4EA9-BC6F-8E6852966BD6}"/>
    <cellStyle name="Millares 22 17" xfId="24736" xr:uid="{6D2C967E-42D0-4EEE-8197-438E21F60F13}"/>
    <cellStyle name="Millares 22 2" xfId="134" xr:uid="{00000000-0005-0000-0000-00007B000000}"/>
    <cellStyle name="Millares 22 2 10" xfId="8658" xr:uid="{2A71000C-C650-40C1-B133-B7485FDF4686}"/>
    <cellStyle name="Millares 22 2 10 2" xfId="21127" xr:uid="{C0AE649C-FB02-4EE5-822C-A818118DD400}"/>
    <cellStyle name="Millares 22 2 11" xfId="10625" xr:uid="{00000000-0005-0000-0000-00007B000000}"/>
    <cellStyle name="Millares 22 2 11 2" xfId="23091" xr:uid="{A0B07B50-03B0-40BC-9EBC-626E65E0D7EC}"/>
    <cellStyle name="Millares 22 2 12" xfId="11105" xr:uid="{00000000-0005-0000-0000-00007B000000}"/>
    <cellStyle name="Millares 22 2 12 2" xfId="23570" xr:uid="{055A586C-04C6-4BAF-9555-C27C24D32F3E}"/>
    <cellStyle name="Millares 22 2 13" xfId="12246" xr:uid="{A4DD185D-B7CE-48A6-A9E2-5439B8401A88}"/>
    <cellStyle name="Millares 22 2 13 2" xfId="24080" xr:uid="{FB131494-9392-4952-B900-4BCAE95E4493}"/>
    <cellStyle name="Millares 22 2 14" xfId="12885" xr:uid="{ED5E8C14-7992-44C5-BC38-BDB21F2136B6}"/>
    <cellStyle name="Millares 22 2 15" xfId="24788" xr:uid="{BA12DC74-F62B-4CFA-9A78-B671D4B7E9DA}"/>
    <cellStyle name="Millares 22 2 2" xfId="351" xr:uid="{00000000-0005-0000-0000-00007B000000}"/>
    <cellStyle name="Millares 22 2 2 10" xfId="10803" xr:uid="{00000000-0005-0000-0000-00007B000000}"/>
    <cellStyle name="Millares 22 2 2 10 2" xfId="23269" xr:uid="{C1DA797D-0312-499A-BD99-BA6D3D224F6E}"/>
    <cellStyle name="Millares 22 2 2 11" xfId="11283" xr:uid="{00000000-0005-0000-0000-00007B000000}"/>
    <cellStyle name="Millares 22 2 2 11 2" xfId="23748" xr:uid="{9274E38A-743D-4B4C-B83C-53EB644DA610}"/>
    <cellStyle name="Millares 22 2 2 12" xfId="12424" xr:uid="{57B890A7-68DB-43F0-A3F7-FDB9AEC760D2}"/>
    <cellStyle name="Millares 22 2 2 12 2" xfId="24258" xr:uid="{36D58E15-0B50-4DB3-AD4E-726FD266703D}"/>
    <cellStyle name="Millares 22 2 2 13" xfId="13063" xr:uid="{A36109E0-F983-46B7-9BEB-BC9532D53918}"/>
    <cellStyle name="Millares 22 2 2 14" xfId="24966" xr:uid="{D8594C3A-7774-4854-83B5-B04667C1147C}"/>
    <cellStyle name="Millares 22 2 2 2" xfId="1547" xr:uid="{00000000-0005-0000-0000-00007B000000}"/>
    <cellStyle name="Millares 22 2 2 2 2" xfId="3471" xr:uid="{00000000-0005-0000-0000-00007B000000}"/>
    <cellStyle name="Millares 22 2 2 2 2 2" xfId="15945" xr:uid="{2CEF2478-286B-4B9C-8D6B-D96AB612AB35}"/>
    <cellStyle name="Millares 22 2 2 2 3" xfId="5423" xr:uid="{00000000-0005-0000-0000-00007B000000}"/>
    <cellStyle name="Millares 22 2 2 2 3 2" xfId="17895" xr:uid="{B6792AB9-C3F7-48EE-8A69-52EB8BF9BD55}"/>
    <cellStyle name="Millares 22 2 2 2 4" xfId="7353" xr:uid="{00000000-0005-0000-0000-00007B000000}"/>
    <cellStyle name="Millares 22 2 2 2 4 2" xfId="19824" xr:uid="{2843846D-2BC5-4896-B5FC-E558967C54A5}"/>
    <cellStyle name="Millares 22 2 2 2 5" xfId="9363" xr:uid="{00000000-0005-0000-0000-00007B000000}"/>
    <cellStyle name="Millares 22 2 2 2 5 2" xfId="21832" xr:uid="{5B2C9822-6684-4316-A6B4-EBCD69F8D960}"/>
    <cellStyle name="Millares 22 2 2 2 6" xfId="14024" xr:uid="{68AC5C6A-E6B2-4B3D-945E-29BBF2B5A54E}"/>
    <cellStyle name="Millares 22 2 2 3" xfId="2027" xr:uid="{00000000-0005-0000-0000-00007B000000}"/>
    <cellStyle name="Millares 22 2 2 3 2" xfId="3951" xr:uid="{00000000-0005-0000-0000-00007B000000}"/>
    <cellStyle name="Millares 22 2 2 3 2 2" xfId="16425" xr:uid="{E47AEE9E-775F-4311-9E2A-2D28E8B36FF0}"/>
    <cellStyle name="Millares 22 2 2 3 3" xfId="5903" xr:uid="{00000000-0005-0000-0000-00007B000000}"/>
    <cellStyle name="Millares 22 2 2 3 3 2" xfId="18375" xr:uid="{25B6C703-2BB9-4418-8DDC-071B9B85744B}"/>
    <cellStyle name="Millares 22 2 2 3 4" xfId="7833" xr:uid="{00000000-0005-0000-0000-00007B000000}"/>
    <cellStyle name="Millares 22 2 2 3 4 2" xfId="20304" xr:uid="{F7B23F68-803C-44BC-87E4-9A488D2B33E6}"/>
    <cellStyle name="Millares 22 2 2 3 5" xfId="9841" xr:uid="{00000000-0005-0000-0000-00007B000000}"/>
    <cellStyle name="Millares 22 2 2 3 5 2" xfId="22310" xr:uid="{C0296DAA-E1BE-42FF-B103-31379F9D0249}"/>
    <cellStyle name="Millares 22 2 2 3 6" xfId="14504" xr:uid="{16FE428A-536E-41F2-A635-F223C874678B}"/>
    <cellStyle name="Millares 22 2 2 4" xfId="2509" xr:uid="{00000000-0005-0000-0000-00007B000000}"/>
    <cellStyle name="Millares 22 2 2 4 2" xfId="4430" xr:uid="{00000000-0005-0000-0000-00007B000000}"/>
    <cellStyle name="Millares 22 2 2 4 2 2" xfId="16904" xr:uid="{AE7FAAB2-FBC2-4C00-BE9F-31A9EB629C81}"/>
    <cellStyle name="Millares 22 2 2 4 3" xfId="6386" xr:uid="{00000000-0005-0000-0000-00007B000000}"/>
    <cellStyle name="Millares 22 2 2 4 3 2" xfId="18858" xr:uid="{9F0DC814-769E-4E01-834D-6831C459DEF6}"/>
    <cellStyle name="Millares 22 2 2 4 4" xfId="8312" xr:uid="{00000000-0005-0000-0000-00007B000000}"/>
    <cellStyle name="Millares 22 2 2 4 4 2" xfId="20783" xr:uid="{BBEBD0E3-00DC-427B-9B78-52D61A2BADBF}"/>
    <cellStyle name="Millares 22 2 2 4 5" xfId="10318" xr:uid="{00000000-0005-0000-0000-00007B000000}"/>
    <cellStyle name="Millares 22 2 2 4 5 2" xfId="22787" xr:uid="{AF2608C1-0F17-4C6B-AED0-8298BAEE3565}"/>
    <cellStyle name="Millares 22 2 2 4 6" xfId="14983" xr:uid="{2978570E-23EF-4C5D-83C9-DD01576D96DD}"/>
    <cellStyle name="Millares 22 2 2 5" xfId="1067" xr:uid="{00000000-0005-0000-0000-00007B000000}"/>
    <cellStyle name="Millares 22 2 2 5 2" xfId="13544" xr:uid="{928BA93A-DB61-4951-A48C-45B18B752838}"/>
    <cellStyle name="Millares 22 2 2 6" xfId="2991" xr:uid="{00000000-0005-0000-0000-00007B000000}"/>
    <cellStyle name="Millares 22 2 2 6 2" xfId="15465" xr:uid="{7390063B-E007-4F59-8D1A-583ECF1B9D3A}"/>
    <cellStyle name="Millares 22 2 2 7" xfId="4929" xr:uid="{00000000-0005-0000-0000-00007B000000}"/>
    <cellStyle name="Millares 22 2 2 7 2" xfId="17402" xr:uid="{4CDD6530-DD74-41BE-9B81-DA12134195E6}"/>
    <cellStyle name="Millares 22 2 2 8" xfId="6870" xr:uid="{00000000-0005-0000-0000-00007B000000}"/>
    <cellStyle name="Millares 22 2 2 8 2" xfId="19341" xr:uid="{136A909D-DFBE-4AA5-AB64-A951BE6AACFE}"/>
    <cellStyle name="Millares 22 2 2 9" xfId="8891" xr:uid="{00000000-0005-0000-0000-00007B000000}"/>
    <cellStyle name="Millares 22 2 2 9 2" xfId="21360" xr:uid="{DBE8B9F3-E9A2-4609-A738-B82C7D0B322E}"/>
    <cellStyle name="Millares 22 2 3" xfId="1369" xr:uid="{00000000-0005-0000-0000-00007B000000}"/>
    <cellStyle name="Millares 22 2 3 2" xfId="3293" xr:uid="{00000000-0005-0000-0000-00007B000000}"/>
    <cellStyle name="Millares 22 2 3 2 2" xfId="15767" xr:uid="{391D310D-C8DA-4A91-B8E5-16C3E0195B6C}"/>
    <cellStyle name="Millares 22 2 3 3" xfId="5245" xr:uid="{00000000-0005-0000-0000-00007B000000}"/>
    <cellStyle name="Millares 22 2 3 3 2" xfId="17717" xr:uid="{A3D22FF3-B056-415B-BC1C-C648DCC01A51}"/>
    <cellStyle name="Millares 22 2 3 4" xfId="7175" xr:uid="{00000000-0005-0000-0000-00007B000000}"/>
    <cellStyle name="Millares 22 2 3 4 2" xfId="19646" xr:uid="{130B9579-298E-463E-AB98-B7F367344B98}"/>
    <cellStyle name="Millares 22 2 3 5" xfId="9185" xr:uid="{00000000-0005-0000-0000-00007B000000}"/>
    <cellStyle name="Millares 22 2 3 5 2" xfId="21654" xr:uid="{EAFC2B7E-18C9-4F5C-9B7A-4ECF8B957E86}"/>
    <cellStyle name="Millares 22 2 3 6" xfId="12763" xr:uid="{6BB1423E-BBC5-4502-BE75-AEA13BB26026}"/>
    <cellStyle name="Millares 22 2 3 6 2" xfId="24596" xr:uid="{5DFAE4FF-9F64-4630-B6C8-DBC2B18DBB9B}"/>
    <cellStyle name="Millares 22 2 3 7" xfId="13846" xr:uid="{A0347267-620F-4FF5-BB92-FBD6EDC1C9A9}"/>
    <cellStyle name="Millares 22 2 3 8" xfId="25287" xr:uid="{F8A09C39-9F70-4868-BB3D-9235660CFFFA}"/>
    <cellStyle name="Millares 22 2 4" xfId="1849" xr:uid="{00000000-0005-0000-0000-00007B000000}"/>
    <cellStyle name="Millares 22 2 4 2" xfId="3773" xr:uid="{00000000-0005-0000-0000-00007B000000}"/>
    <cellStyle name="Millares 22 2 4 2 2" xfId="16247" xr:uid="{76E27E40-5648-4677-A5D7-C2EDFBE4AC6B}"/>
    <cellStyle name="Millares 22 2 4 3" xfId="5725" xr:uid="{00000000-0005-0000-0000-00007B000000}"/>
    <cellStyle name="Millares 22 2 4 3 2" xfId="18197" xr:uid="{C03AB104-6677-432F-82EF-F26CDB3AD2F9}"/>
    <cellStyle name="Millares 22 2 4 4" xfId="7655" xr:uid="{00000000-0005-0000-0000-00007B000000}"/>
    <cellStyle name="Millares 22 2 4 4 2" xfId="20126" xr:uid="{C35A7417-2BCF-41F1-99F2-767F8AEF4320}"/>
    <cellStyle name="Millares 22 2 4 5" xfId="9663" xr:uid="{00000000-0005-0000-0000-00007B000000}"/>
    <cellStyle name="Millares 22 2 4 5 2" xfId="22132" xr:uid="{213AA22E-4097-4AA0-8B49-B86B004AECC0}"/>
    <cellStyle name="Millares 22 2 4 6" xfId="14326" xr:uid="{E3652DB0-CEB6-4BA4-815F-BC53F01BFB37}"/>
    <cellStyle name="Millares 22 2 5" xfId="2331" xr:uid="{00000000-0005-0000-0000-00007B000000}"/>
    <cellStyle name="Millares 22 2 5 2" xfId="4252" xr:uid="{00000000-0005-0000-0000-00007B000000}"/>
    <cellStyle name="Millares 22 2 5 2 2" xfId="16726" xr:uid="{5CA2F3D1-75DF-4265-8B0D-B51E142C3CB9}"/>
    <cellStyle name="Millares 22 2 5 3" xfId="6208" xr:uid="{00000000-0005-0000-0000-00007B000000}"/>
    <cellStyle name="Millares 22 2 5 3 2" xfId="18680" xr:uid="{AAAC7622-9D49-4866-BB9A-728EE52546F9}"/>
    <cellStyle name="Millares 22 2 5 4" xfId="8134" xr:uid="{00000000-0005-0000-0000-00007B000000}"/>
    <cellStyle name="Millares 22 2 5 4 2" xfId="20605" xr:uid="{0898C80B-1E36-4C91-8216-6AAE599DF6BB}"/>
    <cellStyle name="Millares 22 2 5 5" xfId="10140" xr:uid="{00000000-0005-0000-0000-00007B000000}"/>
    <cellStyle name="Millares 22 2 5 5 2" xfId="22609" xr:uid="{31AF4FCB-FD5E-4C13-9C1C-798851A61746}"/>
    <cellStyle name="Millares 22 2 5 6" xfId="14805" xr:uid="{4C72692E-9207-4412-BDC8-0729429FEF3F}"/>
    <cellStyle name="Millares 22 2 6" xfId="889" xr:uid="{00000000-0005-0000-0000-00007B000000}"/>
    <cellStyle name="Millares 22 2 6 2" xfId="13366" xr:uid="{9B3C7623-4C7B-4447-B9E2-0B3607B62390}"/>
    <cellStyle name="Millares 22 2 7" xfId="2813" xr:uid="{00000000-0005-0000-0000-00007B000000}"/>
    <cellStyle name="Millares 22 2 7 2" xfId="15287" xr:uid="{D8DEE7D1-AD53-4DA2-8141-ADA9F4C8DDA2}"/>
    <cellStyle name="Millares 22 2 8" xfId="4746" xr:uid="{00000000-0005-0000-0000-00007B000000}"/>
    <cellStyle name="Millares 22 2 8 2" xfId="17219" xr:uid="{96E0FF11-4501-4B72-B7F8-451A33C1DC34}"/>
    <cellStyle name="Millares 22 2 9" xfId="6692" xr:uid="{00000000-0005-0000-0000-00007B000000}"/>
    <cellStyle name="Millares 22 2 9 2" xfId="19163" xr:uid="{1342552A-5BBD-4E54-8EA6-E084A17F4F34}"/>
    <cellStyle name="Millares 22 3" xfId="299" xr:uid="{00000000-0005-0000-0000-00007B000000}"/>
    <cellStyle name="Millares 22 3 10" xfId="10751" xr:uid="{00000000-0005-0000-0000-00007B000000}"/>
    <cellStyle name="Millares 22 3 10 2" xfId="23217" xr:uid="{CD4F064E-4C5B-4462-9B6E-E3BAF9F5D142}"/>
    <cellStyle name="Millares 22 3 11" xfId="11231" xr:uid="{00000000-0005-0000-0000-00007B000000}"/>
    <cellStyle name="Millares 22 3 11 2" xfId="23696" xr:uid="{30F6E542-A13D-4388-928A-40D6BC39FE6D}"/>
    <cellStyle name="Millares 22 3 12" xfId="12372" xr:uid="{C3D6C16F-D60A-4F95-8D6D-7DA735DA560C}"/>
    <cellStyle name="Millares 22 3 12 2" xfId="24206" xr:uid="{5C131C1B-EEF8-4440-9046-62777637BAE3}"/>
    <cellStyle name="Millares 22 3 13" xfId="13011" xr:uid="{FEF9892F-AC75-4625-BCBA-95A669FB3C2E}"/>
    <cellStyle name="Millares 22 3 14" xfId="24914" xr:uid="{C30A5CC8-C9D1-4A53-82E1-386E77D0FB39}"/>
    <cellStyle name="Millares 22 3 2" xfId="1495" xr:uid="{00000000-0005-0000-0000-00007B000000}"/>
    <cellStyle name="Millares 22 3 2 2" xfId="3419" xr:uid="{00000000-0005-0000-0000-00007B000000}"/>
    <cellStyle name="Millares 22 3 2 2 2" xfId="15893" xr:uid="{2651F3F0-B6D5-45B4-8AAB-3B30020CD394}"/>
    <cellStyle name="Millares 22 3 2 3" xfId="5371" xr:uid="{00000000-0005-0000-0000-00007B000000}"/>
    <cellStyle name="Millares 22 3 2 3 2" xfId="17843" xr:uid="{14C4903C-3CE0-4614-9DB1-A7514BB86552}"/>
    <cellStyle name="Millares 22 3 2 4" xfId="7301" xr:uid="{00000000-0005-0000-0000-00007B000000}"/>
    <cellStyle name="Millares 22 3 2 4 2" xfId="19772" xr:uid="{59F18530-86AF-43C2-87F9-E71F12DC3F74}"/>
    <cellStyle name="Millares 22 3 2 5" xfId="9311" xr:uid="{00000000-0005-0000-0000-00007B000000}"/>
    <cellStyle name="Millares 22 3 2 5 2" xfId="21780" xr:uid="{E127738D-31E8-43A2-9D17-C6FF9F87AF0C}"/>
    <cellStyle name="Millares 22 3 2 6" xfId="13972" xr:uid="{734A143B-9634-44F5-8ED7-260D40FB7902}"/>
    <cellStyle name="Millares 22 3 3" xfId="1975" xr:uid="{00000000-0005-0000-0000-00007B000000}"/>
    <cellStyle name="Millares 22 3 3 2" xfId="3899" xr:uid="{00000000-0005-0000-0000-00007B000000}"/>
    <cellStyle name="Millares 22 3 3 2 2" xfId="16373" xr:uid="{13D8BF7D-4B1D-40B3-8735-86B728B3C9F2}"/>
    <cellStyle name="Millares 22 3 3 3" xfId="5851" xr:uid="{00000000-0005-0000-0000-00007B000000}"/>
    <cellStyle name="Millares 22 3 3 3 2" xfId="18323" xr:uid="{A23CF1E3-2146-42A9-BFF7-9B030D59937A}"/>
    <cellStyle name="Millares 22 3 3 4" xfId="7781" xr:uid="{00000000-0005-0000-0000-00007B000000}"/>
    <cellStyle name="Millares 22 3 3 4 2" xfId="20252" xr:uid="{192BDAAC-020D-42A2-BE9F-C3F67E4AC64C}"/>
    <cellStyle name="Millares 22 3 3 5" xfId="9789" xr:uid="{00000000-0005-0000-0000-00007B000000}"/>
    <cellStyle name="Millares 22 3 3 5 2" xfId="22258" xr:uid="{923F41BB-E5A2-4FFC-9831-6D4ED2E42525}"/>
    <cellStyle name="Millares 22 3 3 6" xfId="14452" xr:uid="{731F91B8-27E7-4C57-A10E-79C0C7145130}"/>
    <cellStyle name="Millares 22 3 4" xfId="2457" xr:uid="{00000000-0005-0000-0000-00007B000000}"/>
    <cellStyle name="Millares 22 3 4 2" xfId="4378" xr:uid="{00000000-0005-0000-0000-00007B000000}"/>
    <cellStyle name="Millares 22 3 4 2 2" xfId="16852" xr:uid="{DDA223F5-5CE5-434F-A83C-7038B9468D6B}"/>
    <cellStyle name="Millares 22 3 4 3" xfId="6334" xr:uid="{00000000-0005-0000-0000-00007B000000}"/>
    <cellStyle name="Millares 22 3 4 3 2" xfId="18806" xr:uid="{BCD7E7D2-D331-4DA7-8080-43F6E3F97926}"/>
    <cellStyle name="Millares 22 3 4 4" xfId="8260" xr:uid="{00000000-0005-0000-0000-00007B000000}"/>
    <cellStyle name="Millares 22 3 4 4 2" xfId="20731" xr:uid="{C0995C05-BB8C-4EA8-A063-082E6B5CD6BB}"/>
    <cellStyle name="Millares 22 3 4 5" xfId="10266" xr:uid="{00000000-0005-0000-0000-00007B000000}"/>
    <cellStyle name="Millares 22 3 4 5 2" xfId="22735" xr:uid="{5B0DC93B-5519-428E-B2BC-0F1B1043F63B}"/>
    <cellStyle name="Millares 22 3 4 6" xfId="14931" xr:uid="{5D21A66C-3007-4346-A35C-A4D60CE131E8}"/>
    <cellStyle name="Millares 22 3 5" xfId="1015" xr:uid="{00000000-0005-0000-0000-00007B000000}"/>
    <cellStyle name="Millares 22 3 5 2" xfId="13492" xr:uid="{B2C8D5CD-2915-4AF5-A80A-BC208F79BE67}"/>
    <cellStyle name="Millares 22 3 6" xfId="2939" xr:uid="{00000000-0005-0000-0000-00007B000000}"/>
    <cellStyle name="Millares 22 3 6 2" xfId="15413" xr:uid="{05F505AC-3011-4810-943E-CD9B7C7E7789}"/>
    <cellStyle name="Millares 22 3 7" xfId="4877" xr:uid="{00000000-0005-0000-0000-00007B000000}"/>
    <cellStyle name="Millares 22 3 7 2" xfId="17350" xr:uid="{6B19A35D-618D-4790-9B22-410C5515217C}"/>
    <cellStyle name="Millares 22 3 8" xfId="6818" xr:uid="{00000000-0005-0000-0000-00007B000000}"/>
    <cellStyle name="Millares 22 3 8 2" xfId="19289" xr:uid="{C88DBC43-49C9-4069-A18E-3C80D26682FA}"/>
    <cellStyle name="Millares 22 3 9" xfId="8843" xr:uid="{00000000-0005-0000-0000-00007B000000}"/>
    <cellStyle name="Millares 22 3 9 2" xfId="21312" xr:uid="{C36CD0F9-2CCB-4416-8675-2BF5BF27ACC9}"/>
    <cellStyle name="Millares 22 4" xfId="791" xr:uid="{11F58D7B-D1E3-4701-A66C-A3DC8451C825}"/>
    <cellStyle name="Millares 22 4 10" xfId="11018" xr:uid="{11F58D7B-D1E3-4701-A66C-A3DC8451C825}"/>
    <cellStyle name="Millares 22 4 10 2" xfId="23484" xr:uid="{A158E8AA-FBD7-45CE-A6E4-304586D39952}"/>
    <cellStyle name="Millares 22 4 11" xfId="11498" xr:uid="{11F58D7B-D1E3-4701-A66C-A3DC8451C825}"/>
    <cellStyle name="Millares 22 4 11 2" xfId="23963" xr:uid="{D55F8CA5-5A11-4647-BA7D-2FDFC665C5BC}"/>
    <cellStyle name="Millares 22 4 12" xfId="12642" xr:uid="{37596F2E-6FAE-41BE-BF72-07D84722E2B7}"/>
    <cellStyle name="Millares 22 4 12 2" xfId="24476" xr:uid="{1EC5D854-A3D4-401C-BA85-E0192C204362}"/>
    <cellStyle name="Millares 22 4 13" xfId="13280" xr:uid="{5483A023-9182-4036-B1D7-09E3A955CB35}"/>
    <cellStyle name="Millares 22 4 14" xfId="25181" xr:uid="{FB7412B6-6D12-42F7-B71A-E816CE549C3C}"/>
    <cellStyle name="Millares 22 4 2" xfId="1762" xr:uid="{11F58D7B-D1E3-4701-A66C-A3DC8451C825}"/>
    <cellStyle name="Millares 22 4 2 2" xfId="3686" xr:uid="{11F58D7B-D1E3-4701-A66C-A3DC8451C825}"/>
    <cellStyle name="Millares 22 4 2 2 2" xfId="16160" xr:uid="{88F2E147-2392-4D01-97F6-189677CEB7CB}"/>
    <cellStyle name="Millares 22 4 2 3" xfId="5638" xr:uid="{11F58D7B-D1E3-4701-A66C-A3DC8451C825}"/>
    <cellStyle name="Millares 22 4 2 3 2" xfId="18110" xr:uid="{0173A797-4B0E-4B02-864D-BCA7A3A94EDD}"/>
    <cellStyle name="Millares 22 4 2 4" xfId="7568" xr:uid="{11F58D7B-D1E3-4701-A66C-A3DC8451C825}"/>
    <cellStyle name="Millares 22 4 2 4 2" xfId="20039" xr:uid="{E3E97815-B0DB-4A94-B477-682DBDE6EA00}"/>
    <cellStyle name="Millares 22 4 2 5" xfId="9576" xr:uid="{11F58D7B-D1E3-4701-A66C-A3DC8451C825}"/>
    <cellStyle name="Millares 22 4 2 5 2" xfId="22045" xr:uid="{5E8047A4-E83B-4CEB-B0CC-775DB9F9F424}"/>
    <cellStyle name="Millares 22 4 2 6" xfId="14239" xr:uid="{4FFB8E89-9A07-431B-98C9-ECC1B6B5FB73}"/>
    <cellStyle name="Millares 22 4 3" xfId="2242" xr:uid="{11F58D7B-D1E3-4701-A66C-A3DC8451C825}"/>
    <cellStyle name="Millares 22 4 3 2" xfId="4166" xr:uid="{11F58D7B-D1E3-4701-A66C-A3DC8451C825}"/>
    <cellStyle name="Millares 22 4 3 2 2" xfId="16640" xr:uid="{8FDBA681-B8AA-44EF-970E-AFF5D91ED6E7}"/>
    <cellStyle name="Millares 22 4 3 3" xfId="6118" xr:uid="{11F58D7B-D1E3-4701-A66C-A3DC8451C825}"/>
    <cellStyle name="Millares 22 4 3 3 2" xfId="18590" xr:uid="{2DAC8F70-8C12-4453-91FB-E995EA8EB76A}"/>
    <cellStyle name="Millares 22 4 3 4" xfId="8048" xr:uid="{11F58D7B-D1E3-4701-A66C-A3DC8451C825}"/>
    <cellStyle name="Millares 22 4 3 4 2" xfId="20519" xr:uid="{F2A10CAA-C96C-475D-A7A7-ED7610D2FC02}"/>
    <cellStyle name="Millares 22 4 3 5" xfId="10054" xr:uid="{11F58D7B-D1E3-4701-A66C-A3DC8451C825}"/>
    <cellStyle name="Millares 22 4 3 5 2" xfId="22523" xr:uid="{A449BB30-25F8-4075-9BBD-4582C9DC9CE4}"/>
    <cellStyle name="Millares 22 4 3 6" xfId="14719" xr:uid="{C29CF008-9D10-4437-99AE-09420F87A2D6}"/>
    <cellStyle name="Millares 22 4 4" xfId="2725" xr:uid="{11F58D7B-D1E3-4701-A66C-A3DC8451C825}"/>
    <cellStyle name="Millares 22 4 4 2" xfId="4646" xr:uid="{11F58D7B-D1E3-4701-A66C-A3DC8451C825}"/>
    <cellStyle name="Millares 22 4 4 2 2" xfId="17120" xr:uid="{704ABE23-D1D8-4D3B-880A-216BE3DDCF16}"/>
    <cellStyle name="Millares 22 4 4 3" xfId="6602" xr:uid="{11F58D7B-D1E3-4701-A66C-A3DC8451C825}"/>
    <cellStyle name="Millares 22 4 4 3 2" xfId="19074" xr:uid="{B7608E55-A59D-4F6E-91DB-60A141E97D77}"/>
    <cellStyle name="Millares 22 4 4 4" xfId="8528" xr:uid="{11F58D7B-D1E3-4701-A66C-A3DC8451C825}"/>
    <cellStyle name="Millares 22 4 4 4 2" xfId="20999" xr:uid="{C4B98FA5-CBED-479D-B392-48C9D34F18C2}"/>
    <cellStyle name="Millares 22 4 4 5" xfId="10533" xr:uid="{11F58D7B-D1E3-4701-A66C-A3DC8451C825}"/>
    <cellStyle name="Millares 22 4 4 5 2" xfId="23002" xr:uid="{350B0B98-5587-43B7-867C-0C613BAAD1B4}"/>
    <cellStyle name="Millares 22 4 4 6" xfId="15199" xr:uid="{795F115A-3B84-4F15-9662-4103838CE061}"/>
    <cellStyle name="Millares 22 4 5" xfId="1283" xr:uid="{11F58D7B-D1E3-4701-A66C-A3DC8451C825}"/>
    <cellStyle name="Millares 22 4 5 2" xfId="13760" xr:uid="{07440B15-62C5-4FA2-B6FD-21F7AB13A01B}"/>
    <cellStyle name="Millares 22 4 6" xfId="3207" xr:uid="{11F58D7B-D1E3-4701-A66C-A3DC8451C825}"/>
    <cellStyle name="Millares 22 4 6 2" xfId="15681" xr:uid="{578C6138-DF37-41EB-80F5-3A99ED8A4964}"/>
    <cellStyle name="Millares 22 4 7" xfId="5158" xr:uid="{11F58D7B-D1E3-4701-A66C-A3DC8451C825}"/>
    <cellStyle name="Millares 22 4 7 2" xfId="17630" xr:uid="{E0D26413-3CA9-4DAF-8AA0-7564B4CC3268}"/>
    <cellStyle name="Millares 22 4 8" xfId="7089" xr:uid="{11F58D7B-D1E3-4701-A66C-A3DC8451C825}"/>
    <cellStyle name="Millares 22 4 8 2" xfId="19560" xr:uid="{EA333DBB-43F0-4477-8548-1563446E48FD}"/>
    <cellStyle name="Millares 22 4 9" xfId="9101" xr:uid="{11F58D7B-D1E3-4701-A66C-A3DC8451C825}"/>
    <cellStyle name="Millares 22 4 9 2" xfId="21570" xr:uid="{E2DA0DE3-6BFB-4E8F-9B4A-17E57F68CF46}"/>
    <cellStyle name="Millares 22 5" xfId="1317" xr:uid="{00000000-0005-0000-0000-00007B000000}"/>
    <cellStyle name="Millares 22 5 2" xfId="3241" xr:uid="{00000000-0005-0000-0000-00007B000000}"/>
    <cellStyle name="Millares 22 5 2 2" xfId="15715" xr:uid="{1F6130D7-FB29-4406-BA29-C5E7239DF138}"/>
    <cellStyle name="Millares 22 5 3" xfId="5193" xr:uid="{00000000-0005-0000-0000-00007B000000}"/>
    <cellStyle name="Millares 22 5 3 2" xfId="17665" xr:uid="{B515FD7E-AE19-40F9-AA6D-FB2683F8AA45}"/>
    <cellStyle name="Millares 22 5 4" xfId="7123" xr:uid="{00000000-0005-0000-0000-00007B000000}"/>
    <cellStyle name="Millares 22 5 4 2" xfId="19594" xr:uid="{8F48E75E-D78F-454D-A6EA-73132C52D470}"/>
    <cellStyle name="Millares 22 5 5" xfId="9133" xr:uid="{00000000-0005-0000-0000-00007B000000}"/>
    <cellStyle name="Millares 22 5 5 2" xfId="21602" xr:uid="{C99A8C81-9AA3-4F21-9E9E-73D08E183996}"/>
    <cellStyle name="Millares 22 5 6" xfId="12061" xr:uid="{00000000-0005-0000-0000-000055010000}"/>
    <cellStyle name="Millares 22 5 7" xfId="13794" xr:uid="{01289C62-9A91-4CE0-AB31-B8F5E76D4006}"/>
    <cellStyle name="Millares 22 6" xfId="1797" xr:uid="{00000000-0005-0000-0000-00007B000000}"/>
    <cellStyle name="Millares 22 6 2" xfId="3721" xr:uid="{00000000-0005-0000-0000-00007B000000}"/>
    <cellStyle name="Millares 22 6 2 2" xfId="16195" xr:uid="{72BA1897-DD6C-4996-B21E-0D8935370204}"/>
    <cellStyle name="Millares 22 6 3" xfId="5673" xr:uid="{00000000-0005-0000-0000-00007B000000}"/>
    <cellStyle name="Millares 22 6 3 2" xfId="18145" xr:uid="{E7750726-BF2B-4C02-9998-95282DEBBA03}"/>
    <cellStyle name="Millares 22 6 4" xfId="7603" xr:uid="{00000000-0005-0000-0000-00007B000000}"/>
    <cellStyle name="Millares 22 6 4 2" xfId="20074" xr:uid="{23DCABF6-11C0-4CAF-8292-34A00529E950}"/>
    <cellStyle name="Millares 22 6 5" xfId="9611" xr:uid="{00000000-0005-0000-0000-00007B000000}"/>
    <cellStyle name="Millares 22 6 5 2" xfId="22080" xr:uid="{4A2D4B6D-99E5-4FD1-8020-78326C62EE24}"/>
    <cellStyle name="Millares 22 6 6" xfId="12721" xr:uid="{E6166B8C-D902-4013-BD6E-8F9A0B02AB5E}"/>
    <cellStyle name="Millares 22 6 6 2" xfId="24554" xr:uid="{1C4DB8F4-D374-4FBC-A452-BF9D9A9359E3}"/>
    <cellStyle name="Millares 22 6 7" xfId="14274" xr:uid="{D0D36066-7472-4E92-B7B4-88E216F11522}"/>
    <cellStyle name="Millares 22 6 8" xfId="25245" xr:uid="{2B3DAFC7-40DC-49A2-9A71-524F961220C0}"/>
    <cellStyle name="Millares 22 7" xfId="2279" xr:uid="{00000000-0005-0000-0000-00007B000000}"/>
    <cellStyle name="Millares 22 7 2" xfId="4200" xr:uid="{00000000-0005-0000-0000-00007B000000}"/>
    <cellStyle name="Millares 22 7 2 2" xfId="16674" xr:uid="{10E64D12-5EDF-4A78-87A1-31B0AB6B2F56}"/>
    <cellStyle name="Millares 22 7 3" xfId="6156" xr:uid="{00000000-0005-0000-0000-00007B000000}"/>
    <cellStyle name="Millares 22 7 3 2" xfId="18628" xr:uid="{665ED3F8-C312-466B-AA80-16CCE9064A13}"/>
    <cellStyle name="Millares 22 7 4" xfId="8082" xr:uid="{00000000-0005-0000-0000-00007B000000}"/>
    <cellStyle name="Millares 22 7 4 2" xfId="20553" xr:uid="{5274B812-14A6-4206-8BDF-C2682A18ACCA}"/>
    <cellStyle name="Millares 22 7 5" xfId="10088" xr:uid="{00000000-0005-0000-0000-00007B000000}"/>
    <cellStyle name="Millares 22 7 5 2" xfId="22557" xr:uid="{31D23450-6A63-4060-86C7-4989C61FADB4}"/>
    <cellStyle name="Millares 22 7 6" xfId="14753" xr:uid="{82A5B142-113F-464A-A7DC-F1BBCB3E00A3}"/>
    <cellStyle name="Millares 22 8" xfId="837" xr:uid="{00000000-0005-0000-0000-00007B000000}"/>
    <cellStyle name="Millares 22 8 2" xfId="13314" xr:uid="{F87F0A09-EB07-4DEC-8B62-07D46FE3C601}"/>
    <cellStyle name="Millares 22 9" xfId="2761" xr:uid="{00000000-0005-0000-0000-00007B000000}"/>
    <cellStyle name="Millares 22 9 2" xfId="15235" xr:uid="{C4CB5458-FE46-42AC-9482-C5780B5AFA67}"/>
    <cellStyle name="Millares 23" xfId="106" xr:uid="{00000000-0005-0000-0000-000097000000}"/>
    <cellStyle name="Millares 23 10" xfId="6664" xr:uid="{00000000-0005-0000-0000-000097000000}"/>
    <cellStyle name="Millares 23 10 2" xfId="19135" xr:uid="{8A0A95F4-3525-45A8-A335-EE498EF40D43}"/>
    <cellStyle name="Millares 23 11" xfId="8616" xr:uid="{909087A5-228F-4611-9D75-68E145F16100}"/>
    <cellStyle name="Millares 23 11 2" xfId="21085" xr:uid="{669C5B93-0289-4BE9-AF48-5DF23DA8F457}"/>
    <cellStyle name="Millares 23 12" xfId="10597" xr:uid="{00000000-0005-0000-0000-000097000000}"/>
    <cellStyle name="Millares 23 12 2" xfId="23063" xr:uid="{F8921529-6D94-460D-B874-B668D0EE2E42}"/>
    <cellStyle name="Millares 23 13" xfId="11077" xr:uid="{00000000-0005-0000-0000-000097000000}"/>
    <cellStyle name="Millares 23 13 2" xfId="23542" xr:uid="{2CF18BB8-62FF-4CB4-81E9-7848104940E8}"/>
    <cellStyle name="Millares 23 14" xfId="12218" xr:uid="{C4E6E276-83EE-470C-88CC-EBC8FB066D17}"/>
    <cellStyle name="Millares 23 14 2" xfId="24052" xr:uid="{BB245670-1473-4EB4-BA47-1B15A694296A}"/>
    <cellStyle name="Millares 23 15" xfId="12857" xr:uid="{0FD1BC03-895E-4372-8B69-E5DE2EE038AA}"/>
    <cellStyle name="Millares 23 16" xfId="24760" xr:uid="{1494AB29-7F4D-4FEB-BC6B-606BD9F0DA7F}"/>
    <cellStyle name="Millares 23 2" xfId="323" xr:uid="{00000000-0005-0000-0000-000097000000}"/>
    <cellStyle name="Millares 23 2 10" xfId="10775" xr:uid="{00000000-0005-0000-0000-000097000000}"/>
    <cellStyle name="Millares 23 2 10 2" xfId="23241" xr:uid="{3DA593BA-C118-4BCB-A5E1-4045D703C125}"/>
    <cellStyle name="Millares 23 2 11" xfId="11255" xr:uid="{00000000-0005-0000-0000-000097000000}"/>
    <cellStyle name="Millares 23 2 11 2" xfId="23720" xr:uid="{E1DDE594-0A09-4951-B2F7-F361C0F7E67F}"/>
    <cellStyle name="Millares 23 2 12" xfId="12396" xr:uid="{FFDA8441-DF5F-4E92-BAAA-821F5C2C3494}"/>
    <cellStyle name="Millares 23 2 12 2" xfId="24230" xr:uid="{C977FE12-6926-436D-A85F-FE7FE9E5B9C9}"/>
    <cellStyle name="Millares 23 2 13" xfId="13035" xr:uid="{65480FF4-F65F-4345-A3B6-916CCEA13D67}"/>
    <cellStyle name="Millares 23 2 14" xfId="24938" xr:uid="{4828B882-7000-4B28-BCC1-72714383DB0E}"/>
    <cellStyle name="Millares 23 2 2" xfId="1519" xr:uid="{00000000-0005-0000-0000-000097000000}"/>
    <cellStyle name="Millares 23 2 2 2" xfId="3443" xr:uid="{00000000-0005-0000-0000-000097000000}"/>
    <cellStyle name="Millares 23 2 2 2 2" xfId="15917" xr:uid="{9011EB8B-4595-4061-87E6-C59E187EE36A}"/>
    <cellStyle name="Millares 23 2 2 3" xfId="5395" xr:uid="{00000000-0005-0000-0000-000097000000}"/>
    <cellStyle name="Millares 23 2 2 3 2" xfId="17867" xr:uid="{A16D4949-CC98-4859-85FE-457EB8C34A05}"/>
    <cellStyle name="Millares 23 2 2 4" xfId="7325" xr:uid="{00000000-0005-0000-0000-000097000000}"/>
    <cellStyle name="Millares 23 2 2 4 2" xfId="19796" xr:uid="{62ADFB79-6E21-491F-BDFB-1C08F1A2975F}"/>
    <cellStyle name="Millares 23 2 2 5" xfId="9335" xr:uid="{00000000-0005-0000-0000-000097000000}"/>
    <cellStyle name="Millares 23 2 2 5 2" xfId="21804" xr:uid="{B9537E44-1EBC-48A5-BC60-F6F5F970A28D}"/>
    <cellStyle name="Millares 23 2 2 6" xfId="12764" xr:uid="{F9991129-AEEC-46AF-994A-C44DD5475233}"/>
    <cellStyle name="Millares 23 2 2 6 2" xfId="24597" xr:uid="{E56F73E5-197A-44F6-AA24-8D1177472BC8}"/>
    <cellStyle name="Millares 23 2 2 7" xfId="13996" xr:uid="{AEA7B72B-A04F-405C-8640-9E339DBE350E}"/>
    <cellStyle name="Millares 23 2 2 8" xfId="25288" xr:uid="{D52D3093-3D25-484E-8E30-DAF5D654E0C2}"/>
    <cellStyle name="Millares 23 2 3" xfId="1999" xr:uid="{00000000-0005-0000-0000-000097000000}"/>
    <cellStyle name="Millares 23 2 3 2" xfId="3923" xr:uid="{00000000-0005-0000-0000-000097000000}"/>
    <cellStyle name="Millares 23 2 3 2 2" xfId="16397" xr:uid="{B5A20263-38F0-47CC-8E61-700F3C709E69}"/>
    <cellStyle name="Millares 23 2 3 3" xfId="5875" xr:uid="{00000000-0005-0000-0000-000097000000}"/>
    <cellStyle name="Millares 23 2 3 3 2" xfId="18347" xr:uid="{7B901AFC-51AE-48A3-954B-2583B50C735D}"/>
    <cellStyle name="Millares 23 2 3 4" xfId="7805" xr:uid="{00000000-0005-0000-0000-000097000000}"/>
    <cellStyle name="Millares 23 2 3 4 2" xfId="20276" xr:uid="{12CF5145-C63E-43D0-BB24-A526F6089153}"/>
    <cellStyle name="Millares 23 2 3 5" xfId="9813" xr:uid="{00000000-0005-0000-0000-000097000000}"/>
    <cellStyle name="Millares 23 2 3 5 2" xfId="22282" xr:uid="{DC3DF6F3-C931-4793-B34E-425F800A6E71}"/>
    <cellStyle name="Millares 23 2 3 6" xfId="14476" xr:uid="{D0C5E649-B003-45E2-B5FF-5A7C9278348C}"/>
    <cellStyle name="Millares 23 2 4" xfId="2481" xr:uid="{00000000-0005-0000-0000-000097000000}"/>
    <cellStyle name="Millares 23 2 4 2" xfId="4402" xr:uid="{00000000-0005-0000-0000-000097000000}"/>
    <cellStyle name="Millares 23 2 4 2 2" xfId="16876" xr:uid="{89020BD4-285D-46BC-BA06-004DCA45D83B}"/>
    <cellStyle name="Millares 23 2 4 3" xfId="6358" xr:uid="{00000000-0005-0000-0000-000097000000}"/>
    <cellStyle name="Millares 23 2 4 3 2" xfId="18830" xr:uid="{1838AFA2-7D67-4FCD-811A-CA2ADA5FD18E}"/>
    <cellStyle name="Millares 23 2 4 4" xfId="8284" xr:uid="{00000000-0005-0000-0000-000097000000}"/>
    <cellStyle name="Millares 23 2 4 4 2" xfId="20755" xr:uid="{9B3C5A7B-190F-498F-9713-B447E97BCC9E}"/>
    <cellStyle name="Millares 23 2 4 5" xfId="10290" xr:uid="{00000000-0005-0000-0000-000097000000}"/>
    <cellStyle name="Millares 23 2 4 5 2" xfId="22759" xr:uid="{334E796F-CAEA-4A6F-AED8-0B5336BD8D05}"/>
    <cellStyle name="Millares 23 2 4 6" xfId="14955" xr:uid="{64D161A6-DD73-4CBA-80FA-7FB4D121CE1B}"/>
    <cellStyle name="Millares 23 2 5" xfId="1039" xr:uid="{00000000-0005-0000-0000-000097000000}"/>
    <cellStyle name="Millares 23 2 5 2" xfId="13516" xr:uid="{F85A297B-C1D2-4DB8-B6C5-EBECAB666B67}"/>
    <cellStyle name="Millares 23 2 6" xfId="2963" xr:uid="{00000000-0005-0000-0000-000097000000}"/>
    <cellStyle name="Millares 23 2 6 2" xfId="15437" xr:uid="{48E1EFF8-A2AA-4045-BA48-CDDF7D839047}"/>
    <cellStyle name="Millares 23 2 7" xfId="4901" xr:uid="{00000000-0005-0000-0000-000097000000}"/>
    <cellStyle name="Millares 23 2 7 2" xfId="17374" xr:uid="{31FF7854-E6C9-4B55-9759-154897333F20}"/>
    <cellStyle name="Millares 23 2 8" xfId="6842" xr:uid="{00000000-0005-0000-0000-000097000000}"/>
    <cellStyle name="Millares 23 2 8 2" xfId="19313" xr:uid="{A5B040EF-DC3F-4598-B740-5847131A1C28}"/>
    <cellStyle name="Millares 23 2 9" xfId="8659" xr:uid="{18D6682D-556F-4C1F-9498-63F677BD428A}"/>
    <cellStyle name="Millares 23 2 9 2" xfId="21128" xr:uid="{4490353B-58FC-400B-B26F-1A37AA2BB9FE}"/>
    <cellStyle name="Millares 23 3" xfId="792" xr:uid="{909087A5-228F-4611-9D75-68E145F16100}"/>
    <cellStyle name="Millares 23 3 10" xfId="11019" xr:uid="{909087A5-228F-4611-9D75-68E145F16100}"/>
    <cellStyle name="Millares 23 3 10 2" xfId="23485" xr:uid="{BEBD1C17-47F8-458F-AB2C-0F7D962F7C4E}"/>
    <cellStyle name="Millares 23 3 11" xfId="11499" xr:uid="{909087A5-228F-4611-9D75-68E145F16100}"/>
    <cellStyle name="Millares 23 3 11 2" xfId="23964" xr:uid="{8398FCC2-214F-46FE-B36E-127E9E1821F7}"/>
    <cellStyle name="Millares 23 3 12" xfId="12643" xr:uid="{665B8777-C270-4761-A57D-443652473384}"/>
    <cellStyle name="Millares 23 3 12 2" xfId="24477" xr:uid="{AB9B6933-4C0E-4743-8788-DE990C7EE1C3}"/>
    <cellStyle name="Millares 23 3 13" xfId="13281" xr:uid="{993BC8AE-FCB7-4499-9DDE-6158E52B9D3E}"/>
    <cellStyle name="Millares 23 3 14" xfId="25182" xr:uid="{E8ABFFFA-FE82-4AE3-9D1C-D848CEE2910B}"/>
    <cellStyle name="Millares 23 3 2" xfId="1763" xr:uid="{909087A5-228F-4611-9D75-68E145F16100}"/>
    <cellStyle name="Millares 23 3 2 2" xfId="3687" xr:uid="{909087A5-228F-4611-9D75-68E145F16100}"/>
    <cellStyle name="Millares 23 3 2 2 2" xfId="16161" xr:uid="{9F2A4CF3-1B09-4D02-BC84-E33F892F0033}"/>
    <cellStyle name="Millares 23 3 2 3" xfId="5639" xr:uid="{909087A5-228F-4611-9D75-68E145F16100}"/>
    <cellStyle name="Millares 23 3 2 3 2" xfId="18111" xr:uid="{49A984AC-AAC7-4646-A551-D32BD70FA112}"/>
    <cellStyle name="Millares 23 3 2 4" xfId="7569" xr:uid="{909087A5-228F-4611-9D75-68E145F16100}"/>
    <cellStyle name="Millares 23 3 2 4 2" xfId="20040" xr:uid="{F4EFC0DF-7871-4666-9C31-46D8BD9DB241}"/>
    <cellStyle name="Millares 23 3 2 5" xfId="9577" xr:uid="{909087A5-228F-4611-9D75-68E145F16100}"/>
    <cellStyle name="Millares 23 3 2 5 2" xfId="22046" xr:uid="{C6BCA28B-3189-44F5-9691-EF7B6581FF26}"/>
    <cellStyle name="Millares 23 3 2 6" xfId="14240" xr:uid="{B7D37031-9A8F-4290-82C8-38C0A5C88227}"/>
    <cellStyle name="Millares 23 3 3" xfId="2243" xr:uid="{909087A5-228F-4611-9D75-68E145F16100}"/>
    <cellStyle name="Millares 23 3 3 2" xfId="4167" xr:uid="{909087A5-228F-4611-9D75-68E145F16100}"/>
    <cellStyle name="Millares 23 3 3 2 2" xfId="16641" xr:uid="{C8CD2FF0-9B33-4225-B00A-A387D20BAF56}"/>
    <cellStyle name="Millares 23 3 3 3" xfId="6119" xr:uid="{909087A5-228F-4611-9D75-68E145F16100}"/>
    <cellStyle name="Millares 23 3 3 3 2" xfId="18591" xr:uid="{5B1490CD-4A03-4011-AC5D-9C8E850BE931}"/>
    <cellStyle name="Millares 23 3 3 4" xfId="8049" xr:uid="{909087A5-228F-4611-9D75-68E145F16100}"/>
    <cellStyle name="Millares 23 3 3 4 2" xfId="20520" xr:uid="{902C8F60-AFDD-4B6D-862B-3FEE09F28893}"/>
    <cellStyle name="Millares 23 3 3 5" xfId="10055" xr:uid="{909087A5-228F-4611-9D75-68E145F16100}"/>
    <cellStyle name="Millares 23 3 3 5 2" xfId="22524" xr:uid="{9175A06D-3C8A-4CFC-A07B-BCCAE8F22AA2}"/>
    <cellStyle name="Millares 23 3 3 6" xfId="14720" xr:uid="{433B3476-01AB-4FE8-9AB4-35707D7047DD}"/>
    <cellStyle name="Millares 23 3 4" xfId="2726" xr:uid="{909087A5-228F-4611-9D75-68E145F16100}"/>
    <cellStyle name="Millares 23 3 4 2" xfId="4647" xr:uid="{909087A5-228F-4611-9D75-68E145F16100}"/>
    <cellStyle name="Millares 23 3 4 2 2" xfId="17121" xr:uid="{07F89B57-A233-4258-8A5A-F3321E308346}"/>
    <cellStyle name="Millares 23 3 4 3" xfId="6603" xr:uid="{909087A5-228F-4611-9D75-68E145F16100}"/>
    <cellStyle name="Millares 23 3 4 3 2" xfId="19075" xr:uid="{304E67B2-7EEE-4B3D-BD59-0B12EA410968}"/>
    <cellStyle name="Millares 23 3 4 4" xfId="8529" xr:uid="{909087A5-228F-4611-9D75-68E145F16100}"/>
    <cellStyle name="Millares 23 3 4 4 2" xfId="21000" xr:uid="{23969EC3-6117-4404-AE0D-D465BD31C3AF}"/>
    <cellStyle name="Millares 23 3 4 5" xfId="10534" xr:uid="{909087A5-228F-4611-9D75-68E145F16100}"/>
    <cellStyle name="Millares 23 3 4 5 2" xfId="23003" xr:uid="{DB621954-2909-4ABA-9345-8231BDB6ED8E}"/>
    <cellStyle name="Millares 23 3 4 6" xfId="15200" xr:uid="{AD8CD9BA-0CDC-42DF-A467-961F8F9AD55C}"/>
    <cellStyle name="Millares 23 3 5" xfId="1284" xr:uid="{909087A5-228F-4611-9D75-68E145F16100}"/>
    <cellStyle name="Millares 23 3 5 2" xfId="13761" xr:uid="{ACA7A607-44E5-4EEA-A436-BA8AF6870F6B}"/>
    <cellStyle name="Millares 23 3 6" xfId="3208" xr:uid="{909087A5-228F-4611-9D75-68E145F16100}"/>
    <cellStyle name="Millares 23 3 6 2" xfId="15682" xr:uid="{373B72CD-4D30-4E09-87FB-A29204C89972}"/>
    <cellStyle name="Millares 23 3 7" xfId="5159" xr:uid="{909087A5-228F-4611-9D75-68E145F16100}"/>
    <cellStyle name="Millares 23 3 7 2" xfId="17631" xr:uid="{C469AA35-BAD0-482A-AAFF-C3A92E377288}"/>
    <cellStyle name="Millares 23 3 8" xfId="7090" xr:uid="{909087A5-228F-4611-9D75-68E145F16100}"/>
    <cellStyle name="Millares 23 3 8 2" xfId="19561" xr:uid="{D24C5C7E-EA18-4BF6-9C17-37C032B92C29}"/>
    <cellStyle name="Millares 23 3 9" xfId="9102" xr:uid="{909087A5-228F-4611-9D75-68E145F16100}"/>
    <cellStyle name="Millares 23 3 9 2" xfId="21571" xr:uid="{07D60429-4920-4450-B365-FFF0C4A8D999}"/>
    <cellStyle name="Millares 23 4" xfId="1341" xr:uid="{00000000-0005-0000-0000-000097000000}"/>
    <cellStyle name="Millares 23 4 2" xfId="3265" xr:uid="{00000000-0005-0000-0000-000097000000}"/>
    <cellStyle name="Millares 23 4 2 2" xfId="15739" xr:uid="{FAFC3F59-EFB5-41C6-B1C9-324E9347515A}"/>
    <cellStyle name="Millares 23 4 3" xfId="5217" xr:uid="{00000000-0005-0000-0000-000097000000}"/>
    <cellStyle name="Millares 23 4 3 2" xfId="17689" xr:uid="{7C4D172D-A611-409C-8362-B545325255F4}"/>
    <cellStyle name="Millares 23 4 4" xfId="7147" xr:uid="{00000000-0005-0000-0000-000097000000}"/>
    <cellStyle name="Millares 23 4 4 2" xfId="19618" xr:uid="{B896C1E5-D3F3-4D30-94F2-56BCC8B16824}"/>
    <cellStyle name="Millares 23 4 5" xfId="9157" xr:uid="{00000000-0005-0000-0000-000097000000}"/>
    <cellStyle name="Millares 23 4 5 2" xfId="21626" xr:uid="{47481C1F-6F64-4609-948E-E6E752A078A2}"/>
    <cellStyle name="Millares 23 4 6" xfId="12722" xr:uid="{31658E21-576B-4A15-9B3F-67940741213C}"/>
    <cellStyle name="Millares 23 4 6 2" xfId="24555" xr:uid="{1DEB8ED1-CCE5-4F97-B41F-C18A3DFB6F77}"/>
    <cellStyle name="Millares 23 4 7" xfId="13818" xr:uid="{A7C39234-8D3B-42F3-AA0A-96184787049A}"/>
    <cellStyle name="Millares 23 4 8" xfId="25246" xr:uid="{A7B2E68A-8C78-4375-BDA6-6150D73C572A}"/>
    <cellStyle name="Millares 23 5" xfId="1821" xr:uid="{00000000-0005-0000-0000-000097000000}"/>
    <cellStyle name="Millares 23 5 2" xfId="3745" xr:uid="{00000000-0005-0000-0000-000097000000}"/>
    <cellStyle name="Millares 23 5 2 2" xfId="16219" xr:uid="{816A55DA-EE89-4BF0-B5E4-9B82239933A1}"/>
    <cellStyle name="Millares 23 5 3" xfId="5697" xr:uid="{00000000-0005-0000-0000-000097000000}"/>
    <cellStyle name="Millares 23 5 3 2" xfId="18169" xr:uid="{06DD1480-AED3-466E-81C1-206F4F3E44B9}"/>
    <cellStyle name="Millares 23 5 4" xfId="7627" xr:uid="{00000000-0005-0000-0000-000097000000}"/>
    <cellStyle name="Millares 23 5 4 2" xfId="20098" xr:uid="{757CDCF4-B37D-46B0-97CE-81442F52EF51}"/>
    <cellStyle name="Millares 23 5 5" xfId="9635" xr:uid="{00000000-0005-0000-0000-000097000000}"/>
    <cellStyle name="Millares 23 5 5 2" xfId="22104" xr:uid="{00D39AD7-3DD5-48B2-9B62-C46CB9FF3C8A}"/>
    <cellStyle name="Millares 23 5 6" xfId="14298" xr:uid="{7BD67E39-9C27-41E8-8790-F1F23B251209}"/>
    <cellStyle name="Millares 23 6" xfId="2303" xr:uid="{00000000-0005-0000-0000-000097000000}"/>
    <cellStyle name="Millares 23 6 2" xfId="4224" xr:uid="{00000000-0005-0000-0000-000097000000}"/>
    <cellStyle name="Millares 23 6 2 2" xfId="16698" xr:uid="{B0EC826F-5282-4316-9D37-EF3F8B751688}"/>
    <cellStyle name="Millares 23 6 3" xfId="6180" xr:uid="{00000000-0005-0000-0000-000097000000}"/>
    <cellStyle name="Millares 23 6 3 2" xfId="18652" xr:uid="{E6713A6D-18F3-49FA-86CE-E143D5086876}"/>
    <cellStyle name="Millares 23 6 4" xfId="8106" xr:uid="{00000000-0005-0000-0000-000097000000}"/>
    <cellStyle name="Millares 23 6 4 2" xfId="20577" xr:uid="{07D749E2-ECF4-4912-A4CF-E1818CBD1192}"/>
    <cellStyle name="Millares 23 6 5" xfId="10112" xr:uid="{00000000-0005-0000-0000-000097000000}"/>
    <cellStyle name="Millares 23 6 5 2" xfId="22581" xr:uid="{AB97059C-A5C7-4475-8FE3-3FADA296B77B}"/>
    <cellStyle name="Millares 23 6 6" xfId="14777" xr:uid="{0D1BB3A5-FA99-4CAC-9B1C-E26228B0F142}"/>
    <cellStyle name="Millares 23 7" xfId="861" xr:uid="{00000000-0005-0000-0000-000097000000}"/>
    <cellStyle name="Millares 23 7 2" xfId="13338" xr:uid="{9C7597B6-2BD7-446C-9A4B-B9BCC8F9504D}"/>
    <cellStyle name="Millares 23 8" xfId="2785" xr:uid="{00000000-0005-0000-0000-000097000000}"/>
    <cellStyle name="Millares 23 8 2" xfId="15259" xr:uid="{6B671AB3-B129-47A5-9F48-69C03F6B0DC2}"/>
    <cellStyle name="Millares 23 9" xfId="4718" xr:uid="{00000000-0005-0000-0000-000097000000}"/>
    <cellStyle name="Millares 23 9 2" xfId="17191" xr:uid="{C25C3F29-FE3F-4C4E-AE52-7831D1CE6D72}"/>
    <cellStyle name="Millares 24" xfId="129" xr:uid="{00000000-0005-0000-0000-0000CA000000}"/>
    <cellStyle name="Millares 24 10" xfId="6687" xr:uid="{00000000-0005-0000-0000-0000CA000000}"/>
    <cellStyle name="Millares 24 10 2" xfId="19158" xr:uid="{3DB781F1-2A50-4519-8913-751E7B970A12}"/>
    <cellStyle name="Millares 24 11" xfId="8617" xr:uid="{98DB76A7-AC82-48D6-8597-382E1999102B}"/>
    <cellStyle name="Millares 24 11 2" xfId="21086" xr:uid="{89A0289B-9C91-40B1-9876-7E05C4F95986}"/>
    <cellStyle name="Millares 24 12" xfId="10620" xr:uid="{00000000-0005-0000-0000-0000CA000000}"/>
    <cellStyle name="Millares 24 12 2" xfId="23086" xr:uid="{4406A026-FDCE-4071-98B5-D2656F3FCD64}"/>
    <cellStyle name="Millares 24 13" xfId="11100" xr:uid="{00000000-0005-0000-0000-0000CA000000}"/>
    <cellStyle name="Millares 24 13 2" xfId="23565" xr:uid="{036B00E1-AD30-447E-8234-23C5F115E580}"/>
    <cellStyle name="Millares 24 14" xfId="12241" xr:uid="{E27B368C-F9DB-4F55-B442-0FEDE8F536BE}"/>
    <cellStyle name="Millares 24 14 2" xfId="24075" xr:uid="{049B6072-D3E7-41DE-AD16-EA2FEF01EEDD}"/>
    <cellStyle name="Millares 24 15" xfId="12880" xr:uid="{58DED8D8-6FBF-4088-B094-531A24BB7567}"/>
    <cellStyle name="Millares 24 16" xfId="24783" xr:uid="{434FA29F-797B-4943-8603-D0748BB10174}"/>
    <cellStyle name="Millares 24 2" xfId="346" xr:uid="{00000000-0005-0000-0000-0000CA000000}"/>
    <cellStyle name="Millares 24 2 10" xfId="10798" xr:uid="{00000000-0005-0000-0000-0000CA000000}"/>
    <cellStyle name="Millares 24 2 10 2" xfId="23264" xr:uid="{B5481BC0-234E-4E4F-86FD-BFAA28756AFC}"/>
    <cellStyle name="Millares 24 2 11" xfId="11278" xr:uid="{00000000-0005-0000-0000-0000CA000000}"/>
    <cellStyle name="Millares 24 2 11 2" xfId="23743" xr:uid="{5A115454-7A65-42B7-B569-517612943C24}"/>
    <cellStyle name="Millares 24 2 12" xfId="12419" xr:uid="{62A08BC8-9D6D-4807-B46D-6B4E7E93D477}"/>
    <cellStyle name="Millares 24 2 12 2" xfId="24253" xr:uid="{9469128E-FF7B-42A2-84C8-EFBA3C79691A}"/>
    <cellStyle name="Millares 24 2 13" xfId="13058" xr:uid="{6E71DBC6-7CA8-457C-AD53-0DF38CFD1732}"/>
    <cellStyle name="Millares 24 2 14" xfId="24961" xr:uid="{D9A6B7EB-1EEC-4D8F-8489-22B765D24788}"/>
    <cellStyle name="Millares 24 2 2" xfId="1542" xr:uid="{00000000-0005-0000-0000-0000CA000000}"/>
    <cellStyle name="Millares 24 2 2 2" xfId="3466" xr:uid="{00000000-0005-0000-0000-0000CA000000}"/>
    <cellStyle name="Millares 24 2 2 2 2" xfId="15940" xr:uid="{78AD636D-A6C0-450E-BBBE-3BFC319B1C72}"/>
    <cellStyle name="Millares 24 2 2 3" xfId="5418" xr:uid="{00000000-0005-0000-0000-0000CA000000}"/>
    <cellStyle name="Millares 24 2 2 3 2" xfId="17890" xr:uid="{473E6BA1-CDD8-4064-9FC3-0AF4BB1181FB}"/>
    <cellStyle name="Millares 24 2 2 4" xfId="7348" xr:uid="{00000000-0005-0000-0000-0000CA000000}"/>
    <cellStyle name="Millares 24 2 2 4 2" xfId="19819" xr:uid="{2A7E9406-9664-4555-A970-4BF46962A092}"/>
    <cellStyle name="Millares 24 2 2 5" xfId="9358" xr:uid="{00000000-0005-0000-0000-0000CA000000}"/>
    <cellStyle name="Millares 24 2 2 5 2" xfId="21827" xr:uid="{EB2F1710-1DE7-4EC5-BF47-A50B4C98912A}"/>
    <cellStyle name="Millares 24 2 2 6" xfId="12765" xr:uid="{262101BA-50A2-4AAD-84AB-3FFD3152C9E1}"/>
    <cellStyle name="Millares 24 2 2 6 2" xfId="24598" xr:uid="{B2FDD47D-5EFB-40BD-8078-3E0A5B03E75F}"/>
    <cellStyle name="Millares 24 2 2 7" xfId="14019" xr:uid="{725A2680-7552-4469-BC57-DC8EDF620D45}"/>
    <cellStyle name="Millares 24 2 2 8" xfId="25289" xr:uid="{1A8A422D-49DC-4AD3-875C-A0D18E7F895D}"/>
    <cellStyle name="Millares 24 2 3" xfId="2022" xr:uid="{00000000-0005-0000-0000-0000CA000000}"/>
    <cellStyle name="Millares 24 2 3 2" xfId="3946" xr:uid="{00000000-0005-0000-0000-0000CA000000}"/>
    <cellStyle name="Millares 24 2 3 2 2" xfId="16420" xr:uid="{07DEABE8-B061-4778-B59C-BA1D8292E9A1}"/>
    <cellStyle name="Millares 24 2 3 3" xfId="5898" xr:uid="{00000000-0005-0000-0000-0000CA000000}"/>
    <cellStyle name="Millares 24 2 3 3 2" xfId="18370" xr:uid="{97758CD1-3203-414F-934B-96DA30E9A659}"/>
    <cellStyle name="Millares 24 2 3 4" xfId="7828" xr:uid="{00000000-0005-0000-0000-0000CA000000}"/>
    <cellStyle name="Millares 24 2 3 4 2" xfId="20299" xr:uid="{596FEDC2-D9BB-4DF1-AC4D-43BE078D285C}"/>
    <cellStyle name="Millares 24 2 3 5" xfId="9836" xr:uid="{00000000-0005-0000-0000-0000CA000000}"/>
    <cellStyle name="Millares 24 2 3 5 2" xfId="22305" xr:uid="{7111B5BB-9538-4B29-90F1-C93F8EC8B6DB}"/>
    <cellStyle name="Millares 24 2 3 6" xfId="14499" xr:uid="{1A137CCD-6317-49F0-A211-3B1F5EF6D928}"/>
    <cellStyle name="Millares 24 2 4" xfId="2504" xr:uid="{00000000-0005-0000-0000-0000CA000000}"/>
    <cellStyle name="Millares 24 2 4 2" xfId="4425" xr:uid="{00000000-0005-0000-0000-0000CA000000}"/>
    <cellStyle name="Millares 24 2 4 2 2" xfId="16899" xr:uid="{32BD2A11-018C-4AE5-9B4D-4607369E42B3}"/>
    <cellStyle name="Millares 24 2 4 3" xfId="6381" xr:uid="{00000000-0005-0000-0000-0000CA000000}"/>
    <cellStyle name="Millares 24 2 4 3 2" xfId="18853" xr:uid="{072B0484-3CA6-4B0E-81ED-223357FE4D01}"/>
    <cellStyle name="Millares 24 2 4 4" xfId="8307" xr:uid="{00000000-0005-0000-0000-0000CA000000}"/>
    <cellStyle name="Millares 24 2 4 4 2" xfId="20778" xr:uid="{6ED5787D-BF34-4443-827C-0205E07161A6}"/>
    <cellStyle name="Millares 24 2 4 5" xfId="10313" xr:uid="{00000000-0005-0000-0000-0000CA000000}"/>
    <cellStyle name="Millares 24 2 4 5 2" xfId="22782" xr:uid="{3145814D-AF29-4FEE-9DE0-C3537B5BD315}"/>
    <cellStyle name="Millares 24 2 4 6" xfId="14978" xr:uid="{C7655F03-75CF-489B-8DBC-BBD1CF0F08E0}"/>
    <cellStyle name="Millares 24 2 5" xfId="1062" xr:uid="{00000000-0005-0000-0000-0000CA000000}"/>
    <cellStyle name="Millares 24 2 5 2" xfId="13539" xr:uid="{2A9E3ABD-FD82-41F3-963C-5A062FF6BDD8}"/>
    <cellStyle name="Millares 24 2 6" xfId="2986" xr:uid="{00000000-0005-0000-0000-0000CA000000}"/>
    <cellStyle name="Millares 24 2 6 2" xfId="15460" xr:uid="{638E86F8-B5CB-4F99-A874-57F558C4A323}"/>
    <cellStyle name="Millares 24 2 7" xfId="4924" xr:uid="{00000000-0005-0000-0000-0000CA000000}"/>
    <cellStyle name="Millares 24 2 7 2" xfId="17397" xr:uid="{E221704C-D004-43D3-BAB1-94079E5E889C}"/>
    <cellStyle name="Millares 24 2 8" xfId="6865" xr:uid="{00000000-0005-0000-0000-0000CA000000}"/>
    <cellStyle name="Millares 24 2 8 2" xfId="19336" xr:uid="{908AFA7B-D2F8-4587-8B03-77743EFF7E32}"/>
    <cellStyle name="Millares 24 2 9" xfId="8660" xr:uid="{7F16A749-B61E-4389-BB3E-DC899ED26FBB}"/>
    <cellStyle name="Millares 24 2 9 2" xfId="21129" xr:uid="{60B56C1F-B483-4EF2-A72D-69BD50407BC3}"/>
    <cellStyle name="Millares 24 3" xfId="793" xr:uid="{98DB76A7-AC82-48D6-8597-382E1999102B}"/>
    <cellStyle name="Millares 24 3 10" xfId="11020" xr:uid="{98DB76A7-AC82-48D6-8597-382E1999102B}"/>
    <cellStyle name="Millares 24 3 10 2" xfId="23486" xr:uid="{391BBED7-2C41-44D2-ADE5-664C735C19AB}"/>
    <cellStyle name="Millares 24 3 11" xfId="11500" xr:uid="{98DB76A7-AC82-48D6-8597-382E1999102B}"/>
    <cellStyle name="Millares 24 3 11 2" xfId="23965" xr:uid="{E0A97A31-AC02-4CB1-BC92-DE2B268D3558}"/>
    <cellStyle name="Millares 24 3 12" xfId="12644" xr:uid="{D0BB53CB-84F4-40FE-BC3E-BFF874986EB6}"/>
    <cellStyle name="Millares 24 3 12 2" xfId="24478" xr:uid="{F7A1F512-D4F6-4F24-9C4D-F3FBF0411BB2}"/>
    <cellStyle name="Millares 24 3 13" xfId="13282" xr:uid="{B4DE9DCF-1198-4B94-AF58-A9F245F585D0}"/>
    <cellStyle name="Millares 24 3 14" xfId="25183" xr:uid="{AE537594-90BB-4D85-B78A-49F88CE6A740}"/>
    <cellStyle name="Millares 24 3 2" xfId="1764" xr:uid="{98DB76A7-AC82-48D6-8597-382E1999102B}"/>
    <cellStyle name="Millares 24 3 2 2" xfId="3688" xr:uid="{98DB76A7-AC82-48D6-8597-382E1999102B}"/>
    <cellStyle name="Millares 24 3 2 2 2" xfId="16162" xr:uid="{460BF840-DE4E-49D8-AB15-B2B5E428D05A}"/>
    <cellStyle name="Millares 24 3 2 3" xfId="5640" xr:uid="{98DB76A7-AC82-48D6-8597-382E1999102B}"/>
    <cellStyle name="Millares 24 3 2 3 2" xfId="18112" xr:uid="{C305EC42-E1CE-4605-A1BD-33D2FE4D29F0}"/>
    <cellStyle name="Millares 24 3 2 4" xfId="7570" xr:uid="{98DB76A7-AC82-48D6-8597-382E1999102B}"/>
    <cellStyle name="Millares 24 3 2 4 2" xfId="20041" xr:uid="{0515B83F-B806-48D5-87B9-59F4E9FC61EB}"/>
    <cellStyle name="Millares 24 3 2 5" xfId="9578" xr:uid="{98DB76A7-AC82-48D6-8597-382E1999102B}"/>
    <cellStyle name="Millares 24 3 2 5 2" xfId="22047" xr:uid="{6157D758-9271-4070-9B58-ECC405980178}"/>
    <cellStyle name="Millares 24 3 2 6" xfId="14241" xr:uid="{2AC87718-35C3-417A-97F9-C51B8214D037}"/>
    <cellStyle name="Millares 24 3 3" xfId="2244" xr:uid="{98DB76A7-AC82-48D6-8597-382E1999102B}"/>
    <cellStyle name="Millares 24 3 3 2" xfId="4168" xr:uid="{98DB76A7-AC82-48D6-8597-382E1999102B}"/>
    <cellStyle name="Millares 24 3 3 2 2" xfId="16642" xr:uid="{486BB44F-CEA6-484E-A403-B5C40CC33356}"/>
    <cellStyle name="Millares 24 3 3 3" xfId="6120" xr:uid="{98DB76A7-AC82-48D6-8597-382E1999102B}"/>
    <cellStyle name="Millares 24 3 3 3 2" xfId="18592" xr:uid="{D670C7BB-329C-47BE-911A-82A8427DDEF9}"/>
    <cellStyle name="Millares 24 3 3 4" xfId="8050" xr:uid="{98DB76A7-AC82-48D6-8597-382E1999102B}"/>
    <cellStyle name="Millares 24 3 3 4 2" xfId="20521" xr:uid="{FC2D926C-7CA4-49AD-9E4B-A85D6A6B27A8}"/>
    <cellStyle name="Millares 24 3 3 5" xfId="10056" xr:uid="{98DB76A7-AC82-48D6-8597-382E1999102B}"/>
    <cellStyle name="Millares 24 3 3 5 2" xfId="22525" xr:uid="{83983F75-4A40-4DBC-A7D2-00A31EAB4FD3}"/>
    <cellStyle name="Millares 24 3 3 6" xfId="14721" xr:uid="{2C5F7B78-8D87-4E3C-8DB0-92222D69B3CA}"/>
    <cellStyle name="Millares 24 3 4" xfId="2727" xr:uid="{98DB76A7-AC82-48D6-8597-382E1999102B}"/>
    <cellStyle name="Millares 24 3 4 2" xfId="4648" xr:uid="{98DB76A7-AC82-48D6-8597-382E1999102B}"/>
    <cellStyle name="Millares 24 3 4 2 2" xfId="17122" xr:uid="{74F67A47-00CB-4AC2-81CD-10401F299A3C}"/>
    <cellStyle name="Millares 24 3 4 3" xfId="6604" xr:uid="{98DB76A7-AC82-48D6-8597-382E1999102B}"/>
    <cellStyle name="Millares 24 3 4 3 2" xfId="19076" xr:uid="{59718319-F29E-406F-84DC-FD84836CB618}"/>
    <cellStyle name="Millares 24 3 4 4" xfId="8530" xr:uid="{98DB76A7-AC82-48D6-8597-382E1999102B}"/>
    <cellStyle name="Millares 24 3 4 4 2" xfId="21001" xr:uid="{5E373CF0-05B8-4246-99BE-8F8895B5A58D}"/>
    <cellStyle name="Millares 24 3 4 5" xfId="10535" xr:uid="{98DB76A7-AC82-48D6-8597-382E1999102B}"/>
    <cellStyle name="Millares 24 3 4 5 2" xfId="23004" xr:uid="{6BDC310F-8DC5-42BC-8432-B71C7263C0FD}"/>
    <cellStyle name="Millares 24 3 4 6" xfId="15201" xr:uid="{E0AE9F92-81F4-488E-ABCF-D46B4E2C369D}"/>
    <cellStyle name="Millares 24 3 5" xfId="1285" xr:uid="{98DB76A7-AC82-48D6-8597-382E1999102B}"/>
    <cellStyle name="Millares 24 3 5 2" xfId="13762" xr:uid="{115631CA-8909-48F8-A0AF-95A01C42C762}"/>
    <cellStyle name="Millares 24 3 6" xfId="3209" xr:uid="{98DB76A7-AC82-48D6-8597-382E1999102B}"/>
    <cellStyle name="Millares 24 3 6 2" xfId="15683" xr:uid="{6705ADF6-F729-44A1-B442-60143E660EEB}"/>
    <cellStyle name="Millares 24 3 7" xfId="5160" xr:uid="{98DB76A7-AC82-48D6-8597-382E1999102B}"/>
    <cellStyle name="Millares 24 3 7 2" xfId="17632" xr:uid="{6702F8A7-30E9-4CEE-B185-C1AE1D25A109}"/>
    <cellStyle name="Millares 24 3 8" xfId="7091" xr:uid="{98DB76A7-AC82-48D6-8597-382E1999102B}"/>
    <cellStyle name="Millares 24 3 8 2" xfId="19562" xr:uid="{EFB858A5-E04D-40F4-B097-615FC110512D}"/>
    <cellStyle name="Millares 24 3 9" xfId="9103" xr:uid="{98DB76A7-AC82-48D6-8597-382E1999102B}"/>
    <cellStyle name="Millares 24 3 9 2" xfId="21572" xr:uid="{F98E458B-0B9D-45A0-B2D5-A5A442039BAB}"/>
    <cellStyle name="Millares 24 4" xfId="1364" xr:uid="{00000000-0005-0000-0000-0000CA000000}"/>
    <cellStyle name="Millares 24 4 2" xfId="3288" xr:uid="{00000000-0005-0000-0000-0000CA000000}"/>
    <cellStyle name="Millares 24 4 2 2" xfId="15762" xr:uid="{DA7132BA-4904-4BCB-A707-CBC06D751152}"/>
    <cellStyle name="Millares 24 4 3" xfId="5240" xr:uid="{00000000-0005-0000-0000-0000CA000000}"/>
    <cellStyle name="Millares 24 4 3 2" xfId="17712" xr:uid="{ABB07B43-6841-4FB8-9F44-AA56BF12D2CD}"/>
    <cellStyle name="Millares 24 4 4" xfId="7170" xr:uid="{00000000-0005-0000-0000-0000CA000000}"/>
    <cellStyle name="Millares 24 4 4 2" xfId="19641" xr:uid="{E173FFC9-7B92-445C-8DEF-9BC4014B944F}"/>
    <cellStyle name="Millares 24 4 5" xfId="9180" xr:uid="{00000000-0005-0000-0000-0000CA000000}"/>
    <cellStyle name="Millares 24 4 5 2" xfId="21649" xr:uid="{AAF3BDA3-B550-4796-A566-0E1E3FD5A3EF}"/>
    <cellStyle name="Millares 24 4 6" xfId="12723" xr:uid="{BF70E118-A678-4315-AB89-674D4B1DA37E}"/>
    <cellStyle name="Millares 24 4 6 2" xfId="24556" xr:uid="{2ECF5DF0-782C-4068-8152-5F5DEB92E60E}"/>
    <cellStyle name="Millares 24 4 7" xfId="13841" xr:uid="{6B614018-4273-407B-A3D7-3F18ADF93E89}"/>
    <cellStyle name="Millares 24 4 8" xfId="25247" xr:uid="{94FBEFD6-164D-4D9A-9A58-D4DB71DB4B4D}"/>
    <cellStyle name="Millares 24 5" xfId="1844" xr:uid="{00000000-0005-0000-0000-0000CA000000}"/>
    <cellStyle name="Millares 24 5 2" xfId="3768" xr:uid="{00000000-0005-0000-0000-0000CA000000}"/>
    <cellStyle name="Millares 24 5 2 2" xfId="16242" xr:uid="{925A8880-E175-4A19-B012-FD5E1A8581A1}"/>
    <cellStyle name="Millares 24 5 3" xfId="5720" xr:uid="{00000000-0005-0000-0000-0000CA000000}"/>
    <cellStyle name="Millares 24 5 3 2" xfId="18192" xr:uid="{952D8155-8AB8-4BA6-A81F-E84CBBE335BE}"/>
    <cellStyle name="Millares 24 5 4" xfId="7650" xr:uid="{00000000-0005-0000-0000-0000CA000000}"/>
    <cellStyle name="Millares 24 5 4 2" xfId="20121" xr:uid="{1303631B-D70B-4773-AEAA-05028B162DC9}"/>
    <cellStyle name="Millares 24 5 5" xfId="9658" xr:uid="{00000000-0005-0000-0000-0000CA000000}"/>
    <cellStyle name="Millares 24 5 5 2" xfId="22127" xr:uid="{209DE2CB-9838-4C58-9F71-5937C4419CE0}"/>
    <cellStyle name="Millares 24 5 6" xfId="14321" xr:uid="{84D0F4C3-A654-427F-AC4B-DA4CD45EF28B}"/>
    <cellStyle name="Millares 24 6" xfId="2326" xr:uid="{00000000-0005-0000-0000-0000CA000000}"/>
    <cellStyle name="Millares 24 6 2" xfId="4247" xr:uid="{00000000-0005-0000-0000-0000CA000000}"/>
    <cellStyle name="Millares 24 6 2 2" xfId="16721" xr:uid="{C73B343D-33EB-49C8-89F4-C3095799C380}"/>
    <cellStyle name="Millares 24 6 3" xfId="6203" xr:uid="{00000000-0005-0000-0000-0000CA000000}"/>
    <cellStyle name="Millares 24 6 3 2" xfId="18675" xr:uid="{CB14BB9B-01D3-4E32-850A-E732B0E22F52}"/>
    <cellStyle name="Millares 24 6 4" xfId="8129" xr:uid="{00000000-0005-0000-0000-0000CA000000}"/>
    <cellStyle name="Millares 24 6 4 2" xfId="20600" xr:uid="{DF8BD6E4-BAFB-4157-A16E-6645AE43F33C}"/>
    <cellStyle name="Millares 24 6 5" xfId="10135" xr:uid="{00000000-0005-0000-0000-0000CA000000}"/>
    <cellStyle name="Millares 24 6 5 2" xfId="22604" xr:uid="{461F1E6E-A7C6-47F7-9462-BBA9A3B2DC1E}"/>
    <cellStyle name="Millares 24 6 6" xfId="14800" xr:uid="{52C09AF5-3443-4A9E-BF11-14405901303C}"/>
    <cellStyle name="Millares 24 7" xfId="884" xr:uid="{00000000-0005-0000-0000-0000CA000000}"/>
    <cellStyle name="Millares 24 7 2" xfId="13361" xr:uid="{8A195D36-2729-4E9A-9912-0F15C6F12A03}"/>
    <cellStyle name="Millares 24 8" xfId="2808" xr:uid="{00000000-0005-0000-0000-0000CA000000}"/>
    <cellStyle name="Millares 24 8 2" xfId="15282" xr:uid="{0CE89CE8-E8D7-4A83-8F98-6FF30F0FB48E}"/>
    <cellStyle name="Millares 24 9" xfId="4741" xr:uid="{00000000-0005-0000-0000-0000CA000000}"/>
    <cellStyle name="Millares 24 9 2" xfId="17214" xr:uid="{37AAAA42-D968-460E-B485-752CEC2167BF}"/>
    <cellStyle name="Millares 25" xfId="182" xr:uid="{00000000-0005-0000-0000-0000E5000000}"/>
    <cellStyle name="Millares 25 2" xfId="794" xr:uid="{EE7D2D58-EDEC-4DB7-A2AF-6393C3779ECA}"/>
    <cellStyle name="Millares 25 2 10" xfId="11021" xr:uid="{EE7D2D58-EDEC-4DB7-A2AF-6393C3779ECA}"/>
    <cellStyle name="Millares 25 2 10 2" xfId="23487" xr:uid="{E546AC51-A315-4617-8F7B-F8AE45B22FB6}"/>
    <cellStyle name="Millares 25 2 11" xfId="11501" xr:uid="{EE7D2D58-EDEC-4DB7-A2AF-6393C3779ECA}"/>
    <cellStyle name="Millares 25 2 11 2" xfId="23966" xr:uid="{0E070E69-9E7A-42CA-8738-013D3B9B2EBE}"/>
    <cellStyle name="Millares 25 2 12" xfId="12645" xr:uid="{BCA15E75-6889-4491-AFC1-E1E95E4D0A50}"/>
    <cellStyle name="Millares 25 2 12 2" xfId="24479" xr:uid="{999403F4-1222-4C9D-9B9A-4800802512FA}"/>
    <cellStyle name="Millares 25 2 13" xfId="13283" xr:uid="{CAFD9021-6B4E-405C-AE3C-7964DB092104}"/>
    <cellStyle name="Millares 25 2 14" xfId="25184" xr:uid="{68C29EFE-458D-4B73-8846-EBF4CBE54DD9}"/>
    <cellStyle name="Millares 25 2 2" xfId="1765" xr:uid="{EE7D2D58-EDEC-4DB7-A2AF-6393C3779ECA}"/>
    <cellStyle name="Millares 25 2 2 2" xfId="3689" xr:uid="{EE7D2D58-EDEC-4DB7-A2AF-6393C3779ECA}"/>
    <cellStyle name="Millares 25 2 2 2 2" xfId="16163" xr:uid="{EE423663-2F29-4F44-9129-EF36D7CFDF5E}"/>
    <cellStyle name="Millares 25 2 2 3" xfId="5641" xr:uid="{EE7D2D58-EDEC-4DB7-A2AF-6393C3779ECA}"/>
    <cellStyle name="Millares 25 2 2 3 2" xfId="18113" xr:uid="{A708C770-7BDA-4574-8963-3EDDF1D7FE35}"/>
    <cellStyle name="Millares 25 2 2 4" xfId="7571" xr:uid="{EE7D2D58-EDEC-4DB7-A2AF-6393C3779ECA}"/>
    <cellStyle name="Millares 25 2 2 4 2" xfId="20042" xr:uid="{9832083C-FD84-41DC-A8A1-1733A68CC23A}"/>
    <cellStyle name="Millares 25 2 2 5" xfId="9579" xr:uid="{EE7D2D58-EDEC-4DB7-A2AF-6393C3779ECA}"/>
    <cellStyle name="Millares 25 2 2 5 2" xfId="22048" xr:uid="{D5B76E58-7A61-4D36-9B3C-E058000330D2}"/>
    <cellStyle name="Millares 25 2 2 6" xfId="12766" xr:uid="{B282DBC1-354C-4FC4-88EA-37EA1D8887D4}"/>
    <cellStyle name="Millares 25 2 2 6 2" xfId="24599" xr:uid="{3B8FCD38-5E7C-45EB-A6BE-A328BD0A1A7A}"/>
    <cellStyle name="Millares 25 2 2 7" xfId="14242" xr:uid="{73BF520A-AE07-4045-B593-7A32B263E134}"/>
    <cellStyle name="Millares 25 2 2 8" xfId="25290" xr:uid="{336BB7C3-93C9-4740-9D89-5DE85A5A5E5C}"/>
    <cellStyle name="Millares 25 2 3" xfId="2245" xr:uid="{EE7D2D58-EDEC-4DB7-A2AF-6393C3779ECA}"/>
    <cellStyle name="Millares 25 2 3 2" xfId="4169" xr:uid="{EE7D2D58-EDEC-4DB7-A2AF-6393C3779ECA}"/>
    <cellStyle name="Millares 25 2 3 2 2" xfId="16643" xr:uid="{D9360809-2EE0-4D50-9CD3-4452F7D084DD}"/>
    <cellStyle name="Millares 25 2 3 3" xfId="6121" xr:uid="{EE7D2D58-EDEC-4DB7-A2AF-6393C3779ECA}"/>
    <cellStyle name="Millares 25 2 3 3 2" xfId="18593" xr:uid="{BB09295C-DAA0-44EC-BE32-7922B1A42657}"/>
    <cellStyle name="Millares 25 2 3 4" xfId="8051" xr:uid="{EE7D2D58-EDEC-4DB7-A2AF-6393C3779ECA}"/>
    <cellStyle name="Millares 25 2 3 4 2" xfId="20522" xr:uid="{22070B70-55F9-42D6-B029-3E75B8FC2C5C}"/>
    <cellStyle name="Millares 25 2 3 5" xfId="10057" xr:uid="{EE7D2D58-EDEC-4DB7-A2AF-6393C3779ECA}"/>
    <cellStyle name="Millares 25 2 3 5 2" xfId="22526" xr:uid="{2F4E41F8-DF45-4BD0-93BE-68F9872DE733}"/>
    <cellStyle name="Millares 25 2 3 6" xfId="14722" xr:uid="{EFE09FAE-9C06-4603-A0E4-D268C803321C}"/>
    <cellStyle name="Millares 25 2 4" xfId="2728" xr:uid="{EE7D2D58-EDEC-4DB7-A2AF-6393C3779ECA}"/>
    <cellStyle name="Millares 25 2 4 2" xfId="4649" xr:uid="{EE7D2D58-EDEC-4DB7-A2AF-6393C3779ECA}"/>
    <cellStyle name="Millares 25 2 4 2 2" xfId="17123" xr:uid="{0D1135DD-53BC-451D-ACFA-F61AA585388B}"/>
    <cellStyle name="Millares 25 2 4 3" xfId="6605" xr:uid="{EE7D2D58-EDEC-4DB7-A2AF-6393C3779ECA}"/>
    <cellStyle name="Millares 25 2 4 3 2" xfId="19077" xr:uid="{5B7B2393-D057-4E64-A38A-A57A7DDB6030}"/>
    <cellStyle name="Millares 25 2 4 4" xfId="8531" xr:uid="{EE7D2D58-EDEC-4DB7-A2AF-6393C3779ECA}"/>
    <cellStyle name="Millares 25 2 4 4 2" xfId="21002" xr:uid="{40D5F6AF-A450-4F7E-938E-27A817778217}"/>
    <cellStyle name="Millares 25 2 4 5" xfId="10536" xr:uid="{EE7D2D58-EDEC-4DB7-A2AF-6393C3779ECA}"/>
    <cellStyle name="Millares 25 2 4 5 2" xfId="23005" xr:uid="{54147DB4-AB15-4F43-B2EA-806BD28FB267}"/>
    <cellStyle name="Millares 25 2 4 6" xfId="15202" xr:uid="{A03208FC-04B6-4DE3-A797-AA42F92698B5}"/>
    <cellStyle name="Millares 25 2 5" xfId="1286" xr:uid="{EE7D2D58-EDEC-4DB7-A2AF-6393C3779ECA}"/>
    <cellStyle name="Millares 25 2 5 2" xfId="13763" xr:uid="{5259FEE9-E0A6-4B77-8F38-8AECFEB10ADF}"/>
    <cellStyle name="Millares 25 2 6" xfId="3210" xr:uid="{EE7D2D58-EDEC-4DB7-A2AF-6393C3779ECA}"/>
    <cellStyle name="Millares 25 2 6 2" xfId="15684" xr:uid="{01FA3330-4A58-4BD0-BA61-882775512DA5}"/>
    <cellStyle name="Millares 25 2 7" xfId="5161" xr:uid="{EE7D2D58-EDEC-4DB7-A2AF-6393C3779ECA}"/>
    <cellStyle name="Millares 25 2 7 2" xfId="17633" xr:uid="{645DC882-73DE-436E-BE2B-0AEA029D677C}"/>
    <cellStyle name="Millares 25 2 8" xfId="7092" xr:uid="{EE7D2D58-EDEC-4DB7-A2AF-6393C3779ECA}"/>
    <cellStyle name="Millares 25 2 8 2" xfId="19563" xr:uid="{DE5F3CFB-DD8B-4865-8709-3846C06F7E86}"/>
    <cellStyle name="Millares 25 2 9" xfId="8661" xr:uid="{E9204036-EC7D-4899-B377-529CC7BED173}"/>
    <cellStyle name="Millares 25 2 9 2" xfId="21130" xr:uid="{5D1E2422-1780-4260-AF49-5B1E5B9C6049}"/>
    <cellStyle name="Millares 25 3" xfId="8618" xr:uid="{EE7D2D58-EDEC-4DB7-A2AF-6393C3779ECA}"/>
    <cellStyle name="Millares 25 3 2" xfId="12724" xr:uid="{44C7A6D6-21CD-46C2-9D12-6EF0433116CB}"/>
    <cellStyle name="Millares 25 3 2 2" xfId="24557" xr:uid="{5676C36F-4C9A-4C35-AD88-0A6481962733}"/>
    <cellStyle name="Millares 25 3 3" xfId="21087" xr:uid="{A7E1C26F-0614-4AA3-9C5C-21CA3C9DEB98}"/>
    <cellStyle name="Millares 25 3 4" xfId="25248" xr:uid="{7DAB99A5-2859-4102-AEF7-E2FD65C90693}"/>
    <cellStyle name="Millares 26" xfId="190" xr:uid="{00000000-0005-0000-0000-0000F4000000}"/>
    <cellStyle name="Millares 26 2" xfId="795" xr:uid="{CD0F566B-933C-4887-B822-838D648F5053}"/>
    <cellStyle name="Millares 26 2 10" xfId="11022" xr:uid="{CD0F566B-933C-4887-B822-838D648F5053}"/>
    <cellStyle name="Millares 26 2 10 2" xfId="23488" xr:uid="{00A1A4DA-FBC0-466B-ABB6-B7169F376EC3}"/>
    <cellStyle name="Millares 26 2 11" xfId="11502" xr:uid="{CD0F566B-933C-4887-B822-838D648F5053}"/>
    <cellStyle name="Millares 26 2 11 2" xfId="23967" xr:uid="{98FD34A8-9C41-4EB9-9ACF-DC3F4B8A1A2B}"/>
    <cellStyle name="Millares 26 2 12" xfId="12646" xr:uid="{A56997EC-6A49-4370-AFEB-66F8E8FF8219}"/>
    <cellStyle name="Millares 26 2 12 2" xfId="24480" xr:uid="{B6E2E1B4-65E4-45A8-99F5-2C30ACCD0500}"/>
    <cellStyle name="Millares 26 2 13" xfId="13284" xr:uid="{CEA84DDE-4D1B-4FCD-8782-B6A17F9E107B}"/>
    <cellStyle name="Millares 26 2 14" xfId="25185" xr:uid="{E239A53F-868F-4C99-BDFD-CD6E6A179388}"/>
    <cellStyle name="Millares 26 2 2" xfId="1766" xr:uid="{CD0F566B-933C-4887-B822-838D648F5053}"/>
    <cellStyle name="Millares 26 2 2 2" xfId="3690" xr:uid="{CD0F566B-933C-4887-B822-838D648F5053}"/>
    <cellStyle name="Millares 26 2 2 2 2" xfId="16164" xr:uid="{7AD0FDAE-3013-4236-A5BC-9FE8DF0C637F}"/>
    <cellStyle name="Millares 26 2 2 3" xfId="5642" xr:uid="{CD0F566B-933C-4887-B822-838D648F5053}"/>
    <cellStyle name="Millares 26 2 2 3 2" xfId="18114" xr:uid="{D62006D6-8117-4307-8647-1BE9766019EB}"/>
    <cellStyle name="Millares 26 2 2 4" xfId="7572" xr:uid="{CD0F566B-933C-4887-B822-838D648F5053}"/>
    <cellStyle name="Millares 26 2 2 4 2" xfId="20043" xr:uid="{7B52A8E6-C866-48F0-A835-AC8BD9803C5D}"/>
    <cellStyle name="Millares 26 2 2 5" xfId="9580" xr:uid="{CD0F566B-933C-4887-B822-838D648F5053}"/>
    <cellStyle name="Millares 26 2 2 5 2" xfId="22049" xr:uid="{1DEA2FF1-9F8E-446E-B769-1F932C412812}"/>
    <cellStyle name="Millares 26 2 2 6" xfId="12767" xr:uid="{5F2B25EB-D01C-4EBA-B7F4-284852491806}"/>
    <cellStyle name="Millares 26 2 2 6 2" xfId="24600" xr:uid="{5723CF2E-127A-4F22-AEB4-180AA5993E0F}"/>
    <cellStyle name="Millares 26 2 2 7" xfId="14243" xr:uid="{F15BAAC9-A743-4AE6-A507-23F27A5DDBC8}"/>
    <cellStyle name="Millares 26 2 2 8" xfId="25291" xr:uid="{D3ABB0D4-B73B-4C8F-93D8-EEF0708CBEEF}"/>
    <cellStyle name="Millares 26 2 3" xfId="2246" xr:uid="{CD0F566B-933C-4887-B822-838D648F5053}"/>
    <cellStyle name="Millares 26 2 3 2" xfId="4170" xr:uid="{CD0F566B-933C-4887-B822-838D648F5053}"/>
    <cellStyle name="Millares 26 2 3 2 2" xfId="16644" xr:uid="{3DBF796D-73B1-48B8-99F0-3D8BE005835E}"/>
    <cellStyle name="Millares 26 2 3 3" xfId="6122" xr:uid="{CD0F566B-933C-4887-B822-838D648F5053}"/>
    <cellStyle name="Millares 26 2 3 3 2" xfId="18594" xr:uid="{BC1C9712-E4B8-4E1E-B03C-62A86C657EA9}"/>
    <cellStyle name="Millares 26 2 3 4" xfId="8052" xr:uid="{CD0F566B-933C-4887-B822-838D648F5053}"/>
    <cellStyle name="Millares 26 2 3 4 2" xfId="20523" xr:uid="{54D45DB7-96C7-471B-A870-99069A536337}"/>
    <cellStyle name="Millares 26 2 3 5" xfId="10058" xr:uid="{CD0F566B-933C-4887-B822-838D648F5053}"/>
    <cellStyle name="Millares 26 2 3 5 2" xfId="22527" xr:uid="{B8507062-28B5-4321-BCE3-CB7B4091C11F}"/>
    <cellStyle name="Millares 26 2 3 6" xfId="14723" xr:uid="{91B8E1BA-78CE-43C4-8DA5-B1E1120D6119}"/>
    <cellStyle name="Millares 26 2 4" xfId="2729" xr:uid="{CD0F566B-933C-4887-B822-838D648F5053}"/>
    <cellStyle name="Millares 26 2 4 2" xfId="4650" xr:uid="{CD0F566B-933C-4887-B822-838D648F5053}"/>
    <cellStyle name="Millares 26 2 4 2 2" xfId="17124" xr:uid="{51997984-1CD0-4797-AA31-9A3C2EE106C7}"/>
    <cellStyle name="Millares 26 2 4 3" xfId="6606" xr:uid="{CD0F566B-933C-4887-B822-838D648F5053}"/>
    <cellStyle name="Millares 26 2 4 3 2" xfId="19078" xr:uid="{E239E2EA-44E5-40A6-BDD8-F2058C791F4D}"/>
    <cellStyle name="Millares 26 2 4 4" xfId="8532" xr:uid="{CD0F566B-933C-4887-B822-838D648F5053}"/>
    <cellStyle name="Millares 26 2 4 4 2" xfId="21003" xr:uid="{FB559187-E140-4DF4-BF47-61C6111AB2D9}"/>
    <cellStyle name="Millares 26 2 4 5" xfId="10537" xr:uid="{CD0F566B-933C-4887-B822-838D648F5053}"/>
    <cellStyle name="Millares 26 2 4 5 2" xfId="23006" xr:uid="{7C720809-CBAA-48A3-9224-4DD7DD0C0134}"/>
    <cellStyle name="Millares 26 2 4 6" xfId="15203" xr:uid="{E5C63651-7752-47F4-81EF-4D52DA27593E}"/>
    <cellStyle name="Millares 26 2 5" xfId="1287" xr:uid="{CD0F566B-933C-4887-B822-838D648F5053}"/>
    <cellStyle name="Millares 26 2 5 2" xfId="13764" xr:uid="{936424FD-4A59-4355-9599-AFCDD2DD651F}"/>
    <cellStyle name="Millares 26 2 6" xfId="3211" xr:uid="{CD0F566B-933C-4887-B822-838D648F5053}"/>
    <cellStyle name="Millares 26 2 6 2" xfId="15685" xr:uid="{FCF64A67-C0BD-4AFA-A77A-EC9F7DB4FE7B}"/>
    <cellStyle name="Millares 26 2 7" xfId="5162" xr:uid="{CD0F566B-933C-4887-B822-838D648F5053}"/>
    <cellStyle name="Millares 26 2 7 2" xfId="17634" xr:uid="{7554C836-03D5-490A-8816-7EA5CBF2A42C}"/>
    <cellStyle name="Millares 26 2 8" xfId="7093" xr:uid="{CD0F566B-933C-4887-B822-838D648F5053}"/>
    <cellStyle name="Millares 26 2 8 2" xfId="19564" xr:uid="{32BA900E-E13B-4F59-8761-001207954213}"/>
    <cellStyle name="Millares 26 2 9" xfId="8662" xr:uid="{FA9FF7AA-4FF7-4B52-A20F-C0C8AEBC01C9}"/>
    <cellStyle name="Millares 26 2 9 2" xfId="21131" xr:uid="{F3DE7C5B-4F20-42BD-A727-0B8B7DE36020}"/>
    <cellStyle name="Millares 26 3" xfId="8619" xr:uid="{CD0F566B-933C-4887-B822-838D648F5053}"/>
    <cellStyle name="Millares 26 3 2" xfId="12725" xr:uid="{FC7AD2BE-9EBB-4F33-90C9-B9540673DF19}"/>
    <cellStyle name="Millares 26 3 2 2" xfId="24558" xr:uid="{C736DDEF-C11A-4149-A1BC-B742DB6C2D83}"/>
    <cellStyle name="Millares 26 3 3" xfId="21088" xr:uid="{F179D6F9-3D53-42F9-ABD1-172A1606395A}"/>
    <cellStyle name="Millares 26 3 4" xfId="25249" xr:uid="{48513303-7B16-4ED5-AF67-2C7E7E6011D3}"/>
    <cellStyle name="Millares 27" xfId="199" xr:uid="{00000000-0005-0000-0000-0000F5000000}"/>
    <cellStyle name="Millares 27 10" xfId="6725" xr:uid="{00000000-0005-0000-0000-0000F5000000}"/>
    <cellStyle name="Millares 27 10 2" xfId="19196" xr:uid="{0FCAC991-0544-464A-81F0-B64EED34FBB1}"/>
    <cellStyle name="Millares 27 11" xfId="8620" xr:uid="{000168F9-4786-4CC1-8447-21DFCB23AC99}"/>
    <cellStyle name="Millares 27 11 2" xfId="21089" xr:uid="{83DCDF49-DFDC-4143-9712-256988ED2A85}"/>
    <cellStyle name="Millares 27 12" xfId="10658" xr:uid="{00000000-0005-0000-0000-0000F5000000}"/>
    <cellStyle name="Millares 27 12 2" xfId="23124" xr:uid="{3E234B19-D2C8-4048-AF89-57FAFB3A9C1B}"/>
    <cellStyle name="Millares 27 13" xfId="11138" xr:uid="{00000000-0005-0000-0000-0000F5000000}"/>
    <cellStyle name="Millares 27 13 2" xfId="23603" xr:uid="{5A726100-CE52-4FA0-990D-D8B1DD276782}"/>
    <cellStyle name="Millares 27 14" xfId="12279" xr:uid="{9007EB6F-66D7-4CF2-8200-D5210BAE7697}"/>
    <cellStyle name="Millares 27 14 2" xfId="24113" xr:uid="{823502FC-CC6C-493F-8D30-C3CD0B79C9FE}"/>
    <cellStyle name="Millares 27 15" xfId="12918" xr:uid="{2B9A09FE-755A-4FB6-A37D-D844306EE38D}"/>
    <cellStyle name="Millares 27 16" xfId="24821" xr:uid="{64D08767-BA2A-47B8-86A2-4F9C7110B5BB}"/>
    <cellStyle name="Millares 27 2" xfId="384" xr:uid="{00000000-0005-0000-0000-0000F5000000}"/>
    <cellStyle name="Millares 27 2 10" xfId="10836" xr:uid="{00000000-0005-0000-0000-0000F5000000}"/>
    <cellStyle name="Millares 27 2 10 2" xfId="23302" xr:uid="{256F3794-DF0A-49F8-88E2-8CB0A3C62608}"/>
    <cellStyle name="Millares 27 2 11" xfId="11316" xr:uid="{00000000-0005-0000-0000-0000F5000000}"/>
    <cellStyle name="Millares 27 2 11 2" xfId="23781" xr:uid="{E995CBE0-EFE2-4C23-A29C-55CC4F2AB2E5}"/>
    <cellStyle name="Millares 27 2 12" xfId="12457" xr:uid="{2281E032-BA0A-4C75-85FB-890826DF1D28}"/>
    <cellStyle name="Millares 27 2 12 2" xfId="24291" xr:uid="{A3F89793-5052-4A3A-8EA4-F96FFB31E998}"/>
    <cellStyle name="Millares 27 2 13" xfId="13096" xr:uid="{771FE60D-41CC-41F4-B9BD-EF13E2E15DB1}"/>
    <cellStyle name="Millares 27 2 14" xfId="24999" xr:uid="{27CAC69C-BB59-415F-9F43-4311C825DD99}"/>
    <cellStyle name="Millares 27 2 2" xfId="1580" xr:uid="{00000000-0005-0000-0000-0000F5000000}"/>
    <cellStyle name="Millares 27 2 2 2" xfId="3504" xr:uid="{00000000-0005-0000-0000-0000F5000000}"/>
    <cellStyle name="Millares 27 2 2 2 2" xfId="15978" xr:uid="{CB248C27-629F-465A-99EB-C1D48AC895D4}"/>
    <cellStyle name="Millares 27 2 2 3" xfId="5456" xr:uid="{00000000-0005-0000-0000-0000F5000000}"/>
    <cellStyle name="Millares 27 2 2 3 2" xfId="17928" xr:uid="{A555CAE5-D14E-40C6-BBE5-BC10F324355F}"/>
    <cellStyle name="Millares 27 2 2 4" xfId="7386" xr:uid="{00000000-0005-0000-0000-0000F5000000}"/>
    <cellStyle name="Millares 27 2 2 4 2" xfId="19857" xr:uid="{AFE1D7F4-ED56-4706-A8B6-59759E15864B}"/>
    <cellStyle name="Millares 27 2 2 5" xfId="9396" xr:uid="{00000000-0005-0000-0000-0000F5000000}"/>
    <cellStyle name="Millares 27 2 2 5 2" xfId="21865" xr:uid="{EAB4FB34-AA97-40CD-A5CF-F97AB70DBEEC}"/>
    <cellStyle name="Millares 27 2 2 6" xfId="12768" xr:uid="{A23020B9-F7BC-4DDC-9E9D-0F2725BBFB8E}"/>
    <cellStyle name="Millares 27 2 2 6 2" xfId="24601" xr:uid="{E788DE95-872B-426A-A360-E670AC671259}"/>
    <cellStyle name="Millares 27 2 2 7" xfId="14057" xr:uid="{3CA829F7-0247-4629-BA98-DF1C83048EC8}"/>
    <cellStyle name="Millares 27 2 2 8" xfId="25292" xr:uid="{3E0C0A48-80AF-4614-899A-9F01CBE4E0B7}"/>
    <cellStyle name="Millares 27 2 3" xfId="2060" xr:uid="{00000000-0005-0000-0000-0000F5000000}"/>
    <cellStyle name="Millares 27 2 3 2" xfId="3984" xr:uid="{00000000-0005-0000-0000-0000F5000000}"/>
    <cellStyle name="Millares 27 2 3 2 2" xfId="16458" xr:uid="{AB908959-3C80-4FE0-BE87-15C9C73EEC51}"/>
    <cellStyle name="Millares 27 2 3 3" xfId="5936" xr:uid="{00000000-0005-0000-0000-0000F5000000}"/>
    <cellStyle name="Millares 27 2 3 3 2" xfId="18408" xr:uid="{53ECBFA7-4931-4EB8-B542-BFF17C7BB08F}"/>
    <cellStyle name="Millares 27 2 3 4" xfId="7866" xr:uid="{00000000-0005-0000-0000-0000F5000000}"/>
    <cellStyle name="Millares 27 2 3 4 2" xfId="20337" xr:uid="{4D44C4FB-F03F-4722-A63C-B076578C315E}"/>
    <cellStyle name="Millares 27 2 3 5" xfId="9874" xr:uid="{00000000-0005-0000-0000-0000F5000000}"/>
    <cellStyle name="Millares 27 2 3 5 2" xfId="22343" xr:uid="{E90797DF-88FA-4322-AA7F-37B9FB789398}"/>
    <cellStyle name="Millares 27 2 3 6" xfId="14537" xr:uid="{B8C75C69-7FC1-496E-AC2D-863D7BE58514}"/>
    <cellStyle name="Millares 27 2 4" xfId="2542" xr:uid="{00000000-0005-0000-0000-0000F5000000}"/>
    <cellStyle name="Millares 27 2 4 2" xfId="4463" xr:uid="{00000000-0005-0000-0000-0000F5000000}"/>
    <cellStyle name="Millares 27 2 4 2 2" xfId="16937" xr:uid="{FCA2E7AA-7E0E-47B3-9B98-DD3ED8DB4E55}"/>
    <cellStyle name="Millares 27 2 4 3" xfId="6419" xr:uid="{00000000-0005-0000-0000-0000F5000000}"/>
    <cellStyle name="Millares 27 2 4 3 2" xfId="18891" xr:uid="{34B6F84A-F84E-46A3-AC7B-F8E11E9223F5}"/>
    <cellStyle name="Millares 27 2 4 4" xfId="8345" xr:uid="{00000000-0005-0000-0000-0000F5000000}"/>
    <cellStyle name="Millares 27 2 4 4 2" xfId="20816" xr:uid="{55008B76-7BA8-47F2-9871-429872173B8C}"/>
    <cellStyle name="Millares 27 2 4 5" xfId="10351" xr:uid="{00000000-0005-0000-0000-0000F5000000}"/>
    <cellStyle name="Millares 27 2 4 5 2" xfId="22820" xr:uid="{28D6A81A-7354-4660-9808-6E089094E477}"/>
    <cellStyle name="Millares 27 2 4 6" xfId="15016" xr:uid="{2A628AD6-A55F-4712-8A78-A07FD2CD9E54}"/>
    <cellStyle name="Millares 27 2 5" xfId="1100" xr:uid="{00000000-0005-0000-0000-0000F5000000}"/>
    <cellStyle name="Millares 27 2 5 2" xfId="13577" xr:uid="{B7DDDD08-D7D5-4B6A-84D7-B75AC6045F31}"/>
    <cellStyle name="Millares 27 2 6" xfId="3024" xr:uid="{00000000-0005-0000-0000-0000F5000000}"/>
    <cellStyle name="Millares 27 2 6 2" xfId="15498" xr:uid="{4B4E6233-9B42-42A8-ADC4-377D9ADBB95A}"/>
    <cellStyle name="Millares 27 2 7" xfId="4962" xr:uid="{00000000-0005-0000-0000-0000F5000000}"/>
    <cellStyle name="Millares 27 2 7 2" xfId="17435" xr:uid="{7CEF7C90-46F5-4AB2-80BC-9DEAC71F4BD0}"/>
    <cellStyle name="Millares 27 2 8" xfId="6903" xr:uid="{00000000-0005-0000-0000-0000F5000000}"/>
    <cellStyle name="Millares 27 2 8 2" xfId="19374" xr:uid="{8C901EA4-DDE1-44A5-BD3D-1D687CFBFFAE}"/>
    <cellStyle name="Millares 27 2 9" xfId="8663" xr:uid="{AA8B95FD-C246-4B57-BD64-089018EEB1CD}"/>
    <cellStyle name="Millares 27 2 9 2" xfId="21132" xr:uid="{6C86AEC9-EAD1-445B-905C-9DF3CAD6CB37}"/>
    <cellStyle name="Millares 27 3" xfId="796" xr:uid="{000168F9-4786-4CC1-8447-21DFCB23AC99}"/>
    <cellStyle name="Millares 27 3 10" xfId="11023" xr:uid="{000168F9-4786-4CC1-8447-21DFCB23AC99}"/>
    <cellStyle name="Millares 27 3 10 2" xfId="23489" xr:uid="{7CDE8A92-8DC8-446E-ABB0-04784B55A171}"/>
    <cellStyle name="Millares 27 3 11" xfId="11503" xr:uid="{000168F9-4786-4CC1-8447-21DFCB23AC99}"/>
    <cellStyle name="Millares 27 3 11 2" xfId="23968" xr:uid="{833D3190-B1DA-4177-8BC5-49636655DD8E}"/>
    <cellStyle name="Millares 27 3 12" xfId="12647" xr:uid="{788E6BD7-625F-454E-8DCA-ED4942BF245E}"/>
    <cellStyle name="Millares 27 3 12 2" xfId="24481" xr:uid="{35421278-EB32-471D-8150-74D64E63181D}"/>
    <cellStyle name="Millares 27 3 13" xfId="13285" xr:uid="{4BAE85E7-04F8-419F-B213-80BF7485952B}"/>
    <cellStyle name="Millares 27 3 14" xfId="25186" xr:uid="{64458241-1805-4410-B3C0-FEBF19D637CB}"/>
    <cellStyle name="Millares 27 3 2" xfId="1767" xr:uid="{000168F9-4786-4CC1-8447-21DFCB23AC99}"/>
    <cellStyle name="Millares 27 3 2 2" xfId="3691" xr:uid="{000168F9-4786-4CC1-8447-21DFCB23AC99}"/>
    <cellStyle name="Millares 27 3 2 2 2" xfId="16165" xr:uid="{6AEFA543-D392-4C1F-A315-1613081B1245}"/>
    <cellStyle name="Millares 27 3 2 3" xfId="5643" xr:uid="{000168F9-4786-4CC1-8447-21DFCB23AC99}"/>
    <cellStyle name="Millares 27 3 2 3 2" xfId="18115" xr:uid="{89B26509-5A90-4847-86D2-7E71261D1543}"/>
    <cellStyle name="Millares 27 3 2 4" xfId="7573" xr:uid="{000168F9-4786-4CC1-8447-21DFCB23AC99}"/>
    <cellStyle name="Millares 27 3 2 4 2" xfId="20044" xr:uid="{0C176DD0-4253-43AE-A4E5-5501F9E05ED3}"/>
    <cellStyle name="Millares 27 3 2 5" xfId="9581" xr:uid="{000168F9-4786-4CC1-8447-21DFCB23AC99}"/>
    <cellStyle name="Millares 27 3 2 5 2" xfId="22050" xr:uid="{A867DBC6-ED4A-45FB-ADE7-C02251F28E18}"/>
    <cellStyle name="Millares 27 3 2 6" xfId="14244" xr:uid="{1F50A8B5-9A4B-4146-A2ED-2F4A919DB546}"/>
    <cellStyle name="Millares 27 3 3" xfId="2247" xr:uid="{000168F9-4786-4CC1-8447-21DFCB23AC99}"/>
    <cellStyle name="Millares 27 3 3 2" xfId="4171" xr:uid="{000168F9-4786-4CC1-8447-21DFCB23AC99}"/>
    <cellStyle name="Millares 27 3 3 2 2" xfId="16645" xr:uid="{3EC94297-0F76-4A21-A425-C073373BB934}"/>
    <cellStyle name="Millares 27 3 3 3" xfId="6123" xr:uid="{000168F9-4786-4CC1-8447-21DFCB23AC99}"/>
    <cellStyle name="Millares 27 3 3 3 2" xfId="18595" xr:uid="{6D42C119-1512-4EEE-A980-569505FB82F6}"/>
    <cellStyle name="Millares 27 3 3 4" xfId="8053" xr:uid="{000168F9-4786-4CC1-8447-21DFCB23AC99}"/>
    <cellStyle name="Millares 27 3 3 4 2" xfId="20524" xr:uid="{09817BD4-8B80-4122-AA84-AF0873CADA6E}"/>
    <cellStyle name="Millares 27 3 3 5" xfId="10059" xr:uid="{000168F9-4786-4CC1-8447-21DFCB23AC99}"/>
    <cellStyle name="Millares 27 3 3 5 2" xfId="22528" xr:uid="{349EBB9B-FDD1-46D9-9494-C5CDC0969371}"/>
    <cellStyle name="Millares 27 3 3 6" xfId="14724" xr:uid="{EF134020-15C0-4F54-BF3F-0C20D6FD21F6}"/>
    <cellStyle name="Millares 27 3 4" xfId="2730" xr:uid="{000168F9-4786-4CC1-8447-21DFCB23AC99}"/>
    <cellStyle name="Millares 27 3 4 2" xfId="4651" xr:uid="{000168F9-4786-4CC1-8447-21DFCB23AC99}"/>
    <cellStyle name="Millares 27 3 4 2 2" xfId="17125" xr:uid="{0002B29A-08CA-49E9-82F9-D297DA5844F2}"/>
    <cellStyle name="Millares 27 3 4 3" xfId="6607" xr:uid="{000168F9-4786-4CC1-8447-21DFCB23AC99}"/>
    <cellStyle name="Millares 27 3 4 3 2" xfId="19079" xr:uid="{383CD66F-5145-4CF8-BC23-485AC6445B68}"/>
    <cellStyle name="Millares 27 3 4 4" xfId="8533" xr:uid="{000168F9-4786-4CC1-8447-21DFCB23AC99}"/>
    <cellStyle name="Millares 27 3 4 4 2" xfId="21004" xr:uid="{08A423BC-8CF1-4B88-A832-E4F5209106E5}"/>
    <cellStyle name="Millares 27 3 4 5" xfId="10538" xr:uid="{000168F9-4786-4CC1-8447-21DFCB23AC99}"/>
    <cellStyle name="Millares 27 3 4 5 2" xfId="23007" xr:uid="{9E52633E-213C-49FC-9ADC-32205B103248}"/>
    <cellStyle name="Millares 27 3 4 6" xfId="15204" xr:uid="{0E33F443-34C5-461A-8493-CBDAB41FC279}"/>
    <cellStyle name="Millares 27 3 5" xfId="1288" xr:uid="{000168F9-4786-4CC1-8447-21DFCB23AC99}"/>
    <cellStyle name="Millares 27 3 5 2" xfId="13765" xr:uid="{1DCD667D-558B-4DFF-B0E0-A87FB674C5E5}"/>
    <cellStyle name="Millares 27 3 6" xfId="3212" xr:uid="{000168F9-4786-4CC1-8447-21DFCB23AC99}"/>
    <cellStyle name="Millares 27 3 6 2" xfId="15686" xr:uid="{0CCB9376-2130-4027-804D-1C1FAC5AFA09}"/>
    <cellStyle name="Millares 27 3 7" xfId="5163" xr:uid="{000168F9-4786-4CC1-8447-21DFCB23AC99}"/>
    <cellStyle name="Millares 27 3 7 2" xfId="17635" xr:uid="{67777519-7481-4A25-93F1-B4C2B5744C04}"/>
    <cellStyle name="Millares 27 3 8" xfId="7094" xr:uid="{000168F9-4786-4CC1-8447-21DFCB23AC99}"/>
    <cellStyle name="Millares 27 3 8 2" xfId="19565" xr:uid="{8F7005E0-4796-4098-870E-14022D12F63D}"/>
    <cellStyle name="Millares 27 3 9" xfId="9104" xr:uid="{000168F9-4786-4CC1-8447-21DFCB23AC99}"/>
    <cellStyle name="Millares 27 3 9 2" xfId="21573" xr:uid="{C216C862-F23B-428C-A4B1-E4EB70C408EB}"/>
    <cellStyle name="Millares 27 4" xfId="1402" xr:uid="{00000000-0005-0000-0000-0000F5000000}"/>
    <cellStyle name="Millares 27 4 2" xfId="3326" xr:uid="{00000000-0005-0000-0000-0000F5000000}"/>
    <cellStyle name="Millares 27 4 2 2" xfId="15800" xr:uid="{10606491-0B39-4A99-BB7B-0A3449739DF0}"/>
    <cellStyle name="Millares 27 4 3" xfId="5278" xr:uid="{00000000-0005-0000-0000-0000F5000000}"/>
    <cellStyle name="Millares 27 4 3 2" xfId="17750" xr:uid="{6A3B0592-9A76-42E0-A563-65736D18ED21}"/>
    <cellStyle name="Millares 27 4 4" xfId="7208" xr:uid="{00000000-0005-0000-0000-0000F5000000}"/>
    <cellStyle name="Millares 27 4 4 2" xfId="19679" xr:uid="{549D3DB3-3C14-49C7-BCAA-C7035AAE31B1}"/>
    <cellStyle name="Millares 27 4 5" xfId="9218" xr:uid="{00000000-0005-0000-0000-0000F5000000}"/>
    <cellStyle name="Millares 27 4 5 2" xfId="21687" xr:uid="{CF285E67-B79C-44F2-9246-9F25936545A3}"/>
    <cellStyle name="Millares 27 4 6" xfId="12726" xr:uid="{6AAEDAF2-0630-4D77-A36D-E40AE97B0043}"/>
    <cellStyle name="Millares 27 4 6 2" xfId="24559" xr:uid="{3DE253CD-7D55-4236-B9D7-7142C8026F0A}"/>
    <cellStyle name="Millares 27 4 7" xfId="13879" xr:uid="{47DDE0E1-89BF-4BD4-A417-28D33A6AE3D5}"/>
    <cellStyle name="Millares 27 4 8" xfId="25250" xr:uid="{49DABA64-B732-4107-9199-8B929C5628C8}"/>
    <cellStyle name="Millares 27 5" xfId="1882" xr:uid="{00000000-0005-0000-0000-0000F5000000}"/>
    <cellStyle name="Millares 27 5 2" xfId="3806" xr:uid="{00000000-0005-0000-0000-0000F5000000}"/>
    <cellStyle name="Millares 27 5 2 2" xfId="16280" xr:uid="{46F87292-D3C5-4FCA-83F6-21061D7FD8D1}"/>
    <cellStyle name="Millares 27 5 3" xfId="5758" xr:uid="{00000000-0005-0000-0000-0000F5000000}"/>
    <cellStyle name="Millares 27 5 3 2" xfId="18230" xr:uid="{581A6E4F-92ED-48FB-A5E3-393E5850A13D}"/>
    <cellStyle name="Millares 27 5 4" xfId="7688" xr:uid="{00000000-0005-0000-0000-0000F5000000}"/>
    <cellStyle name="Millares 27 5 4 2" xfId="20159" xr:uid="{27283A9D-EEF4-4497-8EDD-F9D6359E8F0E}"/>
    <cellStyle name="Millares 27 5 5" xfId="9696" xr:uid="{00000000-0005-0000-0000-0000F5000000}"/>
    <cellStyle name="Millares 27 5 5 2" xfId="22165" xr:uid="{8D3F729F-55AD-42A3-9760-49FCE7F874CE}"/>
    <cellStyle name="Millares 27 5 6" xfId="14359" xr:uid="{12917B86-2873-4A66-AD42-2C8413D5EB03}"/>
    <cellStyle name="Millares 27 6" xfId="2364" xr:uid="{00000000-0005-0000-0000-0000F5000000}"/>
    <cellStyle name="Millares 27 6 2" xfId="4285" xr:uid="{00000000-0005-0000-0000-0000F5000000}"/>
    <cellStyle name="Millares 27 6 2 2" xfId="16759" xr:uid="{3870D057-68D8-410E-B2F0-29853ED3A0EF}"/>
    <cellStyle name="Millares 27 6 3" xfId="6241" xr:uid="{00000000-0005-0000-0000-0000F5000000}"/>
    <cellStyle name="Millares 27 6 3 2" xfId="18713" xr:uid="{53F932B7-EEB7-462F-B49E-238D90D7D4C4}"/>
    <cellStyle name="Millares 27 6 4" xfId="8167" xr:uid="{00000000-0005-0000-0000-0000F5000000}"/>
    <cellStyle name="Millares 27 6 4 2" xfId="20638" xr:uid="{8E18661D-600B-4BEC-A238-F2AC07A4308B}"/>
    <cellStyle name="Millares 27 6 5" xfId="10173" xr:uid="{00000000-0005-0000-0000-0000F5000000}"/>
    <cellStyle name="Millares 27 6 5 2" xfId="22642" xr:uid="{8C8D17FA-4456-41C4-8D3C-277C39A8B77D}"/>
    <cellStyle name="Millares 27 6 6" xfId="14838" xr:uid="{C709FBC3-E3D3-4032-AE32-F895B1160E51}"/>
    <cellStyle name="Millares 27 7" xfId="922" xr:uid="{00000000-0005-0000-0000-0000F5000000}"/>
    <cellStyle name="Millares 27 7 2" xfId="13399" xr:uid="{740E90F5-2010-4C66-8B7F-00FFAF993933}"/>
    <cellStyle name="Millares 27 8" xfId="2846" xr:uid="{00000000-0005-0000-0000-0000F5000000}"/>
    <cellStyle name="Millares 27 8 2" xfId="15320" xr:uid="{3588A02F-B345-4CC3-9E96-EBD32CF632E6}"/>
    <cellStyle name="Millares 27 9" xfId="4784" xr:uid="{00000000-0005-0000-0000-0000F5000000}"/>
    <cellStyle name="Millares 27 9 2" xfId="17257" xr:uid="{EB2A9A1B-F4FC-4145-AA09-A3E9BD52C033}"/>
    <cellStyle name="Millares 28" xfId="223" xr:uid="{00000000-0005-0000-0000-00000E010000}"/>
    <cellStyle name="Millares 28 10" xfId="6749" xr:uid="{00000000-0005-0000-0000-00000E010000}"/>
    <cellStyle name="Millares 28 10 2" xfId="19220" xr:uid="{F242BAC6-A3E3-453B-BB09-A60A5D80947E}"/>
    <cellStyle name="Millares 28 11" xfId="8777" xr:uid="{00000000-0005-0000-0000-00000E010000}"/>
    <cellStyle name="Millares 28 11 2" xfId="21246" xr:uid="{6FC8EB98-32EC-4280-9AD1-F651F1FB4DA9}"/>
    <cellStyle name="Millares 28 12" xfId="10682" xr:uid="{00000000-0005-0000-0000-00000E010000}"/>
    <cellStyle name="Millares 28 12 2" xfId="23148" xr:uid="{99F6AACF-5A6B-4C19-A7F7-B7450CA5FF8D}"/>
    <cellStyle name="Millares 28 13" xfId="11162" xr:uid="{00000000-0005-0000-0000-00000E010000}"/>
    <cellStyle name="Millares 28 13 2" xfId="23627" xr:uid="{E261307E-B1AF-42F9-9320-678855234F9C}"/>
    <cellStyle name="Millares 28 14" xfId="12303" xr:uid="{166AD61B-3565-402B-A8D1-07A48ADCDE13}"/>
    <cellStyle name="Millares 28 14 2" xfId="24137" xr:uid="{37AF927E-8641-427D-A7E7-7BCD801BCA59}"/>
    <cellStyle name="Millares 28 15" xfId="12942" xr:uid="{F891CA6C-D7D7-4FCB-AEE4-F82AA91EAA98}"/>
    <cellStyle name="Millares 28 16" xfId="24845" xr:uid="{3CBA0ECB-181E-4786-89CD-6B246835D737}"/>
    <cellStyle name="Millares 28 2" xfId="408" xr:uid="{00000000-0005-0000-0000-00000E010000}"/>
    <cellStyle name="Millares 28 2 10" xfId="10860" xr:uid="{00000000-0005-0000-0000-00000E010000}"/>
    <cellStyle name="Millares 28 2 10 2" xfId="23326" xr:uid="{0BDB2C9D-DC6A-4106-9897-7A9E00AB5D30}"/>
    <cellStyle name="Millares 28 2 11" xfId="11340" xr:uid="{00000000-0005-0000-0000-00000E010000}"/>
    <cellStyle name="Millares 28 2 11 2" xfId="23805" xr:uid="{D3043A49-3975-4ECC-A0C1-A7BA207C77CA}"/>
    <cellStyle name="Millares 28 2 12" xfId="12481" xr:uid="{138C0958-5CE1-4253-91BF-A8780C609490}"/>
    <cellStyle name="Millares 28 2 12 2" xfId="24315" xr:uid="{8941634A-9AB4-406F-9E49-390E26A2B845}"/>
    <cellStyle name="Millares 28 2 13" xfId="13120" xr:uid="{874BDD1A-F598-4277-9455-9B0B20FC841E}"/>
    <cellStyle name="Millares 28 2 14" xfId="25023" xr:uid="{24AF635C-3D76-4C8A-914B-1C95ABE21670}"/>
    <cellStyle name="Millares 28 2 2" xfId="1604" xr:uid="{00000000-0005-0000-0000-00000E010000}"/>
    <cellStyle name="Millares 28 2 2 2" xfId="3528" xr:uid="{00000000-0005-0000-0000-00000E010000}"/>
    <cellStyle name="Millares 28 2 2 2 2" xfId="16002" xr:uid="{BBCC49A6-0ABF-4F8F-B2DD-F10BCB1C0810}"/>
    <cellStyle name="Millares 28 2 2 3" xfId="5480" xr:uid="{00000000-0005-0000-0000-00000E010000}"/>
    <cellStyle name="Millares 28 2 2 3 2" xfId="17952" xr:uid="{C3213E65-469E-43A2-BBAB-6DD74F75AD56}"/>
    <cellStyle name="Millares 28 2 2 4" xfId="7410" xr:uid="{00000000-0005-0000-0000-00000E010000}"/>
    <cellStyle name="Millares 28 2 2 4 2" xfId="19881" xr:uid="{BDBA1F9D-1ADB-4628-87C1-98CB199CF0F2}"/>
    <cellStyle name="Millares 28 2 2 5" xfId="9420" xr:uid="{00000000-0005-0000-0000-00000E010000}"/>
    <cellStyle name="Millares 28 2 2 5 2" xfId="21889" xr:uid="{60EB0257-C4A4-4AFD-8715-E320677AB68D}"/>
    <cellStyle name="Millares 28 2 2 6" xfId="14081" xr:uid="{82B16686-15A0-4D29-A5F7-52D62D4596B4}"/>
    <cellStyle name="Millares 28 2 3" xfId="2084" xr:uid="{00000000-0005-0000-0000-00000E010000}"/>
    <cellStyle name="Millares 28 2 3 2" xfId="4008" xr:uid="{00000000-0005-0000-0000-00000E010000}"/>
    <cellStyle name="Millares 28 2 3 2 2" xfId="16482" xr:uid="{5CA40105-86F1-4DA8-B312-6335F3FD9845}"/>
    <cellStyle name="Millares 28 2 3 3" xfId="5960" xr:uid="{00000000-0005-0000-0000-00000E010000}"/>
    <cellStyle name="Millares 28 2 3 3 2" xfId="18432" xr:uid="{D4A58925-6AAB-4153-850A-44C6284F3988}"/>
    <cellStyle name="Millares 28 2 3 4" xfId="7890" xr:uid="{00000000-0005-0000-0000-00000E010000}"/>
    <cellStyle name="Millares 28 2 3 4 2" xfId="20361" xr:uid="{1F364109-752E-4871-A296-6D9544B70F17}"/>
    <cellStyle name="Millares 28 2 3 5" xfId="9898" xr:uid="{00000000-0005-0000-0000-00000E010000}"/>
    <cellStyle name="Millares 28 2 3 5 2" xfId="22367" xr:uid="{0C71E81E-30D5-48B8-B277-7C094D2C8006}"/>
    <cellStyle name="Millares 28 2 3 6" xfId="14561" xr:uid="{752E36F4-C161-40E8-B88F-0FC5071B27B4}"/>
    <cellStyle name="Millares 28 2 4" xfId="2566" xr:uid="{00000000-0005-0000-0000-00000E010000}"/>
    <cellStyle name="Millares 28 2 4 2" xfId="4487" xr:uid="{00000000-0005-0000-0000-00000E010000}"/>
    <cellStyle name="Millares 28 2 4 2 2" xfId="16961" xr:uid="{8C20F948-3EF6-4613-808F-0D40729EB0C2}"/>
    <cellStyle name="Millares 28 2 4 3" xfId="6443" xr:uid="{00000000-0005-0000-0000-00000E010000}"/>
    <cellStyle name="Millares 28 2 4 3 2" xfId="18915" xr:uid="{6FB64228-7EE4-4301-AF91-1068B7DF92BA}"/>
    <cellStyle name="Millares 28 2 4 4" xfId="8369" xr:uid="{00000000-0005-0000-0000-00000E010000}"/>
    <cellStyle name="Millares 28 2 4 4 2" xfId="20840" xr:uid="{E3D343AC-E7C4-4616-8507-52A392FD75CD}"/>
    <cellStyle name="Millares 28 2 4 5" xfId="10375" xr:uid="{00000000-0005-0000-0000-00000E010000}"/>
    <cellStyle name="Millares 28 2 4 5 2" xfId="22844" xr:uid="{A3BECF4B-9392-450B-8E2D-5A7B721063AE}"/>
    <cellStyle name="Millares 28 2 4 6" xfId="15040" xr:uid="{701F6BA2-1CD8-4B6B-B4ED-544514C93773}"/>
    <cellStyle name="Millares 28 2 5" xfId="1124" xr:uid="{00000000-0005-0000-0000-00000E010000}"/>
    <cellStyle name="Millares 28 2 5 2" xfId="13601" xr:uid="{8198924A-1ACF-4817-8BBB-D443A87F5C12}"/>
    <cellStyle name="Millares 28 2 6" xfId="3048" xr:uid="{00000000-0005-0000-0000-00000E010000}"/>
    <cellStyle name="Millares 28 2 6 2" xfId="15522" xr:uid="{BB704D06-0224-4A86-A4C7-9BC8943B585B}"/>
    <cellStyle name="Millares 28 2 7" xfId="4986" xr:uid="{00000000-0005-0000-0000-00000E010000}"/>
    <cellStyle name="Millares 28 2 7 2" xfId="17459" xr:uid="{9C7EE910-B934-44DD-AD37-00C2ACEEC531}"/>
    <cellStyle name="Millares 28 2 8" xfId="6927" xr:uid="{00000000-0005-0000-0000-00000E010000}"/>
    <cellStyle name="Millares 28 2 8 2" xfId="19398" xr:uid="{91E4C2C3-7FD6-4D5B-9CEB-167721267777}"/>
    <cellStyle name="Millares 28 2 9" xfId="8946" xr:uid="{00000000-0005-0000-0000-00000E010000}"/>
    <cellStyle name="Millares 28 2 9 2" xfId="21415" xr:uid="{746A18CE-D74C-447A-95EC-A18D2D062ACD}"/>
    <cellStyle name="Millares 28 3" xfId="727" xr:uid="{AD19E835-D794-4D18-8624-13E399E0B790}"/>
    <cellStyle name="Millares 28 4" xfId="1426" xr:uid="{00000000-0005-0000-0000-00000E010000}"/>
    <cellStyle name="Millares 28 4 2" xfId="3350" xr:uid="{00000000-0005-0000-0000-00000E010000}"/>
    <cellStyle name="Millares 28 4 2 2" xfId="15824" xr:uid="{517E9C5F-FD38-4EE0-9ED0-0B99B857EF62}"/>
    <cellStyle name="Millares 28 4 3" xfId="5302" xr:uid="{00000000-0005-0000-0000-00000E010000}"/>
    <cellStyle name="Millares 28 4 3 2" xfId="17774" xr:uid="{4C4CE436-5950-4163-AC0A-3B5AC05D2FED}"/>
    <cellStyle name="Millares 28 4 4" xfId="7232" xr:uid="{00000000-0005-0000-0000-00000E010000}"/>
    <cellStyle name="Millares 28 4 4 2" xfId="19703" xr:uid="{C5D4FEFA-CBE4-4292-9B0F-32E754673731}"/>
    <cellStyle name="Millares 28 4 5" xfId="9242" xr:uid="{00000000-0005-0000-0000-00000E010000}"/>
    <cellStyle name="Millares 28 4 5 2" xfId="21711" xr:uid="{A293EE2B-2D83-44D4-A4A4-A28129D2B8C5}"/>
    <cellStyle name="Millares 28 4 6" xfId="13903" xr:uid="{C9D1938E-81CB-437F-8EB2-22D2182BF559}"/>
    <cellStyle name="Millares 28 5" xfId="1906" xr:uid="{00000000-0005-0000-0000-00000E010000}"/>
    <cellStyle name="Millares 28 5 2" xfId="3830" xr:uid="{00000000-0005-0000-0000-00000E010000}"/>
    <cellStyle name="Millares 28 5 2 2" xfId="16304" xr:uid="{3EBE31E4-86E5-47DD-A12E-E9EB7F90A0CE}"/>
    <cellStyle name="Millares 28 5 3" xfId="5782" xr:uid="{00000000-0005-0000-0000-00000E010000}"/>
    <cellStyle name="Millares 28 5 3 2" xfId="18254" xr:uid="{551CDB97-95BC-42D1-94C1-2231CEB74F7F}"/>
    <cellStyle name="Millares 28 5 4" xfId="7712" xr:uid="{00000000-0005-0000-0000-00000E010000}"/>
    <cellStyle name="Millares 28 5 4 2" xfId="20183" xr:uid="{88D52AFF-9A97-42A6-99B4-B524DE856CA6}"/>
    <cellStyle name="Millares 28 5 5" xfId="9720" xr:uid="{00000000-0005-0000-0000-00000E010000}"/>
    <cellStyle name="Millares 28 5 5 2" xfId="22189" xr:uid="{2E9E204E-42BE-41EC-B721-DCA7FF52F1E1}"/>
    <cellStyle name="Millares 28 5 6" xfId="14383" xr:uid="{1628AD03-7A92-4615-845F-1B1FC7650D9B}"/>
    <cellStyle name="Millares 28 6" xfId="2388" xr:uid="{00000000-0005-0000-0000-00000E010000}"/>
    <cellStyle name="Millares 28 6 2" xfId="4309" xr:uid="{00000000-0005-0000-0000-00000E010000}"/>
    <cellStyle name="Millares 28 6 2 2" xfId="16783" xr:uid="{1BF10ECE-3FCC-472D-A430-3EC7489792FA}"/>
    <cellStyle name="Millares 28 6 3" xfId="6265" xr:uid="{00000000-0005-0000-0000-00000E010000}"/>
    <cellStyle name="Millares 28 6 3 2" xfId="18737" xr:uid="{C0DCACB6-E4BD-4321-BB36-17D3BEA7869B}"/>
    <cellStyle name="Millares 28 6 4" xfId="8191" xr:uid="{00000000-0005-0000-0000-00000E010000}"/>
    <cellStyle name="Millares 28 6 4 2" xfId="20662" xr:uid="{608DD146-EF30-4494-8EBB-BA1EEE2F5DF2}"/>
    <cellStyle name="Millares 28 6 5" xfId="10197" xr:uid="{00000000-0005-0000-0000-00000E010000}"/>
    <cellStyle name="Millares 28 6 5 2" xfId="22666" xr:uid="{38F1BAC4-4249-421D-A5A1-015D959F9092}"/>
    <cellStyle name="Millares 28 6 6" xfId="14862" xr:uid="{29F1B0E4-ED39-471A-916E-2659D5DA9898}"/>
    <cellStyle name="Millares 28 7" xfId="946" xr:uid="{00000000-0005-0000-0000-00000E010000}"/>
    <cellStyle name="Millares 28 7 2" xfId="13423" xr:uid="{A5751F93-1296-4CC7-8423-A39752CCEDD4}"/>
    <cellStyle name="Millares 28 8" xfId="2870" xr:uid="{00000000-0005-0000-0000-00000E010000}"/>
    <cellStyle name="Millares 28 8 2" xfId="15344" xr:uid="{F5118537-65B0-43B8-A515-6BDEB039E768}"/>
    <cellStyle name="Millares 28 9" xfId="4808" xr:uid="{00000000-0005-0000-0000-00000E010000}"/>
    <cellStyle name="Millares 28 9 2" xfId="17281" xr:uid="{E3F5DA4F-EC30-4CDD-9750-56772EC0D7E3}"/>
    <cellStyle name="Millares 29" xfId="227" xr:uid="{00000000-0005-0000-0000-00000F010000}"/>
    <cellStyle name="Millares 29 10" xfId="6753" xr:uid="{00000000-0005-0000-0000-00000F010000}"/>
    <cellStyle name="Millares 29 10 2" xfId="19224" xr:uid="{E55C7C1E-308C-4B83-B24F-5B84ED519720}"/>
    <cellStyle name="Millares 29 11" xfId="8780" xr:uid="{00000000-0005-0000-0000-00000F010000}"/>
    <cellStyle name="Millares 29 11 2" xfId="21249" xr:uid="{DCD4B72F-E886-484A-9FB6-42C098CCFC56}"/>
    <cellStyle name="Millares 29 12" xfId="10686" xr:uid="{00000000-0005-0000-0000-00000F010000}"/>
    <cellStyle name="Millares 29 12 2" xfId="23152" xr:uid="{706EB941-409B-4BDE-9844-098132867A46}"/>
    <cellStyle name="Millares 29 13" xfId="11166" xr:uid="{00000000-0005-0000-0000-00000F010000}"/>
    <cellStyle name="Millares 29 13 2" xfId="23631" xr:uid="{D7BC78C8-0B82-445D-88E1-2C117543AC84}"/>
    <cellStyle name="Millares 29 14" xfId="12307" xr:uid="{EB1B4683-78AC-4CB1-9D5C-921937B70A0A}"/>
    <cellStyle name="Millares 29 14 2" xfId="24141" xr:uid="{133F4AC8-74EC-43E1-9E21-83D292CE10E4}"/>
    <cellStyle name="Millares 29 15" xfId="12946" xr:uid="{9C28736A-A58B-465A-AB19-0833A97D862A}"/>
    <cellStyle name="Millares 29 16" xfId="24849" xr:uid="{5A97EC34-C345-4353-BAC2-735577CFAAC0}"/>
    <cellStyle name="Millares 29 2" xfId="412" xr:uid="{00000000-0005-0000-0000-00000F010000}"/>
    <cellStyle name="Millares 29 2 10" xfId="10864" xr:uid="{00000000-0005-0000-0000-00000F010000}"/>
    <cellStyle name="Millares 29 2 10 2" xfId="23330" xr:uid="{4A2DD746-8032-4203-A43F-45AB034F82BC}"/>
    <cellStyle name="Millares 29 2 11" xfId="11344" xr:uid="{00000000-0005-0000-0000-00000F010000}"/>
    <cellStyle name="Millares 29 2 11 2" xfId="23809" xr:uid="{EFE2BFB1-8CDC-40F1-BA39-C103D90C93CF}"/>
    <cellStyle name="Millares 29 2 12" xfId="12485" xr:uid="{B05EF3BA-6B7D-41E5-8771-73627EB4D858}"/>
    <cellStyle name="Millares 29 2 12 2" xfId="24319" xr:uid="{3348DA6F-1842-4987-AFD6-CCB2B8D0F498}"/>
    <cellStyle name="Millares 29 2 13" xfId="13124" xr:uid="{B4D7C5E5-F1A3-41E1-91B8-155FB09994A7}"/>
    <cellStyle name="Millares 29 2 14" xfId="25027" xr:uid="{93B6BA85-D327-4DC0-90AF-047A9788889A}"/>
    <cellStyle name="Millares 29 2 2" xfId="1608" xr:uid="{00000000-0005-0000-0000-00000F010000}"/>
    <cellStyle name="Millares 29 2 2 2" xfId="3532" xr:uid="{00000000-0005-0000-0000-00000F010000}"/>
    <cellStyle name="Millares 29 2 2 2 2" xfId="16006" xr:uid="{41CC3639-E0D0-414F-A40A-622B099B77B6}"/>
    <cellStyle name="Millares 29 2 2 3" xfId="5484" xr:uid="{00000000-0005-0000-0000-00000F010000}"/>
    <cellStyle name="Millares 29 2 2 3 2" xfId="17956" xr:uid="{8F9CED88-3464-4F02-8754-E1D4C5A248A3}"/>
    <cellStyle name="Millares 29 2 2 4" xfId="7414" xr:uid="{00000000-0005-0000-0000-00000F010000}"/>
    <cellStyle name="Millares 29 2 2 4 2" xfId="19885" xr:uid="{D169F0AA-6126-45AD-B214-170465AB4D1A}"/>
    <cellStyle name="Millares 29 2 2 5" xfId="9424" xr:uid="{00000000-0005-0000-0000-00000F010000}"/>
    <cellStyle name="Millares 29 2 2 5 2" xfId="21893" xr:uid="{77CC864D-BBA2-4438-A417-58F38AE593DB}"/>
    <cellStyle name="Millares 29 2 2 6" xfId="14085" xr:uid="{7FE7BD9F-7E85-48F1-9D99-907DA127A247}"/>
    <cellStyle name="Millares 29 2 3" xfId="2088" xr:uid="{00000000-0005-0000-0000-00000F010000}"/>
    <cellStyle name="Millares 29 2 3 2" xfId="4012" xr:uid="{00000000-0005-0000-0000-00000F010000}"/>
    <cellStyle name="Millares 29 2 3 2 2" xfId="16486" xr:uid="{B0997FA2-998E-402A-A2E9-20B65ED1C9E5}"/>
    <cellStyle name="Millares 29 2 3 3" xfId="5964" xr:uid="{00000000-0005-0000-0000-00000F010000}"/>
    <cellStyle name="Millares 29 2 3 3 2" xfId="18436" xr:uid="{A6E66403-E4F0-4643-A3BF-BA399A123E0C}"/>
    <cellStyle name="Millares 29 2 3 4" xfId="7894" xr:uid="{00000000-0005-0000-0000-00000F010000}"/>
    <cellStyle name="Millares 29 2 3 4 2" xfId="20365" xr:uid="{BEBF31E7-0EB6-436B-9E8F-843B069CA8D6}"/>
    <cellStyle name="Millares 29 2 3 5" xfId="9902" xr:uid="{00000000-0005-0000-0000-00000F010000}"/>
    <cellStyle name="Millares 29 2 3 5 2" xfId="22371" xr:uid="{6C6A184C-C981-4EB6-B85D-3658833F5139}"/>
    <cellStyle name="Millares 29 2 3 6" xfId="14565" xr:uid="{09E6F442-C886-440D-B78C-0B534FDCD0C2}"/>
    <cellStyle name="Millares 29 2 4" xfId="2570" xr:uid="{00000000-0005-0000-0000-00000F010000}"/>
    <cellStyle name="Millares 29 2 4 2" xfId="4491" xr:uid="{00000000-0005-0000-0000-00000F010000}"/>
    <cellStyle name="Millares 29 2 4 2 2" xfId="16965" xr:uid="{6CDBF002-5601-4D1B-8FDE-E23A10F79D4E}"/>
    <cellStyle name="Millares 29 2 4 3" xfId="6447" xr:uid="{00000000-0005-0000-0000-00000F010000}"/>
    <cellStyle name="Millares 29 2 4 3 2" xfId="18919" xr:uid="{93A05E0D-7048-4970-8FBF-FA12AB4123B5}"/>
    <cellStyle name="Millares 29 2 4 4" xfId="8373" xr:uid="{00000000-0005-0000-0000-00000F010000}"/>
    <cellStyle name="Millares 29 2 4 4 2" xfId="20844" xr:uid="{96ADBB06-CCAB-464B-9DAC-5DE8E511A928}"/>
    <cellStyle name="Millares 29 2 4 5" xfId="10379" xr:uid="{00000000-0005-0000-0000-00000F010000}"/>
    <cellStyle name="Millares 29 2 4 5 2" xfId="22848" xr:uid="{E98F7EF1-658B-41FD-8C42-EE03C1805DB0}"/>
    <cellStyle name="Millares 29 2 4 6" xfId="15044" xr:uid="{292E35B7-3919-4E92-9004-CB3AFB0FF04D}"/>
    <cellStyle name="Millares 29 2 5" xfId="1128" xr:uid="{00000000-0005-0000-0000-00000F010000}"/>
    <cellStyle name="Millares 29 2 5 2" xfId="13605" xr:uid="{71D7246E-1370-4319-8D16-B07EED55491D}"/>
    <cellStyle name="Millares 29 2 6" xfId="3052" xr:uid="{00000000-0005-0000-0000-00000F010000}"/>
    <cellStyle name="Millares 29 2 6 2" xfId="15526" xr:uid="{53406DB1-77EA-4720-871A-BDBDF4F288AD}"/>
    <cellStyle name="Millares 29 2 7" xfId="4990" xr:uid="{00000000-0005-0000-0000-00000F010000}"/>
    <cellStyle name="Millares 29 2 7 2" xfId="17463" xr:uid="{99061F98-8887-4A90-9B50-5381F6E72382}"/>
    <cellStyle name="Millares 29 2 8" xfId="6931" xr:uid="{00000000-0005-0000-0000-00000F010000}"/>
    <cellStyle name="Millares 29 2 8 2" xfId="19402" xr:uid="{72536983-FDAC-44F3-AC88-17FF3607FFC6}"/>
    <cellStyle name="Millares 29 2 9" xfId="8950" xr:uid="{00000000-0005-0000-0000-00000F010000}"/>
    <cellStyle name="Millares 29 2 9 2" xfId="21419" xr:uid="{1F3CC6D3-2DDB-476E-9D9A-67B1F23C4B1D}"/>
    <cellStyle name="Millares 29 3" xfId="797" xr:uid="{1176F594-B175-40B9-A2E1-F151A8E027F0}"/>
    <cellStyle name="Millares 29 4" xfId="1430" xr:uid="{00000000-0005-0000-0000-00000F010000}"/>
    <cellStyle name="Millares 29 4 2" xfId="3354" xr:uid="{00000000-0005-0000-0000-00000F010000}"/>
    <cellStyle name="Millares 29 4 2 2" xfId="15828" xr:uid="{BF06E42E-3E25-4256-B723-F63C20F1ED85}"/>
    <cellStyle name="Millares 29 4 3" xfId="5306" xr:uid="{00000000-0005-0000-0000-00000F010000}"/>
    <cellStyle name="Millares 29 4 3 2" xfId="17778" xr:uid="{96205636-D356-4328-9FC9-B55E5DB2DAB8}"/>
    <cellStyle name="Millares 29 4 4" xfId="7236" xr:uid="{00000000-0005-0000-0000-00000F010000}"/>
    <cellStyle name="Millares 29 4 4 2" xfId="19707" xr:uid="{798555C2-8CB8-45BD-A87A-24BF20FA88D0}"/>
    <cellStyle name="Millares 29 4 5" xfId="9246" xr:uid="{00000000-0005-0000-0000-00000F010000}"/>
    <cellStyle name="Millares 29 4 5 2" xfId="21715" xr:uid="{C7689781-DA4D-4EA6-BCB2-29C74992DB7C}"/>
    <cellStyle name="Millares 29 4 6" xfId="13907" xr:uid="{E2DEC5F3-53B8-45A9-A8F2-756DE4E03183}"/>
    <cellStyle name="Millares 29 5" xfId="1910" xr:uid="{00000000-0005-0000-0000-00000F010000}"/>
    <cellStyle name="Millares 29 5 2" xfId="3834" xr:uid="{00000000-0005-0000-0000-00000F010000}"/>
    <cellStyle name="Millares 29 5 2 2" xfId="16308" xr:uid="{23D060A6-73A1-47FD-B270-73E4E3BC8245}"/>
    <cellStyle name="Millares 29 5 3" xfId="5786" xr:uid="{00000000-0005-0000-0000-00000F010000}"/>
    <cellStyle name="Millares 29 5 3 2" xfId="18258" xr:uid="{82481FE0-BF54-4456-8426-DB2F717398D7}"/>
    <cellStyle name="Millares 29 5 4" xfId="7716" xr:uid="{00000000-0005-0000-0000-00000F010000}"/>
    <cellStyle name="Millares 29 5 4 2" xfId="20187" xr:uid="{8E0C5A85-01EB-400A-8AE1-532CB5579837}"/>
    <cellStyle name="Millares 29 5 5" xfId="9724" xr:uid="{00000000-0005-0000-0000-00000F010000}"/>
    <cellStyle name="Millares 29 5 5 2" xfId="22193" xr:uid="{87C4929F-C194-4C03-A5FA-3BA4E6637B34}"/>
    <cellStyle name="Millares 29 5 6" xfId="14387" xr:uid="{62D39B04-CAD0-4E0A-B42C-38E7AD348FA9}"/>
    <cellStyle name="Millares 29 6" xfId="2392" xr:uid="{00000000-0005-0000-0000-00000F010000}"/>
    <cellStyle name="Millares 29 6 2" xfId="4313" xr:uid="{00000000-0005-0000-0000-00000F010000}"/>
    <cellStyle name="Millares 29 6 2 2" xfId="16787" xr:uid="{7C900BAA-1962-4EA9-9F25-A0FA172B069E}"/>
    <cellStyle name="Millares 29 6 3" xfId="6269" xr:uid="{00000000-0005-0000-0000-00000F010000}"/>
    <cellStyle name="Millares 29 6 3 2" xfId="18741" xr:uid="{5A571B83-2984-409D-B629-C69A565C7FA0}"/>
    <cellStyle name="Millares 29 6 4" xfId="8195" xr:uid="{00000000-0005-0000-0000-00000F010000}"/>
    <cellStyle name="Millares 29 6 4 2" xfId="20666" xr:uid="{AC11D337-6E8D-4428-8928-C96589239FA0}"/>
    <cellStyle name="Millares 29 6 5" xfId="10201" xr:uid="{00000000-0005-0000-0000-00000F010000}"/>
    <cellStyle name="Millares 29 6 5 2" xfId="22670" xr:uid="{29DA7199-E3DF-4B63-891F-EBDD62DC947F}"/>
    <cellStyle name="Millares 29 6 6" xfId="14866" xr:uid="{0FEDE730-6E47-47F7-8E85-DDD36E427CE0}"/>
    <cellStyle name="Millares 29 7" xfId="950" xr:uid="{00000000-0005-0000-0000-00000F010000}"/>
    <cellStyle name="Millares 29 7 2" xfId="13427" xr:uid="{D131771C-FDC1-4A3C-B494-9E59B28F6459}"/>
    <cellStyle name="Millares 29 8" xfId="2874" xr:uid="{00000000-0005-0000-0000-00000F010000}"/>
    <cellStyle name="Millares 29 8 2" xfId="15348" xr:uid="{3102FE1D-6BBD-4E9B-834A-92A38989FCFC}"/>
    <cellStyle name="Millares 29 9" xfId="4812" xr:uid="{00000000-0005-0000-0000-00000F010000}"/>
    <cellStyle name="Millares 29 9 2" xfId="17285" xr:uid="{D1A9C5F5-A34B-4C55-A715-DD94F5945D9A}"/>
    <cellStyle name="Millares 3" xfId="34" xr:uid="{00000000-0005-0000-0000-000014000000}"/>
    <cellStyle name="Millares 3 10" xfId="1306" xr:uid="{00000000-0005-0000-0000-000014000000}"/>
    <cellStyle name="Millares 3 10 2" xfId="3230" xr:uid="{00000000-0005-0000-0000-000014000000}"/>
    <cellStyle name="Millares 3 10 2 2" xfId="15704" xr:uid="{32AFA62D-0754-48C9-B320-A6E6AF3C0136}"/>
    <cellStyle name="Millares 3 10 3" xfId="5182" xr:uid="{00000000-0005-0000-0000-000014000000}"/>
    <cellStyle name="Millares 3 10 3 2" xfId="17654" xr:uid="{E06BAF73-9C34-4387-8095-2D03F913B55D}"/>
    <cellStyle name="Millares 3 10 4" xfId="7112" xr:uid="{00000000-0005-0000-0000-000014000000}"/>
    <cellStyle name="Millares 3 10 4 2" xfId="19583" xr:uid="{F461431A-A43C-4B23-B6B3-CD317E139097}"/>
    <cellStyle name="Millares 3 10 5" xfId="9122" xr:uid="{00000000-0005-0000-0000-000014000000}"/>
    <cellStyle name="Millares 3 10 5 2" xfId="21591" xr:uid="{A8FDAF79-5BA4-49F9-AA89-7744C58AB801}"/>
    <cellStyle name="Millares 3 10 6" xfId="11560" xr:uid="{00000000-0005-0000-0000-000039000000}"/>
    <cellStyle name="Millares 3 10 6 2" xfId="23976" xr:uid="{735A6C9C-2F5F-40CC-90B5-EDEE179AF3C3}"/>
    <cellStyle name="Millares 3 10 7" xfId="12655" xr:uid="{FB9DAF19-281C-447F-BE5F-DF382623D108}"/>
    <cellStyle name="Millares 3 10 7 2" xfId="24489" xr:uid="{70FE5F92-150D-4FA1-96BF-FE68E1BA3077}"/>
    <cellStyle name="Millares 3 10 8" xfId="13783" xr:uid="{FE748430-8F78-4D79-83CB-6A25B5A1BB33}"/>
    <cellStyle name="Millares 3 10 9" xfId="25194" xr:uid="{6FA4F98D-7DFD-4961-B87B-B36355AECEC0}"/>
    <cellStyle name="Millares 3 11" xfId="566" xr:uid="{00000000-0005-0000-0000-000024000000}"/>
    <cellStyle name="Millares 3 11 10" xfId="5043" xr:uid="{00000000-0005-0000-0000-000024000000}"/>
    <cellStyle name="Millares 3 11 10 2" xfId="17515" xr:uid="{72FA7476-1A6F-4578-9BB9-99E68CB05C75}"/>
    <cellStyle name="Millares 3 11 11" xfId="6982" xr:uid="{00000000-0005-0000-0000-000024000000}"/>
    <cellStyle name="Millares 3 11 11 2" xfId="19453" xr:uid="{18667370-8DF1-4FDD-BF37-2B807E1D1086}"/>
    <cellStyle name="Millares 3 11 12" xfId="8999" xr:uid="{00000000-0005-0000-0000-000024000000}"/>
    <cellStyle name="Millares 3 11 12 2" xfId="21468" xr:uid="{BCDC4026-C0C5-422A-A733-1328829982C0}"/>
    <cellStyle name="Millares 3 11 13" xfId="10912" xr:uid="{00000000-0005-0000-0000-000024000000}"/>
    <cellStyle name="Millares 3 11 13 2" xfId="23378" xr:uid="{4DE19512-ACCB-46EF-A83B-DE4A6C3B3BCD}"/>
    <cellStyle name="Millares 3 11 14" xfId="11392" xr:uid="{00000000-0005-0000-0000-000024000000}"/>
    <cellStyle name="Millares 3 11 14 2" xfId="23857" xr:uid="{B269BE68-124A-409D-A10C-340B642478D1}"/>
    <cellStyle name="Millares 3 11 15" xfId="12535" xr:uid="{AA68ACDD-2501-463E-84B3-F8F96A7A5B8B}"/>
    <cellStyle name="Millares 3 11 15 2" xfId="24369" xr:uid="{456CD9BF-3C5B-4A2E-8CDF-C32DF20A6770}"/>
    <cellStyle name="Millares 3 11 16" xfId="13173" xr:uid="{737E14EE-7C9F-4451-B8C3-8C85F246428B}"/>
    <cellStyle name="Millares 3 11 17" xfId="25075" xr:uid="{FCFDB52E-5B95-4B3B-ABBE-6EDE2D655AB4}"/>
    <cellStyle name="Millares 3 11 2" xfId="767" xr:uid="{F667A7C1-A8F0-4C7B-B096-C53BD4569A93}"/>
    <cellStyle name="Millares 3 11 2 10" xfId="11003" xr:uid="{F667A7C1-A8F0-4C7B-B096-C53BD4569A93}"/>
    <cellStyle name="Millares 3 11 2 10 2" xfId="23469" xr:uid="{777B9063-8907-42A0-AB8C-847712932616}"/>
    <cellStyle name="Millares 3 11 2 11" xfId="11483" xr:uid="{F667A7C1-A8F0-4C7B-B096-C53BD4569A93}"/>
    <cellStyle name="Millares 3 11 2 11 2" xfId="23948" xr:uid="{DC80F9C1-2255-4A72-A499-325DA7E00A98}"/>
    <cellStyle name="Millares 3 11 2 12" xfId="12627" xr:uid="{98DD0CB5-FAD7-4E78-BF91-05D3CB383766}"/>
    <cellStyle name="Millares 3 11 2 12 2" xfId="24461" xr:uid="{391B98F0-31F0-484D-8271-834D1E7DDC36}"/>
    <cellStyle name="Millares 3 11 2 13" xfId="13265" xr:uid="{605FBD2A-061F-4BD8-AE66-64EA53DD9D86}"/>
    <cellStyle name="Millares 3 11 2 14" xfId="25166" xr:uid="{164CC0C3-2A1A-4ADD-961B-866F28623731}"/>
    <cellStyle name="Millares 3 11 2 2" xfId="1747" xr:uid="{F667A7C1-A8F0-4C7B-B096-C53BD4569A93}"/>
    <cellStyle name="Millares 3 11 2 2 2" xfId="3671" xr:uid="{F667A7C1-A8F0-4C7B-B096-C53BD4569A93}"/>
    <cellStyle name="Millares 3 11 2 2 2 2" xfId="16145" xr:uid="{547F7F2B-A007-4E42-ABDF-46FBBBFA7EFE}"/>
    <cellStyle name="Millares 3 11 2 2 3" xfId="5623" xr:uid="{F667A7C1-A8F0-4C7B-B096-C53BD4569A93}"/>
    <cellStyle name="Millares 3 11 2 2 3 2" xfId="18095" xr:uid="{29F0005E-1D1D-4EB5-B214-A461CB5A267E}"/>
    <cellStyle name="Millares 3 11 2 2 4" xfId="7553" xr:uid="{F667A7C1-A8F0-4C7B-B096-C53BD4569A93}"/>
    <cellStyle name="Millares 3 11 2 2 4 2" xfId="20024" xr:uid="{79ADD85A-C978-4261-8428-D1B0D715471D}"/>
    <cellStyle name="Millares 3 11 2 2 5" xfId="9561" xr:uid="{F667A7C1-A8F0-4C7B-B096-C53BD4569A93}"/>
    <cellStyle name="Millares 3 11 2 2 5 2" xfId="22030" xr:uid="{B5622021-0A6E-46DA-B0CD-0C07D433B683}"/>
    <cellStyle name="Millares 3 11 2 2 6" xfId="14224" xr:uid="{317B6A52-EDBB-4A6D-A7F8-8F1C08879C46}"/>
    <cellStyle name="Millares 3 11 2 3" xfId="2227" xr:uid="{F667A7C1-A8F0-4C7B-B096-C53BD4569A93}"/>
    <cellStyle name="Millares 3 11 2 3 2" xfId="4151" xr:uid="{F667A7C1-A8F0-4C7B-B096-C53BD4569A93}"/>
    <cellStyle name="Millares 3 11 2 3 2 2" xfId="16625" xr:uid="{455C0ACB-B533-4C6E-AD7F-7ED5A8AEC4D3}"/>
    <cellStyle name="Millares 3 11 2 3 3" xfId="6103" xr:uid="{F667A7C1-A8F0-4C7B-B096-C53BD4569A93}"/>
    <cellStyle name="Millares 3 11 2 3 3 2" xfId="18575" xr:uid="{69DE1933-B2A7-40AB-A9E1-3A6598C23980}"/>
    <cellStyle name="Millares 3 11 2 3 4" xfId="8033" xr:uid="{F667A7C1-A8F0-4C7B-B096-C53BD4569A93}"/>
    <cellStyle name="Millares 3 11 2 3 4 2" xfId="20504" xr:uid="{61FC4C04-3F91-4C8D-B4E8-CDF148B116CE}"/>
    <cellStyle name="Millares 3 11 2 3 5" xfId="10039" xr:uid="{F667A7C1-A8F0-4C7B-B096-C53BD4569A93}"/>
    <cellStyle name="Millares 3 11 2 3 5 2" xfId="22508" xr:uid="{D0F1628E-5DEE-40BC-987B-1115FC47A473}"/>
    <cellStyle name="Millares 3 11 2 3 6" xfId="14704" xr:uid="{ECD113C3-E4C5-4E76-B2DB-F38BFE960B76}"/>
    <cellStyle name="Millares 3 11 2 4" xfId="2710" xr:uid="{F667A7C1-A8F0-4C7B-B096-C53BD4569A93}"/>
    <cellStyle name="Millares 3 11 2 4 2" xfId="4631" xr:uid="{F667A7C1-A8F0-4C7B-B096-C53BD4569A93}"/>
    <cellStyle name="Millares 3 11 2 4 2 2" xfId="17105" xr:uid="{331FF197-D541-4BFB-AE40-D4BB9BDBE623}"/>
    <cellStyle name="Millares 3 11 2 4 3" xfId="6587" xr:uid="{F667A7C1-A8F0-4C7B-B096-C53BD4569A93}"/>
    <cellStyle name="Millares 3 11 2 4 3 2" xfId="19059" xr:uid="{0AA66D9B-AF5A-4336-8FFC-47DAC42C736E}"/>
    <cellStyle name="Millares 3 11 2 4 4" xfId="8513" xr:uid="{F667A7C1-A8F0-4C7B-B096-C53BD4569A93}"/>
    <cellStyle name="Millares 3 11 2 4 4 2" xfId="20984" xr:uid="{09FBF91B-9F63-46F4-A396-95F9C0B2043B}"/>
    <cellStyle name="Millares 3 11 2 4 5" xfId="10518" xr:uid="{F667A7C1-A8F0-4C7B-B096-C53BD4569A93}"/>
    <cellStyle name="Millares 3 11 2 4 5 2" xfId="22987" xr:uid="{AA441BAB-770E-453C-8425-E4D56ECC53B4}"/>
    <cellStyle name="Millares 3 11 2 4 6" xfId="15184" xr:uid="{119F64D8-5F7E-40EE-9A32-0EDA2803004C}"/>
    <cellStyle name="Millares 3 11 2 5" xfId="1268" xr:uid="{F667A7C1-A8F0-4C7B-B096-C53BD4569A93}"/>
    <cellStyle name="Millares 3 11 2 5 2" xfId="13745" xr:uid="{41BE66F1-6517-4B5F-9F1C-886343C32B90}"/>
    <cellStyle name="Millares 3 11 2 6" xfId="3192" xr:uid="{F667A7C1-A8F0-4C7B-B096-C53BD4569A93}"/>
    <cellStyle name="Millares 3 11 2 6 2" xfId="15666" xr:uid="{6C5F7A62-244B-4113-939F-2C40A2ABCB86}"/>
    <cellStyle name="Millares 3 11 2 7" xfId="5143" xr:uid="{F667A7C1-A8F0-4C7B-B096-C53BD4569A93}"/>
    <cellStyle name="Millares 3 11 2 7 2" xfId="17615" xr:uid="{42340F53-2E33-4B4C-A263-177A129BFD37}"/>
    <cellStyle name="Millares 3 11 2 8" xfId="7074" xr:uid="{F667A7C1-A8F0-4C7B-B096-C53BD4569A93}"/>
    <cellStyle name="Millares 3 11 2 8 2" xfId="19545" xr:uid="{C6572BC8-98A0-4BD2-95D0-BC87D60DC197}"/>
    <cellStyle name="Millares 3 11 2 9" xfId="9086" xr:uid="{F667A7C1-A8F0-4C7B-B096-C53BD4569A93}"/>
    <cellStyle name="Millares 3 11 2 9 2" xfId="21555" xr:uid="{CB69B531-FAEC-4126-AA01-ABDC1428135A}"/>
    <cellStyle name="Millares 3 11 3" xfId="746" xr:uid="{1ABE125F-70EB-4105-B412-1ED89A97EACA}"/>
    <cellStyle name="Millares 3 11 3 10" xfId="10989" xr:uid="{1ABE125F-70EB-4105-B412-1ED89A97EACA}"/>
    <cellStyle name="Millares 3 11 3 10 2" xfId="23455" xr:uid="{635062B7-D6C4-4C90-B7BB-63ECC9C50F23}"/>
    <cellStyle name="Millares 3 11 3 11" xfId="11469" xr:uid="{1ABE125F-70EB-4105-B412-1ED89A97EACA}"/>
    <cellStyle name="Millares 3 11 3 11 2" xfId="23934" xr:uid="{E5741ECD-A41A-4C8C-999E-69298015BDF8}"/>
    <cellStyle name="Millares 3 11 3 12" xfId="12613" xr:uid="{E36B2D80-31F4-49F4-A67E-C0B416D9DC5A}"/>
    <cellStyle name="Millares 3 11 3 12 2" xfId="24447" xr:uid="{2A574F6F-9879-413C-90DB-536EA27E78A6}"/>
    <cellStyle name="Millares 3 11 3 13" xfId="13251" xr:uid="{80423ED6-6C68-497C-B431-16053B648B0E}"/>
    <cellStyle name="Millares 3 11 3 14" xfId="25152" xr:uid="{8312B457-EA32-429F-A49F-DCF4601174DC}"/>
    <cellStyle name="Millares 3 11 3 2" xfId="1733" xr:uid="{1ABE125F-70EB-4105-B412-1ED89A97EACA}"/>
    <cellStyle name="Millares 3 11 3 2 2" xfId="3657" xr:uid="{1ABE125F-70EB-4105-B412-1ED89A97EACA}"/>
    <cellStyle name="Millares 3 11 3 2 2 2" xfId="16131" xr:uid="{90F2F8F7-E17E-4EB2-86F3-719D1E9EE5C2}"/>
    <cellStyle name="Millares 3 11 3 2 3" xfId="5609" xr:uid="{1ABE125F-70EB-4105-B412-1ED89A97EACA}"/>
    <cellStyle name="Millares 3 11 3 2 3 2" xfId="18081" xr:uid="{3D3EEE98-AB29-4DC7-AE86-740C0E055C78}"/>
    <cellStyle name="Millares 3 11 3 2 4" xfId="7539" xr:uid="{1ABE125F-70EB-4105-B412-1ED89A97EACA}"/>
    <cellStyle name="Millares 3 11 3 2 4 2" xfId="20010" xr:uid="{5455C5BA-9AFA-4B74-862D-0876C8EDE82D}"/>
    <cellStyle name="Millares 3 11 3 2 5" xfId="9547" xr:uid="{1ABE125F-70EB-4105-B412-1ED89A97EACA}"/>
    <cellStyle name="Millares 3 11 3 2 5 2" xfId="22016" xr:uid="{D23A85BD-734B-4C66-8C17-2E9C5C17BA2A}"/>
    <cellStyle name="Millares 3 11 3 2 6" xfId="14210" xr:uid="{9D855A03-7A08-4CA1-9631-1723C8B47069}"/>
    <cellStyle name="Millares 3 11 3 3" xfId="2213" xr:uid="{1ABE125F-70EB-4105-B412-1ED89A97EACA}"/>
    <cellStyle name="Millares 3 11 3 3 2" xfId="4137" xr:uid="{1ABE125F-70EB-4105-B412-1ED89A97EACA}"/>
    <cellStyle name="Millares 3 11 3 3 2 2" xfId="16611" xr:uid="{B4331E51-31D1-4053-B5F7-ED781D84A695}"/>
    <cellStyle name="Millares 3 11 3 3 3" xfId="6089" xr:uid="{1ABE125F-70EB-4105-B412-1ED89A97EACA}"/>
    <cellStyle name="Millares 3 11 3 3 3 2" xfId="18561" xr:uid="{7612F4A1-FF5D-4B4E-8414-BFE7440D3EC0}"/>
    <cellStyle name="Millares 3 11 3 3 4" xfId="8019" xr:uid="{1ABE125F-70EB-4105-B412-1ED89A97EACA}"/>
    <cellStyle name="Millares 3 11 3 3 4 2" xfId="20490" xr:uid="{E8CA2834-362C-4D99-821D-E75D4656CF83}"/>
    <cellStyle name="Millares 3 11 3 3 5" xfId="10025" xr:uid="{1ABE125F-70EB-4105-B412-1ED89A97EACA}"/>
    <cellStyle name="Millares 3 11 3 3 5 2" xfId="22494" xr:uid="{0F430E69-EAFC-443E-9209-3866452F6111}"/>
    <cellStyle name="Millares 3 11 3 3 6" xfId="14690" xr:uid="{60C8F8A3-6438-48E3-B796-1212891230D9}"/>
    <cellStyle name="Millares 3 11 3 4" xfId="2696" xr:uid="{1ABE125F-70EB-4105-B412-1ED89A97EACA}"/>
    <cellStyle name="Millares 3 11 3 4 2" xfId="4617" xr:uid="{1ABE125F-70EB-4105-B412-1ED89A97EACA}"/>
    <cellStyle name="Millares 3 11 3 4 2 2" xfId="17091" xr:uid="{25670F72-4ED2-4C14-B91E-035AB6EF847A}"/>
    <cellStyle name="Millares 3 11 3 4 3" xfId="6573" xr:uid="{1ABE125F-70EB-4105-B412-1ED89A97EACA}"/>
    <cellStyle name="Millares 3 11 3 4 3 2" xfId="19045" xr:uid="{14CFF6D7-F928-404D-9BD5-76E8F0732B4B}"/>
    <cellStyle name="Millares 3 11 3 4 4" xfId="8499" xr:uid="{1ABE125F-70EB-4105-B412-1ED89A97EACA}"/>
    <cellStyle name="Millares 3 11 3 4 4 2" xfId="20970" xr:uid="{8313D6BF-FB30-4E47-89A1-23B20378B5F4}"/>
    <cellStyle name="Millares 3 11 3 4 5" xfId="10504" xr:uid="{1ABE125F-70EB-4105-B412-1ED89A97EACA}"/>
    <cellStyle name="Millares 3 11 3 4 5 2" xfId="22973" xr:uid="{F35908BF-17C1-4B2D-8702-3446E4B63302}"/>
    <cellStyle name="Millares 3 11 3 4 6" xfId="15170" xr:uid="{EB058986-B837-4088-AF79-3CFE00D2AF65}"/>
    <cellStyle name="Millares 3 11 3 5" xfId="1254" xr:uid="{1ABE125F-70EB-4105-B412-1ED89A97EACA}"/>
    <cellStyle name="Millares 3 11 3 5 2" xfId="13731" xr:uid="{A342AF2C-5051-4E07-8514-E6880C50A637}"/>
    <cellStyle name="Millares 3 11 3 6" xfId="3178" xr:uid="{1ABE125F-70EB-4105-B412-1ED89A97EACA}"/>
    <cellStyle name="Millares 3 11 3 6 2" xfId="15652" xr:uid="{1B0A28D6-123C-439A-B459-C69F47EBA088}"/>
    <cellStyle name="Millares 3 11 3 7" xfId="5127" xr:uid="{1ABE125F-70EB-4105-B412-1ED89A97EACA}"/>
    <cellStyle name="Millares 3 11 3 7 2" xfId="17599" xr:uid="{C9060B2F-037F-4A3B-8B17-2C9156AD8AC7}"/>
    <cellStyle name="Millares 3 11 3 8" xfId="7060" xr:uid="{1ABE125F-70EB-4105-B412-1ED89A97EACA}"/>
    <cellStyle name="Millares 3 11 3 8 2" xfId="19531" xr:uid="{B05EB739-FCD7-48A4-83B8-1F920A9E5627}"/>
    <cellStyle name="Millares 3 11 3 9" xfId="9072" xr:uid="{1ABE125F-70EB-4105-B412-1ED89A97EACA}"/>
    <cellStyle name="Millares 3 11 3 9 2" xfId="21541" xr:uid="{8D5166A4-9602-4C50-A27D-296A4713C126}"/>
    <cellStyle name="Millares 3 11 4" xfId="707" xr:uid="{28216971-338F-43DF-89F5-30110FFFE00E}"/>
    <cellStyle name="Millares 3 11 4 10" xfId="10975" xr:uid="{28216971-338F-43DF-89F5-30110FFFE00E}"/>
    <cellStyle name="Millares 3 11 4 10 2" xfId="23441" xr:uid="{7551B2AB-8967-412F-8F4E-90B6CF2A6829}"/>
    <cellStyle name="Millares 3 11 4 11" xfId="11455" xr:uid="{28216971-338F-43DF-89F5-30110FFFE00E}"/>
    <cellStyle name="Millares 3 11 4 11 2" xfId="23920" xr:uid="{9AD9793F-3B2D-4A17-9C21-87FB7463DAFE}"/>
    <cellStyle name="Millares 3 11 4 12" xfId="12599" xr:uid="{870B2FBA-7B5E-4492-9EA4-7ADEA6ED02C5}"/>
    <cellStyle name="Millares 3 11 4 12 2" xfId="24433" xr:uid="{F0E5D888-4787-42B2-A0C6-0F3D4030D485}"/>
    <cellStyle name="Millares 3 11 4 13" xfId="13236" xr:uid="{F41FC31A-5608-4C43-9837-2C72C9B76913}"/>
    <cellStyle name="Millares 3 11 4 14" xfId="25138" xr:uid="{C694B7A4-BB41-447B-AF49-57277F863B21}"/>
    <cellStyle name="Millares 3 11 4 2" xfId="1719" xr:uid="{28216971-338F-43DF-89F5-30110FFFE00E}"/>
    <cellStyle name="Millares 3 11 4 2 2" xfId="3643" xr:uid="{28216971-338F-43DF-89F5-30110FFFE00E}"/>
    <cellStyle name="Millares 3 11 4 2 2 2" xfId="16117" xr:uid="{618D37A8-BB80-49D4-ACD7-4929E4DD2862}"/>
    <cellStyle name="Millares 3 11 4 2 3" xfId="5595" xr:uid="{28216971-338F-43DF-89F5-30110FFFE00E}"/>
    <cellStyle name="Millares 3 11 4 2 3 2" xfId="18067" xr:uid="{B6C213F2-0142-4EB0-AF49-61521CD1D08A}"/>
    <cellStyle name="Millares 3 11 4 2 4" xfId="7525" xr:uid="{28216971-338F-43DF-89F5-30110FFFE00E}"/>
    <cellStyle name="Millares 3 11 4 2 4 2" xfId="19996" xr:uid="{5BC36C56-0D02-409A-89D6-ABC4F122BE3D}"/>
    <cellStyle name="Millares 3 11 4 2 5" xfId="9533" xr:uid="{28216971-338F-43DF-89F5-30110FFFE00E}"/>
    <cellStyle name="Millares 3 11 4 2 5 2" xfId="22002" xr:uid="{7BD60279-CF35-4956-9D15-85390312F6E1}"/>
    <cellStyle name="Millares 3 11 4 2 6" xfId="14196" xr:uid="{9E58674C-5BE3-4230-8FB5-8874E16109BE}"/>
    <cellStyle name="Millares 3 11 4 3" xfId="2199" xr:uid="{28216971-338F-43DF-89F5-30110FFFE00E}"/>
    <cellStyle name="Millares 3 11 4 3 2" xfId="4123" xr:uid="{28216971-338F-43DF-89F5-30110FFFE00E}"/>
    <cellStyle name="Millares 3 11 4 3 2 2" xfId="16597" xr:uid="{2BEEAF0E-BDB6-46CA-BBDA-56D86B4F9EE9}"/>
    <cellStyle name="Millares 3 11 4 3 3" xfId="6075" xr:uid="{28216971-338F-43DF-89F5-30110FFFE00E}"/>
    <cellStyle name="Millares 3 11 4 3 3 2" xfId="18547" xr:uid="{A8BE55C1-3CAB-44FB-BF29-3AC0A810A0E2}"/>
    <cellStyle name="Millares 3 11 4 3 4" xfId="8005" xr:uid="{28216971-338F-43DF-89F5-30110FFFE00E}"/>
    <cellStyle name="Millares 3 11 4 3 4 2" xfId="20476" xr:uid="{4F92AAC0-2A16-4EAF-9C27-8EBBB9361C56}"/>
    <cellStyle name="Millares 3 11 4 3 5" xfId="10011" xr:uid="{28216971-338F-43DF-89F5-30110FFFE00E}"/>
    <cellStyle name="Millares 3 11 4 3 5 2" xfId="22480" xr:uid="{7CE3A9EB-80BE-4967-B9B6-0EEDFA8F5F74}"/>
    <cellStyle name="Millares 3 11 4 3 6" xfId="14676" xr:uid="{A3D0A336-7A97-4C72-9395-C701B997B706}"/>
    <cellStyle name="Millares 3 11 4 4" xfId="2682" xr:uid="{28216971-338F-43DF-89F5-30110FFFE00E}"/>
    <cellStyle name="Millares 3 11 4 4 2" xfId="4603" xr:uid="{28216971-338F-43DF-89F5-30110FFFE00E}"/>
    <cellStyle name="Millares 3 11 4 4 2 2" xfId="17077" xr:uid="{031895F7-F6E6-4E89-9BF1-8DEA296EDF87}"/>
    <cellStyle name="Millares 3 11 4 4 3" xfId="6559" xr:uid="{28216971-338F-43DF-89F5-30110FFFE00E}"/>
    <cellStyle name="Millares 3 11 4 4 3 2" xfId="19031" xr:uid="{BCB6C73A-9AE1-47E5-A420-19408FE6DD23}"/>
    <cellStyle name="Millares 3 11 4 4 4" xfId="8485" xr:uid="{28216971-338F-43DF-89F5-30110FFFE00E}"/>
    <cellStyle name="Millares 3 11 4 4 4 2" xfId="20956" xr:uid="{087E2655-8DFB-43F2-8D38-98C036378922}"/>
    <cellStyle name="Millares 3 11 4 4 5" xfId="10490" xr:uid="{28216971-338F-43DF-89F5-30110FFFE00E}"/>
    <cellStyle name="Millares 3 11 4 4 5 2" xfId="22959" xr:uid="{A9335476-FECF-4C36-BAD2-E9F56DCDD826}"/>
    <cellStyle name="Millares 3 11 4 4 6" xfId="15156" xr:uid="{BC8AD990-C7D9-465E-A58C-DCFD53712274}"/>
    <cellStyle name="Millares 3 11 4 5" xfId="1240" xr:uid="{28216971-338F-43DF-89F5-30110FFFE00E}"/>
    <cellStyle name="Millares 3 11 4 5 2" xfId="13717" xr:uid="{D9BD50BC-BE9A-44F1-9649-FFDA730ABDD2}"/>
    <cellStyle name="Millares 3 11 4 6" xfId="3164" xr:uid="{28216971-338F-43DF-89F5-30110FFFE00E}"/>
    <cellStyle name="Millares 3 11 4 6 2" xfId="15638" xr:uid="{1B5D087C-A047-4DF5-BB06-F48A1C60E656}"/>
    <cellStyle name="Millares 3 11 4 7" xfId="5111" xr:uid="{28216971-338F-43DF-89F5-30110FFFE00E}"/>
    <cellStyle name="Millares 3 11 4 7 2" xfId="17583" xr:uid="{1BFFC778-0728-45B4-AAFF-3E8230723D6F}"/>
    <cellStyle name="Millares 3 11 4 8" xfId="7046" xr:uid="{28216971-338F-43DF-89F5-30110FFFE00E}"/>
    <cellStyle name="Millares 3 11 4 8 2" xfId="19517" xr:uid="{7D84E55E-8EAE-46D4-BCA6-77514466FF88}"/>
    <cellStyle name="Millares 3 11 4 9" xfId="9058" xr:uid="{28216971-338F-43DF-89F5-30110FFFE00E}"/>
    <cellStyle name="Millares 3 11 4 9 2" xfId="21527" xr:uid="{43AC1CA5-516B-4B03-A482-9F2BC2AFF3EE}"/>
    <cellStyle name="Millares 3 11 5" xfId="1656" xr:uid="{00000000-0005-0000-0000-000024000000}"/>
    <cellStyle name="Millares 3 11 5 2" xfId="3580" xr:uid="{00000000-0005-0000-0000-000024000000}"/>
    <cellStyle name="Millares 3 11 5 2 2" xfId="16054" xr:uid="{7299C8BD-8D61-40AF-B59C-DAD52AA1527B}"/>
    <cellStyle name="Millares 3 11 5 3" xfId="5532" xr:uid="{00000000-0005-0000-0000-000024000000}"/>
    <cellStyle name="Millares 3 11 5 3 2" xfId="18004" xr:uid="{1D4E2248-117D-48AB-B891-51B486F210BB}"/>
    <cellStyle name="Millares 3 11 5 4" xfId="7462" xr:uid="{00000000-0005-0000-0000-000024000000}"/>
    <cellStyle name="Millares 3 11 5 4 2" xfId="19933" xr:uid="{23F17158-57C6-4DEC-8BA1-C6137D7E6975}"/>
    <cellStyle name="Millares 3 11 5 5" xfId="9472" xr:uid="{00000000-0005-0000-0000-000024000000}"/>
    <cellStyle name="Millares 3 11 5 5 2" xfId="21941" xr:uid="{43D4D8F8-50F6-432C-8FBD-C661606EB72C}"/>
    <cellStyle name="Millares 3 11 5 6" xfId="14133" xr:uid="{14B43C81-238C-4C98-9926-F616AAB792F7}"/>
    <cellStyle name="Millares 3 11 6" xfId="2136" xr:uid="{00000000-0005-0000-0000-000024000000}"/>
    <cellStyle name="Millares 3 11 6 2" xfId="4060" xr:uid="{00000000-0005-0000-0000-000024000000}"/>
    <cellStyle name="Millares 3 11 6 2 2" xfId="16534" xr:uid="{8A9773F0-5634-4401-8A52-FF8BFECDAE55}"/>
    <cellStyle name="Millares 3 11 6 3" xfId="6012" xr:uid="{00000000-0005-0000-0000-000024000000}"/>
    <cellStyle name="Millares 3 11 6 3 2" xfId="18484" xr:uid="{C5B95FAC-6833-4A74-8EC9-95072CDC314E}"/>
    <cellStyle name="Millares 3 11 6 4" xfId="7942" xr:uid="{00000000-0005-0000-0000-000024000000}"/>
    <cellStyle name="Millares 3 11 6 4 2" xfId="20413" xr:uid="{CFA10C4B-AE41-4C8B-BC22-73820A8D1DDE}"/>
    <cellStyle name="Millares 3 11 6 5" xfId="9950" xr:uid="{00000000-0005-0000-0000-000024000000}"/>
    <cellStyle name="Millares 3 11 6 5 2" xfId="22419" xr:uid="{D6F2163D-F9CD-441B-BC87-BD162C1F6F11}"/>
    <cellStyle name="Millares 3 11 6 6" xfId="14613" xr:uid="{7CE57DC7-7DCD-410B-8C37-754D557B5BDD}"/>
    <cellStyle name="Millares 3 11 7" xfId="2619" xr:uid="{00000000-0005-0000-0000-000024000000}"/>
    <cellStyle name="Millares 3 11 7 2" xfId="4540" xr:uid="{00000000-0005-0000-0000-000024000000}"/>
    <cellStyle name="Millares 3 11 7 2 2" xfId="17014" xr:uid="{8CB2FB82-0990-4DE2-B30D-2223C9B6939B}"/>
    <cellStyle name="Millares 3 11 7 3" xfId="6496" xr:uid="{00000000-0005-0000-0000-000024000000}"/>
    <cellStyle name="Millares 3 11 7 3 2" xfId="18968" xr:uid="{0C718B8D-4DD8-46D1-8919-88DC0FD19067}"/>
    <cellStyle name="Millares 3 11 7 4" xfId="8422" xr:uid="{00000000-0005-0000-0000-000024000000}"/>
    <cellStyle name="Millares 3 11 7 4 2" xfId="20893" xr:uid="{5BA3F938-A167-4BF1-BE06-F668512DFBA2}"/>
    <cellStyle name="Millares 3 11 7 5" xfId="10428" xr:uid="{00000000-0005-0000-0000-000024000000}"/>
    <cellStyle name="Millares 3 11 7 5 2" xfId="22897" xr:uid="{37FCAAA2-DA1B-4B11-8234-D161F277787E}"/>
    <cellStyle name="Millares 3 11 7 6" xfId="15093" xr:uid="{AD90AD84-0840-40BC-B5DA-691F493EE8DB}"/>
    <cellStyle name="Millares 3 11 8" xfId="1177" xr:uid="{00000000-0005-0000-0000-000024000000}"/>
    <cellStyle name="Millares 3 11 8 2" xfId="13654" xr:uid="{8179FC7D-09A8-4FB6-BE72-D418C4079181}"/>
    <cellStyle name="Millares 3 11 9" xfId="3101" xr:uid="{00000000-0005-0000-0000-000024000000}"/>
    <cellStyle name="Millares 3 11 9 2" xfId="15575" xr:uid="{8BDADAD5-B580-4307-84BD-8DB57C57CC18}"/>
    <cellStyle name="Millares 3 12" xfId="1786" xr:uid="{00000000-0005-0000-0000-000014000000}"/>
    <cellStyle name="Millares 3 12 2" xfId="3710" xr:uid="{00000000-0005-0000-0000-000014000000}"/>
    <cellStyle name="Millares 3 12 2 2" xfId="16184" xr:uid="{76E5C0C2-E04B-460E-8A08-633CA168CEEB}"/>
    <cellStyle name="Millares 3 12 3" xfId="5662" xr:uid="{00000000-0005-0000-0000-000014000000}"/>
    <cellStyle name="Millares 3 12 3 2" xfId="18134" xr:uid="{172CD5AC-01D1-4CC3-B3F0-06CF3A331198}"/>
    <cellStyle name="Millares 3 12 4" xfId="7592" xr:uid="{00000000-0005-0000-0000-000014000000}"/>
    <cellStyle name="Millares 3 12 4 2" xfId="20063" xr:uid="{89211952-BFC7-41FA-B6BD-84D1857642C5}"/>
    <cellStyle name="Millares 3 12 5" xfId="9600" xr:uid="{00000000-0005-0000-0000-000014000000}"/>
    <cellStyle name="Millares 3 12 5 2" xfId="22069" xr:uid="{17A1AA0C-86E8-4A4B-A6BC-2EBB78EF78D8}"/>
    <cellStyle name="Millares 3 12 6" xfId="11694" xr:uid="{00000000-0005-0000-0000-000056010000}"/>
    <cellStyle name="Millares 3 12 7" xfId="14263" xr:uid="{34F89D84-C3F1-46CB-808E-6ECF5E412315}"/>
    <cellStyle name="Millares 3 13" xfId="2268" xr:uid="{00000000-0005-0000-0000-000014000000}"/>
    <cellStyle name="Millares 3 13 2" xfId="4189" xr:uid="{00000000-0005-0000-0000-000014000000}"/>
    <cellStyle name="Millares 3 13 2 2" xfId="16663" xr:uid="{02C785F3-700B-44B0-AEFA-3AAC2F9A092D}"/>
    <cellStyle name="Millares 3 13 3" xfId="6145" xr:uid="{00000000-0005-0000-0000-000014000000}"/>
    <cellStyle name="Millares 3 13 3 2" xfId="18617" xr:uid="{6C4935FE-6F2E-44D8-A4B8-84F747C127FE}"/>
    <cellStyle name="Millares 3 13 4" xfId="8071" xr:uid="{00000000-0005-0000-0000-000014000000}"/>
    <cellStyle name="Millares 3 13 4 2" xfId="20542" xr:uid="{1AD8D513-3179-44DD-A376-29813B811380}"/>
    <cellStyle name="Millares 3 13 5" xfId="10077" xr:uid="{00000000-0005-0000-0000-000014000000}"/>
    <cellStyle name="Millares 3 13 5 2" xfId="22546" xr:uid="{DD39A20B-41FF-4B17-B4CC-91268FD9F0D9}"/>
    <cellStyle name="Millares 3 13 6" xfId="14742" xr:uid="{569D1C60-6CE1-4FAD-A5B9-2E76096561EA}"/>
    <cellStyle name="Millares 3 14" xfId="826" xr:uid="{00000000-0005-0000-0000-000014000000}"/>
    <cellStyle name="Millares 3 14 2" xfId="13303" xr:uid="{DDFC1475-9C82-43CE-A992-9874054F9D72}"/>
    <cellStyle name="Millares 3 15" xfId="2750" xr:uid="{00000000-0005-0000-0000-000014000000}"/>
    <cellStyle name="Millares 3 15 2" xfId="15224" xr:uid="{E065879F-9FF8-43C1-9E8D-298510F51C8C}"/>
    <cellStyle name="Millares 3 16" xfId="4679" xr:uid="{00000000-0005-0000-0000-000014000000}"/>
    <cellStyle name="Millares 3 16 2" xfId="17152" xr:uid="{50CAB473-35BE-4A63-8358-41FF9F05288A}"/>
    <cellStyle name="Millares 3 17" xfId="6628" xr:uid="{00000000-0005-0000-0000-000014000000}"/>
    <cellStyle name="Millares 3 17 2" xfId="19099" xr:uid="{0F6D1DE6-304E-4950-B9D6-D79DA4FDCF79}"/>
    <cellStyle name="Millares 3 18" xfId="8585" xr:uid="{00000000-0005-0000-0000-000014000000}"/>
    <cellStyle name="Millares 3 18 2" xfId="21054" xr:uid="{134A1E38-3B7F-482E-9DA8-D466624E80E7}"/>
    <cellStyle name="Millares 3 19" xfId="10562" xr:uid="{00000000-0005-0000-0000-000014000000}"/>
    <cellStyle name="Millares 3 19 2" xfId="23028" xr:uid="{3AC2A779-766C-48B5-A0F4-82E65EED7BD1}"/>
    <cellStyle name="Millares 3 2" xfId="92" xr:uid="{00000000-0005-0000-0000-000014000000}"/>
    <cellStyle name="Millares 3 2 10" xfId="2777" xr:uid="{00000000-0005-0000-0000-000014000000}"/>
    <cellStyle name="Millares 3 2 10 2" xfId="15251" xr:uid="{7F84D1C8-9FE2-4816-BA78-0486BA684359}"/>
    <cellStyle name="Millares 3 2 11" xfId="4710" xr:uid="{00000000-0005-0000-0000-000014000000}"/>
    <cellStyle name="Millares 3 2 11 2" xfId="17183" xr:uid="{8CF80D9B-7660-44FC-9FE8-00917DCF062F}"/>
    <cellStyle name="Millares 3 2 12" xfId="6656" xr:uid="{00000000-0005-0000-0000-000014000000}"/>
    <cellStyle name="Millares 3 2 12 2" xfId="19127" xr:uid="{087AF95C-6592-4D18-9D06-85F9324F403C}"/>
    <cellStyle name="Millares 3 2 13" xfId="8691" xr:uid="{00000000-0005-0000-0000-000014000000}"/>
    <cellStyle name="Millares 3 2 13 2" xfId="21160" xr:uid="{7ACE1FD2-5587-4563-A045-247C9FED8ED3}"/>
    <cellStyle name="Millares 3 2 14" xfId="10589" xr:uid="{00000000-0005-0000-0000-000014000000}"/>
    <cellStyle name="Millares 3 2 14 2" xfId="23055" xr:uid="{15BF4D1A-D0EC-4DE0-A395-EE7A891C94B7}"/>
    <cellStyle name="Millares 3 2 15" xfId="11069" xr:uid="{00000000-0005-0000-0000-000014000000}"/>
    <cellStyle name="Millares 3 2 15 2" xfId="23534" xr:uid="{176F1B03-11D7-4799-991A-5BF27BEF19EA}"/>
    <cellStyle name="Millares 3 2 16" xfId="12210" xr:uid="{90DC29A6-B804-4DC6-B90B-F51169516C3D}"/>
    <cellStyle name="Millares 3 2 16 2" xfId="24044" xr:uid="{B376BB69-07A4-40E3-8411-D875B621DA79}"/>
    <cellStyle name="Millares 3 2 17" xfId="12849" xr:uid="{155CD1F7-A246-4ABC-847C-39365C94328A}"/>
    <cellStyle name="Millares 3 2 18" xfId="24752" xr:uid="{6529226E-4FB2-42F9-AB08-E3826C254C10}"/>
    <cellStyle name="Millares 3 2 2" xfId="150" xr:uid="{00000000-0005-0000-0000-000014000000}"/>
    <cellStyle name="Millares 3 2 2 10" xfId="6708" xr:uid="{00000000-0005-0000-0000-000014000000}"/>
    <cellStyle name="Millares 3 2 2 10 2" xfId="19179" xr:uid="{E5988AA3-D6D8-4E71-82B1-9163A71673E0}"/>
    <cellStyle name="Millares 3 2 2 11" xfId="8738" xr:uid="{00000000-0005-0000-0000-000014000000}"/>
    <cellStyle name="Millares 3 2 2 11 2" xfId="21207" xr:uid="{2BB331BF-119E-4A7E-BB6A-DE1891BC7588}"/>
    <cellStyle name="Millares 3 2 2 12" xfId="10641" xr:uid="{00000000-0005-0000-0000-000014000000}"/>
    <cellStyle name="Millares 3 2 2 12 2" xfId="23107" xr:uid="{7FDFD241-F699-43B0-9AF4-076934EFC280}"/>
    <cellStyle name="Millares 3 2 2 13" xfId="11121" xr:uid="{00000000-0005-0000-0000-000014000000}"/>
    <cellStyle name="Millares 3 2 2 13 2" xfId="23586" xr:uid="{0DB81C96-0845-4944-B7E0-49E2CFDFEA36}"/>
    <cellStyle name="Millares 3 2 2 14" xfId="12262" xr:uid="{B79A9A18-5844-4BFB-A46C-9A2112CC7657}"/>
    <cellStyle name="Millares 3 2 2 14 2" xfId="24096" xr:uid="{922C1C15-7815-42FD-A013-EE071B8C1EB0}"/>
    <cellStyle name="Millares 3 2 2 15" xfId="12901" xr:uid="{1462CFCA-5950-4144-ADFB-06376C39B83E}"/>
    <cellStyle name="Millares 3 2 2 16" xfId="24804" xr:uid="{D01D2EBB-8686-462A-A858-AEEE3B9F4CEB}"/>
    <cellStyle name="Millares 3 2 2 2" xfId="367" xr:uid="{00000000-0005-0000-0000-000014000000}"/>
    <cellStyle name="Millares 3 2 2 2 10" xfId="10819" xr:uid="{00000000-0005-0000-0000-000014000000}"/>
    <cellStyle name="Millares 3 2 2 2 10 2" xfId="23285" xr:uid="{2E259C7A-F4A3-4DF5-93F2-A1BE42F943E0}"/>
    <cellStyle name="Millares 3 2 2 2 11" xfId="11299" xr:uid="{00000000-0005-0000-0000-000014000000}"/>
    <cellStyle name="Millares 3 2 2 2 11 2" xfId="23764" xr:uid="{C6D3D5B7-3169-4BAE-A8FC-5106A411221C}"/>
    <cellStyle name="Millares 3 2 2 2 12" xfId="12440" xr:uid="{E1C1141D-1648-4CB0-8332-6D021C8A4BD2}"/>
    <cellStyle name="Millares 3 2 2 2 12 2" xfId="24274" xr:uid="{617D8317-6FBA-44FA-B8DF-690449AE7C49}"/>
    <cellStyle name="Millares 3 2 2 2 13" xfId="13079" xr:uid="{CBC17A9F-396F-46C4-BBF6-6466A0CF1D86}"/>
    <cellStyle name="Millares 3 2 2 2 14" xfId="24982" xr:uid="{93BE4AFA-165B-4461-BCF2-A6E096E17804}"/>
    <cellStyle name="Millares 3 2 2 2 2" xfId="1563" xr:uid="{00000000-0005-0000-0000-000014000000}"/>
    <cellStyle name="Millares 3 2 2 2 2 2" xfId="3487" xr:uid="{00000000-0005-0000-0000-000014000000}"/>
    <cellStyle name="Millares 3 2 2 2 2 2 2" xfId="15961" xr:uid="{F72C3AEA-D33B-4F33-A41A-DB8F61185DB5}"/>
    <cellStyle name="Millares 3 2 2 2 2 3" xfId="5439" xr:uid="{00000000-0005-0000-0000-000014000000}"/>
    <cellStyle name="Millares 3 2 2 2 2 3 2" xfId="17911" xr:uid="{500529B3-6E20-4503-A4F1-B6B8AA6AC3B4}"/>
    <cellStyle name="Millares 3 2 2 2 2 4" xfId="7369" xr:uid="{00000000-0005-0000-0000-000014000000}"/>
    <cellStyle name="Millares 3 2 2 2 2 4 2" xfId="19840" xr:uid="{DF362111-3988-48A2-B8C5-9240EAEC7C27}"/>
    <cellStyle name="Millares 3 2 2 2 2 5" xfId="9379" xr:uid="{00000000-0005-0000-0000-000014000000}"/>
    <cellStyle name="Millares 3 2 2 2 2 5 2" xfId="21848" xr:uid="{7BC4D080-F036-4D5A-901C-7F00F30F6C65}"/>
    <cellStyle name="Millares 3 2 2 2 2 6" xfId="14040" xr:uid="{7C5F1C4D-7B52-4B4B-8D9C-386BD35275C4}"/>
    <cellStyle name="Millares 3 2 2 2 3" xfId="2043" xr:uid="{00000000-0005-0000-0000-000014000000}"/>
    <cellStyle name="Millares 3 2 2 2 3 2" xfId="3967" xr:uid="{00000000-0005-0000-0000-000014000000}"/>
    <cellStyle name="Millares 3 2 2 2 3 2 2" xfId="16441" xr:uid="{266B237F-40B0-460E-AE75-4F6723F71A41}"/>
    <cellStyle name="Millares 3 2 2 2 3 3" xfId="5919" xr:uid="{00000000-0005-0000-0000-000014000000}"/>
    <cellStyle name="Millares 3 2 2 2 3 3 2" xfId="18391" xr:uid="{93070513-DEAB-46C9-9EB4-A05F2C03ECDB}"/>
    <cellStyle name="Millares 3 2 2 2 3 4" xfId="7849" xr:uid="{00000000-0005-0000-0000-000014000000}"/>
    <cellStyle name="Millares 3 2 2 2 3 4 2" xfId="20320" xr:uid="{CA1FE32A-3F2D-4330-A557-B7F80569A21F}"/>
    <cellStyle name="Millares 3 2 2 2 3 5" xfId="9857" xr:uid="{00000000-0005-0000-0000-000014000000}"/>
    <cellStyle name="Millares 3 2 2 2 3 5 2" xfId="22326" xr:uid="{D9B0E006-51E5-4989-93DD-288273AE3F62}"/>
    <cellStyle name="Millares 3 2 2 2 3 6" xfId="14520" xr:uid="{B8A59BBF-4142-467C-97C5-FD8EDA2916EA}"/>
    <cellStyle name="Millares 3 2 2 2 4" xfId="2525" xr:uid="{00000000-0005-0000-0000-000014000000}"/>
    <cellStyle name="Millares 3 2 2 2 4 2" xfId="4446" xr:uid="{00000000-0005-0000-0000-000014000000}"/>
    <cellStyle name="Millares 3 2 2 2 4 2 2" xfId="16920" xr:uid="{C7006217-E1F8-48CD-9DC2-A5C482AFCE44}"/>
    <cellStyle name="Millares 3 2 2 2 4 3" xfId="6402" xr:uid="{00000000-0005-0000-0000-000014000000}"/>
    <cellStyle name="Millares 3 2 2 2 4 3 2" xfId="18874" xr:uid="{3F019ADD-7A59-4875-AC66-E78CAAE7BAB2}"/>
    <cellStyle name="Millares 3 2 2 2 4 4" xfId="8328" xr:uid="{00000000-0005-0000-0000-000014000000}"/>
    <cellStyle name="Millares 3 2 2 2 4 4 2" xfId="20799" xr:uid="{8E0B0D54-7877-4424-A914-FA26048DAC97}"/>
    <cellStyle name="Millares 3 2 2 2 4 5" xfId="10334" xr:uid="{00000000-0005-0000-0000-000014000000}"/>
    <cellStyle name="Millares 3 2 2 2 4 5 2" xfId="22803" xr:uid="{A850C24B-FF28-4692-923A-83A453E488E0}"/>
    <cellStyle name="Millares 3 2 2 2 4 6" xfId="14999" xr:uid="{865DEDDD-1A52-456E-9D37-5A1DEB5CFBDF}"/>
    <cellStyle name="Millares 3 2 2 2 5" xfId="1083" xr:uid="{00000000-0005-0000-0000-000014000000}"/>
    <cellStyle name="Millares 3 2 2 2 5 2" xfId="13560" xr:uid="{AFDFB8EF-2747-4E74-A755-A485AA815451}"/>
    <cellStyle name="Millares 3 2 2 2 6" xfId="3007" xr:uid="{00000000-0005-0000-0000-000014000000}"/>
    <cellStyle name="Millares 3 2 2 2 6 2" xfId="15481" xr:uid="{DA4978DB-CBAE-421B-93E2-37C056A63051}"/>
    <cellStyle name="Millares 3 2 2 2 7" xfId="4945" xr:uid="{00000000-0005-0000-0000-000014000000}"/>
    <cellStyle name="Millares 3 2 2 2 7 2" xfId="17418" xr:uid="{1D4D7E62-EC51-48E4-AA5C-F68F772443EC}"/>
    <cellStyle name="Millares 3 2 2 2 8" xfId="6886" xr:uid="{00000000-0005-0000-0000-000014000000}"/>
    <cellStyle name="Millares 3 2 2 2 8 2" xfId="19357" xr:uid="{1B98BF7D-B411-4B76-8AB1-C2E08E917730}"/>
    <cellStyle name="Millares 3 2 2 2 9" xfId="8907" xr:uid="{00000000-0005-0000-0000-000014000000}"/>
    <cellStyle name="Millares 3 2 2 2 9 2" xfId="21376" xr:uid="{50FE8E63-54FF-43FE-B9E8-98A46AEF546D}"/>
    <cellStyle name="Millares 3 2 2 3" xfId="686" xr:uid="{00000000-0005-0000-0000-00003C000000}"/>
    <cellStyle name="Millares 3 2 2 3 10" xfId="10963" xr:uid="{00000000-0005-0000-0000-00003C000000}"/>
    <cellStyle name="Millares 3 2 2 3 10 2" xfId="23429" xr:uid="{2D8AB401-91DE-4DCD-9D00-27DE4E073050}"/>
    <cellStyle name="Millares 3 2 2 3 11" xfId="11443" xr:uid="{00000000-0005-0000-0000-00003C000000}"/>
    <cellStyle name="Millares 3 2 2 3 11 2" xfId="23908" xr:uid="{DFE80212-CAB2-485F-A9E0-AACAA68C1487}"/>
    <cellStyle name="Millares 3 2 2 3 12" xfId="12587" xr:uid="{AFF9F974-54BC-4605-A275-674E040BAA8C}"/>
    <cellStyle name="Millares 3 2 2 3 12 2" xfId="24421" xr:uid="{1D201245-5836-471A-AC61-C8BC905E99E8}"/>
    <cellStyle name="Millares 3 2 2 3 13" xfId="13224" xr:uid="{9C1D634E-BBAA-4F83-9534-DC8E04209F7E}"/>
    <cellStyle name="Millares 3 2 2 3 14" xfId="25126" xr:uid="{8955D24F-AA73-4089-A02A-B3578048B429}"/>
    <cellStyle name="Millares 3 2 2 3 2" xfId="1707" xr:uid="{00000000-0005-0000-0000-00003C000000}"/>
    <cellStyle name="Millares 3 2 2 3 2 2" xfId="3631" xr:uid="{00000000-0005-0000-0000-00003C000000}"/>
    <cellStyle name="Millares 3 2 2 3 2 2 2" xfId="16105" xr:uid="{59A102A6-EC80-441C-8944-04657D05C679}"/>
    <cellStyle name="Millares 3 2 2 3 2 3" xfId="5583" xr:uid="{00000000-0005-0000-0000-00003C000000}"/>
    <cellStyle name="Millares 3 2 2 3 2 3 2" xfId="18055" xr:uid="{3B0E012D-6319-4CDD-BC14-2A4AD0D63295}"/>
    <cellStyle name="Millares 3 2 2 3 2 4" xfId="7513" xr:uid="{00000000-0005-0000-0000-00003C000000}"/>
    <cellStyle name="Millares 3 2 2 3 2 4 2" xfId="19984" xr:uid="{75FD1989-005E-4729-80B7-4332C3575461}"/>
    <cellStyle name="Millares 3 2 2 3 2 5" xfId="9522" xr:uid="{00000000-0005-0000-0000-00003C000000}"/>
    <cellStyle name="Millares 3 2 2 3 2 5 2" xfId="21991" xr:uid="{B40D170E-30AC-4C55-B0E2-9EE316B24D33}"/>
    <cellStyle name="Millares 3 2 2 3 2 6" xfId="14184" xr:uid="{6335C855-75A3-45CD-9306-0158D562B58B}"/>
    <cellStyle name="Millares 3 2 2 3 3" xfId="2187" xr:uid="{00000000-0005-0000-0000-00003C000000}"/>
    <cellStyle name="Millares 3 2 2 3 3 2" xfId="4111" xr:uid="{00000000-0005-0000-0000-00003C000000}"/>
    <cellStyle name="Millares 3 2 2 3 3 2 2" xfId="16585" xr:uid="{E2DB27D4-4B57-48BD-A731-019AAE3EE447}"/>
    <cellStyle name="Millares 3 2 2 3 3 3" xfId="6063" xr:uid="{00000000-0005-0000-0000-00003C000000}"/>
    <cellStyle name="Millares 3 2 2 3 3 3 2" xfId="18535" xr:uid="{A98CCCC5-EFE3-48D6-8DFA-BD3206FA8F2A}"/>
    <cellStyle name="Millares 3 2 2 3 3 4" xfId="7993" xr:uid="{00000000-0005-0000-0000-00003C000000}"/>
    <cellStyle name="Millares 3 2 2 3 3 4 2" xfId="20464" xr:uid="{220F7EC3-0D3E-48F4-ACF9-F3EEFB8869CD}"/>
    <cellStyle name="Millares 3 2 2 3 3 5" xfId="10000" xr:uid="{00000000-0005-0000-0000-00003C000000}"/>
    <cellStyle name="Millares 3 2 2 3 3 5 2" xfId="22469" xr:uid="{67494036-3777-4DED-BF6E-E4E3DD680E51}"/>
    <cellStyle name="Millares 3 2 2 3 3 6" xfId="14664" xr:uid="{0764DD40-3165-4DF7-864E-A739281075B0}"/>
    <cellStyle name="Millares 3 2 2 3 4" xfId="2670" xr:uid="{00000000-0005-0000-0000-00003C000000}"/>
    <cellStyle name="Millares 3 2 2 3 4 2" xfId="4591" xr:uid="{00000000-0005-0000-0000-00003C000000}"/>
    <cellStyle name="Millares 3 2 2 3 4 2 2" xfId="17065" xr:uid="{0E44356E-0F17-4CBB-A831-8A7467B3105A}"/>
    <cellStyle name="Millares 3 2 2 3 4 3" xfId="6547" xr:uid="{00000000-0005-0000-0000-00003C000000}"/>
    <cellStyle name="Millares 3 2 2 3 4 3 2" xfId="19019" xr:uid="{49106DBE-AE1D-48C6-AEE5-26FE7BBE4B20}"/>
    <cellStyle name="Millares 3 2 2 3 4 4" xfId="8473" xr:uid="{00000000-0005-0000-0000-00003C000000}"/>
    <cellStyle name="Millares 3 2 2 3 4 4 2" xfId="20944" xr:uid="{44926278-B0CD-4AD4-B4AD-342C694D6027}"/>
    <cellStyle name="Millares 3 2 2 3 4 5" xfId="10478" xr:uid="{00000000-0005-0000-0000-00003C000000}"/>
    <cellStyle name="Millares 3 2 2 3 4 5 2" xfId="22947" xr:uid="{CAF384F5-8574-4C43-9A47-0EF40DD60F77}"/>
    <cellStyle name="Millares 3 2 2 3 4 6" xfId="15144" xr:uid="{D6598C92-A21D-4323-BB40-CCDCD4D86C8A}"/>
    <cellStyle name="Millares 3 2 2 3 5" xfId="1228" xr:uid="{00000000-0005-0000-0000-00003C000000}"/>
    <cellStyle name="Millares 3 2 2 3 5 2" xfId="13705" xr:uid="{248FBE3D-7341-4619-8177-56E1D7A11F35}"/>
    <cellStyle name="Millares 3 2 2 3 6" xfId="3152" xr:uid="{00000000-0005-0000-0000-00003C000000}"/>
    <cellStyle name="Millares 3 2 2 3 6 2" xfId="15626" xr:uid="{5357BD8C-885F-43E6-B4D9-365D3295CCEA}"/>
    <cellStyle name="Millares 3 2 2 3 7" xfId="5099" xr:uid="{00000000-0005-0000-0000-00003C000000}"/>
    <cellStyle name="Millares 3 2 2 3 7 2" xfId="17571" xr:uid="{32C4269C-5517-4E7E-B78C-C159A01618E7}"/>
    <cellStyle name="Millares 3 2 2 3 8" xfId="7034" xr:uid="{00000000-0005-0000-0000-00003C000000}"/>
    <cellStyle name="Millares 3 2 2 3 8 2" xfId="19505" xr:uid="{416CA5A0-1EC4-4603-AF7C-7CAC7EBBAA5C}"/>
    <cellStyle name="Millares 3 2 2 3 9" xfId="9047" xr:uid="{00000000-0005-0000-0000-00003C000000}"/>
    <cellStyle name="Millares 3 2 2 3 9 2" xfId="21516" xr:uid="{64934C26-8F7F-4A26-95F7-5408938ADAEE}"/>
    <cellStyle name="Millares 3 2 2 4" xfId="1385" xr:uid="{00000000-0005-0000-0000-000014000000}"/>
    <cellStyle name="Millares 3 2 2 4 2" xfId="3309" xr:uid="{00000000-0005-0000-0000-000014000000}"/>
    <cellStyle name="Millares 3 2 2 4 2 2" xfId="15783" xr:uid="{3814D773-2924-40CF-A1E2-6EE037128195}"/>
    <cellStyle name="Millares 3 2 2 4 3" xfId="5261" xr:uid="{00000000-0005-0000-0000-000014000000}"/>
    <cellStyle name="Millares 3 2 2 4 3 2" xfId="17733" xr:uid="{B66BCF24-63B8-4E33-91C9-96CADA50C2DB}"/>
    <cellStyle name="Millares 3 2 2 4 4" xfId="7191" xr:uid="{00000000-0005-0000-0000-000014000000}"/>
    <cellStyle name="Millares 3 2 2 4 4 2" xfId="19662" xr:uid="{8C989FD7-85F0-4C9D-BB2C-E04CE39CB318}"/>
    <cellStyle name="Millares 3 2 2 4 5" xfId="9201" xr:uid="{00000000-0005-0000-0000-000014000000}"/>
    <cellStyle name="Millares 3 2 2 4 5 2" xfId="21670" xr:uid="{A1CEA522-9EEB-4086-9C5B-92F3517C5D67}"/>
    <cellStyle name="Millares 3 2 2 4 6" xfId="11643" xr:uid="{45977EE5-A379-4F7C-BB30-BA82C17C020C}"/>
    <cellStyle name="Millares 3 2 2 4 7" xfId="13862" xr:uid="{003FC89F-15C6-410F-8269-28FE3CDA227F}"/>
    <cellStyle name="Millares 3 2 2 5" xfId="1865" xr:uid="{00000000-0005-0000-0000-000014000000}"/>
    <cellStyle name="Millares 3 2 2 5 2" xfId="3789" xr:uid="{00000000-0005-0000-0000-000014000000}"/>
    <cellStyle name="Millares 3 2 2 5 2 2" xfId="16263" xr:uid="{E651BB37-4983-4320-A2D5-F7100223F366}"/>
    <cellStyle name="Millares 3 2 2 5 3" xfId="5741" xr:uid="{00000000-0005-0000-0000-000014000000}"/>
    <cellStyle name="Millares 3 2 2 5 3 2" xfId="18213" xr:uid="{ED9F9113-129D-4EE1-91C7-FC7A59464EA4}"/>
    <cellStyle name="Millares 3 2 2 5 4" xfId="7671" xr:uid="{00000000-0005-0000-0000-000014000000}"/>
    <cellStyle name="Millares 3 2 2 5 4 2" xfId="20142" xr:uid="{6003BAE8-F543-4227-B9DC-2623347E8063}"/>
    <cellStyle name="Millares 3 2 2 5 5" xfId="9679" xr:uid="{00000000-0005-0000-0000-000014000000}"/>
    <cellStyle name="Millares 3 2 2 5 5 2" xfId="22148" xr:uid="{77A849C8-F514-4254-AD17-EDE02D66C20D}"/>
    <cellStyle name="Millares 3 2 2 5 6" xfId="14342" xr:uid="{EC791910-1113-45A3-977A-C89092CE78F9}"/>
    <cellStyle name="Millares 3 2 2 6" xfId="2347" xr:uid="{00000000-0005-0000-0000-000014000000}"/>
    <cellStyle name="Millares 3 2 2 6 2" xfId="4268" xr:uid="{00000000-0005-0000-0000-000014000000}"/>
    <cellStyle name="Millares 3 2 2 6 2 2" xfId="16742" xr:uid="{ED02C6D1-3B99-410A-B8D0-3E791D6CDE97}"/>
    <cellStyle name="Millares 3 2 2 6 3" xfId="6224" xr:uid="{00000000-0005-0000-0000-000014000000}"/>
    <cellStyle name="Millares 3 2 2 6 3 2" xfId="18696" xr:uid="{BA9C17A3-BEAA-4E64-8018-45E07AEAA6DF}"/>
    <cellStyle name="Millares 3 2 2 6 4" xfId="8150" xr:uid="{00000000-0005-0000-0000-000014000000}"/>
    <cellStyle name="Millares 3 2 2 6 4 2" xfId="20621" xr:uid="{F1113EE3-9997-416B-8317-6EC35D099961}"/>
    <cellStyle name="Millares 3 2 2 6 5" xfId="10156" xr:uid="{00000000-0005-0000-0000-000014000000}"/>
    <cellStyle name="Millares 3 2 2 6 5 2" xfId="22625" xr:uid="{16F18F9F-0C3F-4120-9419-77852531F35B}"/>
    <cellStyle name="Millares 3 2 2 6 6" xfId="14821" xr:uid="{76781F67-7C68-4EA5-ABFE-BC31D172256B}"/>
    <cellStyle name="Millares 3 2 2 7" xfId="905" xr:uid="{00000000-0005-0000-0000-000014000000}"/>
    <cellStyle name="Millares 3 2 2 7 2" xfId="13382" xr:uid="{CF5E5ADD-ECC4-4A6E-AEFD-0A814926369F}"/>
    <cellStyle name="Millares 3 2 2 8" xfId="2829" xr:uid="{00000000-0005-0000-0000-000014000000}"/>
    <cellStyle name="Millares 3 2 2 8 2" xfId="15303" xr:uid="{9A0FBC7C-9003-4488-8313-407A2B00423B}"/>
    <cellStyle name="Millares 3 2 2 9" xfId="4762" xr:uid="{00000000-0005-0000-0000-000014000000}"/>
    <cellStyle name="Millares 3 2 2 9 2" xfId="17235" xr:uid="{80DBD340-491C-4883-B404-F4A3D9ED0AD9}"/>
    <cellStyle name="Millares 3 2 3" xfId="315" xr:uid="{00000000-0005-0000-0000-000014000000}"/>
    <cellStyle name="Millares 3 2 3 10" xfId="10767" xr:uid="{00000000-0005-0000-0000-000014000000}"/>
    <cellStyle name="Millares 3 2 3 10 2" xfId="23233" xr:uid="{2C1A4310-82AC-4D04-B659-E634B6E5DEA3}"/>
    <cellStyle name="Millares 3 2 3 11" xfId="11247" xr:uid="{00000000-0005-0000-0000-000014000000}"/>
    <cellStyle name="Millares 3 2 3 11 2" xfId="23712" xr:uid="{AA416545-E53B-479C-9740-38364B8C6653}"/>
    <cellStyle name="Millares 3 2 3 12" xfId="12388" xr:uid="{DA916280-4C51-4054-88AF-32D419C7940E}"/>
    <cellStyle name="Millares 3 2 3 12 2" xfId="24222" xr:uid="{E4A52F53-A03B-4E62-A934-0EBC83737A96}"/>
    <cellStyle name="Millares 3 2 3 13" xfId="13027" xr:uid="{0A12B14F-ED8E-4DCE-B39B-8E3A4EA0D38D}"/>
    <cellStyle name="Millares 3 2 3 14" xfId="24930" xr:uid="{462F861D-7F23-45AF-B1DD-9828508E6C23}"/>
    <cellStyle name="Millares 3 2 3 2" xfId="1511" xr:uid="{00000000-0005-0000-0000-000014000000}"/>
    <cellStyle name="Millares 3 2 3 2 2" xfId="3435" xr:uid="{00000000-0005-0000-0000-000014000000}"/>
    <cellStyle name="Millares 3 2 3 2 2 2" xfId="15909" xr:uid="{33B27D4E-F0E9-46FA-8973-B8666D15B7B9}"/>
    <cellStyle name="Millares 3 2 3 2 3" xfId="5387" xr:uid="{00000000-0005-0000-0000-000014000000}"/>
    <cellStyle name="Millares 3 2 3 2 3 2" xfId="17859" xr:uid="{0C27EC32-9D98-420E-A56A-50E6CD2E5CDF}"/>
    <cellStyle name="Millares 3 2 3 2 4" xfId="7317" xr:uid="{00000000-0005-0000-0000-000014000000}"/>
    <cellStyle name="Millares 3 2 3 2 4 2" xfId="19788" xr:uid="{9B965866-708D-4FEE-A1DE-CA32E3AEF2B7}"/>
    <cellStyle name="Millares 3 2 3 2 5" xfId="9327" xr:uid="{00000000-0005-0000-0000-000014000000}"/>
    <cellStyle name="Millares 3 2 3 2 5 2" xfId="21796" xr:uid="{C72A2FFF-F5B8-471B-95F1-641F1CD9DEF5}"/>
    <cellStyle name="Millares 3 2 3 2 6" xfId="11655" xr:uid="{05DD45DB-9C33-4FE1-9DD9-4C4AD64ABF63}"/>
    <cellStyle name="Millares 3 2 3 2 7" xfId="13988" xr:uid="{0BDF8C5E-4861-4A0E-8B4A-D247B0B95972}"/>
    <cellStyle name="Millares 3 2 3 3" xfId="1991" xr:uid="{00000000-0005-0000-0000-000014000000}"/>
    <cellStyle name="Millares 3 2 3 3 2" xfId="3915" xr:uid="{00000000-0005-0000-0000-000014000000}"/>
    <cellStyle name="Millares 3 2 3 3 2 2" xfId="16389" xr:uid="{9CBEB148-9B2D-4BC0-BD3E-1FC5C382831E}"/>
    <cellStyle name="Millares 3 2 3 3 3" xfId="5867" xr:uid="{00000000-0005-0000-0000-000014000000}"/>
    <cellStyle name="Millares 3 2 3 3 3 2" xfId="18339" xr:uid="{9494EFDD-5AB3-428F-8DB0-1C2DCCF51A34}"/>
    <cellStyle name="Millares 3 2 3 3 4" xfId="7797" xr:uid="{00000000-0005-0000-0000-000014000000}"/>
    <cellStyle name="Millares 3 2 3 3 4 2" xfId="20268" xr:uid="{1A08A999-0EFC-4FC6-A8A4-3E112B01508E}"/>
    <cellStyle name="Millares 3 2 3 3 5" xfId="9805" xr:uid="{00000000-0005-0000-0000-000014000000}"/>
    <cellStyle name="Millares 3 2 3 3 5 2" xfId="22274" xr:uid="{088C073A-2927-45D2-9798-1E8B8C2E6920}"/>
    <cellStyle name="Millares 3 2 3 3 6" xfId="14468" xr:uid="{747274EC-1523-480C-AFAB-ABF99C2D11F5}"/>
    <cellStyle name="Millares 3 2 3 4" xfId="2473" xr:uid="{00000000-0005-0000-0000-000014000000}"/>
    <cellStyle name="Millares 3 2 3 4 2" xfId="4394" xr:uid="{00000000-0005-0000-0000-000014000000}"/>
    <cellStyle name="Millares 3 2 3 4 2 2" xfId="16868" xr:uid="{5CE83478-C65B-4B68-83D8-6482E785368F}"/>
    <cellStyle name="Millares 3 2 3 4 3" xfId="6350" xr:uid="{00000000-0005-0000-0000-000014000000}"/>
    <cellStyle name="Millares 3 2 3 4 3 2" xfId="18822" xr:uid="{8484F8DB-55CD-4886-9110-E6E100B97DD8}"/>
    <cellStyle name="Millares 3 2 3 4 4" xfId="8276" xr:uid="{00000000-0005-0000-0000-000014000000}"/>
    <cellStyle name="Millares 3 2 3 4 4 2" xfId="20747" xr:uid="{C17691F1-B056-42A5-B36F-2A277962A3D7}"/>
    <cellStyle name="Millares 3 2 3 4 5" xfId="10282" xr:uid="{00000000-0005-0000-0000-000014000000}"/>
    <cellStyle name="Millares 3 2 3 4 5 2" xfId="22751" xr:uid="{EFAC5C8A-116A-441A-AECE-C1B83B429170}"/>
    <cellStyle name="Millares 3 2 3 4 6" xfId="14947" xr:uid="{530CED17-F006-44EF-BF77-51C522AD519E}"/>
    <cellStyle name="Millares 3 2 3 5" xfId="1031" xr:uid="{00000000-0005-0000-0000-000014000000}"/>
    <cellStyle name="Millares 3 2 3 5 2" xfId="13508" xr:uid="{314D425C-293B-4B4D-A6EF-CC27C2C40B70}"/>
    <cellStyle name="Millares 3 2 3 6" xfId="2955" xr:uid="{00000000-0005-0000-0000-000014000000}"/>
    <cellStyle name="Millares 3 2 3 6 2" xfId="15429" xr:uid="{B98D8953-99A0-4642-9F5B-F744B88ACAC5}"/>
    <cellStyle name="Millares 3 2 3 7" xfId="4893" xr:uid="{00000000-0005-0000-0000-000014000000}"/>
    <cellStyle name="Millares 3 2 3 7 2" xfId="17366" xr:uid="{A314D02E-3487-479A-B941-98B4B165041B}"/>
    <cellStyle name="Millares 3 2 3 8" xfId="6834" xr:uid="{00000000-0005-0000-0000-000014000000}"/>
    <cellStyle name="Millares 3 2 3 8 2" xfId="19305" xr:uid="{BC34EC55-7DC3-43CD-A0FB-2EEADDFFBA36}"/>
    <cellStyle name="Millares 3 2 3 9" xfId="8859" xr:uid="{00000000-0005-0000-0000-000014000000}"/>
    <cellStyle name="Millares 3 2 3 9 2" xfId="21328" xr:uid="{B5E51E7C-8727-4150-982C-06C538B08FA6}"/>
    <cellStyle name="Millares 3 2 4" xfId="606" xr:uid="{00000000-0005-0000-0000-000025000000}"/>
    <cellStyle name="Millares 3 2 4 10" xfId="10934" xr:uid="{00000000-0005-0000-0000-000025000000}"/>
    <cellStyle name="Millares 3 2 4 10 2" xfId="23400" xr:uid="{0C2D65C8-AAFC-4767-921A-EBF9E9F85984}"/>
    <cellStyle name="Millares 3 2 4 11" xfId="11414" xr:uid="{00000000-0005-0000-0000-000025000000}"/>
    <cellStyle name="Millares 3 2 4 11 2" xfId="23879" xr:uid="{193E0754-4940-4970-B521-9677312EF1CB}"/>
    <cellStyle name="Millares 3 2 4 12" xfId="12557" xr:uid="{3A29651E-0735-46CF-AF82-EF38BEDAC0D2}"/>
    <cellStyle name="Millares 3 2 4 12 2" xfId="24391" xr:uid="{19BBD37F-F047-4A99-BA42-010594BFEFC8}"/>
    <cellStyle name="Millares 3 2 4 13" xfId="13195" xr:uid="{E805E18E-9443-4A60-896C-6A9843703239}"/>
    <cellStyle name="Millares 3 2 4 14" xfId="25097" xr:uid="{12E99E70-C4DF-42D3-838F-C968ED735C92}"/>
    <cellStyle name="Millares 3 2 4 2" xfId="1678" xr:uid="{00000000-0005-0000-0000-000025000000}"/>
    <cellStyle name="Millares 3 2 4 2 2" xfId="3602" xr:uid="{00000000-0005-0000-0000-000025000000}"/>
    <cellStyle name="Millares 3 2 4 2 2 2" xfId="16076" xr:uid="{8A61635E-951D-47D8-A87A-C7FC502CAA84}"/>
    <cellStyle name="Millares 3 2 4 2 3" xfId="5554" xr:uid="{00000000-0005-0000-0000-000025000000}"/>
    <cellStyle name="Millares 3 2 4 2 3 2" xfId="18026" xr:uid="{AEDFE886-9CDF-41FA-BDBA-9E385C4A2796}"/>
    <cellStyle name="Millares 3 2 4 2 4" xfId="7484" xr:uid="{00000000-0005-0000-0000-000025000000}"/>
    <cellStyle name="Millares 3 2 4 2 4 2" xfId="19955" xr:uid="{AA2D6E75-B548-47C4-A3D2-5843F4626181}"/>
    <cellStyle name="Millares 3 2 4 2 5" xfId="9494" xr:uid="{00000000-0005-0000-0000-000025000000}"/>
    <cellStyle name="Millares 3 2 4 2 5 2" xfId="21963" xr:uid="{F16A50F7-5C7E-401E-8073-D67BEFA72A7B}"/>
    <cellStyle name="Millares 3 2 4 2 6" xfId="14155" xr:uid="{5610266D-1A7D-45D1-B538-772F78DD19AE}"/>
    <cellStyle name="Millares 3 2 4 3" xfId="2158" xr:uid="{00000000-0005-0000-0000-000025000000}"/>
    <cellStyle name="Millares 3 2 4 3 2" xfId="4082" xr:uid="{00000000-0005-0000-0000-000025000000}"/>
    <cellStyle name="Millares 3 2 4 3 2 2" xfId="16556" xr:uid="{CAE12FA0-9559-452B-916E-754DEAC45923}"/>
    <cellStyle name="Millares 3 2 4 3 3" xfId="6034" xr:uid="{00000000-0005-0000-0000-000025000000}"/>
    <cellStyle name="Millares 3 2 4 3 3 2" xfId="18506" xr:uid="{12724BD0-6D3E-44A0-B744-7D9D93FB41CF}"/>
    <cellStyle name="Millares 3 2 4 3 4" xfId="7964" xr:uid="{00000000-0005-0000-0000-000025000000}"/>
    <cellStyle name="Millares 3 2 4 3 4 2" xfId="20435" xr:uid="{BDE1A327-56D4-4739-9AE4-682BB9E1DE0F}"/>
    <cellStyle name="Millares 3 2 4 3 5" xfId="9972" xr:uid="{00000000-0005-0000-0000-000025000000}"/>
    <cellStyle name="Millares 3 2 4 3 5 2" xfId="22441" xr:uid="{487713C2-33AF-4D4F-8340-C999B854B1E8}"/>
    <cellStyle name="Millares 3 2 4 3 6" xfId="14635" xr:uid="{7A6C494F-71D8-4D56-AC4B-CEAB32D3073D}"/>
    <cellStyle name="Millares 3 2 4 4" xfId="2641" xr:uid="{00000000-0005-0000-0000-000025000000}"/>
    <cellStyle name="Millares 3 2 4 4 2" xfId="4562" xr:uid="{00000000-0005-0000-0000-000025000000}"/>
    <cellStyle name="Millares 3 2 4 4 2 2" xfId="17036" xr:uid="{401D4047-3407-45BC-8D7F-FF1B803C3AF2}"/>
    <cellStyle name="Millares 3 2 4 4 3" xfId="6518" xr:uid="{00000000-0005-0000-0000-000025000000}"/>
    <cellStyle name="Millares 3 2 4 4 3 2" xfId="18990" xr:uid="{0D1B1F69-95EF-4EC0-99E2-BC5F28EBFF22}"/>
    <cellStyle name="Millares 3 2 4 4 4" xfId="8444" xr:uid="{00000000-0005-0000-0000-000025000000}"/>
    <cellStyle name="Millares 3 2 4 4 4 2" xfId="20915" xr:uid="{F7866D26-189F-4FEE-9BE1-1BCA353A633D}"/>
    <cellStyle name="Millares 3 2 4 4 5" xfId="10450" xr:uid="{00000000-0005-0000-0000-000025000000}"/>
    <cellStyle name="Millares 3 2 4 4 5 2" xfId="22919" xr:uid="{D9E96B42-B049-4541-9574-EADE0B4271F2}"/>
    <cellStyle name="Millares 3 2 4 4 6" xfId="15115" xr:uid="{BF70DFE8-44E3-4495-A753-B489D1629CA6}"/>
    <cellStyle name="Millares 3 2 4 5" xfId="1199" xr:uid="{00000000-0005-0000-0000-000025000000}"/>
    <cellStyle name="Millares 3 2 4 5 2" xfId="13676" xr:uid="{4EE4818A-86F6-4879-8EDC-09BAC0DD27F3}"/>
    <cellStyle name="Millares 3 2 4 6" xfId="3123" xr:uid="{00000000-0005-0000-0000-000025000000}"/>
    <cellStyle name="Millares 3 2 4 6 2" xfId="15597" xr:uid="{CF25A0F1-0B7D-49B7-A2E5-5DCCFB7477FB}"/>
    <cellStyle name="Millares 3 2 4 7" xfId="5067" xr:uid="{00000000-0005-0000-0000-000025000000}"/>
    <cellStyle name="Millares 3 2 4 7 2" xfId="17539" xr:uid="{8507B08A-096B-4D38-A9B9-170EA69B8203}"/>
    <cellStyle name="Millares 3 2 4 8" xfId="7004" xr:uid="{00000000-0005-0000-0000-000025000000}"/>
    <cellStyle name="Millares 3 2 4 8 2" xfId="19475" xr:uid="{83C1DEF3-18DC-4B34-ADC4-B0BFF4FFA7F3}"/>
    <cellStyle name="Millares 3 2 4 9" xfId="9021" xr:uid="{00000000-0005-0000-0000-000025000000}"/>
    <cellStyle name="Millares 3 2 4 9 2" xfId="21490" xr:uid="{80B811F2-3531-4C1A-9DB5-438DAE63072A}"/>
    <cellStyle name="Millares 3 2 5" xfId="701" xr:uid="{B6C29419-DCBD-485C-A856-8B4033FABF35}"/>
    <cellStyle name="Millares 3 2 6" xfId="1333" xr:uid="{00000000-0005-0000-0000-000014000000}"/>
    <cellStyle name="Millares 3 2 6 2" xfId="3257" xr:uid="{00000000-0005-0000-0000-000014000000}"/>
    <cellStyle name="Millares 3 2 6 2 2" xfId="15731" xr:uid="{991BB068-246E-4D42-9F8F-A0B3400E2343}"/>
    <cellStyle name="Millares 3 2 6 3" xfId="5209" xr:uid="{00000000-0005-0000-0000-000014000000}"/>
    <cellStyle name="Millares 3 2 6 3 2" xfId="17681" xr:uid="{15D5B01F-758E-492E-87C2-482DF67D7226}"/>
    <cellStyle name="Millares 3 2 6 4" xfId="7139" xr:uid="{00000000-0005-0000-0000-000014000000}"/>
    <cellStyle name="Millares 3 2 6 4 2" xfId="19610" xr:uid="{EBE803E6-F6E2-490B-9D29-7D54865A95B7}"/>
    <cellStyle name="Millares 3 2 6 5" xfId="9149" xr:uid="{00000000-0005-0000-0000-000014000000}"/>
    <cellStyle name="Millares 3 2 6 5 2" xfId="21618" xr:uid="{4B2328F8-24A4-424B-8B44-F01E165EDA0F}"/>
    <cellStyle name="Millares 3 2 6 6" xfId="11613" xr:uid="{C3E93EAA-9273-49C7-A8CF-179B93EA100B}"/>
    <cellStyle name="Millares 3 2 6 7" xfId="13810" xr:uid="{5FC5DC50-B506-4432-9E77-210C25E725DD}"/>
    <cellStyle name="Millares 3 2 7" xfId="1813" xr:uid="{00000000-0005-0000-0000-000014000000}"/>
    <cellStyle name="Millares 3 2 7 2" xfId="3737" xr:uid="{00000000-0005-0000-0000-000014000000}"/>
    <cellStyle name="Millares 3 2 7 2 2" xfId="16211" xr:uid="{CD04FF0B-4586-44E1-B099-5560BFEE104E}"/>
    <cellStyle name="Millares 3 2 7 3" xfId="5689" xr:uid="{00000000-0005-0000-0000-000014000000}"/>
    <cellStyle name="Millares 3 2 7 3 2" xfId="18161" xr:uid="{5DD613A9-3840-4045-8082-2553F4ABAB24}"/>
    <cellStyle name="Millares 3 2 7 4" xfId="7619" xr:uid="{00000000-0005-0000-0000-000014000000}"/>
    <cellStyle name="Millares 3 2 7 4 2" xfId="20090" xr:uid="{CE6DA931-D621-4211-9691-8FED9A2A1891}"/>
    <cellStyle name="Millares 3 2 7 5" xfId="9627" xr:uid="{00000000-0005-0000-0000-000014000000}"/>
    <cellStyle name="Millares 3 2 7 5 2" xfId="22096" xr:uid="{E288605C-7469-4ABA-A18A-03F4A01CAF97}"/>
    <cellStyle name="Millares 3 2 7 6" xfId="14290" xr:uid="{4E6FDF7D-E925-466D-BFF1-C95470B865DF}"/>
    <cellStyle name="Millares 3 2 8" xfId="2295" xr:uid="{00000000-0005-0000-0000-000014000000}"/>
    <cellStyle name="Millares 3 2 8 2" xfId="4216" xr:uid="{00000000-0005-0000-0000-000014000000}"/>
    <cellStyle name="Millares 3 2 8 2 2" xfId="16690" xr:uid="{89B3EC7B-363E-44BD-9F37-017EEE4664F8}"/>
    <cellStyle name="Millares 3 2 8 3" xfId="6172" xr:uid="{00000000-0005-0000-0000-000014000000}"/>
    <cellStyle name="Millares 3 2 8 3 2" xfId="18644" xr:uid="{85CCA976-A9D8-4789-8B55-1F287CF9B47D}"/>
    <cellStyle name="Millares 3 2 8 4" xfId="8098" xr:uid="{00000000-0005-0000-0000-000014000000}"/>
    <cellStyle name="Millares 3 2 8 4 2" xfId="20569" xr:uid="{E1C106B9-4356-441E-B9BE-2CAB67C05820}"/>
    <cellStyle name="Millares 3 2 8 5" xfId="10104" xr:uid="{00000000-0005-0000-0000-000014000000}"/>
    <cellStyle name="Millares 3 2 8 5 2" xfId="22573" xr:uid="{484B8E56-D344-49D0-9AD9-36C6FC5ADC5F}"/>
    <cellStyle name="Millares 3 2 8 6" xfId="14769" xr:uid="{15D0114A-7D84-47B2-AF84-8BA917177094}"/>
    <cellStyle name="Millares 3 2 9" xfId="853" xr:uid="{00000000-0005-0000-0000-000014000000}"/>
    <cellStyle name="Millares 3 2 9 2" xfId="13330" xr:uid="{B06F94C9-0B7D-457D-89EB-1022CFBF320D}"/>
    <cellStyle name="Millares 3 20" xfId="11042" xr:uid="{00000000-0005-0000-0000-000014000000}"/>
    <cellStyle name="Millares 3 20 2" xfId="23507" xr:uid="{7E9913E3-4417-4111-8F98-C75AC5B54E9B}"/>
    <cellStyle name="Millares 3 21" xfId="12183" xr:uid="{0F88EB39-990A-4925-8BF2-1B5B2D0249F2}"/>
    <cellStyle name="Millares 3 21 2" xfId="24017" xr:uid="{E2819010-2C79-467D-B2FA-D9DACF1B75AF}"/>
    <cellStyle name="Millares 3 22" xfId="12822" xr:uid="{7A9E4701-CC51-4417-846E-CBA1829599DB}"/>
    <cellStyle name="Millares 3 23" xfId="24725" xr:uid="{F92FEBE8-B21B-4F4A-98C8-55C50095CECF}"/>
    <cellStyle name="Millares 3 3" xfId="122" xr:uid="{00000000-0005-0000-0000-000014000000}"/>
    <cellStyle name="Millares 3 3 10" xfId="4734" xr:uid="{00000000-0005-0000-0000-000014000000}"/>
    <cellStyle name="Millares 3 3 10 2" xfId="17207" xr:uid="{D51BA33F-80EC-4530-BEFD-0BCC3F364490}"/>
    <cellStyle name="Millares 3 3 11" xfId="6680" xr:uid="{00000000-0005-0000-0000-000014000000}"/>
    <cellStyle name="Millares 3 3 11 2" xfId="19151" xr:uid="{36ADABA1-CC23-47CE-B395-9092247D00FE}"/>
    <cellStyle name="Millares 3 3 12" xfId="8714" xr:uid="{00000000-0005-0000-0000-000014000000}"/>
    <cellStyle name="Millares 3 3 12 2" xfId="21183" xr:uid="{E44EA186-F10D-48E4-AB87-0BC337D75B08}"/>
    <cellStyle name="Millares 3 3 13" xfId="10613" xr:uid="{00000000-0005-0000-0000-000014000000}"/>
    <cellStyle name="Millares 3 3 13 2" xfId="23079" xr:uid="{B7224B21-3395-43D4-A531-F0C3F13DE5D1}"/>
    <cellStyle name="Millares 3 3 14" xfId="11093" xr:uid="{00000000-0005-0000-0000-000014000000}"/>
    <cellStyle name="Millares 3 3 14 2" xfId="23558" xr:uid="{6F6A9030-4A20-4F98-85E1-FA3A1AAC8540}"/>
    <cellStyle name="Millares 3 3 15" xfId="12234" xr:uid="{7B5B1224-7958-4ACC-9738-0D6ACE6BED34}"/>
    <cellStyle name="Millares 3 3 15 2" xfId="24068" xr:uid="{4B896823-4037-4C90-827B-991F38BC7691}"/>
    <cellStyle name="Millares 3 3 16" xfId="12873" xr:uid="{B9C31BC4-2477-453E-AC40-7EC1ABF28B9B}"/>
    <cellStyle name="Millares 3 3 17" xfId="24776" xr:uid="{647629C4-D794-4529-878C-6EE7CEC080DF}"/>
    <cellStyle name="Millares 3 3 2" xfId="339" xr:uid="{00000000-0005-0000-0000-000014000000}"/>
    <cellStyle name="Millares 3 3 2 10" xfId="10791" xr:uid="{00000000-0005-0000-0000-000014000000}"/>
    <cellStyle name="Millares 3 3 2 10 2" xfId="23257" xr:uid="{F121FEF3-86C8-49C2-BEB6-B9F4686D8434}"/>
    <cellStyle name="Millares 3 3 2 11" xfId="11271" xr:uid="{00000000-0005-0000-0000-000014000000}"/>
    <cellStyle name="Millares 3 3 2 11 2" xfId="23736" xr:uid="{B4A1D594-7605-4AD2-BCCE-A682800970B4}"/>
    <cellStyle name="Millares 3 3 2 12" xfId="12412" xr:uid="{65DF9C71-25B1-441F-913C-EC947AE328FB}"/>
    <cellStyle name="Millares 3 3 2 12 2" xfId="24246" xr:uid="{DEAA8A30-0CF4-44B0-B2EE-8958A95B263B}"/>
    <cellStyle name="Millares 3 3 2 13" xfId="13051" xr:uid="{36A93C49-5DC1-45C1-B18B-BE2FC0B26000}"/>
    <cellStyle name="Millares 3 3 2 14" xfId="24954" xr:uid="{94CF280C-4A21-4133-B87F-9B087A41DDF7}"/>
    <cellStyle name="Millares 3 3 2 2" xfId="1535" xr:uid="{00000000-0005-0000-0000-000014000000}"/>
    <cellStyle name="Millares 3 3 2 2 2" xfId="3459" xr:uid="{00000000-0005-0000-0000-000014000000}"/>
    <cellStyle name="Millares 3 3 2 2 2 2" xfId="15933" xr:uid="{D2AB2F90-5743-446C-8A5E-E1A71FF956A9}"/>
    <cellStyle name="Millares 3 3 2 2 3" xfId="5411" xr:uid="{00000000-0005-0000-0000-000014000000}"/>
    <cellStyle name="Millares 3 3 2 2 3 2" xfId="17883" xr:uid="{4BCED7C4-D135-4DB1-9BA8-A19E1AA91947}"/>
    <cellStyle name="Millares 3 3 2 2 4" xfId="7341" xr:uid="{00000000-0005-0000-0000-000014000000}"/>
    <cellStyle name="Millares 3 3 2 2 4 2" xfId="19812" xr:uid="{17999726-069F-4F0A-9553-4040B6132943}"/>
    <cellStyle name="Millares 3 3 2 2 5" xfId="9351" xr:uid="{00000000-0005-0000-0000-000014000000}"/>
    <cellStyle name="Millares 3 3 2 2 5 2" xfId="21820" xr:uid="{67AD5CA0-F353-4120-97E9-57117BD28BA0}"/>
    <cellStyle name="Millares 3 3 2 2 6" xfId="14012" xr:uid="{99214AA7-5E6A-4BFE-8066-67F02222AFF8}"/>
    <cellStyle name="Millares 3 3 2 3" xfId="2015" xr:uid="{00000000-0005-0000-0000-000014000000}"/>
    <cellStyle name="Millares 3 3 2 3 2" xfId="3939" xr:uid="{00000000-0005-0000-0000-000014000000}"/>
    <cellStyle name="Millares 3 3 2 3 2 2" xfId="16413" xr:uid="{D87601D9-FB2B-4163-9937-A24D1E7967E7}"/>
    <cellStyle name="Millares 3 3 2 3 3" xfId="5891" xr:uid="{00000000-0005-0000-0000-000014000000}"/>
    <cellStyle name="Millares 3 3 2 3 3 2" xfId="18363" xr:uid="{B2786AA4-2559-42CA-BFAC-C20E64D5C3FF}"/>
    <cellStyle name="Millares 3 3 2 3 4" xfId="7821" xr:uid="{00000000-0005-0000-0000-000014000000}"/>
    <cellStyle name="Millares 3 3 2 3 4 2" xfId="20292" xr:uid="{D44A0406-848A-4C58-99F2-3C8188F7E6B9}"/>
    <cellStyle name="Millares 3 3 2 3 5" xfId="9829" xr:uid="{00000000-0005-0000-0000-000014000000}"/>
    <cellStyle name="Millares 3 3 2 3 5 2" xfId="22298" xr:uid="{F46D98F0-A13E-46FF-8986-9D1BF6AED48F}"/>
    <cellStyle name="Millares 3 3 2 3 6" xfId="14492" xr:uid="{08AC88B0-ED18-4EF8-9440-F83413B70C63}"/>
    <cellStyle name="Millares 3 3 2 4" xfId="2497" xr:uid="{00000000-0005-0000-0000-000014000000}"/>
    <cellStyle name="Millares 3 3 2 4 2" xfId="4418" xr:uid="{00000000-0005-0000-0000-000014000000}"/>
    <cellStyle name="Millares 3 3 2 4 2 2" xfId="16892" xr:uid="{F0142A32-2F68-4750-84B1-48F63E914015}"/>
    <cellStyle name="Millares 3 3 2 4 3" xfId="6374" xr:uid="{00000000-0005-0000-0000-000014000000}"/>
    <cellStyle name="Millares 3 3 2 4 3 2" xfId="18846" xr:uid="{2C280EB3-DA61-494D-A7DB-CC1BEDEEC255}"/>
    <cellStyle name="Millares 3 3 2 4 4" xfId="8300" xr:uid="{00000000-0005-0000-0000-000014000000}"/>
    <cellStyle name="Millares 3 3 2 4 4 2" xfId="20771" xr:uid="{FF275B57-B868-4DC1-BBFA-CEB18AFFF493}"/>
    <cellStyle name="Millares 3 3 2 4 5" xfId="10306" xr:uid="{00000000-0005-0000-0000-000014000000}"/>
    <cellStyle name="Millares 3 3 2 4 5 2" xfId="22775" xr:uid="{070DBBD9-D8DB-4370-933C-3BF519DDFF15}"/>
    <cellStyle name="Millares 3 3 2 4 6" xfId="14971" xr:uid="{0434CD87-CA88-4D11-AF9A-C04A6FE09145}"/>
    <cellStyle name="Millares 3 3 2 5" xfId="1055" xr:uid="{00000000-0005-0000-0000-000014000000}"/>
    <cellStyle name="Millares 3 3 2 5 2" xfId="13532" xr:uid="{3FC80FF3-C01A-46BD-A402-732B0BE9BDED}"/>
    <cellStyle name="Millares 3 3 2 6" xfId="2979" xr:uid="{00000000-0005-0000-0000-000014000000}"/>
    <cellStyle name="Millares 3 3 2 6 2" xfId="15453" xr:uid="{7B3AEE55-5671-427B-9D24-A35E4E1B2622}"/>
    <cellStyle name="Millares 3 3 2 7" xfId="4917" xr:uid="{00000000-0005-0000-0000-000014000000}"/>
    <cellStyle name="Millares 3 3 2 7 2" xfId="17390" xr:uid="{73F602EC-4E2C-4EC0-8982-90BFBD9B56A5}"/>
    <cellStyle name="Millares 3 3 2 8" xfId="6858" xr:uid="{00000000-0005-0000-0000-000014000000}"/>
    <cellStyle name="Millares 3 3 2 8 2" xfId="19329" xr:uid="{E53A027F-A5B0-4C5E-8478-292E0079CD6E}"/>
    <cellStyle name="Millares 3 3 2 9" xfId="8882" xr:uid="{00000000-0005-0000-0000-000014000000}"/>
    <cellStyle name="Millares 3 3 2 9 2" xfId="21351" xr:uid="{44DBE2A4-2B26-4E8B-A944-09B706CA1739}"/>
    <cellStyle name="Millares 3 3 3" xfId="603" xr:uid="{00000000-0005-0000-0000-000026000000}"/>
    <cellStyle name="Millares 3 3 4" xfId="682" xr:uid="{00000000-0005-0000-0000-00003D000000}"/>
    <cellStyle name="Millares 3 3 4 10" xfId="10960" xr:uid="{00000000-0005-0000-0000-00003D000000}"/>
    <cellStyle name="Millares 3 3 4 10 2" xfId="23426" xr:uid="{B4AD3ED6-B0FF-4290-99A0-D642A2DEFE9D}"/>
    <cellStyle name="Millares 3 3 4 11" xfId="11440" xr:uid="{00000000-0005-0000-0000-00003D000000}"/>
    <cellStyle name="Millares 3 3 4 11 2" xfId="23905" xr:uid="{8C412FF5-9430-458B-9F6A-764A805518E6}"/>
    <cellStyle name="Millares 3 3 4 12" xfId="12584" xr:uid="{BB857DC6-2A21-4694-9811-05EC37B993C7}"/>
    <cellStyle name="Millares 3 3 4 12 2" xfId="24418" xr:uid="{34D99849-29EB-4618-828F-31D450DCD3BA}"/>
    <cellStyle name="Millares 3 3 4 13" xfId="13221" xr:uid="{20632E7A-8CF1-4299-8278-2E92F3AB63B6}"/>
    <cellStyle name="Millares 3 3 4 14" xfId="25123" xr:uid="{B175D5F1-3093-4E57-BC7F-60AE10C979AC}"/>
    <cellStyle name="Millares 3 3 4 2" xfId="1704" xr:uid="{00000000-0005-0000-0000-00003D000000}"/>
    <cellStyle name="Millares 3 3 4 2 2" xfId="3628" xr:uid="{00000000-0005-0000-0000-00003D000000}"/>
    <cellStyle name="Millares 3 3 4 2 2 2" xfId="16102" xr:uid="{2C9DC318-FCCF-4697-88FE-78A07BA1A3B1}"/>
    <cellStyle name="Millares 3 3 4 2 3" xfId="5580" xr:uid="{00000000-0005-0000-0000-00003D000000}"/>
    <cellStyle name="Millares 3 3 4 2 3 2" xfId="18052" xr:uid="{41C25B0D-0E73-4772-91DF-936677174F36}"/>
    <cellStyle name="Millares 3 3 4 2 4" xfId="7510" xr:uid="{00000000-0005-0000-0000-00003D000000}"/>
    <cellStyle name="Millares 3 3 4 2 4 2" xfId="19981" xr:uid="{06DFCE0E-6FFD-49D7-99D4-DE3A910D0A94}"/>
    <cellStyle name="Millares 3 3 4 2 5" xfId="9519" xr:uid="{00000000-0005-0000-0000-00003D000000}"/>
    <cellStyle name="Millares 3 3 4 2 5 2" xfId="21988" xr:uid="{6494E9D1-3091-462C-9D66-60E7FA47D4C7}"/>
    <cellStyle name="Millares 3 3 4 2 6" xfId="14181" xr:uid="{90E9293C-AC23-4EC8-AF5A-D03ED4D9051F}"/>
    <cellStyle name="Millares 3 3 4 3" xfId="2184" xr:uid="{00000000-0005-0000-0000-00003D000000}"/>
    <cellStyle name="Millares 3 3 4 3 2" xfId="4108" xr:uid="{00000000-0005-0000-0000-00003D000000}"/>
    <cellStyle name="Millares 3 3 4 3 2 2" xfId="16582" xr:uid="{13018ACB-644E-483C-B176-BF38894CE1D4}"/>
    <cellStyle name="Millares 3 3 4 3 3" xfId="6060" xr:uid="{00000000-0005-0000-0000-00003D000000}"/>
    <cellStyle name="Millares 3 3 4 3 3 2" xfId="18532" xr:uid="{4A97D132-D06F-4DAB-A576-1A1B40A1DE3D}"/>
    <cellStyle name="Millares 3 3 4 3 4" xfId="7990" xr:uid="{00000000-0005-0000-0000-00003D000000}"/>
    <cellStyle name="Millares 3 3 4 3 4 2" xfId="20461" xr:uid="{F03D0D1A-27B5-4811-BA9D-760E8CC0BEAC}"/>
    <cellStyle name="Millares 3 3 4 3 5" xfId="9997" xr:uid="{00000000-0005-0000-0000-00003D000000}"/>
    <cellStyle name="Millares 3 3 4 3 5 2" xfId="22466" xr:uid="{0DB1ED66-C2DF-4A76-B817-26F69B2F12BA}"/>
    <cellStyle name="Millares 3 3 4 3 6" xfId="14661" xr:uid="{05BC156A-FE36-4B87-BB20-E8FFA116BF59}"/>
    <cellStyle name="Millares 3 3 4 4" xfId="2667" xr:uid="{00000000-0005-0000-0000-00003D000000}"/>
    <cellStyle name="Millares 3 3 4 4 2" xfId="4588" xr:uid="{00000000-0005-0000-0000-00003D000000}"/>
    <cellStyle name="Millares 3 3 4 4 2 2" xfId="17062" xr:uid="{4409AAFF-5E3F-4E4A-895B-F0B9D3C91BB5}"/>
    <cellStyle name="Millares 3 3 4 4 3" xfId="6544" xr:uid="{00000000-0005-0000-0000-00003D000000}"/>
    <cellStyle name="Millares 3 3 4 4 3 2" xfId="19016" xr:uid="{776D98DD-77B5-4437-93FE-346D356C0B95}"/>
    <cellStyle name="Millares 3 3 4 4 4" xfId="8470" xr:uid="{00000000-0005-0000-0000-00003D000000}"/>
    <cellStyle name="Millares 3 3 4 4 4 2" xfId="20941" xr:uid="{3DDA68FB-205B-422B-A21C-3202560A10AE}"/>
    <cellStyle name="Millares 3 3 4 4 5" xfId="10475" xr:uid="{00000000-0005-0000-0000-00003D000000}"/>
    <cellStyle name="Millares 3 3 4 4 5 2" xfId="22944" xr:uid="{9C6E4B60-043F-49EE-B141-C50A05BBFBE6}"/>
    <cellStyle name="Millares 3 3 4 4 6" xfId="15141" xr:uid="{95718976-192C-4239-9BA1-EC456989BDA8}"/>
    <cellStyle name="Millares 3 3 4 5" xfId="1225" xr:uid="{00000000-0005-0000-0000-00003D000000}"/>
    <cellStyle name="Millares 3 3 4 5 2" xfId="13702" xr:uid="{D77D134A-24E1-4D9B-93FE-612FBFEB33E6}"/>
    <cellStyle name="Millares 3 3 4 6" xfId="3149" xr:uid="{00000000-0005-0000-0000-00003D000000}"/>
    <cellStyle name="Millares 3 3 4 6 2" xfId="15623" xr:uid="{04B7E90F-4435-423B-831E-7C57E70B572C}"/>
    <cellStyle name="Millares 3 3 4 7" xfId="5096" xr:uid="{00000000-0005-0000-0000-00003D000000}"/>
    <cellStyle name="Millares 3 3 4 7 2" xfId="17568" xr:uid="{FD61C7CE-C552-455B-B1C3-E20903870025}"/>
    <cellStyle name="Millares 3 3 4 8" xfId="7031" xr:uid="{00000000-0005-0000-0000-00003D000000}"/>
    <cellStyle name="Millares 3 3 4 8 2" xfId="19502" xr:uid="{F7349D8E-641F-4CD6-AB86-5A8C7E74B26D}"/>
    <cellStyle name="Millares 3 3 4 9" xfId="9044" xr:uid="{00000000-0005-0000-0000-00003D000000}"/>
    <cellStyle name="Millares 3 3 4 9 2" xfId="21513" xr:uid="{E27A9463-0B62-411F-B918-D2CBF43CBE92}"/>
    <cellStyle name="Millares 3 3 5" xfId="1357" xr:uid="{00000000-0005-0000-0000-000014000000}"/>
    <cellStyle name="Millares 3 3 5 2" xfId="3281" xr:uid="{00000000-0005-0000-0000-000014000000}"/>
    <cellStyle name="Millares 3 3 5 2 2" xfId="15755" xr:uid="{B600C335-42E9-482C-B15D-6824DC81411B}"/>
    <cellStyle name="Millares 3 3 5 3" xfId="5233" xr:uid="{00000000-0005-0000-0000-000014000000}"/>
    <cellStyle name="Millares 3 3 5 3 2" xfId="17705" xr:uid="{0842C69B-2DC7-4DD4-AB82-31B25D2ABABA}"/>
    <cellStyle name="Millares 3 3 5 4" xfId="7163" xr:uid="{00000000-0005-0000-0000-000014000000}"/>
    <cellStyle name="Millares 3 3 5 4 2" xfId="19634" xr:uid="{02509E26-91C5-4234-984E-4841AD7D98A2}"/>
    <cellStyle name="Millares 3 3 5 5" xfId="9173" xr:uid="{00000000-0005-0000-0000-000014000000}"/>
    <cellStyle name="Millares 3 3 5 5 2" xfId="21642" xr:uid="{E8738FAA-B187-4DB2-A734-DB6B57327FE7}"/>
    <cellStyle name="Millares 3 3 5 6" xfId="11960" xr:uid="{00000000-0005-0000-0000-000058010000}"/>
    <cellStyle name="Millares 3 3 5 7" xfId="13834" xr:uid="{FF728CC8-5160-4E1D-8D84-3A65AB1279BD}"/>
    <cellStyle name="Millares 3 3 6" xfId="1837" xr:uid="{00000000-0005-0000-0000-000014000000}"/>
    <cellStyle name="Millares 3 3 6 2" xfId="3761" xr:uid="{00000000-0005-0000-0000-000014000000}"/>
    <cellStyle name="Millares 3 3 6 2 2" xfId="16235" xr:uid="{C7FA1327-CE3A-49E5-81F4-0A8A9AA0525F}"/>
    <cellStyle name="Millares 3 3 6 3" xfId="5713" xr:uid="{00000000-0005-0000-0000-000014000000}"/>
    <cellStyle name="Millares 3 3 6 3 2" xfId="18185" xr:uid="{891223F4-5676-438E-BEC3-83B1FADFC2F4}"/>
    <cellStyle name="Millares 3 3 6 4" xfId="7643" xr:uid="{00000000-0005-0000-0000-000014000000}"/>
    <cellStyle name="Millares 3 3 6 4 2" xfId="20114" xr:uid="{3723DAE7-4C3B-4486-A6E2-01A46052A41A}"/>
    <cellStyle name="Millares 3 3 6 5" xfId="9651" xr:uid="{00000000-0005-0000-0000-000014000000}"/>
    <cellStyle name="Millares 3 3 6 5 2" xfId="22120" xr:uid="{888EC25E-7771-454B-A7D0-2D5431DA88C9}"/>
    <cellStyle name="Millares 3 3 6 6" xfId="14314" xr:uid="{9FD4BDA2-F0F0-4C48-B039-C198CF271955}"/>
    <cellStyle name="Millares 3 3 7" xfId="2319" xr:uid="{00000000-0005-0000-0000-000014000000}"/>
    <cellStyle name="Millares 3 3 7 2" xfId="4240" xr:uid="{00000000-0005-0000-0000-000014000000}"/>
    <cellStyle name="Millares 3 3 7 2 2" xfId="16714" xr:uid="{4FAA6DB7-3FDE-4F22-8773-F0CF2B527807}"/>
    <cellStyle name="Millares 3 3 7 3" xfId="6196" xr:uid="{00000000-0005-0000-0000-000014000000}"/>
    <cellStyle name="Millares 3 3 7 3 2" xfId="18668" xr:uid="{587CA43E-40F9-41E0-B83B-E8A7B9230FE1}"/>
    <cellStyle name="Millares 3 3 7 4" xfId="8122" xr:uid="{00000000-0005-0000-0000-000014000000}"/>
    <cellStyle name="Millares 3 3 7 4 2" xfId="20593" xr:uid="{E6DB4EA6-8E82-438D-B64C-CC744C1F07FD}"/>
    <cellStyle name="Millares 3 3 7 5" xfId="10128" xr:uid="{00000000-0005-0000-0000-000014000000}"/>
    <cellStyle name="Millares 3 3 7 5 2" xfId="22597" xr:uid="{B5438A29-8217-4FB4-8058-764DEA748CD4}"/>
    <cellStyle name="Millares 3 3 7 6" xfId="14793" xr:uid="{A4650990-3FCF-493A-B15C-3807EE3565AC}"/>
    <cellStyle name="Millares 3 3 8" xfId="877" xr:uid="{00000000-0005-0000-0000-000014000000}"/>
    <cellStyle name="Millares 3 3 8 2" xfId="13354" xr:uid="{D319CEF9-387E-4F68-A68B-470FC00C6E11}"/>
    <cellStyle name="Millares 3 3 9" xfId="2801" xr:uid="{00000000-0005-0000-0000-000014000000}"/>
    <cellStyle name="Millares 3 3 9 2" xfId="15275" xr:uid="{1B1EAB71-E0E2-4C85-A4F0-3DE86B166141}"/>
    <cellStyle name="Millares 3 4" xfId="184" xr:uid="{00000000-0005-0000-0000-00002D000000}"/>
    <cellStyle name="Millares 3 4 2" xfId="757" xr:uid="{666912F5-612A-49A0-A9B5-DFAC4C390924}"/>
    <cellStyle name="Millares 3 4 2 10" xfId="10996" xr:uid="{666912F5-612A-49A0-A9B5-DFAC4C390924}"/>
    <cellStyle name="Millares 3 4 2 10 2" xfId="23462" xr:uid="{8474314F-B6A1-4F6E-8FAF-219C48CF2C74}"/>
    <cellStyle name="Millares 3 4 2 11" xfId="11476" xr:uid="{666912F5-612A-49A0-A9B5-DFAC4C390924}"/>
    <cellStyle name="Millares 3 4 2 11 2" xfId="23941" xr:uid="{2B794E8D-3C83-4891-94B5-18A786EF8AF1}"/>
    <cellStyle name="Millares 3 4 2 12" xfId="12620" xr:uid="{B0FE5AD2-6F0B-463B-BEDC-2AEFBA33965A}"/>
    <cellStyle name="Millares 3 4 2 12 2" xfId="24454" xr:uid="{EC04162C-A8AB-4E8D-8AF6-F1841AB99F70}"/>
    <cellStyle name="Millares 3 4 2 13" xfId="13258" xr:uid="{F452D09A-86DB-4926-BC2A-E86CDEB2F5A1}"/>
    <cellStyle name="Millares 3 4 2 14" xfId="25159" xr:uid="{6BCE04F9-245B-4D01-A3C2-38B422048F91}"/>
    <cellStyle name="Millares 3 4 2 2" xfId="1740" xr:uid="{666912F5-612A-49A0-A9B5-DFAC4C390924}"/>
    <cellStyle name="Millares 3 4 2 2 2" xfId="3664" xr:uid="{666912F5-612A-49A0-A9B5-DFAC4C390924}"/>
    <cellStyle name="Millares 3 4 2 2 2 2" xfId="16138" xr:uid="{EAD96F0E-0BF3-48EC-B094-6C3464B1D860}"/>
    <cellStyle name="Millares 3 4 2 2 3" xfId="5616" xr:uid="{666912F5-612A-49A0-A9B5-DFAC4C390924}"/>
    <cellStyle name="Millares 3 4 2 2 3 2" xfId="18088" xr:uid="{DF6B7686-BA4B-40F1-8CEB-DF7749E0723A}"/>
    <cellStyle name="Millares 3 4 2 2 4" xfId="7546" xr:uid="{666912F5-612A-49A0-A9B5-DFAC4C390924}"/>
    <cellStyle name="Millares 3 4 2 2 4 2" xfId="20017" xr:uid="{9FFCB518-D716-4A70-BAAC-C4CCF01AB6A4}"/>
    <cellStyle name="Millares 3 4 2 2 5" xfId="9554" xr:uid="{666912F5-612A-49A0-A9B5-DFAC4C390924}"/>
    <cellStyle name="Millares 3 4 2 2 5 2" xfId="22023" xr:uid="{39C6556C-92E5-4B2B-B1B8-D74F7076A50E}"/>
    <cellStyle name="Millares 3 4 2 2 6" xfId="14217" xr:uid="{3F9B2BAE-C03F-47ED-9844-C61CC59B6965}"/>
    <cellStyle name="Millares 3 4 2 3" xfId="2220" xr:uid="{666912F5-612A-49A0-A9B5-DFAC4C390924}"/>
    <cellStyle name="Millares 3 4 2 3 2" xfId="4144" xr:uid="{666912F5-612A-49A0-A9B5-DFAC4C390924}"/>
    <cellStyle name="Millares 3 4 2 3 2 2" xfId="16618" xr:uid="{5E388584-752F-4635-AA53-7F54DC2010C5}"/>
    <cellStyle name="Millares 3 4 2 3 3" xfId="6096" xr:uid="{666912F5-612A-49A0-A9B5-DFAC4C390924}"/>
    <cellStyle name="Millares 3 4 2 3 3 2" xfId="18568" xr:uid="{6BF3A2C6-95DB-4F4C-97BE-A9E01EB3BB14}"/>
    <cellStyle name="Millares 3 4 2 3 4" xfId="8026" xr:uid="{666912F5-612A-49A0-A9B5-DFAC4C390924}"/>
    <cellStyle name="Millares 3 4 2 3 4 2" xfId="20497" xr:uid="{C34D34D0-F458-4FDF-AA01-3FF41CCDE187}"/>
    <cellStyle name="Millares 3 4 2 3 5" xfId="10032" xr:uid="{666912F5-612A-49A0-A9B5-DFAC4C390924}"/>
    <cellStyle name="Millares 3 4 2 3 5 2" xfId="22501" xr:uid="{6ABAC017-DB30-49C6-A481-563CC6E4CCB4}"/>
    <cellStyle name="Millares 3 4 2 3 6" xfId="14697" xr:uid="{497B85F6-97ED-4491-8BC3-2C20B4F0D1F3}"/>
    <cellStyle name="Millares 3 4 2 4" xfId="2703" xr:uid="{666912F5-612A-49A0-A9B5-DFAC4C390924}"/>
    <cellStyle name="Millares 3 4 2 4 2" xfId="4624" xr:uid="{666912F5-612A-49A0-A9B5-DFAC4C390924}"/>
    <cellStyle name="Millares 3 4 2 4 2 2" xfId="17098" xr:uid="{CAF3F884-73D3-400B-8AC3-FF8326CC2A20}"/>
    <cellStyle name="Millares 3 4 2 4 3" xfId="6580" xr:uid="{666912F5-612A-49A0-A9B5-DFAC4C390924}"/>
    <cellStyle name="Millares 3 4 2 4 3 2" xfId="19052" xr:uid="{DA128A21-855F-4029-91F6-0A2E09E6AC1B}"/>
    <cellStyle name="Millares 3 4 2 4 4" xfId="8506" xr:uid="{666912F5-612A-49A0-A9B5-DFAC4C390924}"/>
    <cellStyle name="Millares 3 4 2 4 4 2" xfId="20977" xr:uid="{146EF328-4181-4C6A-867A-EFAF1B71D8D6}"/>
    <cellStyle name="Millares 3 4 2 4 5" xfId="10511" xr:uid="{666912F5-612A-49A0-A9B5-DFAC4C390924}"/>
    <cellStyle name="Millares 3 4 2 4 5 2" xfId="22980" xr:uid="{BA2B287D-6BC3-4B79-8D47-5372484C9BD6}"/>
    <cellStyle name="Millares 3 4 2 4 6" xfId="15177" xr:uid="{8C9FB145-720B-4F6B-956B-EDE855E29656}"/>
    <cellStyle name="Millares 3 4 2 5" xfId="1261" xr:uid="{666912F5-612A-49A0-A9B5-DFAC4C390924}"/>
    <cellStyle name="Millares 3 4 2 5 2" xfId="13738" xr:uid="{A0AE8757-305C-4C3F-8FAB-7FB13F8DC843}"/>
    <cellStyle name="Millares 3 4 2 6" xfId="3185" xr:uid="{666912F5-612A-49A0-A9B5-DFAC4C390924}"/>
    <cellStyle name="Millares 3 4 2 6 2" xfId="15659" xr:uid="{AB5CDC61-C8CE-47A9-A387-3E25E3A85712}"/>
    <cellStyle name="Millares 3 4 2 7" xfId="5136" xr:uid="{666912F5-612A-49A0-A9B5-DFAC4C390924}"/>
    <cellStyle name="Millares 3 4 2 7 2" xfId="17608" xr:uid="{33280287-B534-4543-925F-0DE25DC5B9CF}"/>
    <cellStyle name="Millares 3 4 2 8" xfId="7067" xr:uid="{666912F5-612A-49A0-A9B5-DFAC4C390924}"/>
    <cellStyle name="Millares 3 4 2 8 2" xfId="19538" xr:uid="{6333810A-7F04-446C-9E72-11F30543FF4A}"/>
    <cellStyle name="Millares 3 4 2 9" xfId="9079" xr:uid="{666912F5-612A-49A0-A9B5-DFAC4C390924}"/>
    <cellStyle name="Millares 3 4 2 9 2" xfId="21548" xr:uid="{5C543ACA-9530-4470-B92B-E4A0D3C3CBB0}"/>
    <cellStyle name="Millares 3 4 3" xfId="12010" xr:uid="{00000000-0005-0000-0000-000059010000}"/>
    <cellStyle name="Millares 3 5" xfId="216" xr:uid="{00000000-0005-0000-0000-000014000000}"/>
    <cellStyle name="Millares 3 5 10" xfId="8770" xr:uid="{00000000-0005-0000-0000-000014000000}"/>
    <cellStyle name="Millares 3 5 10 2" xfId="21239" xr:uid="{FFBF434F-B511-4FA5-822B-800E077643BE}"/>
    <cellStyle name="Millares 3 5 11" xfId="10675" xr:uid="{00000000-0005-0000-0000-000014000000}"/>
    <cellStyle name="Millares 3 5 11 2" xfId="23141" xr:uid="{74B82D9B-CD69-4DD8-AA38-F3A626203261}"/>
    <cellStyle name="Millares 3 5 12" xfId="11155" xr:uid="{00000000-0005-0000-0000-000014000000}"/>
    <cellStyle name="Millares 3 5 12 2" xfId="23620" xr:uid="{0C4AD803-0078-4BCC-8FBA-81503963B9CD}"/>
    <cellStyle name="Millares 3 5 13" xfId="12296" xr:uid="{7FF160E1-007B-48F0-A63F-765D9BD855D3}"/>
    <cellStyle name="Millares 3 5 13 2" xfId="24130" xr:uid="{A9436EF5-BE3F-478A-B442-023EF630D358}"/>
    <cellStyle name="Millares 3 5 14" xfId="12935" xr:uid="{58FDBABD-7679-48AC-97CA-37784BDC45D1}"/>
    <cellStyle name="Millares 3 5 15" xfId="24838" xr:uid="{8A01C859-6C70-48CA-A1B6-8D14F37E6384}"/>
    <cellStyle name="Millares 3 5 2" xfId="401" xr:uid="{00000000-0005-0000-0000-000014000000}"/>
    <cellStyle name="Millares 3 5 2 10" xfId="10853" xr:uid="{00000000-0005-0000-0000-000014000000}"/>
    <cellStyle name="Millares 3 5 2 10 2" xfId="23319" xr:uid="{7E8C4150-E781-47F6-AECB-58CF192209DA}"/>
    <cellStyle name="Millares 3 5 2 11" xfId="11333" xr:uid="{00000000-0005-0000-0000-000014000000}"/>
    <cellStyle name="Millares 3 5 2 11 2" xfId="23798" xr:uid="{9E0954C4-B414-4C46-9BED-8C3D1B65CB42}"/>
    <cellStyle name="Millares 3 5 2 12" xfId="12474" xr:uid="{0C58E540-19FB-46E6-A4E7-FD40217D063B}"/>
    <cellStyle name="Millares 3 5 2 12 2" xfId="24308" xr:uid="{E6AF50EF-7011-4760-91F8-5216402D61F7}"/>
    <cellStyle name="Millares 3 5 2 13" xfId="13113" xr:uid="{FDB5DEE3-0386-432B-8B46-16E3916304E9}"/>
    <cellStyle name="Millares 3 5 2 14" xfId="25016" xr:uid="{66390911-6137-4721-A257-4F2E8FB92ADD}"/>
    <cellStyle name="Millares 3 5 2 2" xfId="1597" xr:uid="{00000000-0005-0000-0000-000014000000}"/>
    <cellStyle name="Millares 3 5 2 2 2" xfId="3521" xr:uid="{00000000-0005-0000-0000-000014000000}"/>
    <cellStyle name="Millares 3 5 2 2 2 2" xfId="15995" xr:uid="{31C64024-6445-4383-B92A-17CE6E4C44F1}"/>
    <cellStyle name="Millares 3 5 2 2 3" xfId="5473" xr:uid="{00000000-0005-0000-0000-000014000000}"/>
    <cellStyle name="Millares 3 5 2 2 3 2" xfId="17945" xr:uid="{226B6392-3801-4A92-A467-74448801D5CB}"/>
    <cellStyle name="Millares 3 5 2 2 4" xfId="7403" xr:uid="{00000000-0005-0000-0000-000014000000}"/>
    <cellStyle name="Millares 3 5 2 2 4 2" xfId="19874" xr:uid="{FCF690D6-521D-43F5-8EEE-AE3F3AC5803F}"/>
    <cellStyle name="Millares 3 5 2 2 5" xfId="9413" xr:uid="{00000000-0005-0000-0000-000014000000}"/>
    <cellStyle name="Millares 3 5 2 2 5 2" xfId="21882" xr:uid="{0A11F0ED-37E6-41D6-8043-15B1BECEED27}"/>
    <cellStyle name="Millares 3 5 2 2 6" xfId="14074" xr:uid="{435845E0-0B20-4A8E-95FD-A4F271AC38BD}"/>
    <cellStyle name="Millares 3 5 2 3" xfId="2077" xr:uid="{00000000-0005-0000-0000-000014000000}"/>
    <cellStyle name="Millares 3 5 2 3 2" xfId="4001" xr:uid="{00000000-0005-0000-0000-000014000000}"/>
    <cellStyle name="Millares 3 5 2 3 2 2" xfId="16475" xr:uid="{1FDB79F0-2C1C-48FD-87FC-6D9D2A2A3BF0}"/>
    <cellStyle name="Millares 3 5 2 3 3" xfId="5953" xr:uid="{00000000-0005-0000-0000-000014000000}"/>
    <cellStyle name="Millares 3 5 2 3 3 2" xfId="18425" xr:uid="{44F51521-EFF2-4FD3-AA1F-67901592C9A7}"/>
    <cellStyle name="Millares 3 5 2 3 4" xfId="7883" xr:uid="{00000000-0005-0000-0000-000014000000}"/>
    <cellStyle name="Millares 3 5 2 3 4 2" xfId="20354" xr:uid="{48794B84-0D02-4257-98E4-327592AEB200}"/>
    <cellStyle name="Millares 3 5 2 3 5" xfId="9891" xr:uid="{00000000-0005-0000-0000-000014000000}"/>
    <cellStyle name="Millares 3 5 2 3 5 2" xfId="22360" xr:uid="{724D4A91-48CA-4706-928A-4A681F21D1EB}"/>
    <cellStyle name="Millares 3 5 2 3 6" xfId="14554" xr:uid="{2F578A57-EFAB-4009-9013-D08709F5808A}"/>
    <cellStyle name="Millares 3 5 2 4" xfId="2559" xr:uid="{00000000-0005-0000-0000-000014000000}"/>
    <cellStyle name="Millares 3 5 2 4 2" xfId="4480" xr:uid="{00000000-0005-0000-0000-000014000000}"/>
    <cellStyle name="Millares 3 5 2 4 2 2" xfId="16954" xr:uid="{8A81B857-D054-46C9-BEB0-B944ADED3AFD}"/>
    <cellStyle name="Millares 3 5 2 4 3" xfId="6436" xr:uid="{00000000-0005-0000-0000-000014000000}"/>
    <cellStyle name="Millares 3 5 2 4 3 2" xfId="18908" xr:uid="{87359561-36E4-40BC-883D-A0B145D0E6E8}"/>
    <cellStyle name="Millares 3 5 2 4 4" xfId="8362" xr:uid="{00000000-0005-0000-0000-000014000000}"/>
    <cellStyle name="Millares 3 5 2 4 4 2" xfId="20833" xr:uid="{28987F9E-633A-43AD-8D73-2ECA17AD2EF8}"/>
    <cellStyle name="Millares 3 5 2 4 5" xfId="10368" xr:uid="{00000000-0005-0000-0000-000014000000}"/>
    <cellStyle name="Millares 3 5 2 4 5 2" xfId="22837" xr:uid="{FD15DEDA-07B6-45D3-9F31-0D28EA7A2502}"/>
    <cellStyle name="Millares 3 5 2 4 6" xfId="15033" xr:uid="{A34037B1-0506-45FB-B9DE-CB8535A9207A}"/>
    <cellStyle name="Millares 3 5 2 5" xfId="1117" xr:uid="{00000000-0005-0000-0000-000014000000}"/>
    <cellStyle name="Millares 3 5 2 5 2" xfId="13594" xr:uid="{BDADFA45-6740-47B0-9680-B6B25058DD64}"/>
    <cellStyle name="Millares 3 5 2 6" xfId="3041" xr:uid="{00000000-0005-0000-0000-000014000000}"/>
    <cellStyle name="Millares 3 5 2 6 2" xfId="15515" xr:uid="{B479F5A5-36E0-40EC-8EF7-4C17ACBB4A44}"/>
    <cellStyle name="Millares 3 5 2 7" xfId="4979" xr:uid="{00000000-0005-0000-0000-000014000000}"/>
    <cellStyle name="Millares 3 5 2 7 2" xfId="17452" xr:uid="{D698F503-F5BA-439D-99FD-A05BFA2CCBF9}"/>
    <cellStyle name="Millares 3 5 2 8" xfId="6920" xr:uid="{00000000-0005-0000-0000-000014000000}"/>
    <cellStyle name="Millares 3 5 2 8 2" xfId="19391" xr:uid="{7DF34A34-C619-4707-B0C4-EAE8E37DF2E6}"/>
    <cellStyle name="Millares 3 5 2 9" xfId="8939" xr:uid="{00000000-0005-0000-0000-000014000000}"/>
    <cellStyle name="Millares 3 5 2 9 2" xfId="21408" xr:uid="{DF9069BC-ED9B-4952-8F23-99D5CD08B9C8}"/>
    <cellStyle name="Millares 3 5 3" xfId="1419" xr:uid="{00000000-0005-0000-0000-000014000000}"/>
    <cellStyle name="Millares 3 5 3 2" xfId="3343" xr:uid="{00000000-0005-0000-0000-000014000000}"/>
    <cellStyle name="Millares 3 5 3 2 2" xfId="15817" xr:uid="{CBC87801-02D4-47E2-8C76-1EAD707B76FA}"/>
    <cellStyle name="Millares 3 5 3 3" xfId="5295" xr:uid="{00000000-0005-0000-0000-000014000000}"/>
    <cellStyle name="Millares 3 5 3 3 2" xfId="17767" xr:uid="{3D5BF8C0-B6A9-4F99-B947-F89F262E389D}"/>
    <cellStyle name="Millares 3 5 3 4" xfId="7225" xr:uid="{00000000-0005-0000-0000-000014000000}"/>
    <cellStyle name="Millares 3 5 3 4 2" xfId="19696" xr:uid="{845E86FD-24F8-4A50-AA90-9352A03ADFB8}"/>
    <cellStyle name="Millares 3 5 3 5" xfId="9235" xr:uid="{00000000-0005-0000-0000-000014000000}"/>
    <cellStyle name="Millares 3 5 3 5 2" xfId="21704" xr:uid="{2BBAFA19-C8DA-471B-8580-08144A80588E}"/>
    <cellStyle name="Millares 3 5 3 6" xfId="11774" xr:uid="{00000000-0005-0000-0000-00005A010000}"/>
    <cellStyle name="Millares 3 5 3 7" xfId="13896" xr:uid="{86BA1C67-B989-4E7F-85DE-A5E9822D28A9}"/>
    <cellStyle name="Millares 3 5 4" xfId="1899" xr:uid="{00000000-0005-0000-0000-000014000000}"/>
    <cellStyle name="Millares 3 5 4 2" xfId="3823" xr:uid="{00000000-0005-0000-0000-000014000000}"/>
    <cellStyle name="Millares 3 5 4 2 2" xfId="16297" xr:uid="{22C86A7C-3AA4-47F5-9101-B7F081ADC7F6}"/>
    <cellStyle name="Millares 3 5 4 3" xfId="5775" xr:uid="{00000000-0005-0000-0000-000014000000}"/>
    <cellStyle name="Millares 3 5 4 3 2" xfId="18247" xr:uid="{6EE1F796-E071-48A6-B0E1-3A17DCEE9EC7}"/>
    <cellStyle name="Millares 3 5 4 4" xfId="7705" xr:uid="{00000000-0005-0000-0000-000014000000}"/>
    <cellStyle name="Millares 3 5 4 4 2" xfId="20176" xr:uid="{6EAB39DC-ADCB-4A2A-BA84-0206C0E4877A}"/>
    <cellStyle name="Millares 3 5 4 5" xfId="9713" xr:uid="{00000000-0005-0000-0000-000014000000}"/>
    <cellStyle name="Millares 3 5 4 5 2" xfId="22182" xr:uid="{EAAE0EE2-D900-4CEC-AF62-6D7FF23EC58A}"/>
    <cellStyle name="Millares 3 5 4 6" xfId="14376" xr:uid="{406C8F84-03A7-4A16-80A6-65780210A9A2}"/>
    <cellStyle name="Millares 3 5 5" xfId="2381" xr:uid="{00000000-0005-0000-0000-000014000000}"/>
    <cellStyle name="Millares 3 5 5 2" xfId="4302" xr:uid="{00000000-0005-0000-0000-000014000000}"/>
    <cellStyle name="Millares 3 5 5 2 2" xfId="16776" xr:uid="{F217437E-F4B9-4F1F-9311-9DC2F5B1DCDD}"/>
    <cellStyle name="Millares 3 5 5 3" xfId="6258" xr:uid="{00000000-0005-0000-0000-000014000000}"/>
    <cellStyle name="Millares 3 5 5 3 2" xfId="18730" xr:uid="{A7869290-4E07-4A47-988C-4D79C0278770}"/>
    <cellStyle name="Millares 3 5 5 4" xfId="8184" xr:uid="{00000000-0005-0000-0000-000014000000}"/>
    <cellStyle name="Millares 3 5 5 4 2" xfId="20655" xr:uid="{762D05C5-788A-4C73-BF13-087AF9924CBA}"/>
    <cellStyle name="Millares 3 5 5 5" xfId="10190" xr:uid="{00000000-0005-0000-0000-000014000000}"/>
    <cellStyle name="Millares 3 5 5 5 2" xfId="22659" xr:uid="{ECA3F30F-7FFB-4D64-B282-7F91E5838865}"/>
    <cellStyle name="Millares 3 5 5 6" xfId="14855" xr:uid="{C3821124-F11A-47F9-9FE3-45604B1F650E}"/>
    <cellStyle name="Millares 3 5 6" xfId="939" xr:uid="{00000000-0005-0000-0000-000014000000}"/>
    <cellStyle name="Millares 3 5 6 2" xfId="13416" xr:uid="{674E6D64-8C05-4315-807F-4C6BE80BD0D7}"/>
    <cellStyle name="Millares 3 5 7" xfId="2863" xr:uid="{00000000-0005-0000-0000-000014000000}"/>
    <cellStyle name="Millares 3 5 7 2" xfId="15337" xr:uid="{E796B709-10F9-4A7B-9EB6-7EBDD2D6934A}"/>
    <cellStyle name="Millares 3 5 8" xfId="4801" xr:uid="{00000000-0005-0000-0000-000014000000}"/>
    <cellStyle name="Millares 3 5 8 2" xfId="17274" xr:uid="{5AAA3C44-1F34-4455-BBEF-A835A3DB5834}"/>
    <cellStyle name="Millares 3 5 9" xfId="6742" xr:uid="{00000000-0005-0000-0000-000014000000}"/>
    <cellStyle name="Millares 3 5 9 2" xfId="19213" xr:uid="{09CDC830-8E7D-4250-86B1-3C86A08CDB6F}"/>
    <cellStyle name="Millares 3 6" xfId="245" xr:uid="{00000000-0005-0000-0000-000014000000}"/>
    <cellStyle name="Millares 3 6 10" xfId="8798" xr:uid="{00000000-0005-0000-0000-000014000000}"/>
    <cellStyle name="Millares 3 6 10 2" xfId="21267" xr:uid="{A82A83F2-2F2C-464F-A789-79DF3CD350A4}"/>
    <cellStyle name="Millares 3 6 11" xfId="10704" xr:uid="{00000000-0005-0000-0000-000014000000}"/>
    <cellStyle name="Millares 3 6 11 2" xfId="23170" xr:uid="{E489F7FC-FF0F-4C61-81FE-FCE6076A384F}"/>
    <cellStyle name="Millares 3 6 12" xfId="11184" xr:uid="{00000000-0005-0000-0000-000014000000}"/>
    <cellStyle name="Millares 3 6 12 2" xfId="23649" xr:uid="{CD716DD1-ED5D-4D27-8AAB-CC65CC0F21F6}"/>
    <cellStyle name="Millares 3 6 13" xfId="12325" xr:uid="{3B06DF09-B01A-45CA-9AA8-4910B0B11FA7}"/>
    <cellStyle name="Millares 3 6 13 2" xfId="24159" xr:uid="{43716605-A7B4-4087-A0E3-AFD62E572557}"/>
    <cellStyle name="Millares 3 6 14" xfId="12964" xr:uid="{B19B8549-50DA-4D80-B8C8-7C4CF35EE5E2}"/>
    <cellStyle name="Millares 3 6 15" xfId="24867" xr:uid="{B952C834-465B-4457-9A87-D5BFDDFA78FA}"/>
    <cellStyle name="Millares 3 6 2" xfId="430" xr:uid="{00000000-0005-0000-0000-000014000000}"/>
    <cellStyle name="Millares 3 6 2 10" xfId="10882" xr:uid="{00000000-0005-0000-0000-000014000000}"/>
    <cellStyle name="Millares 3 6 2 10 2" xfId="23348" xr:uid="{F34B677D-E3CC-4776-8A54-890FD81F6A1F}"/>
    <cellStyle name="Millares 3 6 2 11" xfId="11362" xr:uid="{00000000-0005-0000-0000-000014000000}"/>
    <cellStyle name="Millares 3 6 2 11 2" xfId="23827" xr:uid="{D2D99BB3-C1EC-44F6-844E-31A8935AC443}"/>
    <cellStyle name="Millares 3 6 2 12" xfId="12503" xr:uid="{2C86D449-A8C7-4DD2-AAC2-3381E4C79531}"/>
    <cellStyle name="Millares 3 6 2 12 2" xfId="24337" xr:uid="{DD4068FE-BAF3-4111-95A6-6851AE971588}"/>
    <cellStyle name="Millares 3 6 2 13" xfId="13142" xr:uid="{7803543B-8E70-497F-A687-177B9A7BD421}"/>
    <cellStyle name="Millares 3 6 2 14" xfId="25045" xr:uid="{79AE5071-8D16-4D8C-8F6F-407472FE6865}"/>
    <cellStyle name="Millares 3 6 2 2" xfId="1626" xr:uid="{00000000-0005-0000-0000-000014000000}"/>
    <cellStyle name="Millares 3 6 2 2 2" xfId="3550" xr:uid="{00000000-0005-0000-0000-000014000000}"/>
    <cellStyle name="Millares 3 6 2 2 2 2" xfId="16024" xr:uid="{685E9A44-0C9B-4A6E-80C4-3481EF7C7D71}"/>
    <cellStyle name="Millares 3 6 2 2 3" xfId="5502" xr:uid="{00000000-0005-0000-0000-000014000000}"/>
    <cellStyle name="Millares 3 6 2 2 3 2" xfId="17974" xr:uid="{2FFA2C49-7064-4252-AF92-E2BA5F102232}"/>
    <cellStyle name="Millares 3 6 2 2 4" xfId="7432" xr:uid="{00000000-0005-0000-0000-000014000000}"/>
    <cellStyle name="Millares 3 6 2 2 4 2" xfId="19903" xr:uid="{1C4AFCB9-AF1E-4186-8361-C622B7E20A71}"/>
    <cellStyle name="Millares 3 6 2 2 5" xfId="9442" xr:uid="{00000000-0005-0000-0000-000014000000}"/>
    <cellStyle name="Millares 3 6 2 2 5 2" xfId="21911" xr:uid="{06A61DF4-F18E-4429-97D7-9EFF7A61C23B}"/>
    <cellStyle name="Millares 3 6 2 2 6" xfId="14103" xr:uid="{58496283-8910-496B-9A78-A371739C276C}"/>
    <cellStyle name="Millares 3 6 2 3" xfId="2106" xr:uid="{00000000-0005-0000-0000-000014000000}"/>
    <cellStyle name="Millares 3 6 2 3 2" xfId="4030" xr:uid="{00000000-0005-0000-0000-000014000000}"/>
    <cellStyle name="Millares 3 6 2 3 2 2" xfId="16504" xr:uid="{33BB06B7-9A8B-48A1-B90E-793A7DE7D2A4}"/>
    <cellStyle name="Millares 3 6 2 3 3" xfId="5982" xr:uid="{00000000-0005-0000-0000-000014000000}"/>
    <cellStyle name="Millares 3 6 2 3 3 2" xfId="18454" xr:uid="{93B22998-50B0-4200-B766-83B640CF7C0F}"/>
    <cellStyle name="Millares 3 6 2 3 4" xfId="7912" xr:uid="{00000000-0005-0000-0000-000014000000}"/>
    <cellStyle name="Millares 3 6 2 3 4 2" xfId="20383" xr:uid="{EFBB209E-A62C-4BEC-B644-26D1FE38C8C8}"/>
    <cellStyle name="Millares 3 6 2 3 5" xfId="9920" xr:uid="{00000000-0005-0000-0000-000014000000}"/>
    <cellStyle name="Millares 3 6 2 3 5 2" xfId="22389" xr:uid="{B1EAD673-4F44-414D-A55C-B0E33E283DEF}"/>
    <cellStyle name="Millares 3 6 2 3 6" xfId="14583" xr:uid="{88CD5B29-6109-4A91-AF42-54B57FF2D0B6}"/>
    <cellStyle name="Millares 3 6 2 4" xfId="2588" xr:uid="{00000000-0005-0000-0000-000014000000}"/>
    <cellStyle name="Millares 3 6 2 4 2" xfId="4509" xr:uid="{00000000-0005-0000-0000-000014000000}"/>
    <cellStyle name="Millares 3 6 2 4 2 2" xfId="16983" xr:uid="{D2799E9A-821F-4EA6-A2D4-05A6E6676D9E}"/>
    <cellStyle name="Millares 3 6 2 4 3" xfId="6465" xr:uid="{00000000-0005-0000-0000-000014000000}"/>
    <cellStyle name="Millares 3 6 2 4 3 2" xfId="18937" xr:uid="{B73E066A-E1C2-4EDF-A023-59C1E79FBAD6}"/>
    <cellStyle name="Millares 3 6 2 4 4" xfId="8391" xr:uid="{00000000-0005-0000-0000-000014000000}"/>
    <cellStyle name="Millares 3 6 2 4 4 2" xfId="20862" xr:uid="{656F2D0C-3B5C-4FBF-B9A8-DC7EEA7CE498}"/>
    <cellStyle name="Millares 3 6 2 4 5" xfId="10397" xr:uid="{00000000-0005-0000-0000-000014000000}"/>
    <cellStyle name="Millares 3 6 2 4 5 2" xfId="22866" xr:uid="{57883F61-11A5-43B5-9E8D-26FD5B7FFC91}"/>
    <cellStyle name="Millares 3 6 2 4 6" xfId="15062" xr:uid="{494E4871-FEBA-448C-90E6-066B88170DD8}"/>
    <cellStyle name="Millares 3 6 2 5" xfId="1146" xr:uid="{00000000-0005-0000-0000-000014000000}"/>
    <cellStyle name="Millares 3 6 2 5 2" xfId="13623" xr:uid="{F79E3733-148E-40B8-85A7-368BD20E0721}"/>
    <cellStyle name="Millares 3 6 2 6" xfId="3070" xr:uid="{00000000-0005-0000-0000-000014000000}"/>
    <cellStyle name="Millares 3 6 2 6 2" xfId="15544" xr:uid="{97D548AC-D6BE-4DFE-AAF8-87181A7370B2}"/>
    <cellStyle name="Millares 3 6 2 7" xfId="5008" xr:uid="{00000000-0005-0000-0000-000014000000}"/>
    <cellStyle name="Millares 3 6 2 7 2" xfId="17481" xr:uid="{D81AB6D8-98EB-426C-B9A0-35C449B30670}"/>
    <cellStyle name="Millares 3 6 2 8" xfId="6949" xr:uid="{00000000-0005-0000-0000-000014000000}"/>
    <cellStyle name="Millares 3 6 2 8 2" xfId="19420" xr:uid="{A90E40F4-DBED-4B18-9C62-07C5E994C2D0}"/>
    <cellStyle name="Millares 3 6 2 9" xfId="8968" xr:uid="{00000000-0005-0000-0000-000014000000}"/>
    <cellStyle name="Millares 3 6 2 9 2" xfId="21437" xr:uid="{917F0250-BEB7-4607-9E34-041DAEAD22F9}"/>
    <cellStyle name="Millares 3 6 3" xfId="1448" xr:uid="{00000000-0005-0000-0000-000014000000}"/>
    <cellStyle name="Millares 3 6 3 2" xfId="3372" xr:uid="{00000000-0005-0000-0000-000014000000}"/>
    <cellStyle name="Millares 3 6 3 2 2" xfId="15846" xr:uid="{8EDCF1DF-0B15-45A4-B030-0E15284A4130}"/>
    <cellStyle name="Millares 3 6 3 3" xfId="5324" xr:uid="{00000000-0005-0000-0000-000014000000}"/>
    <cellStyle name="Millares 3 6 3 3 2" xfId="17796" xr:uid="{9BA98D8B-B6BF-4809-8CFC-B493E1EB0878}"/>
    <cellStyle name="Millares 3 6 3 4" xfId="7254" xr:uid="{00000000-0005-0000-0000-000014000000}"/>
    <cellStyle name="Millares 3 6 3 4 2" xfId="19725" xr:uid="{5D9A5232-00F9-46DC-B9B7-29B04C7C9426}"/>
    <cellStyle name="Millares 3 6 3 5" xfId="9264" xr:uid="{00000000-0005-0000-0000-000014000000}"/>
    <cellStyle name="Millares 3 6 3 5 2" xfId="21733" xr:uid="{AFE04C31-5D32-4818-A9FE-7C420E04EA45}"/>
    <cellStyle name="Millares 3 6 3 6" xfId="13925" xr:uid="{6831AF33-CB9B-432B-9612-3EB205AAE025}"/>
    <cellStyle name="Millares 3 6 4" xfId="1928" xr:uid="{00000000-0005-0000-0000-000014000000}"/>
    <cellStyle name="Millares 3 6 4 2" xfId="3852" xr:uid="{00000000-0005-0000-0000-000014000000}"/>
    <cellStyle name="Millares 3 6 4 2 2" xfId="16326" xr:uid="{F522119C-9F55-4C0D-B356-16DFDCFEDFB9}"/>
    <cellStyle name="Millares 3 6 4 3" xfId="5804" xr:uid="{00000000-0005-0000-0000-000014000000}"/>
    <cellStyle name="Millares 3 6 4 3 2" xfId="18276" xr:uid="{ED81183F-EC31-40C7-A056-E9BACC4C968D}"/>
    <cellStyle name="Millares 3 6 4 4" xfId="7734" xr:uid="{00000000-0005-0000-0000-000014000000}"/>
    <cellStyle name="Millares 3 6 4 4 2" xfId="20205" xr:uid="{562D5359-1C82-4EC8-8C43-E394B102E1BD}"/>
    <cellStyle name="Millares 3 6 4 5" xfId="9742" xr:uid="{00000000-0005-0000-0000-000014000000}"/>
    <cellStyle name="Millares 3 6 4 5 2" xfId="22211" xr:uid="{81A1A173-25BC-4FD0-9C80-9A8772B7D43D}"/>
    <cellStyle name="Millares 3 6 4 6" xfId="14405" xr:uid="{C25F4C1E-008B-4782-8CD2-A6022E531D15}"/>
    <cellStyle name="Millares 3 6 5" xfId="2410" xr:uid="{00000000-0005-0000-0000-000014000000}"/>
    <cellStyle name="Millares 3 6 5 2" xfId="4331" xr:uid="{00000000-0005-0000-0000-000014000000}"/>
    <cellStyle name="Millares 3 6 5 2 2" xfId="16805" xr:uid="{D20E17B5-16DB-459F-9551-E39EAC813264}"/>
    <cellStyle name="Millares 3 6 5 3" xfId="6287" xr:uid="{00000000-0005-0000-0000-000014000000}"/>
    <cellStyle name="Millares 3 6 5 3 2" xfId="18759" xr:uid="{4B17EB27-12CF-4636-9B88-E027BB85093A}"/>
    <cellStyle name="Millares 3 6 5 4" xfId="8213" xr:uid="{00000000-0005-0000-0000-000014000000}"/>
    <cellStyle name="Millares 3 6 5 4 2" xfId="20684" xr:uid="{81408BBC-9909-4469-9454-015FB1F1D785}"/>
    <cellStyle name="Millares 3 6 5 5" xfId="10219" xr:uid="{00000000-0005-0000-0000-000014000000}"/>
    <cellStyle name="Millares 3 6 5 5 2" xfId="22688" xr:uid="{04898DD7-D10F-448D-BA4A-959124ADDB62}"/>
    <cellStyle name="Millares 3 6 5 6" xfId="14884" xr:uid="{79636C6E-6083-489D-AA93-012DB88ECF83}"/>
    <cellStyle name="Millares 3 6 6" xfId="968" xr:uid="{00000000-0005-0000-0000-000014000000}"/>
    <cellStyle name="Millares 3 6 6 2" xfId="13445" xr:uid="{03E84344-BE01-4B3B-8902-41CE31BFBF8A}"/>
    <cellStyle name="Millares 3 6 7" xfId="2892" xr:uid="{00000000-0005-0000-0000-000014000000}"/>
    <cellStyle name="Millares 3 6 7 2" xfId="15366" xr:uid="{844645B2-8FA0-4E00-B0FE-50EC5AB99E64}"/>
    <cellStyle name="Millares 3 6 8" xfId="4830" xr:uid="{00000000-0005-0000-0000-000014000000}"/>
    <cellStyle name="Millares 3 6 8 2" xfId="17303" xr:uid="{C8DE7D52-ADB6-4711-A77B-D0FBB88EC18F}"/>
    <cellStyle name="Millares 3 6 9" xfId="6771" xr:uid="{00000000-0005-0000-0000-000014000000}"/>
    <cellStyle name="Millares 3 6 9 2" xfId="19242" xr:uid="{ABC471F7-7FAF-4799-8AE8-238DB00AB0EE}"/>
    <cellStyle name="Millares 3 7" xfId="288" xr:uid="{00000000-0005-0000-0000-000014000000}"/>
    <cellStyle name="Millares 3 7 10" xfId="10740" xr:uid="{00000000-0005-0000-0000-000014000000}"/>
    <cellStyle name="Millares 3 7 10 2" xfId="23206" xr:uid="{3F921F9D-97CB-4873-80F9-141190887345}"/>
    <cellStyle name="Millares 3 7 11" xfId="11220" xr:uid="{00000000-0005-0000-0000-000014000000}"/>
    <cellStyle name="Millares 3 7 11 2" xfId="23685" xr:uid="{19F96414-7273-40A3-8A45-549A83E219C3}"/>
    <cellStyle name="Millares 3 7 12" xfId="12361" xr:uid="{C72F6096-F93B-48B3-84D9-46A3D9BF146B}"/>
    <cellStyle name="Millares 3 7 12 2" xfId="24195" xr:uid="{5CB6B7E2-146C-46F6-B2DB-B1231FF04206}"/>
    <cellStyle name="Millares 3 7 13" xfId="13000" xr:uid="{AFCE1AA7-7E98-4675-BC33-5AEDAEA62C28}"/>
    <cellStyle name="Millares 3 7 14" xfId="24903" xr:uid="{4B5FED11-AE9E-414E-962F-6D59A66F6E4D}"/>
    <cellStyle name="Millares 3 7 2" xfId="1484" xr:uid="{00000000-0005-0000-0000-000014000000}"/>
    <cellStyle name="Millares 3 7 2 2" xfId="3408" xr:uid="{00000000-0005-0000-0000-000014000000}"/>
    <cellStyle name="Millares 3 7 2 2 2" xfId="15882" xr:uid="{BA11DCE7-A977-46C2-A6FC-A2A038F530CE}"/>
    <cellStyle name="Millares 3 7 2 3" xfId="5360" xr:uid="{00000000-0005-0000-0000-000014000000}"/>
    <cellStyle name="Millares 3 7 2 3 2" xfId="17832" xr:uid="{C99D37EB-7B69-4766-B510-2B9ABBD5E806}"/>
    <cellStyle name="Millares 3 7 2 4" xfId="7290" xr:uid="{00000000-0005-0000-0000-000014000000}"/>
    <cellStyle name="Millares 3 7 2 4 2" xfId="19761" xr:uid="{80F0A6FD-45CE-4FFC-9CF9-29274A04A6B1}"/>
    <cellStyle name="Millares 3 7 2 5" xfId="9300" xr:uid="{00000000-0005-0000-0000-000014000000}"/>
    <cellStyle name="Millares 3 7 2 5 2" xfId="21769" xr:uid="{7FCF4918-7659-4B03-8521-7154EEE155F3}"/>
    <cellStyle name="Millares 3 7 2 6" xfId="13961" xr:uid="{E39AF919-BAB0-4BE0-A3B7-6D17699315CF}"/>
    <cellStyle name="Millares 3 7 3" xfId="1964" xr:uid="{00000000-0005-0000-0000-000014000000}"/>
    <cellStyle name="Millares 3 7 3 2" xfId="3888" xr:uid="{00000000-0005-0000-0000-000014000000}"/>
    <cellStyle name="Millares 3 7 3 2 2" xfId="16362" xr:uid="{BDF6035F-64D2-4289-A054-0C093A9C217C}"/>
    <cellStyle name="Millares 3 7 3 3" xfId="5840" xr:uid="{00000000-0005-0000-0000-000014000000}"/>
    <cellStyle name="Millares 3 7 3 3 2" xfId="18312" xr:uid="{37EF75ED-C706-4768-A586-67D9CC4C59C4}"/>
    <cellStyle name="Millares 3 7 3 4" xfId="7770" xr:uid="{00000000-0005-0000-0000-000014000000}"/>
    <cellStyle name="Millares 3 7 3 4 2" xfId="20241" xr:uid="{1158ED2E-5EAB-4E13-BB6E-3A9BFCBCD967}"/>
    <cellStyle name="Millares 3 7 3 5" xfId="9778" xr:uid="{00000000-0005-0000-0000-000014000000}"/>
    <cellStyle name="Millares 3 7 3 5 2" xfId="22247" xr:uid="{23F95500-9E6D-4A28-8D50-95C1C2050379}"/>
    <cellStyle name="Millares 3 7 3 6" xfId="14441" xr:uid="{6CE20AD3-0863-41F3-B9E6-10BEA8B61830}"/>
    <cellStyle name="Millares 3 7 4" xfId="2446" xr:uid="{00000000-0005-0000-0000-000014000000}"/>
    <cellStyle name="Millares 3 7 4 2" xfId="4367" xr:uid="{00000000-0005-0000-0000-000014000000}"/>
    <cellStyle name="Millares 3 7 4 2 2" xfId="16841" xr:uid="{B0F8FA8A-8C62-4AF0-93EB-526CA2EA8E55}"/>
    <cellStyle name="Millares 3 7 4 3" xfId="6323" xr:uid="{00000000-0005-0000-0000-000014000000}"/>
    <cellStyle name="Millares 3 7 4 3 2" xfId="18795" xr:uid="{860621D9-7967-4CFE-93E9-91543DBE1963}"/>
    <cellStyle name="Millares 3 7 4 4" xfId="8249" xr:uid="{00000000-0005-0000-0000-000014000000}"/>
    <cellStyle name="Millares 3 7 4 4 2" xfId="20720" xr:uid="{D206C0CB-DC34-4E89-887B-C2ECD5823813}"/>
    <cellStyle name="Millares 3 7 4 5" xfId="10255" xr:uid="{00000000-0005-0000-0000-000014000000}"/>
    <cellStyle name="Millares 3 7 4 5 2" xfId="22724" xr:uid="{A96FA153-ED02-46E4-B5D1-8D135EA81228}"/>
    <cellStyle name="Millares 3 7 4 6" xfId="14920" xr:uid="{FBA92161-8B84-4456-A601-9044B22C9FBA}"/>
    <cellStyle name="Millares 3 7 5" xfId="1004" xr:uid="{00000000-0005-0000-0000-000014000000}"/>
    <cellStyle name="Millares 3 7 5 2" xfId="13481" xr:uid="{F80C98D8-279C-4803-A411-A742689C0C8D}"/>
    <cellStyle name="Millares 3 7 6" xfId="2928" xr:uid="{00000000-0005-0000-0000-000014000000}"/>
    <cellStyle name="Millares 3 7 6 2" xfId="15402" xr:uid="{F6141425-FC26-4615-A700-D7E2A16557D9}"/>
    <cellStyle name="Millares 3 7 7" xfId="4866" xr:uid="{00000000-0005-0000-0000-000014000000}"/>
    <cellStyle name="Millares 3 7 7 2" xfId="17339" xr:uid="{C6D082C3-0236-4603-8717-E5255E07DC5E}"/>
    <cellStyle name="Millares 3 7 8" xfId="6807" xr:uid="{00000000-0005-0000-0000-000014000000}"/>
    <cellStyle name="Millares 3 7 8 2" xfId="19278" xr:uid="{B35D128D-DC4E-4D83-8331-4E330B28D7F1}"/>
    <cellStyle name="Millares 3 7 9" xfId="8834" xr:uid="{00000000-0005-0000-0000-000014000000}"/>
    <cellStyle name="Millares 3 7 9 2" xfId="21303" xr:uid="{7D788D41-1AF4-40DE-AA3C-92EA3E2FC762}"/>
    <cellStyle name="Millares 3 8" xfId="491" xr:uid="{00000000-0005-0000-0000-000023000000}"/>
    <cellStyle name="Millares 3 8 10" xfId="10906" xr:uid="{00000000-0005-0000-0000-000023000000}"/>
    <cellStyle name="Millares 3 8 10 2" xfId="23372" xr:uid="{D1527A35-97C8-4A0B-AB7B-E29C0D397B05}"/>
    <cellStyle name="Millares 3 8 11" xfId="11386" xr:uid="{00000000-0005-0000-0000-000023000000}"/>
    <cellStyle name="Millares 3 8 11 2" xfId="23851" xr:uid="{BFD1E81E-D521-49ED-8D34-15ABA767D209}"/>
    <cellStyle name="Millares 3 8 12" xfId="12529" xr:uid="{C6224300-FA88-4724-A51C-ADC76063E9D9}"/>
    <cellStyle name="Millares 3 8 12 2" xfId="24363" xr:uid="{111C75CB-ADE2-43E0-92DE-248663A7058B}"/>
    <cellStyle name="Millares 3 8 13" xfId="13167" xr:uid="{26AC5CD8-1FAB-43C1-8C0D-A893179B1804}"/>
    <cellStyle name="Millares 3 8 14" xfId="25069" xr:uid="{4CB658F9-DFDA-4A45-887E-74C3078C9DB0}"/>
    <cellStyle name="Millares 3 8 2" xfId="1650" xr:uid="{00000000-0005-0000-0000-000023000000}"/>
    <cellStyle name="Millares 3 8 2 2" xfId="3574" xr:uid="{00000000-0005-0000-0000-000023000000}"/>
    <cellStyle name="Millares 3 8 2 2 2" xfId="16048" xr:uid="{3AEE99D5-E577-46CD-8632-92A1DF940F13}"/>
    <cellStyle name="Millares 3 8 2 3" xfId="5526" xr:uid="{00000000-0005-0000-0000-000023000000}"/>
    <cellStyle name="Millares 3 8 2 3 2" xfId="17998" xr:uid="{1D76B0AD-5784-4871-BE33-75883D6EDB4B}"/>
    <cellStyle name="Millares 3 8 2 4" xfId="7456" xr:uid="{00000000-0005-0000-0000-000023000000}"/>
    <cellStyle name="Millares 3 8 2 4 2" xfId="19927" xr:uid="{B65A2328-A0A0-48F7-8CDA-03E610F37B77}"/>
    <cellStyle name="Millares 3 8 2 5" xfId="9466" xr:uid="{00000000-0005-0000-0000-000023000000}"/>
    <cellStyle name="Millares 3 8 2 5 2" xfId="21935" xr:uid="{DD216330-119A-4752-8E28-39B44F7E78B7}"/>
    <cellStyle name="Millares 3 8 2 6" xfId="14127" xr:uid="{CB723A78-A51F-432E-A99A-38329A8026AB}"/>
    <cellStyle name="Millares 3 8 3" xfId="2130" xr:uid="{00000000-0005-0000-0000-000023000000}"/>
    <cellStyle name="Millares 3 8 3 2" xfId="4054" xr:uid="{00000000-0005-0000-0000-000023000000}"/>
    <cellStyle name="Millares 3 8 3 2 2" xfId="16528" xr:uid="{0D4D3462-3DEA-4075-AAD3-DCE77C73BAC0}"/>
    <cellStyle name="Millares 3 8 3 3" xfId="6006" xr:uid="{00000000-0005-0000-0000-000023000000}"/>
    <cellStyle name="Millares 3 8 3 3 2" xfId="18478" xr:uid="{36A62A7B-2B60-4E53-A151-88D01ADD6FE1}"/>
    <cellStyle name="Millares 3 8 3 4" xfId="7936" xr:uid="{00000000-0005-0000-0000-000023000000}"/>
    <cellStyle name="Millares 3 8 3 4 2" xfId="20407" xr:uid="{232D801F-725F-448E-808F-01044AE9ACBB}"/>
    <cellStyle name="Millares 3 8 3 5" xfId="9944" xr:uid="{00000000-0005-0000-0000-000023000000}"/>
    <cellStyle name="Millares 3 8 3 5 2" xfId="22413" xr:uid="{4EB6EE70-6AD1-4196-8344-AE43ECB2AD6E}"/>
    <cellStyle name="Millares 3 8 3 6" xfId="14607" xr:uid="{CF0CAAD1-1538-42C3-9AC2-EBD512D6A78D}"/>
    <cellStyle name="Millares 3 8 4" xfId="2613" xr:uid="{00000000-0005-0000-0000-000023000000}"/>
    <cellStyle name="Millares 3 8 4 2" xfId="4534" xr:uid="{00000000-0005-0000-0000-000023000000}"/>
    <cellStyle name="Millares 3 8 4 2 2" xfId="17008" xr:uid="{9489FC59-8C85-43E5-A0F7-1E6C3C0FFD91}"/>
    <cellStyle name="Millares 3 8 4 3" xfId="6490" xr:uid="{00000000-0005-0000-0000-000023000000}"/>
    <cellStyle name="Millares 3 8 4 3 2" xfId="18962" xr:uid="{D93C84D4-AFB1-4D09-A17A-56D8B11C2ECA}"/>
    <cellStyle name="Millares 3 8 4 4" xfId="8416" xr:uid="{00000000-0005-0000-0000-000023000000}"/>
    <cellStyle name="Millares 3 8 4 4 2" xfId="20887" xr:uid="{DED77319-7A90-47AC-80B6-CDB4FF80940D}"/>
    <cellStyle name="Millares 3 8 4 5" xfId="10422" xr:uid="{00000000-0005-0000-0000-000023000000}"/>
    <cellStyle name="Millares 3 8 4 5 2" xfId="22891" xr:uid="{9401B406-5F81-488B-B837-F0666469362C}"/>
    <cellStyle name="Millares 3 8 4 6" xfId="15087" xr:uid="{C00DB6A8-1843-429A-AD7E-ABF557172768}"/>
    <cellStyle name="Millares 3 8 5" xfId="1171" xr:uid="{00000000-0005-0000-0000-000023000000}"/>
    <cellStyle name="Millares 3 8 5 2" xfId="13648" xr:uid="{98B68805-8973-4E12-8999-2477A0EAF292}"/>
    <cellStyle name="Millares 3 8 6" xfId="3095" xr:uid="{00000000-0005-0000-0000-000023000000}"/>
    <cellStyle name="Millares 3 8 6 2" xfId="15569" xr:uid="{83E6C462-07E7-44BA-B6F7-8DB578EB99B2}"/>
    <cellStyle name="Millares 3 8 7" xfId="5035" xr:uid="{00000000-0005-0000-0000-000023000000}"/>
    <cellStyle name="Millares 3 8 7 2" xfId="17507" xr:uid="{D339CE23-199C-42BF-A181-A28A67417625}"/>
    <cellStyle name="Millares 3 8 8" xfId="6974" xr:uid="{00000000-0005-0000-0000-000023000000}"/>
    <cellStyle name="Millares 3 8 8 2" xfId="19445" xr:uid="{374744EA-57AC-4C20-A77F-91D27B398CA0}"/>
    <cellStyle name="Millares 3 8 9" xfId="8993" xr:uid="{00000000-0005-0000-0000-000023000000}"/>
    <cellStyle name="Millares 3 8 9 2" xfId="21462" xr:uid="{5EBC62FD-B325-4750-8F1E-E85AD7C4A843}"/>
    <cellStyle name="Millares 3 9" xfId="663" xr:uid="{00000000-0005-0000-0000-00003A000000}"/>
    <cellStyle name="Millares 3 9 10" xfId="10946" xr:uid="{00000000-0005-0000-0000-00003A000000}"/>
    <cellStyle name="Millares 3 9 10 2" xfId="23412" xr:uid="{5F7C4F9B-D371-4D13-B4AB-726E3C71DC2A}"/>
    <cellStyle name="Millares 3 9 11" xfId="11426" xr:uid="{00000000-0005-0000-0000-00003A000000}"/>
    <cellStyle name="Millares 3 9 11 2" xfId="23891" xr:uid="{60EAB966-1064-44FE-BA7A-7D69DCB3092E}"/>
    <cellStyle name="Millares 3 9 12" xfId="12570" xr:uid="{E4A96F5F-AC84-45B2-AECC-D1F1D5EE8096}"/>
    <cellStyle name="Millares 3 9 12 2" xfId="24404" xr:uid="{0D8C5849-63EF-4E48-8F6D-9D68CEBFAB81}"/>
    <cellStyle name="Millares 3 9 13" xfId="13207" xr:uid="{CF7E1B24-5153-46B5-A6A8-8B22A7E4EB42}"/>
    <cellStyle name="Millares 3 9 14" xfId="25109" xr:uid="{2E47160B-FECE-4FC1-B674-DFC249F105A6}"/>
    <cellStyle name="Millares 3 9 2" xfId="1690" xr:uid="{00000000-0005-0000-0000-00003A000000}"/>
    <cellStyle name="Millares 3 9 2 2" xfId="3614" xr:uid="{00000000-0005-0000-0000-00003A000000}"/>
    <cellStyle name="Millares 3 9 2 2 2" xfId="16088" xr:uid="{AA370BFF-FF47-4257-A16C-00DA0279B69C}"/>
    <cellStyle name="Millares 3 9 2 3" xfId="5566" xr:uid="{00000000-0005-0000-0000-00003A000000}"/>
    <cellStyle name="Millares 3 9 2 3 2" xfId="18038" xr:uid="{6447DE81-3D91-4CE2-8302-33816B9DD1D3}"/>
    <cellStyle name="Millares 3 9 2 4" xfId="7496" xr:uid="{00000000-0005-0000-0000-00003A000000}"/>
    <cellStyle name="Millares 3 9 2 4 2" xfId="19967" xr:uid="{A45A2EAB-4400-4694-B672-0BAA24CB5B78}"/>
    <cellStyle name="Millares 3 9 2 5" xfId="9506" xr:uid="{00000000-0005-0000-0000-00003A000000}"/>
    <cellStyle name="Millares 3 9 2 5 2" xfId="21975" xr:uid="{F793221E-7EB4-4571-B646-3C61FB45818C}"/>
    <cellStyle name="Millares 3 9 2 6" xfId="14167" xr:uid="{15DED433-5935-481F-A38A-60F36C17FE11}"/>
    <cellStyle name="Millares 3 9 3" xfId="2170" xr:uid="{00000000-0005-0000-0000-00003A000000}"/>
    <cellStyle name="Millares 3 9 3 2" xfId="4094" xr:uid="{00000000-0005-0000-0000-00003A000000}"/>
    <cellStyle name="Millares 3 9 3 2 2" xfId="16568" xr:uid="{C3A7C781-BEF3-4DAD-B95A-145B4FD39ABC}"/>
    <cellStyle name="Millares 3 9 3 3" xfId="6046" xr:uid="{00000000-0005-0000-0000-00003A000000}"/>
    <cellStyle name="Millares 3 9 3 3 2" xfId="18518" xr:uid="{1A5A1B99-4187-4A59-85AC-573BB9715278}"/>
    <cellStyle name="Millares 3 9 3 4" xfId="7976" xr:uid="{00000000-0005-0000-0000-00003A000000}"/>
    <cellStyle name="Millares 3 9 3 4 2" xfId="20447" xr:uid="{A0025383-D9EA-4103-AFE1-0104BA51C4A0}"/>
    <cellStyle name="Millares 3 9 3 5" xfId="9984" xr:uid="{00000000-0005-0000-0000-00003A000000}"/>
    <cellStyle name="Millares 3 9 3 5 2" xfId="22453" xr:uid="{4F6C1512-A7DC-4CAB-A948-7A80A6174D52}"/>
    <cellStyle name="Millares 3 9 3 6" xfId="14647" xr:uid="{FACFDEF5-64E1-4633-96A7-1926C439EE40}"/>
    <cellStyle name="Millares 3 9 4" xfId="2653" xr:uid="{00000000-0005-0000-0000-00003A000000}"/>
    <cellStyle name="Millares 3 9 4 2" xfId="4574" xr:uid="{00000000-0005-0000-0000-00003A000000}"/>
    <cellStyle name="Millares 3 9 4 2 2" xfId="17048" xr:uid="{3FBE0DC4-12CD-411C-AF35-BD6A588BC063}"/>
    <cellStyle name="Millares 3 9 4 3" xfId="6530" xr:uid="{00000000-0005-0000-0000-00003A000000}"/>
    <cellStyle name="Millares 3 9 4 3 2" xfId="19002" xr:uid="{F6322865-13C4-48CD-83A1-776E3E39B445}"/>
    <cellStyle name="Millares 3 9 4 4" xfId="8456" xr:uid="{00000000-0005-0000-0000-00003A000000}"/>
    <cellStyle name="Millares 3 9 4 4 2" xfId="20927" xr:uid="{CE4F2CE1-75E6-431D-81FA-D48673C8C096}"/>
    <cellStyle name="Millares 3 9 4 5" xfId="10462" xr:uid="{00000000-0005-0000-0000-00003A000000}"/>
    <cellStyle name="Millares 3 9 4 5 2" xfId="22931" xr:uid="{34295908-C0DC-45AD-8894-E6B977D1991E}"/>
    <cellStyle name="Millares 3 9 4 6" xfId="15127" xr:uid="{70CC4B49-93A3-40F8-9DC3-D0C4ED4E7F54}"/>
    <cellStyle name="Millares 3 9 5" xfId="1211" xr:uid="{00000000-0005-0000-0000-00003A000000}"/>
    <cellStyle name="Millares 3 9 5 2" xfId="13688" xr:uid="{2B1EF3A8-F1B2-4AEF-BFF3-5EAEC41F4F71}"/>
    <cellStyle name="Millares 3 9 6" xfId="3135" xr:uid="{00000000-0005-0000-0000-00003A000000}"/>
    <cellStyle name="Millares 3 9 6 2" xfId="15609" xr:uid="{1398E248-360A-40AF-95E3-C4D0CF2C57AB}"/>
    <cellStyle name="Millares 3 9 7" xfId="5079" xr:uid="{00000000-0005-0000-0000-00003A000000}"/>
    <cellStyle name="Millares 3 9 7 2" xfId="17551" xr:uid="{B61CD92D-DAD5-46D1-840F-D18E25190336}"/>
    <cellStyle name="Millares 3 9 8" xfId="7017" xr:uid="{00000000-0005-0000-0000-00003A000000}"/>
    <cellStyle name="Millares 3 9 8 2" xfId="19488" xr:uid="{08CC151D-8E7A-4AE7-AD70-B37658C10083}"/>
    <cellStyle name="Millares 3 9 9" xfId="9033" xr:uid="{00000000-0005-0000-0000-00003A000000}"/>
    <cellStyle name="Millares 3 9 9 2" xfId="21502" xr:uid="{B8C15ED1-9588-4D80-9CB7-077736FA6E39}"/>
    <cellStyle name="Millares 30" xfId="203" xr:uid="{00000000-0005-0000-0000-000010010000}"/>
    <cellStyle name="Millares 30 10" xfId="8757" xr:uid="{00000000-0005-0000-0000-000010010000}"/>
    <cellStyle name="Millares 30 10 2" xfId="21226" xr:uid="{BEF93785-B1A0-4858-9C76-25A3A36D6764}"/>
    <cellStyle name="Millares 30 11" xfId="10662" xr:uid="{00000000-0005-0000-0000-000010010000}"/>
    <cellStyle name="Millares 30 11 2" xfId="23128" xr:uid="{5973FC91-DC2C-42E7-8E7F-16BFF6500B10}"/>
    <cellStyle name="Millares 30 12" xfId="11142" xr:uid="{00000000-0005-0000-0000-000010010000}"/>
    <cellStyle name="Millares 30 12 2" xfId="23607" xr:uid="{6BC0C603-FBC8-4D7B-B32C-7CCDFD54EAF0}"/>
    <cellStyle name="Millares 30 13" xfId="12283" xr:uid="{9FFDC46B-D4B0-4612-A6B6-B6DBB85F0EDE}"/>
    <cellStyle name="Millares 30 13 2" xfId="24117" xr:uid="{8BC7DBD5-BFF7-477B-83EB-BB937A5F078C}"/>
    <cellStyle name="Millares 30 14" xfId="12922" xr:uid="{E5EBB023-28E2-49CA-B4E3-3E0CD8F61589}"/>
    <cellStyle name="Millares 30 15" xfId="24825" xr:uid="{AE4E8D1C-1BD2-4CDF-9B77-A9AA5120A73E}"/>
    <cellStyle name="Millares 30 2" xfId="388" xr:uid="{00000000-0005-0000-0000-000010010000}"/>
    <cellStyle name="Millares 30 2 10" xfId="10840" xr:uid="{00000000-0005-0000-0000-000010010000}"/>
    <cellStyle name="Millares 30 2 10 2" xfId="23306" xr:uid="{F9A0A220-30FE-45DC-9B51-AB9A1E94D96E}"/>
    <cellStyle name="Millares 30 2 11" xfId="11320" xr:uid="{00000000-0005-0000-0000-000010010000}"/>
    <cellStyle name="Millares 30 2 11 2" xfId="23785" xr:uid="{7F75700A-D0D7-4627-9D31-8DA6CC4FD97C}"/>
    <cellStyle name="Millares 30 2 12" xfId="12461" xr:uid="{6765B556-9CBA-41FF-B4E9-335C53E119D0}"/>
    <cellStyle name="Millares 30 2 12 2" xfId="24295" xr:uid="{B832E477-BC2F-4C2C-8569-B02B75EB08F2}"/>
    <cellStyle name="Millares 30 2 13" xfId="13100" xr:uid="{8EDACD14-2CCE-4E9A-9EFB-E19CC7FA853D}"/>
    <cellStyle name="Millares 30 2 14" xfId="25003" xr:uid="{99E0CEE2-8031-4A11-ADA0-3ABDAD9342C1}"/>
    <cellStyle name="Millares 30 2 2" xfId="1584" xr:uid="{00000000-0005-0000-0000-000010010000}"/>
    <cellStyle name="Millares 30 2 2 2" xfId="3508" xr:uid="{00000000-0005-0000-0000-000010010000}"/>
    <cellStyle name="Millares 30 2 2 2 2" xfId="15982" xr:uid="{1FBEA820-40CB-4C9F-8038-127FEBA7EB7B}"/>
    <cellStyle name="Millares 30 2 2 3" xfId="5460" xr:uid="{00000000-0005-0000-0000-000010010000}"/>
    <cellStyle name="Millares 30 2 2 3 2" xfId="17932" xr:uid="{1AEA4303-8A60-4FB1-9736-C9079E7A2EDB}"/>
    <cellStyle name="Millares 30 2 2 4" xfId="7390" xr:uid="{00000000-0005-0000-0000-000010010000}"/>
    <cellStyle name="Millares 30 2 2 4 2" xfId="19861" xr:uid="{8E194C86-8912-4C90-814A-822E2429E71C}"/>
    <cellStyle name="Millares 30 2 2 5" xfId="9400" xr:uid="{00000000-0005-0000-0000-000010010000}"/>
    <cellStyle name="Millares 30 2 2 5 2" xfId="21869" xr:uid="{30AFC458-ED51-491A-957A-BFF8A23D75F8}"/>
    <cellStyle name="Millares 30 2 2 6" xfId="14061" xr:uid="{E3B40DD8-3762-439B-A0E3-2804D586DA28}"/>
    <cellStyle name="Millares 30 2 3" xfId="2064" xr:uid="{00000000-0005-0000-0000-000010010000}"/>
    <cellStyle name="Millares 30 2 3 2" xfId="3988" xr:uid="{00000000-0005-0000-0000-000010010000}"/>
    <cellStyle name="Millares 30 2 3 2 2" xfId="16462" xr:uid="{DCC7D886-D465-4FA6-9B00-A35D9AF95C32}"/>
    <cellStyle name="Millares 30 2 3 3" xfId="5940" xr:uid="{00000000-0005-0000-0000-000010010000}"/>
    <cellStyle name="Millares 30 2 3 3 2" xfId="18412" xr:uid="{0814372E-CC55-4849-AE4D-0641ADDCAAAD}"/>
    <cellStyle name="Millares 30 2 3 4" xfId="7870" xr:uid="{00000000-0005-0000-0000-000010010000}"/>
    <cellStyle name="Millares 30 2 3 4 2" xfId="20341" xr:uid="{BA526A3E-D14F-4452-808B-38F0C2098E51}"/>
    <cellStyle name="Millares 30 2 3 5" xfId="9878" xr:uid="{00000000-0005-0000-0000-000010010000}"/>
    <cellStyle name="Millares 30 2 3 5 2" xfId="22347" xr:uid="{099E538D-9C9D-427F-A2F8-AAFF426DBEB0}"/>
    <cellStyle name="Millares 30 2 3 6" xfId="14541" xr:uid="{4BC8D43C-0B8A-4F49-B27C-5800B26FF010}"/>
    <cellStyle name="Millares 30 2 4" xfId="2546" xr:uid="{00000000-0005-0000-0000-000010010000}"/>
    <cellStyle name="Millares 30 2 4 2" xfId="4467" xr:uid="{00000000-0005-0000-0000-000010010000}"/>
    <cellStyle name="Millares 30 2 4 2 2" xfId="16941" xr:uid="{688CF9A7-80E1-413E-80A5-D2035ECABEEC}"/>
    <cellStyle name="Millares 30 2 4 3" xfId="6423" xr:uid="{00000000-0005-0000-0000-000010010000}"/>
    <cellStyle name="Millares 30 2 4 3 2" xfId="18895" xr:uid="{35D0006D-3F58-4718-9E16-16E9D8E8484F}"/>
    <cellStyle name="Millares 30 2 4 4" xfId="8349" xr:uid="{00000000-0005-0000-0000-000010010000}"/>
    <cellStyle name="Millares 30 2 4 4 2" xfId="20820" xr:uid="{549644D6-E372-46AE-945E-D47BD3C15208}"/>
    <cellStyle name="Millares 30 2 4 5" xfId="10355" xr:uid="{00000000-0005-0000-0000-000010010000}"/>
    <cellStyle name="Millares 30 2 4 5 2" xfId="22824" xr:uid="{A9182221-D7DD-4DDA-85D9-917A164329B4}"/>
    <cellStyle name="Millares 30 2 4 6" xfId="15020" xr:uid="{DFEBA671-ED87-45B5-A6AA-E60E1866E368}"/>
    <cellStyle name="Millares 30 2 5" xfId="1104" xr:uid="{00000000-0005-0000-0000-000010010000}"/>
    <cellStyle name="Millares 30 2 5 2" xfId="13581" xr:uid="{1A5B7237-F80D-4823-ACCF-718AD03B1C2F}"/>
    <cellStyle name="Millares 30 2 6" xfId="3028" xr:uid="{00000000-0005-0000-0000-000010010000}"/>
    <cellStyle name="Millares 30 2 6 2" xfId="15502" xr:uid="{DE3F6772-3B96-4D7B-88E3-75EB290A5CC2}"/>
    <cellStyle name="Millares 30 2 7" xfId="4966" xr:uid="{00000000-0005-0000-0000-000010010000}"/>
    <cellStyle name="Millares 30 2 7 2" xfId="17439" xr:uid="{E0080EEE-5231-459F-8E64-3E57BCA9F67B}"/>
    <cellStyle name="Millares 30 2 8" xfId="6907" xr:uid="{00000000-0005-0000-0000-000010010000}"/>
    <cellStyle name="Millares 30 2 8 2" xfId="19378" xr:uid="{40093BB8-2A86-48B0-9136-2F7A1016511F}"/>
    <cellStyle name="Millares 30 2 9" xfId="8926" xr:uid="{00000000-0005-0000-0000-000010010000}"/>
    <cellStyle name="Millares 30 2 9 2" xfId="21395" xr:uid="{5EB39D5D-6D58-4305-99BC-38A9ACF5363D}"/>
    <cellStyle name="Millares 30 3" xfId="1406" xr:uid="{00000000-0005-0000-0000-000010010000}"/>
    <cellStyle name="Millares 30 3 2" xfId="3330" xr:uid="{00000000-0005-0000-0000-000010010000}"/>
    <cellStyle name="Millares 30 3 2 2" xfId="15804" xr:uid="{7F2795D9-A905-400C-8A12-55F5D9964610}"/>
    <cellStyle name="Millares 30 3 3" xfId="5282" xr:uid="{00000000-0005-0000-0000-000010010000}"/>
    <cellStyle name="Millares 30 3 3 2" xfId="17754" xr:uid="{1F9861E5-3A98-42EE-95C9-D4CF1368FB03}"/>
    <cellStyle name="Millares 30 3 4" xfId="7212" xr:uid="{00000000-0005-0000-0000-000010010000}"/>
    <cellStyle name="Millares 30 3 4 2" xfId="19683" xr:uid="{F2940E89-BD78-427B-B4B0-7491B9DB659B}"/>
    <cellStyle name="Millares 30 3 5" xfId="9222" xr:uid="{00000000-0005-0000-0000-000010010000}"/>
    <cellStyle name="Millares 30 3 5 2" xfId="21691" xr:uid="{807682A0-90B1-4A93-B61F-DD21D65A1E68}"/>
    <cellStyle name="Millares 30 3 6" xfId="13883" xr:uid="{64A5F2C5-48BB-43C2-82D5-B8B24917159B}"/>
    <cellStyle name="Millares 30 4" xfId="1886" xr:uid="{00000000-0005-0000-0000-000010010000}"/>
    <cellStyle name="Millares 30 4 2" xfId="3810" xr:uid="{00000000-0005-0000-0000-000010010000}"/>
    <cellStyle name="Millares 30 4 2 2" xfId="16284" xr:uid="{16336231-F896-457E-A3AE-74F2750D786B}"/>
    <cellStyle name="Millares 30 4 3" xfId="5762" xr:uid="{00000000-0005-0000-0000-000010010000}"/>
    <cellStyle name="Millares 30 4 3 2" xfId="18234" xr:uid="{BC1F49C6-5A47-4FF9-AB1F-EC05E48001BC}"/>
    <cellStyle name="Millares 30 4 4" xfId="7692" xr:uid="{00000000-0005-0000-0000-000010010000}"/>
    <cellStyle name="Millares 30 4 4 2" xfId="20163" xr:uid="{67745797-5AF1-4D38-9135-170DFE26CFAE}"/>
    <cellStyle name="Millares 30 4 5" xfId="9700" xr:uid="{00000000-0005-0000-0000-000010010000}"/>
    <cellStyle name="Millares 30 4 5 2" xfId="22169" xr:uid="{579595C4-08BF-44FC-AD0E-1FB663BB754A}"/>
    <cellStyle name="Millares 30 4 6" xfId="14363" xr:uid="{7F4A8C3C-10D2-46B7-B6CF-555CA575774E}"/>
    <cellStyle name="Millares 30 5" xfId="2368" xr:uid="{00000000-0005-0000-0000-000010010000}"/>
    <cellStyle name="Millares 30 5 2" xfId="4289" xr:uid="{00000000-0005-0000-0000-000010010000}"/>
    <cellStyle name="Millares 30 5 2 2" xfId="16763" xr:uid="{CCF78404-E32D-4430-BB6E-6C469266B33D}"/>
    <cellStyle name="Millares 30 5 3" xfId="6245" xr:uid="{00000000-0005-0000-0000-000010010000}"/>
    <cellStyle name="Millares 30 5 3 2" xfId="18717" xr:uid="{AC1AAD78-CD37-44E6-8521-1B65F8EF3543}"/>
    <cellStyle name="Millares 30 5 4" xfId="8171" xr:uid="{00000000-0005-0000-0000-000010010000}"/>
    <cellStyle name="Millares 30 5 4 2" xfId="20642" xr:uid="{9A4BD5D8-4847-4D2B-A1B1-971BCA9AFB8E}"/>
    <cellStyle name="Millares 30 5 5" xfId="10177" xr:uid="{00000000-0005-0000-0000-000010010000}"/>
    <cellStyle name="Millares 30 5 5 2" xfId="22646" xr:uid="{2A3F6AA6-5A16-45B7-B634-84101641742A}"/>
    <cellStyle name="Millares 30 5 6" xfId="14842" xr:uid="{97F44AA0-569C-47E8-9A39-07439BBED500}"/>
    <cellStyle name="Millares 30 6" xfId="926" xr:uid="{00000000-0005-0000-0000-000010010000}"/>
    <cellStyle name="Millares 30 6 2" xfId="13403" xr:uid="{B204B8A5-6299-4B34-BBD7-2A5C69970EB0}"/>
    <cellStyle name="Millares 30 7" xfId="2850" xr:uid="{00000000-0005-0000-0000-000010010000}"/>
    <cellStyle name="Millares 30 7 2" xfId="15324" xr:uid="{14664AEF-6034-49A4-AB66-07EECD00AA2D}"/>
    <cellStyle name="Millares 30 8" xfId="4788" xr:uid="{00000000-0005-0000-0000-000010010000}"/>
    <cellStyle name="Millares 30 8 2" xfId="17261" xr:uid="{1C096581-1E73-4C42-8883-C2BE695DFFA1}"/>
    <cellStyle name="Millares 30 9" xfId="6729" xr:uid="{00000000-0005-0000-0000-000010010000}"/>
    <cellStyle name="Millares 30 9 2" xfId="19200" xr:uid="{884E6172-1F25-4B1A-A9B3-28B4898281D0}"/>
    <cellStyle name="Millares 31" xfId="226" xr:uid="{00000000-0005-0000-0000-000011010000}"/>
    <cellStyle name="Millares 31 10" xfId="8779" xr:uid="{00000000-0005-0000-0000-000011010000}"/>
    <cellStyle name="Millares 31 10 2" xfId="21248" xr:uid="{96233D7D-2B92-420E-804D-97D7F7296723}"/>
    <cellStyle name="Millares 31 11" xfId="10685" xr:uid="{00000000-0005-0000-0000-000011010000}"/>
    <cellStyle name="Millares 31 11 2" xfId="23151" xr:uid="{E8A153C6-4D72-4BEA-969A-D404A91B6C48}"/>
    <cellStyle name="Millares 31 12" xfId="11165" xr:uid="{00000000-0005-0000-0000-000011010000}"/>
    <cellStyle name="Millares 31 12 2" xfId="23630" xr:uid="{14F64FB7-633F-4C0C-B723-945E8B70B2E9}"/>
    <cellStyle name="Millares 31 13" xfId="12306" xr:uid="{0E8D4691-7526-414E-95C6-AD9789461472}"/>
    <cellStyle name="Millares 31 13 2" xfId="24140" xr:uid="{12CA7009-DF15-4C8C-B225-62FD825CDDD3}"/>
    <cellStyle name="Millares 31 14" xfId="12945" xr:uid="{753B8E16-0AF7-4CB4-B175-2BECD1C0AAE5}"/>
    <cellStyle name="Millares 31 15" xfId="24848" xr:uid="{410C2B14-11B0-4A12-BD6E-13D28B422972}"/>
    <cellStyle name="Millares 31 2" xfId="411" xr:uid="{00000000-0005-0000-0000-000011010000}"/>
    <cellStyle name="Millares 31 2 10" xfId="10863" xr:uid="{00000000-0005-0000-0000-000011010000}"/>
    <cellStyle name="Millares 31 2 10 2" xfId="23329" xr:uid="{45716B31-5FC3-4942-AFCC-8803D4F19DC5}"/>
    <cellStyle name="Millares 31 2 11" xfId="11343" xr:uid="{00000000-0005-0000-0000-000011010000}"/>
    <cellStyle name="Millares 31 2 11 2" xfId="23808" xr:uid="{A8673CCE-D502-4526-B6BE-9F0E3A7540FE}"/>
    <cellStyle name="Millares 31 2 12" xfId="12484" xr:uid="{675138E5-6835-4FC7-BBE1-7387D7356040}"/>
    <cellStyle name="Millares 31 2 12 2" xfId="24318" xr:uid="{FDC05EA8-7BF8-4E71-B594-48971C893299}"/>
    <cellStyle name="Millares 31 2 13" xfId="13123" xr:uid="{3869D7CE-209B-4FC8-8A8A-6B05E5862EAD}"/>
    <cellStyle name="Millares 31 2 14" xfId="25026" xr:uid="{37A4A8DE-08E0-418B-9266-6FC72E4DB462}"/>
    <cellStyle name="Millares 31 2 2" xfId="1607" xr:uid="{00000000-0005-0000-0000-000011010000}"/>
    <cellStyle name="Millares 31 2 2 2" xfId="3531" xr:uid="{00000000-0005-0000-0000-000011010000}"/>
    <cellStyle name="Millares 31 2 2 2 2" xfId="16005" xr:uid="{653B7E13-F8F7-48C6-8B71-385D42F4CF97}"/>
    <cellStyle name="Millares 31 2 2 3" xfId="5483" xr:uid="{00000000-0005-0000-0000-000011010000}"/>
    <cellStyle name="Millares 31 2 2 3 2" xfId="17955" xr:uid="{B25D93EF-2CF0-473A-9380-9617ADEA4A1C}"/>
    <cellStyle name="Millares 31 2 2 4" xfId="7413" xr:uid="{00000000-0005-0000-0000-000011010000}"/>
    <cellStyle name="Millares 31 2 2 4 2" xfId="19884" xr:uid="{860B492A-2F6D-4842-94B5-4EDAED09F902}"/>
    <cellStyle name="Millares 31 2 2 5" xfId="9423" xr:uid="{00000000-0005-0000-0000-000011010000}"/>
    <cellStyle name="Millares 31 2 2 5 2" xfId="21892" xr:uid="{37C0C5C9-2B2D-4FE7-AB9E-359C9B15AA33}"/>
    <cellStyle name="Millares 31 2 2 6" xfId="14084" xr:uid="{9FB57272-81EA-4BAE-ADA8-71DDECEAED25}"/>
    <cellStyle name="Millares 31 2 3" xfId="2087" xr:uid="{00000000-0005-0000-0000-000011010000}"/>
    <cellStyle name="Millares 31 2 3 2" xfId="4011" xr:uid="{00000000-0005-0000-0000-000011010000}"/>
    <cellStyle name="Millares 31 2 3 2 2" xfId="16485" xr:uid="{A16A7AE3-A56E-4739-8524-45D315335EB1}"/>
    <cellStyle name="Millares 31 2 3 3" xfId="5963" xr:uid="{00000000-0005-0000-0000-000011010000}"/>
    <cellStyle name="Millares 31 2 3 3 2" xfId="18435" xr:uid="{02F3DA92-BC7F-417A-9872-CF1F20412DC2}"/>
    <cellStyle name="Millares 31 2 3 4" xfId="7893" xr:uid="{00000000-0005-0000-0000-000011010000}"/>
    <cellStyle name="Millares 31 2 3 4 2" xfId="20364" xr:uid="{6658087F-3F14-4867-8D8C-C82D92E175CE}"/>
    <cellStyle name="Millares 31 2 3 5" xfId="9901" xr:uid="{00000000-0005-0000-0000-000011010000}"/>
    <cellStyle name="Millares 31 2 3 5 2" xfId="22370" xr:uid="{639C9F63-6386-47AA-B590-1D9DC5087DAC}"/>
    <cellStyle name="Millares 31 2 3 6" xfId="14564" xr:uid="{54CA35FB-A85E-4854-BAB5-C31F44CC4B3D}"/>
    <cellStyle name="Millares 31 2 4" xfId="2569" xr:uid="{00000000-0005-0000-0000-000011010000}"/>
    <cellStyle name="Millares 31 2 4 2" xfId="4490" xr:uid="{00000000-0005-0000-0000-000011010000}"/>
    <cellStyle name="Millares 31 2 4 2 2" xfId="16964" xr:uid="{0B03DBDA-F5C8-42BD-A9FD-5A49191E3BDE}"/>
    <cellStyle name="Millares 31 2 4 3" xfId="6446" xr:uid="{00000000-0005-0000-0000-000011010000}"/>
    <cellStyle name="Millares 31 2 4 3 2" xfId="18918" xr:uid="{C854E261-F06B-4718-ADD4-94D6B798BE1F}"/>
    <cellStyle name="Millares 31 2 4 4" xfId="8372" xr:uid="{00000000-0005-0000-0000-000011010000}"/>
    <cellStyle name="Millares 31 2 4 4 2" xfId="20843" xr:uid="{A582BE50-5BA7-4A75-BCB2-9E97770C2503}"/>
    <cellStyle name="Millares 31 2 4 5" xfId="10378" xr:uid="{00000000-0005-0000-0000-000011010000}"/>
    <cellStyle name="Millares 31 2 4 5 2" xfId="22847" xr:uid="{BA450450-9511-4025-A575-2475E84AD073}"/>
    <cellStyle name="Millares 31 2 4 6" xfId="15043" xr:uid="{AB8BF62D-F7DB-4718-B170-4A5EAE7C3E43}"/>
    <cellStyle name="Millares 31 2 5" xfId="1127" xr:uid="{00000000-0005-0000-0000-000011010000}"/>
    <cellStyle name="Millares 31 2 5 2" xfId="13604" xr:uid="{73817E22-6754-4231-9324-C5D38DD85C71}"/>
    <cellStyle name="Millares 31 2 6" xfId="3051" xr:uid="{00000000-0005-0000-0000-000011010000}"/>
    <cellStyle name="Millares 31 2 6 2" xfId="15525" xr:uid="{C485745C-6BF6-429C-AE78-AA6CBA82C1C4}"/>
    <cellStyle name="Millares 31 2 7" xfId="4989" xr:uid="{00000000-0005-0000-0000-000011010000}"/>
    <cellStyle name="Millares 31 2 7 2" xfId="17462" xr:uid="{3671C3DA-3806-4A56-84F1-2AF82DB36883}"/>
    <cellStyle name="Millares 31 2 8" xfId="6930" xr:uid="{00000000-0005-0000-0000-000011010000}"/>
    <cellStyle name="Millares 31 2 8 2" xfId="19401" xr:uid="{861BB2AA-26BC-4F24-B3A1-64A6C4B9F8E0}"/>
    <cellStyle name="Millares 31 2 9" xfId="8949" xr:uid="{00000000-0005-0000-0000-000011010000}"/>
    <cellStyle name="Millares 31 2 9 2" xfId="21418" xr:uid="{7212A8A0-72C1-4EFE-B1AE-2C062959C7B1}"/>
    <cellStyle name="Millares 31 3" xfId="1429" xr:uid="{00000000-0005-0000-0000-000011010000}"/>
    <cellStyle name="Millares 31 3 2" xfId="3353" xr:uid="{00000000-0005-0000-0000-000011010000}"/>
    <cellStyle name="Millares 31 3 2 2" xfId="15827" xr:uid="{CF161F92-3E95-4B68-B145-800AC9D930F0}"/>
    <cellStyle name="Millares 31 3 3" xfId="5305" xr:uid="{00000000-0005-0000-0000-000011010000}"/>
    <cellStyle name="Millares 31 3 3 2" xfId="17777" xr:uid="{A4C789D8-3892-4FEC-A711-20A7DE13E563}"/>
    <cellStyle name="Millares 31 3 4" xfId="7235" xr:uid="{00000000-0005-0000-0000-000011010000}"/>
    <cellStyle name="Millares 31 3 4 2" xfId="19706" xr:uid="{D89099D4-4381-4957-BCF6-491608D9243B}"/>
    <cellStyle name="Millares 31 3 5" xfId="9245" xr:uid="{00000000-0005-0000-0000-000011010000}"/>
    <cellStyle name="Millares 31 3 5 2" xfId="21714" xr:uid="{3700B4DD-8BCC-4480-8BEE-7020C09537A3}"/>
    <cellStyle name="Millares 31 3 6" xfId="13906" xr:uid="{D8A9CD80-71E0-459C-AA41-344666B65049}"/>
    <cellStyle name="Millares 31 4" xfId="1909" xr:uid="{00000000-0005-0000-0000-000011010000}"/>
    <cellStyle name="Millares 31 4 2" xfId="3833" xr:uid="{00000000-0005-0000-0000-000011010000}"/>
    <cellStyle name="Millares 31 4 2 2" xfId="16307" xr:uid="{925A359A-B3E8-4F61-B458-73DE2495A925}"/>
    <cellStyle name="Millares 31 4 3" xfId="5785" xr:uid="{00000000-0005-0000-0000-000011010000}"/>
    <cellStyle name="Millares 31 4 3 2" xfId="18257" xr:uid="{852C255F-2F64-402F-AF3C-344DB0FEC4A9}"/>
    <cellStyle name="Millares 31 4 4" xfId="7715" xr:uid="{00000000-0005-0000-0000-000011010000}"/>
    <cellStyle name="Millares 31 4 4 2" xfId="20186" xr:uid="{9231C45E-8689-454E-BB0C-19427DA4E0E4}"/>
    <cellStyle name="Millares 31 4 5" xfId="9723" xr:uid="{00000000-0005-0000-0000-000011010000}"/>
    <cellStyle name="Millares 31 4 5 2" xfId="22192" xr:uid="{9CAAE083-C177-4516-AAF9-FF41030B28DE}"/>
    <cellStyle name="Millares 31 4 6" xfId="14386" xr:uid="{F03E02A7-3FA9-46CC-A736-D9552728CD0E}"/>
    <cellStyle name="Millares 31 5" xfId="2391" xr:uid="{00000000-0005-0000-0000-000011010000}"/>
    <cellStyle name="Millares 31 5 2" xfId="4312" xr:uid="{00000000-0005-0000-0000-000011010000}"/>
    <cellStyle name="Millares 31 5 2 2" xfId="16786" xr:uid="{0FB08A04-6F0C-4085-905F-A44EBEE971FD}"/>
    <cellStyle name="Millares 31 5 3" xfId="6268" xr:uid="{00000000-0005-0000-0000-000011010000}"/>
    <cellStyle name="Millares 31 5 3 2" xfId="18740" xr:uid="{046A53F3-0672-47AF-8183-CE2F4FBB9FD1}"/>
    <cellStyle name="Millares 31 5 4" xfId="8194" xr:uid="{00000000-0005-0000-0000-000011010000}"/>
    <cellStyle name="Millares 31 5 4 2" xfId="20665" xr:uid="{1F63A659-6FB4-48CE-8BB0-9C3910E2DF77}"/>
    <cellStyle name="Millares 31 5 5" xfId="10200" xr:uid="{00000000-0005-0000-0000-000011010000}"/>
    <cellStyle name="Millares 31 5 5 2" xfId="22669" xr:uid="{B4399FC2-A34A-4D49-92D0-A6277525FDBE}"/>
    <cellStyle name="Millares 31 5 6" xfId="14865" xr:uid="{AC6CFF2C-BD10-4BD4-A803-31B02DA39FF4}"/>
    <cellStyle name="Millares 31 6" xfId="949" xr:uid="{00000000-0005-0000-0000-000011010000}"/>
    <cellStyle name="Millares 31 6 2" xfId="13426" xr:uid="{00A55419-1D36-4251-80BB-314ED540EC6C}"/>
    <cellStyle name="Millares 31 7" xfId="2873" xr:uid="{00000000-0005-0000-0000-000011010000}"/>
    <cellStyle name="Millares 31 7 2" xfId="15347" xr:uid="{EC7A7BFC-8CE0-4047-AE4A-37DFB81E0515}"/>
    <cellStyle name="Millares 31 8" xfId="4811" xr:uid="{00000000-0005-0000-0000-000011010000}"/>
    <cellStyle name="Millares 31 8 2" xfId="17284" xr:uid="{B90D1C1F-B483-4145-A2BE-D063D07E786A}"/>
    <cellStyle name="Millares 31 9" xfId="6752" xr:uid="{00000000-0005-0000-0000-000011010000}"/>
    <cellStyle name="Millares 31 9 2" xfId="19223" xr:uid="{4ECBC6A2-2A90-476E-855A-457E36CA4D6B}"/>
    <cellStyle name="Millares 32" xfId="228" xr:uid="{00000000-0005-0000-0000-000012010000}"/>
    <cellStyle name="Millares 32 10" xfId="8781" xr:uid="{00000000-0005-0000-0000-000012010000}"/>
    <cellStyle name="Millares 32 10 2" xfId="21250" xr:uid="{A1820584-735E-4F8F-AE0C-E3ED0CF32CC8}"/>
    <cellStyle name="Millares 32 11" xfId="10687" xr:uid="{00000000-0005-0000-0000-000012010000}"/>
    <cellStyle name="Millares 32 11 2" xfId="23153" xr:uid="{D1D649EB-A9FF-4280-972D-7D5F4E2B1AEB}"/>
    <cellStyle name="Millares 32 12" xfId="11167" xr:uid="{00000000-0005-0000-0000-000012010000}"/>
    <cellStyle name="Millares 32 12 2" xfId="23632" xr:uid="{B7145B81-A6C4-4E83-8B73-58DA5A8C5332}"/>
    <cellStyle name="Millares 32 13" xfId="12308" xr:uid="{369AC1AC-7A12-4839-B799-F3A92C3DC5FF}"/>
    <cellStyle name="Millares 32 13 2" xfId="24142" xr:uid="{E7CAF3A8-BF1A-419A-A3F0-7FFE32F5C93B}"/>
    <cellStyle name="Millares 32 14" xfId="12947" xr:uid="{A869A6FF-C80F-453D-9397-D4B3417614C4}"/>
    <cellStyle name="Millares 32 15" xfId="24850" xr:uid="{791E252A-820B-408F-8CED-BB8CEDADE995}"/>
    <cellStyle name="Millares 32 2" xfId="413" xr:uid="{00000000-0005-0000-0000-000012010000}"/>
    <cellStyle name="Millares 32 2 10" xfId="10865" xr:uid="{00000000-0005-0000-0000-000012010000}"/>
    <cellStyle name="Millares 32 2 10 2" xfId="23331" xr:uid="{28FF6125-D58C-4837-895D-D09E5498F05B}"/>
    <cellStyle name="Millares 32 2 11" xfId="11345" xr:uid="{00000000-0005-0000-0000-000012010000}"/>
    <cellStyle name="Millares 32 2 11 2" xfId="23810" xr:uid="{DF6DFDBC-029F-46D4-A6AF-1DD13732E19E}"/>
    <cellStyle name="Millares 32 2 12" xfId="12486" xr:uid="{BF2FC509-1AAD-40F0-B325-07C9A22CA789}"/>
    <cellStyle name="Millares 32 2 12 2" xfId="24320" xr:uid="{E71588AA-D4AF-432D-86C9-25233593FE75}"/>
    <cellStyle name="Millares 32 2 13" xfId="13125" xr:uid="{B8A1D9DD-C082-4EFA-8C16-8B3AF8A106E0}"/>
    <cellStyle name="Millares 32 2 14" xfId="25028" xr:uid="{D1562477-970B-4261-A8AF-FBECEFB90073}"/>
    <cellStyle name="Millares 32 2 2" xfId="1609" xr:uid="{00000000-0005-0000-0000-000012010000}"/>
    <cellStyle name="Millares 32 2 2 2" xfId="3533" xr:uid="{00000000-0005-0000-0000-000012010000}"/>
    <cellStyle name="Millares 32 2 2 2 2" xfId="16007" xr:uid="{D3DE2352-F221-44C9-9C8A-B9E0387CA30B}"/>
    <cellStyle name="Millares 32 2 2 3" xfId="5485" xr:uid="{00000000-0005-0000-0000-000012010000}"/>
    <cellStyle name="Millares 32 2 2 3 2" xfId="17957" xr:uid="{993DF9FE-7B5A-4C7B-B2D3-CAF48BC16FD5}"/>
    <cellStyle name="Millares 32 2 2 4" xfId="7415" xr:uid="{00000000-0005-0000-0000-000012010000}"/>
    <cellStyle name="Millares 32 2 2 4 2" xfId="19886" xr:uid="{20AE2CF1-2765-40F5-91F6-3424BF3257AF}"/>
    <cellStyle name="Millares 32 2 2 5" xfId="9425" xr:uid="{00000000-0005-0000-0000-000012010000}"/>
    <cellStyle name="Millares 32 2 2 5 2" xfId="21894" xr:uid="{F76FC2B8-0924-4580-8371-7BE41958669F}"/>
    <cellStyle name="Millares 32 2 2 6" xfId="14086" xr:uid="{4CA01201-2578-4EC7-A3C5-884CB29DFD29}"/>
    <cellStyle name="Millares 32 2 3" xfId="2089" xr:uid="{00000000-0005-0000-0000-000012010000}"/>
    <cellStyle name="Millares 32 2 3 2" xfId="4013" xr:uid="{00000000-0005-0000-0000-000012010000}"/>
    <cellStyle name="Millares 32 2 3 2 2" xfId="16487" xr:uid="{4CE41217-F2E2-40F3-A87C-FD61F38F5073}"/>
    <cellStyle name="Millares 32 2 3 3" xfId="5965" xr:uid="{00000000-0005-0000-0000-000012010000}"/>
    <cellStyle name="Millares 32 2 3 3 2" xfId="18437" xr:uid="{C3593B30-6B3A-4E3A-9EE9-5093F96EE1AD}"/>
    <cellStyle name="Millares 32 2 3 4" xfId="7895" xr:uid="{00000000-0005-0000-0000-000012010000}"/>
    <cellStyle name="Millares 32 2 3 4 2" xfId="20366" xr:uid="{9DFC041F-F26A-49BD-A19E-5C8A52ECF5E6}"/>
    <cellStyle name="Millares 32 2 3 5" xfId="9903" xr:uid="{00000000-0005-0000-0000-000012010000}"/>
    <cellStyle name="Millares 32 2 3 5 2" xfId="22372" xr:uid="{156157CA-10CA-435F-B499-C33EC46E32FF}"/>
    <cellStyle name="Millares 32 2 3 6" xfId="14566" xr:uid="{6E97EC21-4770-49AB-AC71-84A71E3C539D}"/>
    <cellStyle name="Millares 32 2 4" xfId="2571" xr:uid="{00000000-0005-0000-0000-000012010000}"/>
    <cellStyle name="Millares 32 2 4 2" xfId="4492" xr:uid="{00000000-0005-0000-0000-000012010000}"/>
    <cellStyle name="Millares 32 2 4 2 2" xfId="16966" xr:uid="{0B3D16AF-73D4-40E5-AF16-224FA87562E7}"/>
    <cellStyle name="Millares 32 2 4 3" xfId="6448" xr:uid="{00000000-0005-0000-0000-000012010000}"/>
    <cellStyle name="Millares 32 2 4 3 2" xfId="18920" xr:uid="{80D5EE4B-1A2A-4F4A-92C4-E30AE692D076}"/>
    <cellStyle name="Millares 32 2 4 4" xfId="8374" xr:uid="{00000000-0005-0000-0000-000012010000}"/>
    <cellStyle name="Millares 32 2 4 4 2" xfId="20845" xr:uid="{E476B34F-AFF9-43F0-A528-1E957320EB27}"/>
    <cellStyle name="Millares 32 2 4 5" xfId="10380" xr:uid="{00000000-0005-0000-0000-000012010000}"/>
    <cellStyle name="Millares 32 2 4 5 2" xfId="22849" xr:uid="{54A0FB9F-67A4-40B1-A443-DAF26E460F1F}"/>
    <cellStyle name="Millares 32 2 4 6" xfId="15045" xr:uid="{2233B54C-4825-462C-9BF7-7E362CA5B249}"/>
    <cellStyle name="Millares 32 2 5" xfId="1129" xr:uid="{00000000-0005-0000-0000-000012010000}"/>
    <cellStyle name="Millares 32 2 5 2" xfId="13606" xr:uid="{F84A8C19-5FDA-40A9-8039-00C392AE36BD}"/>
    <cellStyle name="Millares 32 2 6" xfId="3053" xr:uid="{00000000-0005-0000-0000-000012010000}"/>
    <cellStyle name="Millares 32 2 6 2" xfId="15527" xr:uid="{1E38093E-D5BD-4F1E-9CB4-513FECE53ACE}"/>
    <cellStyle name="Millares 32 2 7" xfId="4991" xr:uid="{00000000-0005-0000-0000-000012010000}"/>
    <cellStyle name="Millares 32 2 7 2" xfId="17464" xr:uid="{9A6177AE-7554-4DF3-9DC7-FB2A5618F045}"/>
    <cellStyle name="Millares 32 2 8" xfId="6932" xr:uid="{00000000-0005-0000-0000-000012010000}"/>
    <cellStyle name="Millares 32 2 8 2" xfId="19403" xr:uid="{C8A9F071-D319-4B89-B977-DB38FC22960F}"/>
    <cellStyle name="Millares 32 2 9" xfId="8951" xr:uid="{00000000-0005-0000-0000-000012010000}"/>
    <cellStyle name="Millares 32 2 9 2" xfId="21420" xr:uid="{52399A76-7051-4ABA-8AD6-A46F11DDFE06}"/>
    <cellStyle name="Millares 32 3" xfId="1431" xr:uid="{00000000-0005-0000-0000-000012010000}"/>
    <cellStyle name="Millares 32 3 2" xfId="3355" xr:uid="{00000000-0005-0000-0000-000012010000}"/>
    <cellStyle name="Millares 32 3 2 2" xfId="15829" xr:uid="{F1E06F50-472C-4FEB-8C9D-B6AE82D4704C}"/>
    <cellStyle name="Millares 32 3 3" xfId="5307" xr:uid="{00000000-0005-0000-0000-000012010000}"/>
    <cellStyle name="Millares 32 3 3 2" xfId="17779" xr:uid="{A585C331-35A2-4FBA-A9DF-9B53C1AD6CA0}"/>
    <cellStyle name="Millares 32 3 4" xfId="7237" xr:uid="{00000000-0005-0000-0000-000012010000}"/>
    <cellStyle name="Millares 32 3 4 2" xfId="19708" xr:uid="{25AA7841-FE1B-446D-9D90-0B32E21F9F8B}"/>
    <cellStyle name="Millares 32 3 5" xfId="9247" xr:uid="{00000000-0005-0000-0000-000012010000}"/>
    <cellStyle name="Millares 32 3 5 2" xfId="21716" xr:uid="{C6CEB9E1-9FEE-4CF0-BFBE-7ECA5734480A}"/>
    <cellStyle name="Millares 32 3 6" xfId="13908" xr:uid="{121C929D-C3C9-4D26-87C5-0237251E0D6D}"/>
    <cellStyle name="Millares 32 4" xfId="1911" xr:uid="{00000000-0005-0000-0000-000012010000}"/>
    <cellStyle name="Millares 32 4 2" xfId="3835" xr:uid="{00000000-0005-0000-0000-000012010000}"/>
    <cellStyle name="Millares 32 4 2 2" xfId="16309" xr:uid="{80666EC1-5552-481A-8FF6-120B1DF6B037}"/>
    <cellStyle name="Millares 32 4 3" xfId="5787" xr:uid="{00000000-0005-0000-0000-000012010000}"/>
    <cellStyle name="Millares 32 4 3 2" xfId="18259" xr:uid="{E8A3956F-4BE5-4D23-8289-D64A7282407E}"/>
    <cellStyle name="Millares 32 4 4" xfId="7717" xr:uid="{00000000-0005-0000-0000-000012010000}"/>
    <cellStyle name="Millares 32 4 4 2" xfId="20188" xr:uid="{B0A89EB8-2DC4-4C1D-AA2F-5A54547033F9}"/>
    <cellStyle name="Millares 32 4 5" xfId="9725" xr:uid="{00000000-0005-0000-0000-000012010000}"/>
    <cellStyle name="Millares 32 4 5 2" xfId="22194" xr:uid="{9424376F-A473-4130-83C2-1BA440057F58}"/>
    <cellStyle name="Millares 32 4 6" xfId="14388" xr:uid="{37A4147D-77DB-4B14-B7AB-1643373988EE}"/>
    <cellStyle name="Millares 32 5" xfId="2393" xr:uid="{00000000-0005-0000-0000-000012010000}"/>
    <cellStyle name="Millares 32 5 2" xfId="4314" xr:uid="{00000000-0005-0000-0000-000012010000}"/>
    <cellStyle name="Millares 32 5 2 2" xfId="16788" xr:uid="{2C19F015-C772-44EE-A374-4F5B85FE04FC}"/>
    <cellStyle name="Millares 32 5 3" xfId="6270" xr:uid="{00000000-0005-0000-0000-000012010000}"/>
    <cellStyle name="Millares 32 5 3 2" xfId="18742" xr:uid="{35E93678-1222-4A24-83F8-03CBB4F2E846}"/>
    <cellStyle name="Millares 32 5 4" xfId="8196" xr:uid="{00000000-0005-0000-0000-000012010000}"/>
    <cellStyle name="Millares 32 5 4 2" xfId="20667" xr:uid="{27B03B2B-B0B1-4B40-9EF7-1AB5605F8D55}"/>
    <cellStyle name="Millares 32 5 5" xfId="10202" xr:uid="{00000000-0005-0000-0000-000012010000}"/>
    <cellStyle name="Millares 32 5 5 2" xfId="22671" xr:uid="{F9DA7DCA-F571-4B48-837A-F42DF01E433B}"/>
    <cellStyle name="Millares 32 5 6" xfId="14867" xr:uid="{F0BFF01F-0191-4AC8-A1F2-43BA5BCC8CBB}"/>
    <cellStyle name="Millares 32 6" xfId="951" xr:uid="{00000000-0005-0000-0000-000012010000}"/>
    <cellStyle name="Millares 32 6 2" xfId="13428" xr:uid="{AE25C5C6-1B91-4E63-AE2B-75A61286598D}"/>
    <cellStyle name="Millares 32 7" xfId="2875" xr:uid="{00000000-0005-0000-0000-000012010000}"/>
    <cellStyle name="Millares 32 7 2" xfId="15349" xr:uid="{59283AEB-9551-4DDC-8654-D380D0C75363}"/>
    <cellStyle name="Millares 32 8" xfId="4813" xr:uid="{00000000-0005-0000-0000-000012010000}"/>
    <cellStyle name="Millares 32 8 2" xfId="17286" xr:uid="{47D8F9F3-C672-4BDB-BDAB-6298D6F5AA1C}"/>
    <cellStyle name="Millares 32 9" xfId="6754" xr:uid="{00000000-0005-0000-0000-000012010000}"/>
    <cellStyle name="Millares 32 9 2" xfId="19225" xr:uid="{1FB5F999-FA65-4A86-A047-7961AFE091C2}"/>
    <cellStyle name="Millares 33" xfId="255" xr:uid="{00000000-0005-0000-0000-00002B010000}"/>
    <cellStyle name="Millares 33 10" xfId="8808" xr:uid="{00000000-0005-0000-0000-00002B010000}"/>
    <cellStyle name="Millares 33 10 2" xfId="21277" xr:uid="{FC0BC83A-1F4F-46DB-996C-10F5FA79BDF6}"/>
    <cellStyle name="Millares 33 11" xfId="10714" xr:uid="{00000000-0005-0000-0000-00002B010000}"/>
    <cellStyle name="Millares 33 11 2" xfId="23180" xr:uid="{1202FDD3-45D6-46B6-BC36-DFA56446734A}"/>
    <cellStyle name="Millares 33 12" xfId="11194" xr:uid="{00000000-0005-0000-0000-00002B010000}"/>
    <cellStyle name="Millares 33 12 2" xfId="23659" xr:uid="{8E430A65-905C-485A-9F1A-38C15CC06B31}"/>
    <cellStyle name="Millares 33 13" xfId="12335" xr:uid="{EFC6A3A3-19F7-42FC-AAE6-625FA556E14C}"/>
    <cellStyle name="Millares 33 13 2" xfId="24169" xr:uid="{CD287789-4419-420E-B74B-138503B240CE}"/>
    <cellStyle name="Millares 33 14" xfId="12974" xr:uid="{0B6D9186-FF51-46D8-BFD5-F35E44F6406D}"/>
    <cellStyle name="Millares 33 15" xfId="24877" xr:uid="{35DB9856-7775-4F71-BA56-A3DEF1A942BF}"/>
    <cellStyle name="Millares 33 2" xfId="440" xr:uid="{00000000-0005-0000-0000-00002B010000}"/>
    <cellStyle name="Millares 33 2 10" xfId="10892" xr:uid="{00000000-0005-0000-0000-00002B010000}"/>
    <cellStyle name="Millares 33 2 10 2" xfId="23358" xr:uid="{3EB08267-559C-48A6-A19F-CEC8C6EFE554}"/>
    <cellStyle name="Millares 33 2 11" xfId="11372" xr:uid="{00000000-0005-0000-0000-00002B010000}"/>
    <cellStyle name="Millares 33 2 11 2" xfId="23837" xr:uid="{FB6895DA-F1FB-40AA-89C1-1A502517EAF2}"/>
    <cellStyle name="Millares 33 2 12" xfId="12513" xr:uid="{B62DDC09-7364-4E74-A1F3-ED04E892F159}"/>
    <cellStyle name="Millares 33 2 12 2" xfId="24347" xr:uid="{0BFA7607-F33B-429F-A140-8FD767D131A7}"/>
    <cellStyle name="Millares 33 2 13" xfId="13152" xr:uid="{C3CCF791-F139-45F0-8661-889BD25A2792}"/>
    <cellStyle name="Millares 33 2 14" xfId="25055" xr:uid="{34EAF971-59A8-446F-B0BB-F1FE77387CD1}"/>
    <cellStyle name="Millares 33 2 2" xfId="1636" xr:uid="{00000000-0005-0000-0000-00002B010000}"/>
    <cellStyle name="Millares 33 2 2 2" xfId="3560" xr:uid="{00000000-0005-0000-0000-00002B010000}"/>
    <cellStyle name="Millares 33 2 2 2 2" xfId="16034" xr:uid="{448DB2BE-D759-418E-98E8-6DD55F59A49D}"/>
    <cellStyle name="Millares 33 2 2 3" xfId="5512" xr:uid="{00000000-0005-0000-0000-00002B010000}"/>
    <cellStyle name="Millares 33 2 2 3 2" xfId="17984" xr:uid="{C81854C0-5E9C-45D5-86E5-6CD4929372CF}"/>
    <cellStyle name="Millares 33 2 2 4" xfId="7442" xr:uid="{00000000-0005-0000-0000-00002B010000}"/>
    <cellStyle name="Millares 33 2 2 4 2" xfId="19913" xr:uid="{C9C3500E-4629-4F6E-AC73-A32789C06BBF}"/>
    <cellStyle name="Millares 33 2 2 5" xfId="9452" xr:uid="{00000000-0005-0000-0000-00002B010000}"/>
    <cellStyle name="Millares 33 2 2 5 2" xfId="21921" xr:uid="{31E24E80-B279-4D62-814D-24378E103988}"/>
    <cellStyle name="Millares 33 2 2 6" xfId="14113" xr:uid="{88F0713C-CA1B-4824-AAEE-C54828AA5D7E}"/>
    <cellStyle name="Millares 33 2 3" xfId="2116" xr:uid="{00000000-0005-0000-0000-00002B010000}"/>
    <cellStyle name="Millares 33 2 3 2" xfId="4040" xr:uid="{00000000-0005-0000-0000-00002B010000}"/>
    <cellStyle name="Millares 33 2 3 2 2" xfId="16514" xr:uid="{BB6F53AE-75CE-4749-8D10-B22D07ECE65F}"/>
    <cellStyle name="Millares 33 2 3 3" xfId="5992" xr:uid="{00000000-0005-0000-0000-00002B010000}"/>
    <cellStyle name="Millares 33 2 3 3 2" xfId="18464" xr:uid="{ABA126CF-CD0F-4794-9972-604FCA2B8B90}"/>
    <cellStyle name="Millares 33 2 3 4" xfId="7922" xr:uid="{00000000-0005-0000-0000-00002B010000}"/>
    <cellStyle name="Millares 33 2 3 4 2" xfId="20393" xr:uid="{45C91AD2-2865-4DC6-9116-F096C1580C47}"/>
    <cellStyle name="Millares 33 2 3 5" xfId="9930" xr:uid="{00000000-0005-0000-0000-00002B010000}"/>
    <cellStyle name="Millares 33 2 3 5 2" xfId="22399" xr:uid="{1463BAD5-0D9D-466C-8998-819D5828F84C}"/>
    <cellStyle name="Millares 33 2 3 6" xfId="14593" xr:uid="{69B51AB7-1F27-4EAD-81D3-9B67339DFE97}"/>
    <cellStyle name="Millares 33 2 4" xfId="2598" xr:uid="{00000000-0005-0000-0000-00002B010000}"/>
    <cellStyle name="Millares 33 2 4 2" xfId="4519" xr:uid="{00000000-0005-0000-0000-00002B010000}"/>
    <cellStyle name="Millares 33 2 4 2 2" xfId="16993" xr:uid="{0F05DFEC-FCFA-47C0-8B18-032AF68269CA}"/>
    <cellStyle name="Millares 33 2 4 3" xfId="6475" xr:uid="{00000000-0005-0000-0000-00002B010000}"/>
    <cellStyle name="Millares 33 2 4 3 2" xfId="18947" xr:uid="{5D4B3097-2F4A-4F7A-8D4E-03712B489426}"/>
    <cellStyle name="Millares 33 2 4 4" xfId="8401" xr:uid="{00000000-0005-0000-0000-00002B010000}"/>
    <cellStyle name="Millares 33 2 4 4 2" xfId="20872" xr:uid="{DDD4F2AA-F690-4382-B2F8-BCB463B8E841}"/>
    <cellStyle name="Millares 33 2 4 5" xfId="10407" xr:uid="{00000000-0005-0000-0000-00002B010000}"/>
    <cellStyle name="Millares 33 2 4 5 2" xfId="22876" xr:uid="{733758A4-3744-4696-9610-58D57A49BAB5}"/>
    <cellStyle name="Millares 33 2 4 6" xfId="15072" xr:uid="{09E18276-8D73-4B1A-8D9D-F5A546AA0C85}"/>
    <cellStyle name="Millares 33 2 5" xfId="1156" xr:uid="{00000000-0005-0000-0000-00002B010000}"/>
    <cellStyle name="Millares 33 2 5 2" xfId="13633" xr:uid="{FCCE3F40-9F8A-4701-8E79-EF6D2B5A626A}"/>
    <cellStyle name="Millares 33 2 6" xfId="3080" xr:uid="{00000000-0005-0000-0000-00002B010000}"/>
    <cellStyle name="Millares 33 2 6 2" xfId="15554" xr:uid="{780BABB8-9C6E-4FC8-AB57-461C9A3B2F4C}"/>
    <cellStyle name="Millares 33 2 7" xfId="5018" xr:uid="{00000000-0005-0000-0000-00002B010000}"/>
    <cellStyle name="Millares 33 2 7 2" xfId="17491" xr:uid="{A651077A-4A43-4873-B8BB-107FC60FDE07}"/>
    <cellStyle name="Millares 33 2 8" xfId="6959" xr:uid="{00000000-0005-0000-0000-00002B010000}"/>
    <cellStyle name="Millares 33 2 8 2" xfId="19430" xr:uid="{3B5C266B-2E3E-41B8-99ED-3D8ADAD62B15}"/>
    <cellStyle name="Millares 33 2 9" xfId="8978" xr:uid="{00000000-0005-0000-0000-00002B010000}"/>
    <cellStyle name="Millares 33 2 9 2" xfId="21447" xr:uid="{452DB6CB-E10D-40C2-8D71-3B9060352F70}"/>
    <cellStyle name="Millares 33 3" xfId="1458" xr:uid="{00000000-0005-0000-0000-00002B010000}"/>
    <cellStyle name="Millares 33 3 2" xfId="3382" xr:uid="{00000000-0005-0000-0000-00002B010000}"/>
    <cellStyle name="Millares 33 3 2 2" xfId="15856" xr:uid="{ACE54EC2-ADCD-4E50-A4DA-5C8663B8A43E}"/>
    <cellStyle name="Millares 33 3 3" xfId="5334" xr:uid="{00000000-0005-0000-0000-00002B010000}"/>
    <cellStyle name="Millares 33 3 3 2" xfId="17806" xr:uid="{7FCEC1E4-7801-452D-B327-BC6DAF4536D6}"/>
    <cellStyle name="Millares 33 3 4" xfId="7264" xr:uid="{00000000-0005-0000-0000-00002B010000}"/>
    <cellStyle name="Millares 33 3 4 2" xfId="19735" xr:uid="{AFFFD56C-4C19-4EF7-A8C4-5B5123D73CAD}"/>
    <cellStyle name="Millares 33 3 5" xfId="9274" xr:uid="{00000000-0005-0000-0000-00002B010000}"/>
    <cellStyle name="Millares 33 3 5 2" xfId="21743" xr:uid="{F2D1BDD4-EFF0-41CC-A1C8-59828C0F83BF}"/>
    <cellStyle name="Millares 33 3 6" xfId="13935" xr:uid="{87137F08-5A54-4DEB-B939-150FE5518231}"/>
    <cellStyle name="Millares 33 4" xfId="1938" xr:uid="{00000000-0005-0000-0000-00002B010000}"/>
    <cellStyle name="Millares 33 4 2" xfId="3862" xr:uid="{00000000-0005-0000-0000-00002B010000}"/>
    <cellStyle name="Millares 33 4 2 2" xfId="16336" xr:uid="{3EBB8757-A43E-41D1-9754-A8A7E3D6CA85}"/>
    <cellStyle name="Millares 33 4 3" xfId="5814" xr:uid="{00000000-0005-0000-0000-00002B010000}"/>
    <cellStyle name="Millares 33 4 3 2" xfId="18286" xr:uid="{6A932E8A-A0D8-4F82-9484-1320E5A717F5}"/>
    <cellStyle name="Millares 33 4 4" xfId="7744" xr:uid="{00000000-0005-0000-0000-00002B010000}"/>
    <cellStyle name="Millares 33 4 4 2" xfId="20215" xr:uid="{99CF41D6-797A-4361-B88B-D91FC2CA05B9}"/>
    <cellStyle name="Millares 33 4 5" xfId="9752" xr:uid="{00000000-0005-0000-0000-00002B010000}"/>
    <cellStyle name="Millares 33 4 5 2" xfId="22221" xr:uid="{5A19B4AB-BE6F-40B0-B49D-FE00FB4B2C51}"/>
    <cellStyle name="Millares 33 4 6" xfId="14415" xr:uid="{82C86D72-FD66-4ABD-97E9-80BA72277AFF}"/>
    <cellStyle name="Millares 33 5" xfId="2420" xr:uid="{00000000-0005-0000-0000-00002B010000}"/>
    <cellStyle name="Millares 33 5 2" xfId="4341" xr:uid="{00000000-0005-0000-0000-00002B010000}"/>
    <cellStyle name="Millares 33 5 2 2" xfId="16815" xr:uid="{1BB0F577-AD7F-45BB-A14A-BD843B7F3B47}"/>
    <cellStyle name="Millares 33 5 3" xfId="6297" xr:uid="{00000000-0005-0000-0000-00002B010000}"/>
    <cellStyle name="Millares 33 5 3 2" xfId="18769" xr:uid="{13A19939-7954-4BC6-8ADE-3397E482E1C0}"/>
    <cellStyle name="Millares 33 5 4" xfId="8223" xr:uid="{00000000-0005-0000-0000-00002B010000}"/>
    <cellStyle name="Millares 33 5 4 2" xfId="20694" xr:uid="{F4C57D81-ABCB-432E-A38C-FCA92C6D4B5E}"/>
    <cellStyle name="Millares 33 5 5" xfId="10229" xr:uid="{00000000-0005-0000-0000-00002B010000}"/>
    <cellStyle name="Millares 33 5 5 2" xfId="22698" xr:uid="{661FFEA1-0509-4825-BE1F-3E6ADF63E435}"/>
    <cellStyle name="Millares 33 5 6" xfId="14894" xr:uid="{E774E1D8-4E0F-4A78-8480-E4803BF80C8E}"/>
    <cellStyle name="Millares 33 6" xfId="978" xr:uid="{00000000-0005-0000-0000-00002B010000}"/>
    <cellStyle name="Millares 33 6 2" xfId="13455" xr:uid="{9EFBC527-77E1-4C5C-A338-E341D4A01294}"/>
    <cellStyle name="Millares 33 7" xfId="2902" xr:uid="{00000000-0005-0000-0000-00002B010000}"/>
    <cellStyle name="Millares 33 7 2" xfId="15376" xr:uid="{70851723-8D3C-4901-88FC-C3D534AE5500}"/>
    <cellStyle name="Millares 33 8" xfId="4840" xr:uid="{00000000-0005-0000-0000-00002B010000}"/>
    <cellStyle name="Millares 33 8 2" xfId="17313" xr:uid="{F921043D-BAEE-40FD-AFE5-19715B5E36FB}"/>
    <cellStyle name="Millares 33 9" xfId="6781" xr:uid="{00000000-0005-0000-0000-00002B010000}"/>
    <cellStyle name="Millares 33 9 2" xfId="19252" xr:uid="{5E3B2199-E7B8-46FB-82AF-537931B9C049}"/>
    <cellStyle name="Millares 34" xfId="261" xr:uid="{00000000-0005-0000-0000-00002C010000}"/>
    <cellStyle name="Millares 34 10" xfId="8814" xr:uid="{00000000-0005-0000-0000-00002C010000}"/>
    <cellStyle name="Millares 34 10 2" xfId="21283" xr:uid="{74C24B25-441B-47BE-9ABC-2E1F7418BEC7}"/>
    <cellStyle name="Millares 34 11" xfId="10720" xr:uid="{00000000-0005-0000-0000-00002C010000}"/>
    <cellStyle name="Millares 34 11 2" xfId="23186" xr:uid="{2C973F72-3477-4FEC-A3B5-243F64861399}"/>
    <cellStyle name="Millares 34 12" xfId="11200" xr:uid="{00000000-0005-0000-0000-00002C010000}"/>
    <cellStyle name="Millares 34 12 2" xfId="23665" xr:uid="{052B2A4B-267B-48E0-BF11-4310E64E00C2}"/>
    <cellStyle name="Millares 34 13" xfId="12341" xr:uid="{CA1675D7-A115-49D4-80C1-B1DAB43056EB}"/>
    <cellStyle name="Millares 34 13 2" xfId="24175" xr:uid="{D4591AC0-CD2D-4F63-9154-7398714A71BC}"/>
    <cellStyle name="Millares 34 14" xfId="12980" xr:uid="{CD9EA3F5-07E6-4F32-A19C-4A411BC4A08D}"/>
    <cellStyle name="Millares 34 15" xfId="24883" xr:uid="{368A1FDC-F707-4978-B0E1-3A13ED7087D2}"/>
    <cellStyle name="Millares 34 2" xfId="446" xr:uid="{00000000-0005-0000-0000-00002C010000}"/>
    <cellStyle name="Millares 34 2 10" xfId="10898" xr:uid="{00000000-0005-0000-0000-00002C010000}"/>
    <cellStyle name="Millares 34 2 10 2" xfId="23364" xr:uid="{64A91FB5-C845-420A-B0F2-4F4594C568CF}"/>
    <cellStyle name="Millares 34 2 11" xfId="11378" xr:uid="{00000000-0005-0000-0000-00002C010000}"/>
    <cellStyle name="Millares 34 2 11 2" xfId="23843" xr:uid="{46EA95F1-1D89-433C-A497-688B33FE1632}"/>
    <cellStyle name="Millares 34 2 12" xfId="12519" xr:uid="{CFA05B60-8348-4E89-988F-D9BEA390AD0B}"/>
    <cellStyle name="Millares 34 2 12 2" xfId="24353" xr:uid="{843708C4-9A7B-4B40-8373-F96332B451F1}"/>
    <cellStyle name="Millares 34 2 13" xfId="13158" xr:uid="{74C0FD90-21DA-49CD-BEBB-6FCB00B81002}"/>
    <cellStyle name="Millares 34 2 14" xfId="25061" xr:uid="{109D87E0-CF7D-41D7-8EEA-0336C74FAB91}"/>
    <cellStyle name="Millares 34 2 2" xfId="1642" xr:uid="{00000000-0005-0000-0000-00002C010000}"/>
    <cellStyle name="Millares 34 2 2 2" xfId="3566" xr:uid="{00000000-0005-0000-0000-00002C010000}"/>
    <cellStyle name="Millares 34 2 2 2 2" xfId="16040" xr:uid="{ADD9FF04-C483-4DF7-A395-E8EF5AFCAAD0}"/>
    <cellStyle name="Millares 34 2 2 3" xfId="5518" xr:uid="{00000000-0005-0000-0000-00002C010000}"/>
    <cellStyle name="Millares 34 2 2 3 2" xfId="17990" xr:uid="{A761F040-0187-4C4B-9572-3B9AE252BBD7}"/>
    <cellStyle name="Millares 34 2 2 4" xfId="7448" xr:uid="{00000000-0005-0000-0000-00002C010000}"/>
    <cellStyle name="Millares 34 2 2 4 2" xfId="19919" xr:uid="{DC3D0ECC-80A2-47BB-9BB6-2B6BEB6E6007}"/>
    <cellStyle name="Millares 34 2 2 5" xfId="9458" xr:uid="{00000000-0005-0000-0000-00002C010000}"/>
    <cellStyle name="Millares 34 2 2 5 2" xfId="21927" xr:uid="{4A549C75-EAC7-4B4F-AA0F-D4104C0DCD58}"/>
    <cellStyle name="Millares 34 2 2 6" xfId="14119" xr:uid="{A89DE463-C98F-4E24-AA99-B3766B4BB5A3}"/>
    <cellStyle name="Millares 34 2 3" xfId="2122" xr:uid="{00000000-0005-0000-0000-00002C010000}"/>
    <cellStyle name="Millares 34 2 3 2" xfId="4046" xr:uid="{00000000-0005-0000-0000-00002C010000}"/>
    <cellStyle name="Millares 34 2 3 2 2" xfId="16520" xr:uid="{7D10C8D4-5ECF-48E4-ACB7-FCE8205240F7}"/>
    <cellStyle name="Millares 34 2 3 3" xfId="5998" xr:uid="{00000000-0005-0000-0000-00002C010000}"/>
    <cellStyle name="Millares 34 2 3 3 2" xfId="18470" xr:uid="{8DCBDCF1-8DA9-430A-9A07-66B6DF36EB97}"/>
    <cellStyle name="Millares 34 2 3 4" xfId="7928" xr:uid="{00000000-0005-0000-0000-00002C010000}"/>
    <cellStyle name="Millares 34 2 3 4 2" xfId="20399" xr:uid="{5A8B970B-0145-4838-9361-DE3E8585D838}"/>
    <cellStyle name="Millares 34 2 3 5" xfId="9936" xr:uid="{00000000-0005-0000-0000-00002C010000}"/>
    <cellStyle name="Millares 34 2 3 5 2" xfId="22405" xr:uid="{74EC0FFC-DB2F-4F4C-8E22-8BA130FE017B}"/>
    <cellStyle name="Millares 34 2 3 6" xfId="14599" xr:uid="{E15EF14F-7A3F-49F9-85AE-B47668453BF4}"/>
    <cellStyle name="Millares 34 2 4" xfId="2604" xr:uid="{00000000-0005-0000-0000-00002C010000}"/>
    <cellStyle name="Millares 34 2 4 2" xfId="4525" xr:uid="{00000000-0005-0000-0000-00002C010000}"/>
    <cellStyle name="Millares 34 2 4 2 2" xfId="16999" xr:uid="{0B318A05-B358-4E09-B29F-241CF0B8C855}"/>
    <cellStyle name="Millares 34 2 4 3" xfId="6481" xr:uid="{00000000-0005-0000-0000-00002C010000}"/>
    <cellStyle name="Millares 34 2 4 3 2" xfId="18953" xr:uid="{9677DBC2-03CB-4CA8-AC66-1C1AADF0A0A1}"/>
    <cellStyle name="Millares 34 2 4 4" xfId="8407" xr:uid="{00000000-0005-0000-0000-00002C010000}"/>
    <cellStyle name="Millares 34 2 4 4 2" xfId="20878" xr:uid="{0EE4139C-15FE-481E-BEC9-D5BF05D42ECD}"/>
    <cellStyle name="Millares 34 2 4 5" xfId="10413" xr:uid="{00000000-0005-0000-0000-00002C010000}"/>
    <cellStyle name="Millares 34 2 4 5 2" xfId="22882" xr:uid="{9CE325AF-5C35-4D33-ABE4-3EB9CD2CC0E6}"/>
    <cellStyle name="Millares 34 2 4 6" xfId="15078" xr:uid="{B043D63A-CEF6-46D7-9F2E-220B086579E2}"/>
    <cellStyle name="Millares 34 2 5" xfId="1162" xr:uid="{00000000-0005-0000-0000-00002C010000}"/>
    <cellStyle name="Millares 34 2 5 2" xfId="13639" xr:uid="{131F49CA-0B4C-481A-82A8-7AD31754BF5E}"/>
    <cellStyle name="Millares 34 2 6" xfId="3086" xr:uid="{00000000-0005-0000-0000-00002C010000}"/>
    <cellStyle name="Millares 34 2 6 2" xfId="15560" xr:uid="{65A7C6FE-A218-48BC-AB09-CC9B4566E433}"/>
    <cellStyle name="Millares 34 2 7" xfId="5024" xr:uid="{00000000-0005-0000-0000-00002C010000}"/>
    <cellStyle name="Millares 34 2 7 2" xfId="17497" xr:uid="{EA11C2CB-B7AB-49A7-9614-27A16886B420}"/>
    <cellStyle name="Millares 34 2 8" xfId="6965" xr:uid="{00000000-0005-0000-0000-00002C010000}"/>
    <cellStyle name="Millares 34 2 8 2" xfId="19436" xr:uid="{9A391B29-CBBF-46C1-BBC8-8E64702AA689}"/>
    <cellStyle name="Millares 34 2 9" xfId="8984" xr:uid="{00000000-0005-0000-0000-00002C010000}"/>
    <cellStyle name="Millares 34 2 9 2" xfId="21453" xr:uid="{7804FC58-A65D-46BA-8189-400F0114AABC}"/>
    <cellStyle name="Millares 34 3" xfId="1464" xr:uid="{00000000-0005-0000-0000-00002C010000}"/>
    <cellStyle name="Millares 34 3 2" xfId="3388" xr:uid="{00000000-0005-0000-0000-00002C010000}"/>
    <cellStyle name="Millares 34 3 2 2" xfId="15862" xr:uid="{B8F22F3B-7B6A-4AE3-BA61-AAA28224D540}"/>
    <cellStyle name="Millares 34 3 3" xfId="5340" xr:uid="{00000000-0005-0000-0000-00002C010000}"/>
    <cellStyle name="Millares 34 3 3 2" xfId="17812" xr:uid="{6744E723-EB69-468B-9AEA-34FD1EA23419}"/>
    <cellStyle name="Millares 34 3 4" xfId="7270" xr:uid="{00000000-0005-0000-0000-00002C010000}"/>
    <cellStyle name="Millares 34 3 4 2" xfId="19741" xr:uid="{3DF3DB30-0D61-4424-9C59-6E09AAF268CE}"/>
    <cellStyle name="Millares 34 3 5" xfId="9280" xr:uid="{00000000-0005-0000-0000-00002C010000}"/>
    <cellStyle name="Millares 34 3 5 2" xfId="21749" xr:uid="{CD613734-5069-46CF-A929-7A203B02FA7F}"/>
    <cellStyle name="Millares 34 3 6" xfId="13941" xr:uid="{D0FAE87D-1A55-4780-8BDA-2ACC4107F05A}"/>
    <cellStyle name="Millares 34 4" xfId="1944" xr:uid="{00000000-0005-0000-0000-00002C010000}"/>
    <cellStyle name="Millares 34 4 2" xfId="3868" xr:uid="{00000000-0005-0000-0000-00002C010000}"/>
    <cellStyle name="Millares 34 4 2 2" xfId="16342" xr:uid="{B9ED9630-0E1C-4F53-90DE-17201642D888}"/>
    <cellStyle name="Millares 34 4 3" xfId="5820" xr:uid="{00000000-0005-0000-0000-00002C010000}"/>
    <cellStyle name="Millares 34 4 3 2" xfId="18292" xr:uid="{FCCCAD74-80AF-4CC6-8473-AB7F0584D447}"/>
    <cellStyle name="Millares 34 4 4" xfId="7750" xr:uid="{00000000-0005-0000-0000-00002C010000}"/>
    <cellStyle name="Millares 34 4 4 2" xfId="20221" xr:uid="{3BE6F61B-3FE7-433F-9AAA-6CB6A7BC8F76}"/>
    <cellStyle name="Millares 34 4 5" xfId="9758" xr:uid="{00000000-0005-0000-0000-00002C010000}"/>
    <cellStyle name="Millares 34 4 5 2" xfId="22227" xr:uid="{89AD41F4-3267-4538-ACA0-6CDDDC876B05}"/>
    <cellStyle name="Millares 34 4 6" xfId="14421" xr:uid="{A612D040-B9EB-46FC-AB57-C654AB7A7840}"/>
    <cellStyle name="Millares 34 5" xfId="2426" xr:uid="{00000000-0005-0000-0000-00002C010000}"/>
    <cellStyle name="Millares 34 5 2" xfId="4347" xr:uid="{00000000-0005-0000-0000-00002C010000}"/>
    <cellStyle name="Millares 34 5 2 2" xfId="16821" xr:uid="{D1656B9B-CD42-40DF-9978-67ED442B9CA1}"/>
    <cellStyle name="Millares 34 5 3" xfId="6303" xr:uid="{00000000-0005-0000-0000-00002C010000}"/>
    <cellStyle name="Millares 34 5 3 2" xfId="18775" xr:uid="{0DD099D3-D9AD-46BA-A429-EBD3883F1E77}"/>
    <cellStyle name="Millares 34 5 4" xfId="8229" xr:uid="{00000000-0005-0000-0000-00002C010000}"/>
    <cellStyle name="Millares 34 5 4 2" xfId="20700" xr:uid="{67CF2954-4B88-4809-B039-55EF407F4709}"/>
    <cellStyle name="Millares 34 5 5" xfId="10235" xr:uid="{00000000-0005-0000-0000-00002C010000}"/>
    <cellStyle name="Millares 34 5 5 2" xfId="22704" xr:uid="{7C2BD52A-3768-44B6-B9C9-0DFF0338D2A0}"/>
    <cellStyle name="Millares 34 5 6" xfId="14900" xr:uid="{775BAB2B-E401-48B4-97B0-2CAF85247B10}"/>
    <cellStyle name="Millares 34 6" xfId="984" xr:uid="{00000000-0005-0000-0000-00002C010000}"/>
    <cellStyle name="Millares 34 6 2" xfId="13461" xr:uid="{6B527D3D-DB9C-416B-973B-C58FC21CE690}"/>
    <cellStyle name="Millares 34 7" xfId="2908" xr:uid="{00000000-0005-0000-0000-00002C010000}"/>
    <cellStyle name="Millares 34 7 2" xfId="15382" xr:uid="{0C2915B8-586B-4A94-A7A1-9CBDB231FB67}"/>
    <cellStyle name="Millares 34 8" xfId="4846" xr:uid="{00000000-0005-0000-0000-00002C010000}"/>
    <cellStyle name="Millares 34 8 2" xfId="17319" xr:uid="{17DDE700-0AF9-4FCD-BF9E-16461D6DE8FF}"/>
    <cellStyle name="Millares 34 9" xfId="6787" xr:uid="{00000000-0005-0000-0000-00002C010000}"/>
    <cellStyle name="Millares 34 9 2" xfId="19258" xr:uid="{ED4CCEA5-0AFC-4287-8B43-23BD53B684E1}"/>
    <cellStyle name="Millares 35" xfId="254" xr:uid="{00000000-0005-0000-0000-00002D010000}"/>
    <cellStyle name="Millares 35 10" xfId="8807" xr:uid="{00000000-0005-0000-0000-00002D010000}"/>
    <cellStyle name="Millares 35 10 2" xfId="21276" xr:uid="{0D2F0FBD-B894-4D35-819F-CD48CC449DD3}"/>
    <cellStyle name="Millares 35 11" xfId="10713" xr:uid="{00000000-0005-0000-0000-00002D010000}"/>
    <cellStyle name="Millares 35 11 2" xfId="23179" xr:uid="{F0B60D89-804F-4C1B-A7C9-B66B9349885B}"/>
    <cellStyle name="Millares 35 12" xfId="11193" xr:uid="{00000000-0005-0000-0000-00002D010000}"/>
    <cellStyle name="Millares 35 12 2" xfId="23658" xr:uid="{245140AD-8E0C-4335-97C7-F5B92A103737}"/>
    <cellStyle name="Millares 35 13" xfId="12334" xr:uid="{A5E3EE0A-B6EA-40FE-B8CA-3819FB1D40C2}"/>
    <cellStyle name="Millares 35 13 2" xfId="24168" xr:uid="{932902EB-58E1-4E25-8AC0-DB4A23AE1836}"/>
    <cellStyle name="Millares 35 14" xfId="12973" xr:uid="{DB6FCE90-1380-4FA4-AE72-C95733CB4084}"/>
    <cellStyle name="Millares 35 15" xfId="24876" xr:uid="{01212629-73CF-43AF-9D79-1289B32CBF61}"/>
    <cellStyle name="Millares 35 2" xfId="439" xr:uid="{00000000-0005-0000-0000-00002D010000}"/>
    <cellStyle name="Millares 35 2 10" xfId="10891" xr:uid="{00000000-0005-0000-0000-00002D010000}"/>
    <cellStyle name="Millares 35 2 10 2" xfId="23357" xr:uid="{AE928D47-BBE5-484D-89FA-DBD0978599FD}"/>
    <cellStyle name="Millares 35 2 11" xfId="11371" xr:uid="{00000000-0005-0000-0000-00002D010000}"/>
    <cellStyle name="Millares 35 2 11 2" xfId="23836" xr:uid="{85F39B7C-33AD-4421-A991-49AC4D6D65FE}"/>
    <cellStyle name="Millares 35 2 12" xfId="12512" xr:uid="{FE690789-B284-42B3-A350-B7ACE49E3AFE}"/>
    <cellStyle name="Millares 35 2 12 2" xfId="24346" xr:uid="{CA347EC5-976B-4BED-9F21-35DD7CBFFB1D}"/>
    <cellStyle name="Millares 35 2 13" xfId="13151" xr:uid="{F7329BB2-7E03-41AA-BBDA-31B25AF187E2}"/>
    <cellStyle name="Millares 35 2 14" xfId="25054" xr:uid="{C57959AE-D70B-4D4D-A5E7-3D785E7576C6}"/>
    <cellStyle name="Millares 35 2 2" xfId="1635" xr:uid="{00000000-0005-0000-0000-00002D010000}"/>
    <cellStyle name="Millares 35 2 2 2" xfId="3559" xr:uid="{00000000-0005-0000-0000-00002D010000}"/>
    <cellStyle name="Millares 35 2 2 2 2" xfId="16033" xr:uid="{52CF8111-B65F-4012-BB38-6522625A89F7}"/>
    <cellStyle name="Millares 35 2 2 3" xfId="5511" xr:uid="{00000000-0005-0000-0000-00002D010000}"/>
    <cellStyle name="Millares 35 2 2 3 2" xfId="17983" xr:uid="{3B2A275E-3F70-4BEA-B7DC-26D023FBEB69}"/>
    <cellStyle name="Millares 35 2 2 4" xfId="7441" xr:uid="{00000000-0005-0000-0000-00002D010000}"/>
    <cellStyle name="Millares 35 2 2 4 2" xfId="19912" xr:uid="{73DB7E60-0378-44F2-A0EC-30599E4AA564}"/>
    <cellStyle name="Millares 35 2 2 5" xfId="9451" xr:uid="{00000000-0005-0000-0000-00002D010000}"/>
    <cellStyle name="Millares 35 2 2 5 2" xfId="21920" xr:uid="{BC380D41-C0D4-4351-9861-6FEE1E6DA24B}"/>
    <cellStyle name="Millares 35 2 2 6" xfId="14112" xr:uid="{B4D6FE10-91AB-4B84-A747-C2FBA146C261}"/>
    <cellStyle name="Millares 35 2 3" xfId="2115" xr:uid="{00000000-0005-0000-0000-00002D010000}"/>
    <cellStyle name="Millares 35 2 3 2" xfId="4039" xr:uid="{00000000-0005-0000-0000-00002D010000}"/>
    <cellStyle name="Millares 35 2 3 2 2" xfId="16513" xr:uid="{75416A72-3477-49D1-BBB3-6714AF38DDEF}"/>
    <cellStyle name="Millares 35 2 3 3" xfId="5991" xr:uid="{00000000-0005-0000-0000-00002D010000}"/>
    <cellStyle name="Millares 35 2 3 3 2" xfId="18463" xr:uid="{17AA8F21-3B1C-485B-9170-7FA80A9C472A}"/>
    <cellStyle name="Millares 35 2 3 4" xfId="7921" xr:uid="{00000000-0005-0000-0000-00002D010000}"/>
    <cellStyle name="Millares 35 2 3 4 2" xfId="20392" xr:uid="{2DB0D7B3-10F5-4970-8EC5-4319960C0D4E}"/>
    <cellStyle name="Millares 35 2 3 5" xfId="9929" xr:uid="{00000000-0005-0000-0000-00002D010000}"/>
    <cellStyle name="Millares 35 2 3 5 2" xfId="22398" xr:uid="{4F804907-1ED7-457A-BB3F-0F18F6E93BD7}"/>
    <cellStyle name="Millares 35 2 3 6" xfId="14592" xr:uid="{2832A151-1AF4-4DF1-90F3-EFEF63C4BC19}"/>
    <cellStyle name="Millares 35 2 4" xfId="2597" xr:uid="{00000000-0005-0000-0000-00002D010000}"/>
    <cellStyle name="Millares 35 2 4 2" xfId="4518" xr:uid="{00000000-0005-0000-0000-00002D010000}"/>
    <cellStyle name="Millares 35 2 4 2 2" xfId="16992" xr:uid="{7146DB5A-82C6-44E1-8F77-60BBDF3903AE}"/>
    <cellStyle name="Millares 35 2 4 3" xfId="6474" xr:uid="{00000000-0005-0000-0000-00002D010000}"/>
    <cellStyle name="Millares 35 2 4 3 2" xfId="18946" xr:uid="{3AB9DE80-6C58-4429-8614-870814F55245}"/>
    <cellStyle name="Millares 35 2 4 4" xfId="8400" xr:uid="{00000000-0005-0000-0000-00002D010000}"/>
    <cellStyle name="Millares 35 2 4 4 2" xfId="20871" xr:uid="{1FF89000-A0C6-4254-B30E-7C0760499843}"/>
    <cellStyle name="Millares 35 2 4 5" xfId="10406" xr:uid="{00000000-0005-0000-0000-00002D010000}"/>
    <cellStyle name="Millares 35 2 4 5 2" xfId="22875" xr:uid="{27B77557-CCAA-4834-B2FD-EF1E82749EDC}"/>
    <cellStyle name="Millares 35 2 4 6" xfId="15071" xr:uid="{5ED14129-8072-4F95-9CD2-03D750DE01CC}"/>
    <cellStyle name="Millares 35 2 5" xfId="1155" xr:uid="{00000000-0005-0000-0000-00002D010000}"/>
    <cellStyle name="Millares 35 2 5 2" xfId="13632" xr:uid="{419F8769-D486-4867-AF07-A3E9C635427A}"/>
    <cellStyle name="Millares 35 2 6" xfId="3079" xr:uid="{00000000-0005-0000-0000-00002D010000}"/>
    <cellStyle name="Millares 35 2 6 2" xfId="15553" xr:uid="{BA5D135A-18DE-4A72-8D0E-70C50EC04EEE}"/>
    <cellStyle name="Millares 35 2 7" xfId="5017" xr:uid="{00000000-0005-0000-0000-00002D010000}"/>
    <cellStyle name="Millares 35 2 7 2" xfId="17490" xr:uid="{22CD8952-0905-4FB6-897C-FF1E73897B16}"/>
    <cellStyle name="Millares 35 2 8" xfId="6958" xr:uid="{00000000-0005-0000-0000-00002D010000}"/>
    <cellStyle name="Millares 35 2 8 2" xfId="19429" xr:uid="{8364F376-10C2-4A71-A4C4-1AF0455D0672}"/>
    <cellStyle name="Millares 35 2 9" xfId="8977" xr:uid="{00000000-0005-0000-0000-00002D010000}"/>
    <cellStyle name="Millares 35 2 9 2" xfId="21446" xr:uid="{15193FC8-8C13-49E7-867E-AAD3F89B9794}"/>
    <cellStyle name="Millares 35 3" xfId="1457" xr:uid="{00000000-0005-0000-0000-00002D010000}"/>
    <cellStyle name="Millares 35 3 2" xfId="3381" xr:uid="{00000000-0005-0000-0000-00002D010000}"/>
    <cellStyle name="Millares 35 3 2 2" xfId="15855" xr:uid="{DBB23B53-493B-4304-9F38-7CB36468B4A4}"/>
    <cellStyle name="Millares 35 3 3" xfId="5333" xr:uid="{00000000-0005-0000-0000-00002D010000}"/>
    <cellStyle name="Millares 35 3 3 2" xfId="17805" xr:uid="{395F5481-3B60-4DAA-9B8E-32BD50E769CF}"/>
    <cellStyle name="Millares 35 3 4" xfId="7263" xr:uid="{00000000-0005-0000-0000-00002D010000}"/>
    <cellStyle name="Millares 35 3 4 2" xfId="19734" xr:uid="{CF19EE7D-82D1-4DB8-8B33-334ECC81BB2F}"/>
    <cellStyle name="Millares 35 3 5" xfId="9273" xr:uid="{00000000-0005-0000-0000-00002D010000}"/>
    <cellStyle name="Millares 35 3 5 2" xfId="21742" xr:uid="{30CE1918-A023-4C31-A88B-3CF2A054E699}"/>
    <cellStyle name="Millares 35 3 6" xfId="13934" xr:uid="{B16CE440-378D-4CF3-8DD9-AFC1BE9AF45C}"/>
    <cellStyle name="Millares 35 4" xfId="1937" xr:uid="{00000000-0005-0000-0000-00002D010000}"/>
    <cellStyle name="Millares 35 4 2" xfId="3861" xr:uid="{00000000-0005-0000-0000-00002D010000}"/>
    <cellStyle name="Millares 35 4 2 2" xfId="16335" xr:uid="{3116F9CB-9229-442B-A400-A3D7D1A8D59D}"/>
    <cellStyle name="Millares 35 4 3" xfId="5813" xr:uid="{00000000-0005-0000-0000-00002D010000}"/>
    <cellStyle name="Millares 35 4 3 2" xfId="18285" xr:uid="{DC3BC741-489F-4A43-ACA1-00830BB6EF50}"/>
    <cellStyle name="Millares 35 4 4" xfId="7743" xr:uid="{00000000-0005-0000-0000-00002D010000}"/>
    <cellStyle name="Millares 35 4 4 2" xfId="20214" xr:uid="{C62D4EE7-B734-4D54-B84E-D7E20DE1992D}"/>
    <cellStyle name="Millares 35 4 5" xfId="9751" xr:uid="{00000000-0005-0000-0000-00002D010000}"/>
    <cellStyle name="Millares 35 4 5 2" xfId="22220" xr:uid="{6E32D615-2465-4F45-8421-3EDFA9FD629D}"/>
    <cellStyle name="Millares 35 4 6" xfId="14414" xr:uid="{896D09C5-EA04-439F-BC39-FF7FB8D3F6B6}"/>
    <cellStyle name="Millares 35 5" xfId="2419" xr:uid="{00000000-0005-0000-0000-00002D010000}"/>
    <cellStyle name="Millares 35 5 2" xfId="4340" xr:uid="{00000000-0005-0000-0000-00002D010000}"/>
    <cellStyle name="Millares 35 5 2 2" xfId="16814" xr:uid="{D7832BB1-6BEA-41A0-A022-7832BC114F6C}"/>
    <cellStyle name="Millares 35 5 3" xfId="6296" xr:uid="{00000000-0005-0000-0000-00002D010000}"/>
    <cellStyle name="Millares 35 5 3 2" xfId="18768" xr:uid="{9144140C-F473-44AC-9513-50BA3257A624}"/>
    <cellStyle name="Millares 35 5 4" xfId="8222" xr:uid="{00000000-0005-0000-0000-00002D010000}"/>
    <cellStyle name="Millares 35 5 4 2" xfId="20693" xr:uid="{96ABEAF3-2E10-4EDD-A8B6-4766C3CDB160}"/>
    <cellStyle name="Millares 35 5 5" xfId="10228" xr:uid="{00000000-0005-0000-0000-00002D010000}"/>
    <cellStyle name="Millares 35 5 5 2" xfId="22697" xr:uid="{FD0BF824-0CD7-441A-8A03-47F296347D94}"/>
    <cellStyle name="Millares 35 5 6" xfId="14893" xr:uid="{BFDFD8C5-00A0-4C71-8EA4-1EF4F6BE8C48}"/>
    <cellStyle name="Millares 35 6" xfId="977" xr:uid="{00000000-0005-0000-0000-00002D010000}"/>
    <cellStyle name="Millares 35 6 2" xfId="13454" xr:uid="{05163E14-48D5-463C-B372-867122244511}"/>
    <cellStyle name="Millares 35 7" xfId="2901" xr:uid="{00000000-0005-0000-0000-00002D010000}"/>
    <cellStyle name="Millares 35 7 2" xfId="15375" xr:uid="{EFADF61A-0919-4E08-8B17-3671990E85AE}"/>
    <cellStyle name="Millares 35 8" xfId="4839" xr:uid="{00000000-0005-0000-0000-00002D010000}"/>
    <cellStyle name="Millares 35 8 2" xfId="17312" xr:uid="{BFC2E861-6681-48EB-A09D-AA806F2CF835}"/>
    <cellStyle name="Millares 35 9" xfId="6780" xr:uid="{00000000-0005-0000-0000-00002D010000}"/>
    <cellStyle name="Millares 35 9 2" xfId="19251" xr:uid="{FF96AD8C-FE97-4D3E-B08C-24BC5BDBABE1}"/>
    <cellStyle name="Millares 36" xfId="259" xr:uid="{00000000-0005-0000-0000-00002E010000}"/>
    <cellStyle name="Millares 36 10" xfId="8812" xr:uid="{00000000-0005-0000-0000-00002E010000}"/>
    <cellStyle name="Millares 36 10 2" xfId="21281" xr:uid="{C0428ACE-3107-4A08-A5D7-B1EBCAE67C82}"/>
    <cellStyle name="Millares 36 11" xfId="10718" xr:uid="{00000000-0005-0000-0000-00002E010000}"/>
    <cellStyle name="Millares 36 11 2" xfId="23184" xr:uid="{51F16DD0-BC5F-4CA0-95A9-DED6BE2DF7DE}"/>
    <cellStyle name="Millares 36 12" xfId="11198" xr:uid="{00000000-0005-0000-0000-00002E010000}"/>
    <cellStyle name="Millares 36 12 2" xfId="23663" xr:uid="{74B603E5-0BBD-4AAB-8BC6-0704BA804D3D}"/>
    <cellStyle name="Millares 36 13" xfId="12339" xr:uid="{40486892-7675-4F80-9A39-3C8D84808786}"/>
    <cellStyle name="Millares 36 13 2" xfId="24173" xr:uid="{169FCD73-D90E-4E24-88EB-DA314E596DB1}"/>
    <cellStyle name="Millares 36 14" xfId="12978" xr:uid="{903D7EE7-E177-47EF-95CE-FA33C54194EF}"/>
    <cellStyle name="Millares 36 15" xfId="24881" xr:uid="{69E9A85C-A469-4B6D-BA57-A265705C5616}"/>
    <cellStyle name="Millares 36 2" xfId="444" xr:uid="{00000000-0005-0000-0000-00002E010000}"/>
    <cellStyle name="Millares 36 2 10" xfId="10896" xr:uid="{00000000-0005-0000-0000-00002E010000}"/>
    <cellStyle name="Millares 36 2 10 2" xfId="23362" xr:uid="{AFB3D9C0-98E5-44BD-9480-17639159CC74}"/>
    <cellStyle name="Millares 36 2 11" xfId="11376" xr:uid="{00000000-0005-0000-0000-00002E010000}"/>
    <cellStyle name="Millares 36 2 11 2" xfId="23841" xr:uid="{0296CA97-5149-4976-9A73-595851099985}"/>
    <cellStyle name="Millares 36 2 12" xfId="12517" xr:uid="{5B507ECA-912D-4390-9DBA-2C3F744C7AEC}"/>
    <cellStyle name="Millares 36 2 12 2" xfId="24351" xr:uid="{1E493B47-F58E-48B7-9480-0F60A0C0F869}"/>
    <cellStyle name="Millares 36 2 13" xfId="13156" xr:uid="{C8FE8387-205E-438F-A2B1-E3F9601646D3}"/>
    <cellStyle name="Millares 36 2 14" xfId="25059" xr:uid="{A93E8A02-2EDB-4BC8-A97C-A8D3F1FB388A}"/>
    <cellStyle name="Millares 36 2 2" xfId="1640" xr:uid="{00000000-0005-0000-0000-00002E010000}"/>
    <cellStyle name="Millares 36 2 2 2" xfId="3564" xr:uid="{00000000-0005-0000-0000-00002E010000}"/>
    <cellStyle name="Millares 36 2 2 2 2" xfId="16038" xr:uid="{538581BB-0E10-4E8A-A59D-6002FCBC2849}"/>
    <cellStyle name="Millares 36 2 2 3" xfId="5516" xr:uid="{00000000-0005-0000-0000-00002E010000}"/>
    <cellStyle name="Millares 36 2 2 3 2" xfId="17988" xr:uid="{ECED9D7F-2296-46AF-AA94-213A2EF79E9B}"/>
    <cellStyle name="Millares 36 2 2 4" xfId="7446" xr:uid="{00000000-0005-0000-0000-00002E010000}"/>
    <cellStyle name="Millares 36 2 2 4 2" xfId="19917" xr:uid="{374A8D13-0C00-424C-AACD-2006E9988D72}"/>
    <cellStyle name="Millares 36 2 2 5" xfId="9456" xr:uid="{00000000-0005-0000-0000-00002E010000}"/>
    <cellStyle name="Millares 36 2 2 5 2" xfId="21925" xr:uid="{DFA5A252-BCC6-485D-873C-EE8E070C9294}"/>
    <cellStyle name="Millares 36 2 2 6" xfId="14117" xr:uid="{671D9370-5B8C-4563-9AD9-3152F8E5A80F}"/>
    <cellStyle name="Millares 36 2 3" xfId="2120" xr:uid="{00000000-0005-0000-0000-00002E010000}"/>
    <cellStyle name="Millares 36 2 3 2" xfId="4044" xr:uid="{00000000-0005-0000-0000-00002E010000}"/>
    <cellStyle name="Millares 36 2 3 2 2" xfId="16518" xr:uid="{8204174B-2470-4D4F-943C-36A284C8721C}"/>
    <cellStyle name="Millares 36 2 3 3" xfId="5996" xr:uid="{00000000-0005-0000-0000-00002E010000}"/>
    <cellStyle name="Millares 36 2 3 3 2" xfId="18468" xr:uid="{4F4BBB60-B909-48E9-A6D3-89AE75C4D336}"/>
    <cellStyle name="Millares 36 2 3 4" xfId="7926" xr:uid="{00000000-0005-0000-0000-00002E010000}"/>
    <cellStyle name="Millares 36 2 3 4 2" xfId="20397" xr:uid="{7ED413AA-E5C4-472D-98C6-8711EACC7F02}"/>
    <cellStyle name="Millares 36 2 3 5" xfId="9934" xr:uid="{00000000-0005-0000-0000-00002E010000}"/>
    <cellStyle name="Millares 36 2 3 5 2" xfId="22403" xr:uid="{E49316B9-D73C-41C0-ACAC-216856C4F9B7}"/>
    <cellStyle name="Millares 36 2 3 6" xfId="14597" xr:uid="{C666634F-9A93-4617-A01A-E0A884C6C1A9}"/>
    <cellStyle name="Millares 36 2 4" xfId="2602" xr:uid="{00000000-0005-0000-0000-00002E010000}"/>
    <cellStyle name="Millares 36 2 4 2" xfId="4523" xr:uid="{00000000-0005-0000-0000-00002E010000}"/>
    <cellStyle name="Millares 36 2 4 2 2" xfId="16997" xr:uid="{F1004857-3C1F-483B-AC53-B5EF1E1A2C38}"/>
    <cellStyle name="Millares 36 2 4 3" xfId="6479" xr:uid="{00000000-0005-0000-0000-00002E010000}"/>
    <cellStyle name="Millares 36 2 4 3 2" xfId="18951" xr:uid="{14F0D374-91C0-4AC9-9D8A-CFEF7A373FC3}"/>
    <cellStyle name="Millares 36 2 4 4" xfId="8405" xr:uid="{00000000-0005-0000-0000-00002E010000}"/>
    <cellStyle name="Millares 36 2 4 4 2" xfId="20876" xr:uid="{920B1808-19C2-4C0C-B606-C24C6D9FAA3C}"/>
    <cellStyle name="Millares 36 2 4 5" xfId="10411" xr:uid="{00000000-0005-0000-0000-00002E010000}"/>
    <cellStyle name="Millares 36 2 4 5 2" xfId="22880" xr:uid="{A48FA5F1-1592-4EB4-9E8E-28055AC05F67}"/>
    <cellStyle name="Millares 36 2 4 6" xfId="15076" xr:uid="{EEA25CAA-9390-4F33-8720-A8CE8ABD6849}"/>
    <cellStyle name="Millares 36 2 5" xfId="1160" xr:uid="{00000000-0005-0000-0000-00002E010000}"/>
    <cellStyle name="Millares 36 2 5 2" xfId="13637" xr:uid="{A0CEF8A2-94F9-4F4C-BDD0-FFC6C958E93A}"/>
    <cellStyle name="Millares 36 2 6" xfId="3084" xr:uid="{00000000-0005-0000-0000-00002E010000}"/>
    <cellStyle name="Millares 36 2 6 2" xfId="15558" xr:uid="{CD7153F8-D11D-4CBA-8705-ADE704392777}"/>
    <cellStyle name="Millares 36 2 7" xfId="5022" xr:uid="{00000000-0005-0000-0000-00002E010000}"/>
    <cellStyle name="Millares 36 2 7 2" xfId="17495" xr:uid="{DCDC32EB-58FD-44E4-9395-C3ADB17FB78A}"/>
    <cellStyle name="Millares 36 2 8" xfId="6963" xr:uid="{00000000-0005-0000-0000-00002E010000}"/>
    <cellStyle name="Millares 36 2 8 2" xfId="19434" xr:uid="{F7BE1EC5-E234-4641-80C5-48F666307D3D}"/>
    <cellStyle name="Millares 36 2 9" xfId="8982" xr:uid="{00000000-0005-0000-0000-00002E010000}"/>
    <cellStyle name="Millares 36 2 9 2" xfId="21451" xr:uid="{B3D116C1-876A-4057-83F0-F670AEB477FC}"/>
    <cellStyle name="Millares 36 3" xfId="1462" xr:uid="{00000000-0005-0000-0000-00002E010000}"/>
    <cellStyle name="Millares 36 3 2" xfId="3386" xr:uid="{00000000-0005-0000-0000-00002E010000}"/>
    <cellStyle name="Millares 36 3 2 2" xfId="15860" xr:uid="{C7003F25-A5F2-44CD-87BC-CEAC7E030E19}"/>
    <cellStyle name="Millares 36 3 3" xfId="5338" xr:uid="{00000000-0005-0000-0000-00002E010000}"/>
    <cellStyle name="Millares 36 3 3 2" xfId="17810" xr:uid="{D5AF1EE6-0975-497D-9E3D-529708CA8D6A}"/>
    <cellStyle name="Millares 36 3 4" xfId="7268" xr:uid="{00000000-0005-0000-0000-00002E010000}"/>
    <cellStyle name="Millares 36 3 4 2" xfId="19739" xr:uid="{7320C996-FF43-44DA-9A2F-F0D3334D2226}"/>
    <cellStyle name="Millares 36 3 5" xfId="9278" xr:uid="{00000000-0005-0000-0000-00002E010000}"/>
    <cellStyle name="Millares 36 3 5 2" xfId="21747" xr:uid="{80609585-AC46-4C4F-9C6A-4DCF8F58ED55}"/>
    <cellStyle name="Millares 36 3 6" xfId="13939" xr:uid="{E45E9BAC-C01B-4514-906E-E1BA7285FC0F}"/>
    <cellStyle name="Millares 36 4" xfId="1942" xr:uid="{00000000-0005-0000-0000-00002E010000}"/>
    <cellStyle name="Millares 36 4 2" xfId="3866" xr:uid="{00000000-0005-0000-0000-00002E010000}"/>
    <cellStyle name="Millares 36 4 2 2" xfId="16340" xr:uid="{D8EC7C68-1678-495A-B17B-0BC4F865D0B1}"/>
    <cellStyle name="Millares 36 4 3" xfId="5818" xr:uid="{00000000-0005-0000-0000-00002E010000}"/>
    <cellStyle name="Millares 36 4 3 2" xfId="18290" xr:uid="{EF55B6DB-E94A-46E6-8603-760FECCE9979}"/>
    <cellStyle name="Millares 36 4 4" xfId="7748" xr:uid="{00000000-0005-0000-0000-00002E010000}"/>
    <cellStyle name="Millares 36 4 4 2" xfId="20219" xr:uid="{213D0857-EE82-4624-B65F-D0DF799097FB}"/>
    <cellStyle name="Millares 36 4 5" xfId="9756" xr:uid="{00000000-0005-0000-0000-00002E010000}"/>
    <cellStyle name="Millares 36 4 5 2" xfId="22225" xr:uid="{7B78BC44-EEB5-4675-9318-D40A235AFF79}"/>
    <cellStyle name="Millares 36 4 6" xfId="14419" xr:uid="{77A89DB2-F26A-4591-B60F-77F2F681B3AA}"/>
    <cellStyle name="Millares 36 5" xfId="2424" xr:uid="{00000000-0005-0000-0000-00002E010000}"/>
    <cellStyle name="Millares 36 5 2" xfId="4345" xr:uid="{00000000-0005-0000-0000-00002E010000}"/>
    <cellStyle name="Millares 36 5 2 2" xfId="16819" xr:uid="{79765A2D-E293-43B1-9439-12353C0723AA}"/>
    <cellStyle name="Millares 36 5 3" xfId="6301" xr:uid="{00000000-0005-0000-0000-00002E010000}"/>
    <cellStyle name="Millares 36 5 3 2" xfId="18773" xr:uid="{FDF795FE-A734-4CC9-9661-6DC8399BB68A}"/>
    <cellStyle name="Millares 36 5 4" xfId="8227" xr:uid="{00000000-0005-0000-0000-00002E010000}"/>
    <cellStyle name="Millares 36 5 4 2" xfId="20698" xr:uid="{3C914758-F538-4061-9060-97ABDDC5668B}"/>
    <cellStyle name="Millares 36 5 5" xfId="10233" xr:uid="{00000000-0005-0000-0000-00002E010000}"/>
    <cellStyle name="Millares 36 5 5 2" xfId="22702" xr:uid="{D99F2001-B988-4CB4-8A03-012421C3C892}"/>
    <cellStyle name="Millares 36 5 6" xfId="14898" xr:uid="{0398C986-B147-43DD-943F-56D26BE3B4C5}"/>
    <cellStyle name="Millares 36 6" xfId="982" xr:uid="{00000000-0005-0000-0000-00002E010000}"/>
    <cellStyle name="Millares 36 6 2" xfId="13459" xr:uid="{64570903-F4D1-429A-B64A-C3DC61DA02A7}"/>
    <cellStyle name="Millares 36 7" xfId="2906" xr:uid="{00000000-0005-0000-0000-00002E010000}"/>
    <cellStyle name="Millares 36 7 2" xfId="15380" xr:uid="{8979E17E-D65E-4C54-A01B-68810B2535AD}"/>
    <cellStyle name="Millares 36 8" xfId="4844" xr:uid="{00000000-0005-0000-0000-00002E010000}"/>
    <cellStyle name="Millares 36 8 2" xfId="17317" xr:uid="{25805BB4-1758-4599-A48A-8A6A88DAF9B6}"/>
    <cellStyle name="Millares 36 9" xfId="6785" xr:uid="{00000000-0005-0000-0000-00002E010000}"/>
    <cellStyle name="Millares 36 9 2" xfId="19256" xr:uid="{DCF06B68-146C-4A24-8BD4-3A27FC2AFEA0}"/>
    <cellStyle name="Millares 37" xfId="252" xr:uid="{00000000-0005-0000-0000-00002F010000}"/>
    <cellStyle name="Millares 37 10" xfId="8805" xr:uid="{00000000-0005-0000-0000-00002F010000}"/>
    <cellStyle name="Millares 37 10 2" xfId="21274" xr:uid="{2DB8163F-4F22-407C-A1BD-D02D48C9EF09}"/>
    <cellStyle name="Millares 37 11" xfId="10711" xr:uid="{00000000-0005-0000-0000-00002F010000}"/>
    <cellStyle name="Millares 37 11 2" xfId="23177" xr:uid="{BF713032-ADA0-44B4-B56D-DDD360C5FED7}"/>
    <cellStyle name="Millares 37 12" xfId="11191" xr:uid="{00000000-0005-0000-0000-00002F010000}"/>
    <cellStyle name="Millares 37 12 2" xfId="23656" xr:uid="{396B94C2-7B7F-4ECC-BB08-1CDE43C71FCD}"/>
    <cellStyle name="Millares 37 13" xfId="12332" xr:uid="{42E2BF95-5774-44B0-BAE6-8D70CBB626B7}"/>
    <cellStyle name="Millares 37 13 2" xfId="24166" xr:uid="{EA8251F1-57EB-4586-B212-CDAEF002F5EA}"/>
    <cellStyle name="Millares 37 14" xfId="12971" xr:uid="{3C5E4265-A093-4274-863C-A53394CDE1F2}"/>
    <cellStyle name="Millares 37 15" xfId="24874" xr:uid="{AF53D9C1-A502-413F-8A68-D99E0E0A456D}"/>
    <cellStyle name="Millares 37 2" xfId="437" xr:uid="{00000000-0005-0000-0000-00002F010000}"/>
    <cellStyle name="Millares 37 2 10" xfId="10889" xr:uid="{00000000-0005-0000-0000-00002F010000}"/>
    <cellStyle name="Millares 37 2 10 2" xfId="23355" xr:uid="{4FD4B98E-B1F9-4073-A725-7E860C1E80A1}"/>
    <cellStyle name="Millares 37 2 11" xfId="11369" xr:uid="{00000000-0005-0000-0000-00002F010000}"/>
    <cellStyle name="Millares 37 2 11 2" xfId="23834" xr:uid="{7EFBB2D3-7938-4F78-BAC1-F1E081426A25}"/>
    <cellStyle name="Millares 37 2 12" xfId="12510" xr:uid="{9DEAC4C9-01D8-4B65-8A4A-C0D88742A6E2}"/>
    <cellStyle name="Millares 37 2 12 2" xfId="24344" xr:uid="{5AC491B1-57D9-481C-9EB3-C5499D43C688}"/>
    <cellStyle name="Millares 37 2 13" xfId="13149" xr:uid="{027B329E-345D-4CAD-AD88-C5EA76539233}"/>
    <cellStyle name="Millares 37 2 14" xfId="25052" xr:uid="{1CE12C2F-739C-4205-88FB-1B68667697AE}"/>
    <cellStyle name="Millares 37 2 2" xfId="1633" xr:uid="{00000000-0005-0000-0000-00002F010000}"/>
    <cellStyle name="Millares 37 2 2 2" xfId="3557" xr:uid="{00000000-0005-0000-0000-00002F010000}"/>
    <cellStyle name="Millares 37 2 2 2 2" xfId="16031" xr:uid="{D14B2B21-1389-4C40-8713-2AD07A4C568D}"/>
    <cellStyle name="Millares 37 2 2 3" xfId="5509" xr:uid="{00000000-0005-0000-0000-00002F010000}"/>
    <cellStyle name="Millares 37 2 2 3 2" xfId="17981" xr:uid="{8A4C67CE-BF9B-4013-ADCF-5063701B4DD6}"/>
    <cellStyle name="Millares 37 2 2 4" xfId="7439" xr:uid="{00000000-0005-0000-0000-00002F010000}"/>
    <cellStyle name="Millares 37 2 2 4 2" xfId="19910" xr:uid="{74CDA6BF-D893-4100-82DF-EDBF31D929B3}"/>
    <cellStyle name="Millares 37 2 2 5" xfId="9449" xr:uid="{00000000-0005-0000-0000-00002F010000}"/>
    <cellStyle name="Millares 37 2 2 5 2" xfId="21918" xr:uid="{DD09E4B8-1A1A-41FC-BA63-0C5D5E722298}"/>
    <cellStyle name="Millares 37 2 2 6" xfId="14110" xr:uid="{0621D39B-3D76-4EDD-A051-19E3BA769790}"/>
    <cellStyle name="Millares 37 2 3" xfId="2113" xr:uid="{00000000-0005-0000-0000-00002F010000}"/>
    <cellStyle name="Millares 37 2 3 2" xfId="4037" xr:uid="{00000000-0005-0000-0000-00002F010000}"/>
    <cellStyle name="Millares 37 2 3 2 2" xfId="16511" xr:uid="{174EB4DB-5B0C-4349-A38D-89F986F267EF}"/>
    <cellStyle name="Millares 37 2 3 3" xfId="5989" xr:uid="{00000000-0005-0000-0000-00002F010000}"/>
    <cellStyle name="Millares 37 2 3 3 2" xfId="18461" xr:uid="{C9581AFA-ED73-4B82-96D2-4AD9789ADACE}"/>
    <cellStyle name="Millares 37 2 3 4" xfId="7919" xr:uid="{00000000-0005-0000-0000-00002F010000}"/>
    <cellStyle name="Millares 37 2 3 4 2" xfId="20390" xr:uid="{B97442E4-5670-46A2-8EEF-B0E3EF870248}"/>
    <cellStyle name="Millares 37 2 3 5" xfId="9927" xr:uid="{00000000-0005-0000-0000-00002F010000}"/>
    <cellStyle name="Millares 37 2 3 5 2" xfId="22396" xr:uid="{8A685912-A862-4F44-B90D-612DD382F037}"/>
    <cellStyle name="Millares 37 2 3 6" xfId="14590" xr:uid="{243E87B2-C3EB-47CE-AC51-5FD9C7EE49FE}"/>
    <cellStyle name="Millares 37 2 4" xfId="2595" xr:uid="{00000000-0005-0000-0000-00002F010000}"/>
    <cellStyle name="Millares 37 2 4 2" xfId="4516" xr:uid="{00000000-0005-0000-0000-00002F010000}"/>
    <cellStyle name="Millares 37 2 4 2 2" xfId="16990" xr:uid="{0A7C2109-3F44-430B-A299-905C85EC98E0}"/>
    <cellStyle name="Millares 37 2 4 3" xfId="6472" xr:uid="{00000000-0005-0000-0000-00002F010000}"/>
    <cellStyle name="Millares 37 2 4 3 2" xfId="18944" xr:uid="{A0C89496-47F8-41F6-A7E2-323CF76165E2}"/>
    <cellStyle name="Millares 37 2 4 4" xfId="8398" xr:uid="{00000000-0005-0000-0000-00002F010000}"/>
    <cellStyle name="Millares 37 2 4 4 2" xfId="20869" xr:uid="{3101F94C-B831-4927-B314-62DCF55B6D86}"/>
    <cellStyle name="Millares 37 2 4 5" xfId="10404" xr:uid="{00000000-0005-0000-0000-00002F010000}"/>
    <cellStyle name="Millares 37 2 4 5 2" xfId="22873" xr:uid="{5A2D7F40-D65D-48E0-B9E1-9C8C8EFFFBEE}"/>
    <cellStyle name="Millares 37 2 4 6" xfId="15069" xr:uid="{1BA202EE-BED5-481D-B870-A7310354A642}"/>
    <cellStyle name="Millares 37 2 5" xfId="1153" xr:uid="{00000000-0005-0000-0000-00002F010000}"/>
    <cellStyle name="Millares 37 2 5 2" xfId="13630" xr:uid="{764D98DE-789F-45E5-91EC-AE0A663DA93C}"/>
    <cellStyle name="Millares 37 2 6" xfId="3077" xr:uid="{00000000-0005-0000-0000-00002F010000}"/>
    <cellStyle name="Millares 37 2 6 2" xfId="15551" xr:uid="{9AE9C56E-177F-4FE2-9CC0-8DFAE010C63A}"/>
    <cellStyle name="Millares 37 2 7" xfId="5015" xr:uid="{00000000-0005-0000-0000-00002F010000}"/>
    <cellStyle name="Millares 37 2 7 2" xfId="17488" xr:uid="{1E9D5BE8-99F6-456B-B928-D076E65AD1D7}"/>
    <cellStyle name="Millares 37 2 8" xfId="6956" xr:uid="{00000000-0005-0000-0000-00002F010000}"/>
    <cellStyle name="Millares 37 2 8 2" xfId="19427" xr:uid="{F8B6232B-5BEA-4095-BD84-99A1F37CF4E5}"/>
    <cellStyle name="Millares 37 2 9" xfId="8975" xr:uid="{00000000-0005-0000-0000-00002F010000}"/>
    <cellStyle name="Millares 37 2 9 2" xfId="21444" xr:uid="{D7C2F569-00FE-4EEE-B58A-27CA9DBD4A37}"/>
    <cellStyle name="Millares 37 3" xfId="1455" xr:uid="{00000000-0005-0000-0000-00002F010000}"/>
    <cellStyle name="Millares 37 3 2" xfId="3379" xr:uid="{00000000-0005-0000-0000-00002F010000}"/>
    <cellStyle name="Millares 37 3 2 2" xfId="15853" xr:uid="{83C019C0-CA70-4DF9-B9BB-2A5C15E3BD45}"/>
    <cellStyle name="Millares 37 3 3" xfId="5331" xr:uid="{00000000-0005-0000-0000-00002F010000}"/>
    <cellStyle name="Millares 37 3 3 2" xfId="17803" xr:uid="{0F5BAE0A-47DE-4D3D-8BC6-962C83135BF9}"/>
    <cellStyle name="Millares 37 3 4" xfId="7261" xr:uid="{00000000-0005-0000-0000-00002F010000}"/>
    <cellStyle name="Millares 37 3 4 2" xfId="19732" xr:uid="{76FF7C27-8D0A-4102-8857-F96DA9D95E93}"/>
    <cellStyle name="Millares 37 3 5" xfId="9271" xr:uid="{00000000-0005-0000-0000-00002F010000}"/>
    <cellStyle name="Millares 37 3 5 2" xfId="21740" xr:uid="{6F10B1CB-838B-402C-A1AE-8ED3107FAFA8}"/>
    <cellStyle name="Millares 37 3 6" xfId="13932" xr:uid="{7DD764C7-354A-4FAA-AC4D-634A6E14FDF1}"/>
    <cellStyle name="Millares 37 4" xfId="1935" xr:uid="{00000000-0005-0000-0000-00002F010000}"/>
    <cellStyle name="Millares 37 4 2" xfId="3859" xr:uid="{00000000-0005-0000-0000-00002F010000}"/>
    <cellStyle name="Millares 37 4 2 2" xfId="16333" xr:uid="{76F02109-3926-4244-BBFE-847557EC3EB5}"/>
    <cellStyle name="Millares 37 4 3" xfId="5811" xr:uid="{00000000-0005-0000-0000-00002F010000}"/>
    <cellStyle name="Millares 37 4 3 2" xfId="18283" xr:uid="{CFC025DD-F1A0-437C-9446-95575C6A8C91}"/>
    <cellStyle name="Millares 37 4 4" xfId="7741" xr:uid="{00000000-0005-0000-0000-00002F010000}"/>
    <cellStyle name="Millares 37 4 4 2" xfId="20212" xr:uid="{A006C4F7-9817-4CED-B88C-5B775ED7A467}"/>
    <cellStyle name="Millares 37 4 5" xfId="9749" xr:uid="{00000000-0005-0000-0000-00002F010000}"/>
    <cellStyle name="Millares 37 4 5 2" xfId="22218" xr:uid="{94386EA0-F06B-4EB9-9C9C-B6F755498F00}"/>
    <cellStyle name="Millares 37 4 6" xfId="14412" xr:uid="{22C300E5-4901-4A64-B2F4-EED73517C6F6}"/>
    <cellStyle name="Millares 37 5" xfId="2417" xr:uid="{00000000-0005-0000-0000-00002F010000}"/>
    <cellStyle name="Millares 37 5 2" xfId="4338" xr:uid="{00000000-0005-0000-0000-00002F010000}"/>
    <cellStyle name="Millares 37 5 2 2" xfId="16812" xr:uid="{0E937DE6-1353-437F-AF40-0B6750EFC36C}"/>
    <cellStyle name="Millares 37 5 3" xfId="6294" xr:uid="{00000000-0005-0000-0000-00002F010000}"/>
    <cellStyle name="Millares 37 5 3 2" xfId="18766" xr:uid="{1DBF323B-ACE6-468C-A0D0-08711789489B}"/>
    <cellStyle name="Millares 37 5 4" xfId="8220" xr:uid="{00000000-0005-0000-0000-00002F010000}"/>
    <cellStyle name="Millares 37 5 4 2" xfId="20691" xr:uid="{2D453F80-2A3A-4C11-B315-62C48E4179F4}"/>
    <cellStyle name="Millares 37 5 5" xfId="10226" xr:uid="{00000000-0005-0000-0000-00002F010000}"/>
    <cellStyle name="Millares 37 5 5 2" xfId="22695" xr:uid="{5584FE98-1274-4450-B627-28C72A74246A}"/>
    <cellStyle name="Millares 37 5 6" xfId="14891" xr:uid="{86CA39A6-DBFE-43D1-8ECD-2EB34BBE9BF8}"/>
    <cellStyle name="Millares 37 6" xfId="975" xr:uid="{00000000-0005-0000-0000-00002F010000}"/>
    <cellStyle name="Millares 37 6 2" xfId="13452" xr:uid="{A94AAE88-C227-4626-8FA3-84E9228A17E9}"/>
    <cellStyle name="Millares 37 7" xfId="2899" xr:uid="{00000000-0005-0000-0000-00002F010000}"/>
    <cellStyle name="Millares 37 7 2" xfId="15373" xr:uid="{1F458112-4F25-4210-8F4A-71ED804AC9B3}"/>
    <cellStyle name="Millares 37 8" xfId="4837" xr:uid="{00000000-0005-0000-0000-00002F010000}"/>
    <cellStyle name="Millares 37 8 2" xfId="17310" xr:uid="{08A2069E-BA27-46BD-ADB3-FC65656E9963}"/>
    <cellStyle name="Millares 37 9" xfId="6778" xr:uid="{00000000-0005-0000-0000-00002F010000}"/>
    <cellStyle name="Millares 37 9 2" xfId="19249" xr:uid="{BF2630AA-067D-4ADE-8844-3314B09130A9}"/>
    <cellStyle name="Millares 38" xfId="232" xr:uid="{00000000-0005-0000-0000-000030010000}"/>
    <cellStyle name="Millares 38 10" xfId="8785" xr:uid="{00000000-0005-0000-0000-000030010000}"/>
    <cellStyle name="Millares 38 10 2" xfId="21254" xr:uid="{940D6D1F-2EAA-41E8-B860-F8D9F6198BFE}"/>
    <cellStyle name="Millares 38 11" xfId="10691" xr:uid="{00000000-0005-0000-0000-000030010000}"/>
    <cellStyle name="Millares 38 11 2" xfId="23157" xr:uid="{52A4E0CF-EA0B-447E-8163-4ADB1F25A13A}"/>
    <cellStyle name="Millares 38 12" xfId="11171" xr:uid="{00000000-0005-0000-0000-000030010000}"/>
    <cellStyle name="Millares 38 12 2" xfId="23636" xr:uid="{5B8453A1-99A8-499A-99DF-FFA663702833}"/>
    <cellStyle name="Millares 38 13" xfId="12312" xr:uid="{57D24FE0-8C75-4D36-83BC-603359CAB757}"/>
    <cellStyle name="Millares 38 13 2" xfId="24146" xr:uid="{CE566ADB-0BDD-4751-8A68-17BE5DF92C0C}"/>
    <cellStyle name="Millares 38 14" xfId="12951" xr:uid="{A39BDDB9-E2D1-4B0E-AE7D-25892B88FD19}"/>
    <cellStyle name="Millares 38 15" xfId="24854" xr:uid="{80C8C385-0122-4555-A523-91DCC4364082}"/>
    <cellStyle name="Millares 38 2" xfId="417" xr:uid="{00000000-0005-0000-0000-000030010000}"/>
    <cellStyle name="Millares 38 2 10" xfId="10869" xr:uid="{00000000-0005-0000-0000-000030010000}"/>
    <cellStyle name="Millares 38 2 10 2" xfId="23335" xr:uid="{8C12FA73-75C0-4480-8F5C-C46632651E23}"/>
    <cellStyle name="Millares 38 2 11" xfId="11349" xr:uid="{00000000-0005-0000-0000-000030010000}"/>
    <cellStyle name="Millares 38 2 11 2" xfId="23814" xr:uid="{C87AD9DF-DCA7-40FB-9899-FE8108E5328C}"/>
    <cellStyle name="Millares 38 2 12" xfId="12490" xr:uid="{336229B3-3466-45AA-8611-2F806A7846F7}"/>
    <cellStyle name="Millares 38 2 12 2" xfId="24324" xr:uid="{66542F6B-B87C-4AD9-B9B1-8E053FBC485E}"/>
    <cellStyle name="Millares 38 2 13" xfId="13129" xr:uid="{7F2B3DBA-3734-44C6-91DF-789991223BBD}"/>
    <cellStyle name="Millares 38 2 14" xfId="25032" xr:uid="{CE3419D8-8014-475B-B030-A01E6B21D5B0}"/>
    <cellStyle name="Millares 38 2 2" xfId="1613" xr:uid="{00000000-0005-0000-0000-000030010000}"/>
    <cellStyle name="Millares 38 2 2 2" xfId="3537" xr:uid="{00000000-0005-0000-0000-000030010000}"/>
    <cellStyle name="Millares 38 2 2 2 2" xfId="16011" xr:uid="{F8F6A5C6-55B4-4402-B72E-F6DA229AD9B7}"/>
    <cellStyle name="Millares 38 2 2 3" xfId="5489" xr:uid="{00000000-0005-0000-0000-000030010000}"/>
    <cellStyle name="Millares 38 2 2 3 2" xfId="17961" xr:uid="{9CE3779F-D3F6-479E-8779-6A197B5CBA35}"/>
    <cellStyle name="Millares 38 2 2 4" xfId="7419" xr:uid="{00000000-0005-0000-0000-000030010000}"/>
    <cellStyle name="Millares 38 2 2 4 2" xfId="19890" xr:uid="{EE1A8BA1-658D-4B33-814E-82375A61F129}"/>
    <cellStyle name="Millares 38 2 2 5" xfId="9429" xr:uid="{00000000-0005-0000-0000-000030010000}"/>
    <cellStyle name="Millares 38 2 2 5 2" xfId="21898" xr:uid="{877BF3FA-BE2D-4EEC-A194-50E369717FFA}"/>
    <cellStyle name="Millares 38 2 2 6" xfId="14090" xr:uid="{ED0FF2BA-ABDB-46FE-95E9-1B1EE5B1BDD2}"/>
    <cellStyle name="Millares 38 2 3" xfId="2093" xr:uid="{00000000-0005-0000-0000-000030010000}"/>
    <cellStyle name="Millares 38 2 3 2" xfId="4017" xr:uid="{00000000-0005-0000-0000-000030010000}"/>
    <cellStyle name="Millares 38 2 3 2 2" xfId="16491" xr:uid="{5A21D44C-BE0E-488A-91E5-4617477348CC}"/>
    <cellStyle name="Millares 38 2 3 3" xfId="5969" xr:uid="{00000000-0005-0000-0000-000030010000}"/>
    <cellStyle name="Millares 38 2 3 3 2" xfId="18441" xr:uid="{3D7530A1-9ECC-4EED-9775-FF3108D9F2FF}"/>
    <cellStyle name="Millares 38 2 3 4" xfId="7899" xr:uid="{00000000-0005-0000-0000-000030010000}"/>
    <cellStyle name="Millares 38 2 3 4 2" xfId="20370" xr:uid="{3863EED3-F92D-4FB9-8327-5340122761E9}"/>
    <cellStyle name="Millares 38 2 3 5" xfId="9907" xr:uid="{00000000-0005-0000-0000-000030010000}"/>
    <cellStyle name="Millares 38 2 3 5 2" xfId="22376" xr:uid="{70F04D9F-6A05-4E80-8581-6EA8B271B3C9}"/>
    <cellStyle name="Millares 38 2 3 6" xfId="14570" xr:uid="{755F1ED6-7DF0-4D31-ADC9-99E2FB186963}"/>
    <cellStyle name="Millares 38 2 4" xfId="2575" xr:uid="{00000000-0005-0000-0000-000030010000}"/>
    <cellStyle name="Millares 38 2 4 2" xfId="4496" xr:uid="{00000000-0005-0000-0000-000030010000}"/>
    <cellStyle name="Millares 38 2 4 2 2" xfId="16970" xr:uid="{F5EC7FB2-D57B-4004-BC51-9C9B3D7A825A}"/>
    <cellStyle name="Millares 38 2 4 3" xfId="6452" xr:uid="{00000000-0005-0000-0000-000030010000}"/>
    <cellStyle name="Millares 38 2 4 3 2" xfId="18924" xr:uid="{2BEB5BD3-76CF-4CD5-BD6F-BEACA33353A6}"/>
    <cellStyle name="Millares 38 2 4 4" xfId="8378" xr:uid="{00000000-0005-0000-0000-000030010000}"/>
    <cellStyle name="Millares 38 2 4 4 2" xfId="20849" xr:uid="{C304BE18-1908-4920-86A0-E34DD97C1BA2}"/>
    <cellStyle name="Millares 38 2 4 5" xfId="10384" xr:uid="{00000000-0005-0000-0000-000030010000}"/>
    <cellStyle name="Millares 38 2 4 5 2" xfId="22853" xr:uid="{F3EC2754-18FA-4CE0-B35A-C4E41CD33858}"/>
    <cellStyle name="Millares 38 2 4 6" xfId="15049" xr:uid="{5A37CECC-B680-4F63-95CF-2FABF575D7CE}"/>
    <cellStyle name="Millares 38 2 5" xfId="1133" xr:uid="{00000000-0005-0000-0000-000030010000}"/>
    <cellStyle name="Millares 38 2 5 2" xfId="13610" xr:uid="{D22A747F-24FF-4F61-A1F3-29BA28DEFE2C}"/>
    <cellStyle name="Millares 38 2 6" xfId="3057" xr:uid="{00000000-0005-0000-0000-000030010000}"/>
    <cellStyle name="Millares 38 2 6 2" xfId="15531" xr:uid="{5F1E8FE2-92BB-4AA3-AB42-69D967933297}"/>
    <cellStyle name="Millares 38 2 7" xfId="4995" xr:uid="{00000000-0005-0000-0000-000030010000}"/>
    <cellStyle name="Millares 38 2 7 2" xfId="17468" xr:uid="{EFBE77B3-9F97-4312-AAB5-54F2397D80BB}"/>
    <cellStyle name="Millares 38 2 8" xfId="6936" xr:uid="{00000000-0005-0000-0000-000030010000}"/>
    <cellStyle name="Millares 38 2 8 2" xfId="19407" xr:uid="{58CC44DD-64A8-42C8-ABA2-461E24B55E14}"/>
    <cellStyle name="Millares 38 2 9" xfId="8955" xr:uid="{00000000-0005-0000-0000-000030010000}"/>
    <cellStyle name="Millares 38 2 9 2" xfId="21424" xr:uid="{34166FE6-0B5C-4279-99C7-F67BC820BB82}"/>
    <cellStyle name="Millares 38 3" xfId="1435" xr:uid="{00000000-0005-0000-0000-000030010000}"/>
    <cellStyle name="Millares 38 3 2" xfId="3359" xr:uid="{00000000-0005-0000-0000-000030010000}"/>
    <cellStyle name="Millares 38 3 2 2" xfId="15833" xr:uid="{948E5D6C-6E9D-4666-B4CE-DA884269DAD7}"/>
    <cellStyle name="Millares 38 3 3" xfId="5311" xr:uid="{00000000-0005-0000-0000-000030010000}"/>
    <cellStyle name="Millares 38 3 3 2" xfId="17783" xr:uid="{B42DB9F0-48F3-4611-BD1E-0567750DE260}"/>
    <cellStyle name="Millares 38 3 4" xfId="7241" xr:uid="{00000000-0005-0000-0000-000030010000}"/>
    <cellStyle name="Millares 38 3 4 2" xfId="19712" xr:uid="{FC8F3F2A-A2AA-4775-A702-68F8F6C5F1C1}"/>
    <cellStyle name="Millares 38 3 5" xfId="9251" xr:uid="{00000000-0005-0000-0000-000030010000}"/>
    <cellStyle name="Millares 38 3 5 2" xfId="21720" xr:uid="{7CC73518-889E-4045-971A-5606061BFA37}"/>
    <cellStyle name="Millares 38 3 6" xfId="13912" xr:uid="{99FA3554-6810-4DA8-B93E-FA4D1EA56B5D}"/>
    <cellStyle name="Millares 38 4" xfId="1915" xr:uid="{00000000-0005-0000-0000-000030010000}"/>
    <cellStyle name="Millares 38 4 2" xfId="3839" xr:uid="{00000000-0005-0000-0000-000030010000}"/>
    <cellStyle name="Millares 38 4 2 2" xfId="16313" xr:uid="{7AA3A9A2-5066-420A-A118-7F7162AF073B}"/>
    <cellStyle name="Millares 38 4 3" xfId="5791" xr:uid="{00000000-0005-0000-0000-000030010000}"/>
    <cellStyle name="Millares 38 4 3 2" xfId="18263" xr:uid="{0CECE972-0CDD-43E9-AA03-B463DAF64746}"/>
    <cellStyle name="Millares 38 4 4" xfId="7721" xr:uid="{00000000-0005-0000-0000-000030010000}"/>
    <cellStyle name="Millares 38 4 4 2" xfId="20192" xr:uid="{2FD7F06A-68E4-4D5C-9A37-6B113D530525}"/>
    <cellStyle name="Millares 38 4 5" xfId="9729" xr:uid="{00000000-0005-0000-0000-000030010000}"/>
    <cellStyle name="Millares 38 4 5 2" xfId="22198" xr:uid="{9E5531BB-0FFB-4B3A-9C46-1A7868043B22}"/>
    <cellStyle name="Millares 38 4 6" xfId="14392" xr:uid="{32826331-DF8D-441F-A315-99C9E2F998F6}"/>
    <cellStyle name="Millares 38 5" xfId="2397" xr:uid="{00000000-0005-0000-0000-000030010000}"/>
    <cellStyle name="Millares 38 5 2" xfId="4318" xr:uid="{00000000-0005-0000-0000-000030010000}"/>
    <cellStyle name="Millares 38 5 2 2" xfId="16792" xr:uid="{B25A7E55-0BB4-4DC0-A563-0F26A5B4E2A8}"/>
    <cellStyle name="Millares 38 5 3" xfId="6274" xr:uid="{00000000-0005-0000-0000-000030010000}"/>
    <cellStyle name="Millares 38 5 3 2" xfId="18746" xr:uid="{1F2235C5-2C62-4DAB-99D5-4132A3DDFE76}"/>
    <cellStyle name="Millares 38 5 4" xfId="8200" xr:uid="{00000000-0005-0000-0000-000030010000}"/>
    <cellStyle name="Millares 38 5 4 2" xfId="20671" xr:uid="{A719C9DA-F84A-4AD0-B7E1-1145E4D6A6E0}"/>
    <cellStyle name="Millares 38 5 5" xfId="10206" xr:uid="{00000000-0005-0000-0000-000030010000}"/>
    <cellStyle name="Millares 38 5 5 2" xfId="22675" xr:uid="{20922416-F485-44AF-A418-CFC5CA27F806}"/>
    <cellStyle name="Millares 38 5 6" xfId="14871" xr:uid="{E9E7BF8A-FEB7-4531-A9E2-98263AB958A1}"/>
    <cellStyle name="Millares 38 6" xfId="955" xr:uid="{00000000-0005-0000-0000-000030010000}"/>
    <cellStyle name="Millares 38 6 2" xfId="13432" xr:uid="{E9C915F0-2B7C-43A3-836E-328A722CA08C}"/>
    <cellStyle name="Millares 38 7" xfId="2879" xr:uid="{00000000-0005-0000-0000-000030010000}"/>
    <cellStyle name="Millares 38 7 2" xfId="15353" xr:uid="{3CD4FF1A-D39C-496C-A817-1FE9E983E884}"/>
    <cellStyle name="Millares 38 8" xfId="4817" xr:uid="{00000000-0005-0000-0000-000030010000}"/>
    <cellStyle name="Millares 38 8 2" xfId="17290" xr:uid="{FC0BAABF-02BC-49F9-BF54-ACB094DDC763}"/>
    <cellStyle name="Millares 38 9" xfId="6758" xr:uid="{00000000-0005-0000-0000-000030010000}"/>
    <cellStyle name="Millares 38 9 2" xfId="19229" xr:uid="{7E17E0E8-134C-41A5-8099-F774B113E1F6}"/>
    <cellStyle name="Millares 39" xfId="262" xr:uid="{00000000-0005-0000-0000-000031010000}"/>
    <cellStyle name="Millares 39 10" xfId="8815" xr:uid="{00000000-0005-0000-0000-000031010000}"/>
    <cellStyle name="Millares 39 10 2" xfId="21284" xr:uid="{67E73A35-1DB2-463D-9563-FEB24589DF17}"/>
    <cellStyle name="Millares 39 11" xfId="10721" xr:uid="{00000000-0005-0000-0000-000031010000}"/>
    <cellStyle name="Millares 39 11 2" xfId="23187" xr:uid="{431B610C-30B0-4F34-B646-BFF5109F5202}"/>
    <cellStyle name="Millares 39 12" xfId="11201" xr:uid="{00000000-0005-0000-0000-000031010000}"/>
    <cellStyle name="Millares 39 12 2" xfId="23666" xr:uid="{CB8D9787-11FB-41EE-986F-42162BEA0995}"/>
    <cellStyle name="Millares 39 13" xfId="12342" xr:uid="{C2BA7143-D2B3-4C7B-B04A-C766E6BF046E}"/>
    <cellStyle name="Millares 39 13 2" xfId="24176" xr:uid="{CA0F2809-DBB0-4B44-968D-CC0F38013141}"/>
    <cellStyle name="Millares 39 14" xfId="12981" xr:uid="{103FBEB2-6AF1-477A-9A8F-2F4A3D74B371}"/>
    <cellStyle name="Millares 39 15" xfId="24884" xr:uid="{A805819D-FE99-4C07-8FF9-72AB61F4772E}"/>
    <cellStyle name="Millares 39 2" xfId="447" xr:uid="{00000000-0005-0000-0000-000031010000}"/>
    <cellStyle name="Millares 39 2 10" xfId="10899" xr:uid="{00000000-0005-0000-0000-000031010000}"/>
    <cellStyle name="Millares 39 2 10 2" xfId="23365" xr:uid="{3D9D4093-1B7F-4D93-B87E-C2CAC04C101D}"/>
    <cellStyle name="Millares 39 2 11" xfId="11379" xr:uid="{00000000-0005-0000-0000-000031010000}"/>
    <cellStyle name="Millares 39 2 11 2" xfId="23844" xr:uid="{B13ECA3F-6C36-4074-93E7-F5C759A24283}"/>
    <cellStyle name="Millares 39 2 12" xfId="12520" xr:uid="{DA28BE33-2DD6-4A62-A978-B26734374D7F}"/>
    <cellStyle name="Millares 39 2 12 2" xfId="24354" xr:uid="{389657DA-4DD6-4284-A166-D8D91D344382}"/>
    <cellStyle name="Millares 39 2 13" xfId="13159" xr:uid="{9C4BBF76-3798-47A4-94B7-CDC0E1B83352}"/>
    <cellStyle name="Millares 39 2 14" xfId="25062" xr:uid="{842AC0EB-D0FE-44D4-BCF2-13FDF33980D9}"/>
    <cellStyle name="Millares 39 2 2" xfId="1643" xr:uid="{00000000-0005-0000-0000-000031010000}"/>
    <cellStyle name="Millares 39 2 2 2" xfId="3567" xr:uid="{00000000-0005-0000-0000-000031010000}"/>
    <cellStyle name="Millares 39 2 2 2 2" xfId="16041" xr:uid="{D7695168-843A-4858-9AEE-854C90E4D0F7}"/>
    <cellStyle name="Millares 39 2 2 3" xfId="5519" xr:uid="{00000000-0005-0000-0000-000031010000}"/>
    <cellStyle name="Millares 39 2 2 3 2" xfId="17991" xr:uid="{60624D23-BF68-4DCE-94F2-DCFB0419683E}"/>
    <cellStyle name="Millares 39 2 2 4" xfId="7449" xr:uid="{00000000-0005-0000-0000-000031010000}"/>
    <cellStyle name="Millares 39 2 2 4 2" xfId="19920" xr:uid="{1E666663-3169-49DD-A22A-97074A120F07}"/>
    <cellStyle name="Millares 39 2 2 5" xfId="9459" xr:uid="{00000000-0005-0000-0000-000031010000}"/>
    <cellStyle name="Millares 39 2 2 5 2" xfId="21928" xr:uid="{E345C5D9-F2D0-4915-91F3-E0B95407C762}"/>
    <cellStyle name="Millares 39 2 2 6" xfId="14120" xr:uid="{960E11A3-A6AF-4057-93E4-2C62865D1322}"/>
    <cellStyle name="Millares 39 2 3" xfId="2123" xr:uid="{00000000-0005-0000-0000-000031010000}"/>
    <cellStyle name="Millares 39 2 3 2" xfId="4047" xr:uid="{00000000-0005-0000-0000-000031010000}"/>
    <cellStyle name="Millares 39 2 3 2 2" xfId="16521" xr:uid="{6042685A-E826-4FFA-9AA4-FE08597BE39E}"/>
    <cellStyle name="Millares 39 2 3 3" xfId="5999" xr:uid="{00000000-0005-0000-0000-000031010000}"/>
    <cellStyle name="Millares 39 2 3 3 2" xfId="18471" xr:uid="{B6A48987-DFE8-47DF-9D2B-7037C743AB8C}"/>
    <cellStyle name="Millares 39 2 3 4" xfId="7929" xr:uid="{00000000-0005-0000-0000-000031010000}"/>
    <cellStyle name="Millares 39 2 3 4 2" xfId="20400" xr:uid="{178A6AEE-AA85-4D3F-A252-AA010F7E423E}"/>
    <cellStyle name="Millares 39 2 3 5" xfId="9937" xr:uid="{00000000-0005-0000-0000-000031010000}"/>
    <cellStyle name="Millares 39 2 3 5 2" xfId="22406" xr:uid="{43A4EC88-5E11-400D-908A-55CA24F54721}"/>
    <cellStyle name="Millares 39 2 3 6" xfId="14600" xr:uid="{CB062FB1-3A09-435E-8A27-ACDDFA333260}"/>
    <cellStyle name="Millares 39 2 4" xfId="2605" xr:uid="{00000000-0005-0000-0000-000031010000}"/>
    <cellStyle name="Millares 39 2 4 2" xfId="4526" xr:uid="{00000000-0005-0000-0000-000031010000}"/>
    <cellStyle name="Millares 39 2 4 2 2" xfId="17000" xr:uid="{B15E7C4D-17CC-4C6E-B2D3-95547960287C}"/>
    <cellStyle name="Millares 39 2 4 3" xfId="6482" xr:uid="{00000000-0005-0000-0000-000031010000}"/>
    <cellStyle name="Millares 39 2 4 3 2" xfId="18954" xr:uid="{49B12766-4508-48A3-BE3A-0A90F8FE64C5}"/>
    <cellStyle name="Millares 39 2 4 4" xfId="8408" xr:uid="{00000000-0005-0000-0000-000031010000}"/>
    <cellStyle name="Millares 39 2 4 4 2" xfId="20879" xr:uid="{AE83F6B1-66B3-414E-AD44-7B26C38149CA}"/>
    <cellStyle name="Millares 39 2 4 5" xfId="10414" xr:uid="{00000000-0005-0000-0000-000031010000}"/>
    <cellStyle name="Millares 39 2 4 5 2" xfId="22883" xr:uid="{28971246-0E9D-4E39-8306-104738EA25D3}"/>
    <cellStyle name="Millares 39 2 4 6" xfId="15079" xr:uid="{069A6E4D-8301-4AE6-8DA7-2EE33D3AB691}"/>
    <cellStyle name="Millares 39 2 5" xfId="1163" xr:uid="{00000000-0005-0000-0000-000031010000}"/>
    <cellStyle name="Millares 39 2 5 2" xfId="13640" xr:uid="{EE6CD68E-A8C3-46D2-8555-97CFC0587E20}"/>
    <cellStyle name="Millares 39 2 6" xfId="3087" xr:uid="{00000000-0005-0000-0000-000031010000}"/>
    <cellStyle name="Millares 39 2 6 2" xfId="15561" xr:uid="{53A94F70-1F0D-4D93-B088-C9E968EC2818}"/>
    <cellStyle name="Millares 39 2 7" xfId="5025" xr:uid="{00000000-0005-0000-0000-000031010000}"/>
    <cellStyle name="Millares 39 2 7 2" xfId="17498" xr:uid="{E77CD010-1A00-4540-A297-6D7EE5202A0A}"/>
    <cellStyle name="Millares 39 2 8" xfId="6966" xr:uid="{00000000-0005-0000-0000-000031010000}"/>
    <cellStyle name="Millares 39 2 8 2" xfId="19437" xr:uid="{360FE1E2-859D-4EAB-978A-C4D74A17E5F9}"/>
    <cellStyle name="Millares 39 2 9" xfId="8985" xr:uid="{00000000-0005-0000-0000-000031010000}"/>
    <cellStyle name="Millares 39 2 9 2" xfId="21454" xr:uid="{4270CDA1-89A0-48E1-AFDB-201E3670638D}"/>
    <cellStyle name="Millares 39 3" xfId="1465" xr:uid="{00000000-0005-0000-0000-000031010000}"/>
    <cellStyle name="Millares 39 3 2" xfId="3389" xr:uid="{00000000-0005-0000-0000-000031010000}"/>
    <cellStyle name="Millares 39 3 2 2" xfId="15863" xr:uid="{879B9DAA-1ED5-4F75-9066-0D1AD4E5BB54}"/>
    <cellStyle name="Millares 39 3 3" xfId="5341" xr:uid="{00000000-0005-0000-0000-000031010000}"/>
    <cellStyle name="Millares 39 3 3 2" xfId="17813" xr:uid="{492F12F4-1A5A-475F-AC4D-4F4684C316C8}"/>
    <cellStyle name="Millares 39 3 4" xfId="7271" xr:uid="{00000000-0005-0000-0000-000031010000}"/>
    <cellStyle name="Millares 39 3 4 2" xfId="19742" xr:uid="{1F8F8C04-D9F1-4041-BA10-14217E299404}"/>
    <cellStyle name="Millares 39 3 5" xfId="9281" xr:uid="{00000000-0005-0000-0000-000031010000}"/>
    <cellStyle name="Millares 39 3 5 2" xfId="21750" xr:uid="{A3E77FCA-0B70-4F05-B545-2D7FC4752F80}"/>
    <cellStyle name="Millares 39 3 6" xfId="13942" xr:uid="{E2603BBC-076F-477C-B0CE-5645B64DFA5C}"/>
    <cellStyle name="Millares 39 4" xfId="1945" xr:uid="{00000000-0005-0000-0000-000031010000}"/>
    <cellStyle name="Millares 39 4 2" xfId="3869" xr:uid="{00000000-0005-0000-0000-000031010000}"/>
    <cellStyle name="Millares 39 4 2 2" xfId="16343" xr:uid="{FD8559E8-76C9-4D12-9D8B-9065A7CCC856}"/>
    <cellStyle name="Millares 39 4 3" xfId="5821" xr:uid="{00000000-0005-0000-0000-000031010000}"/>
    <cellStyle name="Millares 39 4 3 2" xfId="18293" xr:uid="{2E1DB3AA-61F7-4037-BBDC-242C51B34177}"/>
    <cellStyle name="Millares 39 4 4" xfId="7751" xr:uid="{00000000-0005-0000-0000-000031010000}"/>
    <cellStyle name="Millares 39 4 4 2" xfId="20222" xr:uid="{F419EB35-160F-469B-B38B-5BFF146549B1}"/>
    <cellStyle name="Millares 39 4 5" xfId="9759" xr:uid="{00000000-0005-0000-0000-000031010000}"/>
    <cellStyle name="Millares 39 4 5 2" xfId="22228" xr:uid="{32434971-D9CC-4622-9E9A-3E088F0E369A}"/>
    <cellStyle name="Millares 39 4 6" xfId="14422" xr:uid="{656C5022-76BF-45CA-9B7F-85763502D042}"/>
    <cellStyle name="Millares 39 5" xfId="2427" xr:uid="{00000000-0005-0000-0000-000031010000}"/>
    <cellStyle name="Millares 39 5 2" xfId="4348" xr:uid="{00000000-0005-0000-0000-000031010000}"/>
    <cellStyle name="Millares 39 5 2 2" xfId="16822" xr:uid="{F2388427-328B-4A20-9E1E-FC1222D54B14}"/>
    <cellStyle name="Millares 39 5 3" xfId="6304" xr:uid="{00000000-0005-0000-0000-000031010000}"/>
    <cellStyle name="Millares 39 5 3 2" xfId="18776" xr:uid="{BBF504AA-3EF9-4836-B248-1117297BC6D3}"/>
    <cellStyle name="Millares 39 5 4" xfId="8230" xr:uid="{00000000-0005-0000-0000-000031010000}"/>
    <cellStyle name="Millares 39 5 4 2" xfId="20701" xr:uid="{BA29C5EF-F26C-4D8F-ABB0-EDCEDC1ACCAA}"/>
    <cellStyle name="Millares 39 5 5" xfId="10236" xr:uid="{00000000-0005-0000-0000-000031010000}"/>
    <cellStyle name="Millares 39 5 5 2" xfId="22705" xr:uid="{F4E8F984-3DD7-431A-A2BC-4E6614E9F9EE}"/>
    <cellStyle name="Millares 39 5 6" xfId="14901" xr:uid="{FF0C39B1-07CF-4129-8BFB-199CF54025AD}"/>
    <cellStyle name="Millares 39 6" xfId="985" xr:uid="{00000000-0005-0000-0000-000031010000}"/>
    <cellStyle name="Millares 39 6 2" xfId="13462" xr:uid="{320C6016-8AF9-44DD-B1DA-6AC8EA448CA6}"/>
    <cellStyle name="Millares 39 7" xfId="2909" xr:uid="{00000000-0005-0000-0000-000031010000}"/>
    <cellStyle name="Millares 39 7 2" xfId="15383" xr:uid="{C37B9A42-E54C-4228-B17F-113C74B4F817}"/>
    <cellStyle name="Millares 39 8" xfId="4847" xr:uid="{00000000-0005-0000-0000-000031010000}"/>
    <cellStyle name="Millares 39 8 2" xfId="17320" xr:uid="{8E120D32-B1D4-4AB8-8BC4-DB6C5C54974B}"/>
    <cellStyle name="Millares 39 9" xfId="6788" xr:uid="{00000000-0005-0000-0000-000031010000}"/>
    <cellStyle name="Millares 39 9 2" xfId="19259" xr:uid="{650676BC-8F52-4913-9C6F-4BCEF07DB41F}"/>
    <cellStyle name="Millares 4" xfId="35" xr:uid="{00000000-0005-0000-0000-000015000000}"/>
    <cellStyle name="Millares 4 10" xfId="1787" xr:uid="{00000000-0005-0000-0000-000015000000}"/>
    <cellStyle name="Millares 4 10 2" xfId="3711" xr:uid="{00000000-0005-0000-0000-000015000000}"/>
    <cellStyle name="Millares 4 10 2 2" xfId="16185" xr:uid="{4B079872-0A15-4D3B-9705-53D397688BF4}"/>
    <cellStyle name="Millares 4 10 3" xfId="5663" xr:uid="{00000000-0005-0000-0000-000015000000}"/>
    <cellStyle name="Millares 4 10 3 2" xfId="18135" xr:uid="{011DC19A-BC35-4BB8-8AFF-5A40C9C086DA}"/>
    <cellStyle name="Millares 4 10 4" xfId="7593" xr:uid="{00000000-0005-0000-0000-000015000000}"/>
    <cellStyle name="Millares 4 10 4 2" xfId="20064" xr:uid="{275BB1EA-2930-48FE-8767-55146D83A588}"/>
    <cellStyle name="Millares 4 10 5" xfId="9601" xr:uid="{00000000-0005-0000-0000-000015000000}"/>
    <cellStyle name="Millares 4 10 5 2" xfId="22070" xr:uid="{79767B60-A87E-459E-9D9D-22D12EE4806B}"/>
    <cellStyle name="Millares 4 10 6" xfId="11696" xr:uid="{00000000-0005-0000-0000-00005B010000}"/>
    <cellStyle name="Millares 4 10 7" xfId="14264" xr:uid="{EEE9FCA2-4BB1-4986-8B60-C2DF158BB4AB}"/>
    <cellStyle name="Millares 4 11" xfId="2269" xr:uid="{00000000-0005-0000-0000-000015000000}"/>
    <cellStyle name="Millares 4 11 2" xfId="4190" xr:uid="{00000000-0005-0000-0000-000015000000}"/>
    <cellStyle name="Millares 4 11 2 2" xfId="16664" xr:uid="{3A7AC6DE-3886-4439-9C6E-810208C6B4AC}"/>
    <cellStyle name="Millares 4 11 3" xfId="6146" xr:uid="{00000000-0005-0000-0000-000015000000}"/>
    <cellStyle name="Millares 4 11 3 2" xfId="18618" xr:uid="{8D3D942F-03C6-43E8-96BB-A03EE3C37E02}"/>
    <cellStyle name="Millares 4 11 4" xfId="8072" xr:uid="{00000000-0005-0000-0000-000015000000}"/>
    <cellStyle name="Millares 4 11 4 2" xfId="20543" xr:uid="{AB9F513B-47D4-4CF9-A01D-C07DB01718E9}"/>
    <cellStyle name="Millares 4 11 5" xfId="10078" xr:uid="{00000000-0005-0000-0000-000015000000}"/>
    <cellStyle name="Millares 4 11 5 2" xfId="22547" xr:uid="{B15B1371-8D73-4767-B70E-209403190DF0}"/>
    <cellStyle name="Millares 4 11 6" xfId="12703" xr:uid="{6542966C-51C0-48A9-975B-765666A60936}"/>
    <cellStyle name="Millares 4 11 6 2" xfId="24536" xr:uid="{39F46F21-976E-4F14-8B5D-7CACA822E868}"/>
    <cellStyle name="Millares 4 11 7" xfId="14743" xr:uid="{D5C5DDE4-8FD9-4140-A8FD-7E379F2CF3C1}"/>
    <cellStyle name="Millares 4 11 8" xfId="25227" xr:uid="{D036C45E-B26B-42A7-BF9A-A28E9F0AE805}"/>
    <cellStyle name="Millares 4 12" xfId="827" xr:uid="{00000000-0005-0000-0000-000015000000}"/>
    <cellStyle name="Millares 4 12 2" xfId="13304" xr:uid="{A18FD6DD-83B0-4B09-AAD3-93148A71062B}"/>
    <cellStyle name="Millares 4 13" xfId="2751" xr:uid="{00000000-0005-0000-0000-000015000000}"/>
    <cellStyle name="Millares 4 13 2" xfId="15225" xr:uid="{9CCA2D8E-636B-4CB1-A352-CBDF1E5A3A11}"/>
    <cellStyle name="Millares 4 14" xfId="4680" xr:uid="{00000000-0005-0000-0000-000015000000}"/>
    <cellStyle name="Millares 4 14 2" xfId="17153" xr:uid="{90F5DD2F-D968-42E3-8549-8DE28E9E17AB}"/>
    <cellStyle name="Millares 4 15" xfId="6629" xr:uid="{00000000-0005-0000-0000-000015000000}"/>
    <cellStyle name="Millares 4 15 2" xfId="19100" xr:uid="{A1843991-3C09-48AF-B373-AE06DDD192CC}"/>
    <cellStyle name="Millares 4 16" xfId="8595" xr:uid="{D94BE899-086B-44F6-A5ED-5513BC8AFBDF}"/>
    <cellStyle name="Millares 4 16 2" xfId="21064" xr:uid="{7C497430-F6AC-4567-B8F9-383D71D392C4}"/>
    <cellStyle name="Millares 4 17" xfId="8567" xr:uid="{00000000-0005-0000-0000-000015000000}"/>
    <cellStyle name="Millares 4 17 2" xfId="21036" xr:uid="{2CF59D32-81FD-4166-839D-0C275CB4E61E}"/>
    <cellStyle name="Millares 4 18" xfId="10563" xr:uid="{00000000-0005-0000-0000-000015000000}"/>
    <cellStyle name="Millares 4 18 2" xfId="23029" xr:uid="{DAC8FC12-A5EC-44CE-854F-4092D3DE7123}"/>
    <cellStyle name="Millares 4 19" xfId="11043" xr:uid="{00000000-0005-0000-0000-000015000000}"/>
    <cellStyle name="Millares 4 19 2" xfId="23508" xr:uid="{7BFE80BE-FB7E-4B48-AACD-8E38A580FA4B}"/>
    <cellStyle name="Millares 4 2" xfId="93" xr:uid="{00000000-0005-0000-0000-000015000000}"/>
    <cellStyle name="Millares 4 2 10" xfId="4711" xr:uid="{00000000-0005-0000-0000-000015000000}"/>
    <cellStyle name="Millares 4 2 10 2" xfId="17184" xr:uid="{90C76530-178F-4AB4-BDB2-380DB0D2FED4}"/>
    <cellStyle name="Millares 4 2 11" xfId="6657" xr:uid="{00000000-0005-0000-0000-000015000000}"/>
    <cellStyle name="Millares 4 2 11 2" xfId="19128" xr:uid="{1A1E3DBF-7BF1-4B56-B48A-26FB30733FD8}"/>
    <cellStyle name="Millares 4 2 12" xfId="8640" xr:uid="{995CF706-2D8A-4DA5-88F0-334B915148C4}"/>
    <cellStyle name="Millares 4 2 12 2" xfId="21109" xr:uid="{84C9E84A-0793-4EFA-9773-5A8C72A18DCD}"/>
    <cellStyle name="Millares 4 2 13" xfId="8692" xr:uid="{00000000-0005-0000-0000-000015000000}"/>
    <cellStyle name="Millares 4 2 13 2" xfId="21161" xr:uid="{65B60574-2038-4489-8BA7-32DA49F8766C}"/>
    <cellStyle name="Millares 4 2 14" xfId="10590" xr:uid="{00000000-0005-0000-0000-000015000000}"/>
    <cellStyle name="Millares 4 2 14 2" xfId="23056" xr:uid="{C32EC408-E1AC-463F-9647-0897479B8C45}"/>
    <cellStyle name="Millares 4 2 15" xfId="11070" xr:uid="{00000000-0005-0000-0000-000015000000}"/>
    <cellStyle name="Millares 4 2 15 2" xfId="23535" xr:uid="{D9F0D6B7-861B-41F6-AE9D-FB911EC69489}"/>
    <cellStyle name="Millares 4 2 16" xfId="12211" xr:uid="{FC14A4D4-0CBC-4112-A9F3-0E59F07232F9}"/>
    <cellStyle name="Millares 4 2 16 2" xfId="24045" xr:uid="{6EAF03A1-39D9-4751-8CCA-613896ED8BEA}"/>
    <cellStyle name="Millares 4 2 17" xfId="12850" xr:uid="{86CB9D9B-13D8-489E-96E7-8521E3E86795}"/>
    <cellStyle name="Millares 4 2 18" xfId="24753" xr:uid="{E04C919D-FE22-4DFB-AEB2-1C6398E87260}"/>
    <cellStyle name="Millares 4 2 2" xfId="151" xr:uid="{00000000-0005-0000-0000-000015000000}"/>
    <cellStyle name="Millares 4 2 2 10" xfId="8739" xr:uid="{00000000-0005-0000-0000-000015000000}"/>
    <cellStyle name="Millares 4 2 2 10 2" xfId="21208" xr:uid="{E64BC8C9-D32B-4A49-B92F-97A48816654C}"/>
    <cellStyle name="Millares 4 2 2 11" xfId="10642" xr:uid="{00000000-0005-0000-0000-000015000000}"/>
    <cellStyle name="Millares 4 2 2 11 2" xfId="23108" xr:uid="{3781FC22-E883-40D7-A16C-A49EF2FE25CB}"/>
    <cellStyle name="Millares 4 2 2 12" xfId="11122" xr:uid="{00000000-0005-0000-0000-000015000000}"/>
    <cellStyle name="Millares 4 2 2 12 2" xfId="23587" xr:uid="{3F687B5E-D1B0-4FB8-AF62-51BCCF20DAB5}"/>
    <cellStyle name="Millares 4 2 2 13" xfId="12263" xr:uid="{2E4A8B1F-CD1A-40CD-9DA5-C97D3D338053}"/>
    <cellStyle name="Millares 4 2 2 13 2" xfId="24097" xr:uid="{A45BF7DC-0D61-49E5-826C-1134963A81D9}"/>
    <cellStyle name="Millares 4 2 2 14" xfId="12902" xr:uid="{D5F6183F-42CA-49F8-8048-08B0196DC0A2}"/>
    <cellStyle name="Millares 4 2 2 15" xfId="24805" xr:uid="{10BE8D32-025C-49D4-A358-ACC6012D3576}"/>
    <cellStyle name="Millares 4 2 2 2" xfId="368" xr:uid="{00000000-0005-0000-0000-000015000000}"/>
    <cellStyle name="Millares 4 2 2 2 10" xfId="10820" xr:uid="{00000000-0005-0000-0000-000015000000}"/>
    <cellStyle name="Millares 4 2 2 2 10 2" xfId="23286" xr:uid="{B978C86D-59DA-4791-A33A-D5C36EBC7DE2}"/>
    <cellStyle name="Millares 4 2 2 2 11" xfId="11300" xr:uid="{00000000-0005-0000-0000-000015000000}"/>
    <cellStyle name="Millares 4 2 2 2 11 2" xfId="23765" xr:uid="{6388C789-F8B9-4FE2-979C-EA77B493DC8A}"/>
    <cellStyle name="Millares 4 2 2 2 12" xfId="12441" xr:uid="{EA5681E1-A0D6-4317-B13B-98ADBD58B660}"/>
    <cellStyle name="Millares 4 2 2 2 12 2" xfId="24275" xr:uid="{89365AE7-C112-4016-A0AF-81A2C4ABB74F}"/>
    <cellStyle name="Millares 4 2 2 2 13" xfId="13080" xr:uid="{CBBAE7FF-778B-4F82-B290-93E92DAA5FE2}"/>
    <cellStyle name="Millares 4 2 2 2 14" xfId="24983" xr:uid="{FCD0F13A-922E-43AB-A680-FBC3620C5804}"/>
    <cellStyle name="Millares 4 2 2 2 2" xfId="1564" xr:uid="{00000000-0005-0000-0000-000015000000}"/>
    <cellStyle name="Millares 4 2 2 2 2 2" xfId="3488" xr:uid="{00000000-0005-0000-0000-000015000000}"/>
    <cellStyle name="Millares 4 2 2 2 2 2 2" xfId="15962" xr:uid="{E638A04D-A557-482F-935B-741407555D19}"/>
    <cellStyle name="Millares 4 2 2 2 2 3" xfId="5440" xr:uid="{00000000-0005-0000-0000-000015000000}"/>
    <cellStyle name="Millares 4 2 2 2 2 3 2" xfId="17912" xr:uid="{EB4B1D26-9462-45E4-A933-E25288C912CA}"/>
    <cellStyle name="Millares 4 2 2 2 2 4" xfId="7370" xr:uid="{00000000-0005-0000-0000-000015000000}"/>
    <cellStyle name="Millares 4 2 2 2 2 4 2" xfId="19841" xr:uid="{0233E2AF-4407-4FDF-919A-32FDCEF45313}"/>
    <cellStyle name="Millares 4 2 2 2 2 5" xfId="9380" xr:uid="{00000000-0005-0000-0000-000015000000}"/>
    <cellStyle name="Millares 4 2 2 2 2 5 2" xfId="21849" xr:uid="{BF5D817B-CC25-4458-87F8-8B3D5DE391D6}"/>
    <cellStyle name="Millares 4 2 2 2 2 6" xfId="11645" xr:uid="{B3789A8D-9543-46EE-8A25-EB41D05C0172}"/>
    <cellStyle name="Millares 4 2 2 2 2 7" xfId="14041" xr:uid="{90D15314-9386-4210-B697-040754B7B32D}"/>
    <cellStyle name="Millares 4 2 2 2 3" xfId="2044" xr:uid="{00000000-0005-0000-0000-000015000000}"/>
    <cellStyle name="Millares 4 2 2 2 3 2" xfId="3968" xr:uid="{00000000-0005-0000-0000-000015000000}"/>
    <cellStyle name="Millares 4 2 2 2 3 2 2" xfId="16442" xr:uid="{049C522A-AF19-485D-894E-1C1EA7C288F4}"/>
    <cellStyle name="Millares 4 2 2 2 3 3" xfId="5920" xr:uid="{00000000-0005-0000-0000-000015000000}"/>
    <cellStyle name="Millares 4 2 2 2 3 3 2" xfId="18392" xr:uid="{9CE0FE19-A680-42C8-9E31-CDF9BABD527D}"/>
    <cellStyle name="Millares 4 2 2 2 3 4" xfId="7850" xr:uid="{00000000-0005-0000-0000-000015000000}"/>
    <cellStyle name="Millares 4 2 2 2 3 4 2" xfId="20321" xr:uid="{183C9603-5C16-4FFE-8202-3E9B0B9768D9}"/>
    <cellStyle name="Millares 4 2 2 2 3 5" xfId="9858" xr:uid="{00000000-0005-0000-0000-000015000000}"/>
    <cellStyle name="Millares 4 2 2 2 3 5 2" xfId="22327" xr:uid="{EB418508-A64C-4004-96BF-8C79C09761AC}"/>
    <cellStyle name="Millares 4 2 2 2 3 6" xfId="14521" xr:uid="{C45E2E63-978B-4A32-8FDB-B18B323AED2A}"/>
    <cellStyle name="Millares 4 2 2 2 4" xfId="2526" xr:uid="{00000000-0005-0000-0000-000015000000}"/>
    <cellStyle name="Millares 4 2 2 2 4 2" xfId="4447" xr:uid="{00000000-0005-0000-0000-000015000000}"/>
    <cellStyle name="Millares 4 2 2 2 4 2 2" xfId="16921" xr:uid="{73A72194-D752-4B4D-9EDD-CB606A0560EB}"/>
    <cellStyle name="Millares 4 2 2 2 4 3" xfId="6403" xr:uid="{00000000-0005-0000-0000-000015000000}"/>
    <cellStyle name="Millares 4 2 2 2 4 3 2" xfId="18875" xr:uid="{0B0D0D14-4A72-4CA3-A4E9-DEB3F69C6F6A}"/>
    <cellStyle name="Millares 4 2 2 2 4 4" xfId="8329" xr:uid="{00000000-0005-0000-0000-000015000000}"/>
    <cellStyle name="Millares 4 2 2 2 4 4 2" xfId="20800" xr:uid="{1CF136DA-8E1E-4BF5-8AA7-2DA1DD66A3CF}"/>
    <cellStyle name="Millares 4 2 2 2 4 5" xfId="10335" xr:uid="{00000000-0005-0000-0000-000015000000}"/>
    <cellStyle name="Millares 4 2 2 2 4 5 2" xfId="22804" xr:uid="{A01E5FE6-C6CE-4E79-A496-10077204EC12}"/>
    <cellStyle name="Millares 4 2 2 2 4 6" xfId="15000" xr:uid="{F0B094C2-5753-4B0D-94C0-F19F5B0B0741}"/>
    <cellStyle name="Millares 4 2 2 2 5" xfId="1084" xr:uid="{00000000-0005-0000-0000-000015000000}"/>
    <cellStyle name="Millares 4 2 2 2 5 2" xfId="13561" xr:uid="{D04AEFAA-A8F9-418D-8599-17E6EF7067EF}"/>
    <cellStyle name="Millares 4 2 2 2 6" xfId="3008" xr:uid="{00000000-0005-0000-0000-000015000000}"/>
    <cellStyle name="Millares 4 2 2 2 6 2" xfId="15482" xr:uid="{944E0244-08CA-44B9-8279-2E4F07428AE4}"/>
    <cellStyle name="Millares 4 2 2 2 7" xfId="4946" xr:uid="{00000000-0005-0000-0000-000015000000}"/>
    <cellStyle name="Millares 4 2 2 2 7 2" xfId="17419" xr:uid="{26F99954-E80A-406E-AC55-DD2EF77D969D}"/>
    <cellStyle name="Millares 4 2 2 2 8" xfId="6887" xr:uid="{00000000-0005-0000-0000-000015000000}"/>
    <cellStyle name="Millares 4 2 2 2 8 2" xfId="19358" xr:uid="{98F0DAAF-6812-466E-9420-AA31AF50BF49}"/>
    <cellStyle name="Millares 4 2 2 2 9" xfId="8908" xr:uid="{00000000-0005-0000-0000-000015000000}"/>
    <cellStyle name="Millares 4 2 2 2 9 2" xfId="21377" xr:uid="{A965AFE9-5968-4495-B629-C133143E76D7}"/>
    <cellStyle name="Millares 4 2 2 3" xfId="1386" xr:uid="{00000000-0005-0000-0000-000015000000}"/>
    <cellStyle name="Millares 4 2 2 3 2" xfId="3310" xr:uid="{00000000-0005-0000-0000-000015000000}"/>
    <cellStyle name="Millares 4 2 2 3 2 2" xfId="15784" xr:uid="{E55E33DB-7278-455E-A23D-AFC9C94E4C68}"/>
    <cellStyle name="Millares 4 2 2 3 3" xfId="5262" xr:uid="{00000000-0005-0000-0000-000015000000}"/>
    <cellStyle name="Millares 4 2 2 3 3 2" xfId="17734" xr:uid="{0D34C900-1B69-4D12-906E-32C0B58EA693}"/>
    <cellStyle name="Millares 4 2 2 3 4" xfId="7192" xr:uid="{00000000-0005-0000-0000-000015000000}"/>
    <cellStyle name="Millares 4 2 2 3 4 2" xfId="19663" xr:uid="{6063F252-6A55-4E5D-822D-3792C1525CE5}"/>
    <cellStyle name="Millares 4 2 2 3 5" xfId="9202" xr:uid="{00000000-0005-0000-0000-000015000000}"/>
    <cellStyle name="Millares 4 2 2 3 5 2" xfId="21671" xr:uid="{BAD34F64-7E0E-40AF-A8C2-82B56FE57676}"/>
    <cellStyle name="Millares 4 2 2 3 6" xfId="11657" xr:uid="{5EBB79FF-9F73-4026-B548-3CE457C2B832}"/>
    <cellStyle name="Millares 4 2 2 3 7" xfId="13863" xr:uid="{02418B17-E261-4D53-A2C9-D745D7532F85}"/>
    <cellStyle name="Millares 4 2 2 4" xfId="1866" xr:uid="{00000000-0005-0000-0000-000015000000}"/>
    <cellStyle name="Millares 4 2 2 4 2" xfId="3790" xr:uid="{00000000-0005-0000-0000-000015000000}"/>
    <cellStyle name="Millares 4 2 2 4 2 2" xfId="16264" xr:uid="{5EBAAAE7-2F15-476F-9C1B-6E5417FC6364}"/>
    <cellStyle name="Millares 4 2 2 4 3" xfId="5742" xr:uid="{00000000-0005-0000-0000-000015000000}"/>
    <cellStyle name="Millares 4 2 2 4 3 2" xfId="18214" xr:uid="{20EC5DCD-DF09-4623-98D0-C0B6D8269C65}"/>
    <cellStyle name="Millares 4 2 2 4 4" xfId="7672" xr:uid="{00000000-0005-0000-0000-000015000000}"/>
    <cellStyle name="Millares 4 2 2 4 4 2" xfId="20143" xr:uid="{93A422FD-D34B-4B42-BEA1-12B1930D7DA3}"/>
    <cellStyle name="Millares 4 2 2 4 5" xfId="9680" xr:uid="{00000000-0005-0000-0000-000015000000}"/>
    <cellStyle name="Millares 4 2 2 4 5 2" xfId="22149" xr:uid="{F1797791-BC68-4401-86B6-67AB95C14D59}"/>
    <cellStyle name="Millares 4 2 2 4 6" xfId="11615" xr:uid="{D30D9329-5F2C-47DC-9840-BA5965AFB5AD}"/>
    <cellStyle name="Millares 4 2 2 4 7" xfId="14343" xr:uid="{86659BD5-99AB-4C1D-A102-0A545F7E8414}"/>
    <cellStyle name="Millares 4 2 2 5" xfId="2348" xr:uid="{00000000-0005-0000-0000-000015000000}"/>
    <cellStyle name="Millares 4 2 2 5 2" xfId="4269" xr:uid="{00000000-0005-0000-0000-000015000000}"/>
    <cellStyle name="Millares 4 2 2 5 2 2" xfId="16743" xr:uid="{F6E96E45-1EF7-461D-B7F1-0D997CBE3C00}"/>
    <cellStyle name="Millares 4 2 2 5 3" xfId="6225" xr:uid="{00000000-0005-0000-0000-000015000000}"/>
    <cellStyle name="Millares 4 2 2 5 3 2" xfId="18697" xr:uid="{3E1D9B65-E6D7-4032-9E31-AEC3046CDE4C}"/>
    <cellStyle name="Millares 4 2 2 5 4" xfId="8151" xr:uid="{00000000-0005-0000-0000-000015000000}"/>
    <cellStyle name="Millares 4 2 2 5 4 2" xfId="20622" xr:uid="{42D37724-7FC0-4052-98A1-C8FC03D52C7D}"/>
    <cellStyle name="Millares 4 2 2 5 5" xfId="10157" xr:uid="{00000000-0005-0000-0000-000015000000}"/>
    <cellStyle name="Millares 4 2 2 5 5 2" xfId="22626" xr:uid="{A37AE87F-3A13-401B-8C24-1F8A9DFC899C}"/>
    <cellStyle name="Millares 4 2 2 5 6" xfId="14822" xr:uid="{3AFD9092-F1F6-4301-9CE9-12C47FFFC1D9}"/>
    <cellStyle name="Millares 4 2 2 6" xfId="906" xr:uid="{00000000-0005-0000-0000-000015000000}"/>
    <cellStyle name="Millares 4 2 2 6 2" xfId="13383" xr:uid="{DF24E579-51C3-41AC-91D1-D58E626BD32B}"/>
    <cellStyle name="Millares 4 2 2 7" xfId="2830" xr:uid="{00000000-0005-0000-0000-000015000000}"/>
    <cellStyle name="Millares 4 2 2 7 2" xfId="15304" xr:uid="{9DD8325E-909C-4191-866C-36CCFC429AA8}"/>
    <cellStyle name="Millares 4 2 2 8" xfId="4763" xr:uid="{00000000-0005-0000-0000-000015000000}"/>
    <cellStyle name="Millares 4 2 2 8 2" xfId="17236" xr:uid="{D711355D-CE31-4FDE-A23A-944857F81A7A}"/>
    <cellStyle name="Millares 4 2 2 9" xfId="6709" xr:uid="{00000000-0005-0000-0000-000015000000}"/>
    <cellStyle name="Millares 4 2 2 9 2" xfId="19180" xr:uid="{266E87EE-2358-4207-95A1-C88400F5608A}"/>
    <cellStyle name="Millares 4 2 3" xfId="316" xr:uid="{00000000-0005-0000-0000-000015000000}"/>
    <cellStyle name="Millares 4 2 3 10" xfId="10768" xr:uid="{00000000-0005-0000-0000-000015000000}"/>
    <cellStyle name="Millares 4 2 3 10 2" xfId="23234" xr:uid="{A3C0A464-C9F4-48C2-B0A7-BF5DC7506CCB}"/>
    <cellStyle name="Millares 4 2 3 11" xfId="11248" xr:uid="{00000000-0005-0000-0000-000015000000}"/>
    <cellStyle name="Millares 4 2 3 11 2" xfId="23713" xr:uid="{FA306E76-9B84-424B-91F0-82702A355A3F}"/>
    <cellStyle name="Millares 4 2 3 12" xfId="12389" xr:uid="{6A073A6F-FB89-4E36-BAC1-AD39963CCEA8}"/>
    <cellStyle name="Millares 4 2 3 12 2" xfId="24223" xr:uid="{EB3DE627-4202-4D75-88ED-0A4961AFED09}"/>
    <cellStyle name="Millares 4 2 3 13" xfId="13028" xr:uid="{6790FB64-779D-444A-9F84-32F7043C7CA6}"/>
    <cellStyle name="Millares 4 2 3 14" xfId="24931" xr:uid="{90EA5216-42EA-4A81-97C6-9A0962860C70}"/>
    <cellStyle name="Millares 4 2 3 2" xfId="1512" xr:uid="{00000000-0005-0000-0000-000015000000}"/>
    <cellStyle name="Millares 4 2 3 2 2" xfId="3436" xr:uid="{00000000-0005-0000-0000-000015000000}"/>
    <cellStyle name="Millares 4 2 3 2 2 2" xfId="15910" xr:uid="{F253CF01-C569-42E8-B51E-0C4D6C61CCEE}"/>
    <cellStyle name="Millares 4 2 3 2 3" xfId="5388" xr:uid="{00000000-0005-0000-0000-000015000000}"/>
    <cellStyle name="Millares 4 2 3 2 3 2" xfId="17860" xr:uid="{F1E6A520-BC26-40CE-B26B-EB2F259E7322}"/>
    <cellStyle name="Millares 4 2 3 2 4" xfId="7318" xr:uid="{00000000-0005-0000-0000-000015000000}"/>
    <cellStyle name="Millares 4 2 3 2 4 2" xfId="19789" xr:uid="{22401E6F-6100-42A0-8F38-F157FF1E6C43}"/>
    <cellStyle name="Millares 4 2 3 2 5" xfId="9328" xr:uid="{00000000-0005-0000-0000-000015000000}"/>
    <cellStyle name="Millares 4 2 3 2 5 2" xfId="21797" xr:uid="{4171B0AB-858B-414A-BF4E-DCF54FC38CB2}"/>
    <cellStyle name="Millares 4 2 3 2 6" xfId="13989" xr:uid="{9A5EF711-48CB-4C15-A3E7-CF3F0008F2EA}"/>
    <cellStyle name="Millares 4 2 3 3" xfId="1992" xr:uid="{00000000-0005-0000-0000-000015000000}"/>
    <cellStyle name="Millares 4 2 3 3 2" xfId="3916" xr:uid="{00000000-0005-0000-0000-000015000000}"/>
    <cellStyle name="Millares 4 2 3 3 2 2" xfId="16390" xr:uid="{B94E5A12-7EF9-4329-9C72-64D4AB9AF96F}"/>
    <cellStyle name="Millares 4 2 3 3 3" xfId="5868" xr:uid="{00000000-0005-0000-0000-000015000000}"/>
    <cellStyle name="Millares 4 2 3 3 3 2" xfId="18340" xr:uid="{9DC55C7D-72A4-4B7A-B332-58398226CF43}"/>
    <cellStyle name="Millares 4 2 3 3 4" xfId="7798" xr:uid="{00000000-0005-0000-0000-000015000000}"/>
    <cellStyle name="Millares 4 2 3 3 4 2" xfId="20269" xr:uid="{7CCB2420-2CF2-473D-A5B2-4178FC00C55D}"/>
    <cellStyle name="Millares 4 2 3 3 5" xfId="9806" xr:uid="{00000000-0005-0000-0000-000015000000}"/>
    <cellStyle name="Millares 4 2 3 3 5 2" xfId="22275" xr:uid="{88E00673-FC3F-4C27-A75D-4B2B22EDD204}"/>
    <cellStyle name="Millares 4 2 3 3 6" xfId="14469" xr:uid="{D5150A02-B1A5-4DB9-87C7-909373A52DF0}"/>
    <cellStyle name="Millares 4 2 3 4" xfId="2474" xr:uid="{00000000-0005-0000-0000-000015000000}"/>
    <cellStyle name="Millares 4 2 3 4 2" xfId="4395" xr:uid="{00000000-0005-0000-0000-000015000000}"/>
    <cellStyle name="Millares 4 2 3 4 2 2" xfId="16869" xr:uid="{83BAC087-04C7-441E-9117-E74CE58AB3DC}"/>
    <cellStyle name="Millares 4 2 3 4 3" xfId="6351" xr:uid="{00000000-0005-0000-0000-000015000000}"/>
    <cellStyle name="Millares 4 2 3 4 3 2" xfId="18823" xr:uid="{74594A6F-1737-420A-9B6F-151DAEBE7C68}"/>
    <cellStyle name="Millares 4 2 3 4 4" xfId="8277" xr:uid="{00000000-0005-0000-0000-000015000000}"/>
    <cellStyle name="Millares 4 2 3 4 4 2" xfId="20748" xr:uid="{2F37D09C-B1A2-4682-AFED-1EEAC5A089C2}"/>
    <cellStyle name="Millares 4 2 3 4 5" xfId="10283" xr:uid="{00000000-0005-0000-0000-000015000000}"/>
    <cellStyle name="Millares 4 2 3 4 5 2" xfId="22752" xr:uid="{9337933F-A645-4AC0-B47D-A17231F9BC82}"/>
    <cellStyle name="Millares 4 2 3 4 6" xfId="14948" xr:uid="{5C610E38-BDED-4FF7-929B-64EAF319418E}"/>
    <cellStyle name="Millares 4 2 3 5" xfId="1032" xr:uid="{00000000-0005-0000-0000-000015000000}"/>
    <cellStyle name="Millares 4 2 3 5 2" xfId="13509" xr:uid="{9777B9AD-2DE6-433A-B1A8-7C973F769988}"/>
    <cellStyle name="Millares 4 2 3 6" xfId="2956" xr:uid="{00000000-0005-0000-0000-000015000000}"/>
    <cellStyle name="Millares 4 2 3 6 2" xfId="15430" xr:uid="{970853AF-4E77-4009-AF15-9EA7DFCEA82E}"/>
    <cellStyle name="Millares 4 2 3 7" xfId="4894" xr:uid="{00000000-0005-0000-0000-000015000000}"/>
    <cellStyle name="Millares 4 2 3 7 2" xfId="17367" xr:uid="{B7C6F019-9394-4381-9882-D672380C8C47}"/>
    <cellStyle name="Millares 4 2 3 8" xfId="6835" xr:uid="{00000000-0005-0000-0000-000015000000}"/>
    <cellStyle name="Millares 4 2 3 8 2" xfId="19306" xr:uid="{091AD871-D78B-4DDA-B06A-DA2626085A8E}"/>
    <cellStyle name="Millares 4 2 3 9" xfId="8860" xr:uid="{00000000-0005-0000-0000-000015000000}"/>
    <cellStyle name="Millares 4 2 3 9 2" xfId="21329" xr:uid="{6430C77D-DAE9-4AA5-B3C0-2A3877EA8228}"/>
    <cellStyle name="Millares 4 2 4" xfId="760" xr:uid="{6128EC50-BC7B-424E-A70E-6A4820DA390E}"/>
    <cellStyle name="Millares 4 2 4 10" xfId="10997" xr:uid="{6128EC50-BC7B-424E-A70E-6A4820DA390E}"/>
    <cellStyle name="Millares 4 2 4 10 2" xfId="23463" xr:uid="{5EF55E78-0660-4A62-BA03-CC9BB7B7D324}"/>
    <cellStyle name="Millares 4 2 4 11" xfId="11477" xr:uid="{6128EC50-BC7B-424E-A70E-6A4820DA390E}"/>
    <cellStyle name="Millares 4 2 4 11 2" xfId="23942" xr:uid="{8CB7FAB1-09F1-4A71-860F-9D7F6F769121}"/>
    <cellStyle name="Millares 4 2 4 12" xfId="12621" xr:uid="{613DD222-58A6-4109-A300-33FFF6C25635}"/>
    <cellStyle name="Millares 4 2 4 12 2" xfId="24455" xr:uid="{08BEC9A0-E2E3-44C5-B9E1-80AC9471CE61}"/>
    <cellStyle name="Millares 4 2 4 13" xfId="13259" xr:uid="{5DD00ABF-F94B-4660-9C6A-8EFF7FAE3F77}"/>
    <cellStyle name="Millares 4 2 4 14" xfId="25160" xr:uid="{C7E0BF65-2420-4A5F-978F-EC348FBA48C1}"/>
    <cellStyle name="Millares 4 2 4 2" xfId="1741" xr:uid="{6128EC50-BC7B-424E-A70E-6A4820DA390E}"/>
    <cellStyle name="Millares 4 2 4 2 2" xfId="3665" xr:uid="{6128EC50-BC7B-424E-A70E-6A4820DA390E}"/>
    <cellStyle name="Millares 4 2 4 2 2 2" xfId="16139" xr:uid="{6DCFAC8B-03BE-4B8B-9983-5C17DD8D691D}"/>
    <cellStyle name="Millares 4 2 4 2 3" xfId="5617" xr:uid="{6128EC50-BC7B-424E-A70E-6A4820DA390E}"/>
    <cellStyle name="Millares 4 2 4 2 3 2" xfId="18089" xr:uid="{833ADED5-DB72-439B-AADB-9B3C28BBFA5F}"/>
    <cellStyle name="Millares 4 2 4 2 4" xfId="7547" xr:uid="{6128EC50-BC7B-424E-A70E-6A4820DA390E}"/>
    <cellStyle name="Millares 4 2 4 2 4 2" xfId="20018" xr:uid="{B99006B9-6F7C-45AD-AEFC-B79D40A2D894}"/>
    <cellStyle name="Millares 4 2 4 2 5" xfId="9555" xr:uid="{6128EC50-BC7B-424E-A70E-6A4820DA390E}"/>
    <cellStyle name="Millares 4 2 4 2 5 2" xfId="22024" xr:uid="{801CBEA5-603C-4716-AA35-DDCFBF03CE8C}"/>
    <cellStyle name="Millares 4 2 4 2 6" xfId="14218" xr:uid="{88CE7CEF-577A-4916-9A4F-239794FCF07C}"/>
    <cellStyle name="Millares 4 2 4 3" xfId="2221" xr:uid="{6128EC50-BC7B-424E-A70E-6A4820DA390E}"/>
    <cellStyle name="Millares 4 2 4 3 2" xfId="4145" xr:uid="{6128EC50-BC7B-424E-A70E-6A4820DA390E}"/>
    <cellStyle name="Millares 4 2 4 3 2 2" xfId="16619" xr:uid="{0264A15F-21BE-4FD7-B073-26BB1895FA4C}"/>
    <cellStyle name="Millares 4 2 4 3 3" xfId="6097" xr:uid="{6128EC50-BC7B-424E-A70E-6A4820DA390E}"/>
    <cellStyle name="Millares 4 2 4 3 3 2" xfId="18569" xr:uid="{9F7B29F2-97EB-4848-810F-6F43C37DB1E9}"/>
    <cellStyle name="Millares 4 2 4 3 4" xfId="8027" xr:uid="{6128EC50-BC7B-424E-A70E-6A4820DA390E}"/>
    <cellStyle name="Millares 4 2 4 3 4 2" xfId="20498" xr:uid="{EE55D758-D1D6-4FAE-8DC8-E3C2EB9AFD0F}"/>
    <cellStyle name="Millares 4 2 4 3 5" xfId="10033" xr:uid="{6128EC50-BC7B-424E-A70E-6A4820DA390E}"/>
    <cellStyle name="Millares 4 2 4 3 5 2" xfId="22502" xr:uid="{14B12291-6AF6-4E0C-B444-EB158CA320A2}"/>
    <cellStyle name="Millares 4 2 4 3 6" xfId="14698" xr:uid="{5BF6892B-71EA-47C6-8CC3-A63419CA3841}"/>
    <cellStyle name="Millares 4 2 4 4" xfId="2704" xr:uid="{6128EC50-BC7B-424E-A70E-6A4820DA390E}"/>
    <cellStyle name="Millares 4 2 4 4 2" xfId="4625" xr:uid="{6128EC50-BC7B-424E-A70E-6A4820DA390E}"/>
    <cellStyle name="Millares 4 2 4 4 2 2" xfId="17099" xr:uid="{75B42F83-9961-475B-828D-3A2C6FD8A2B5}"/>
    <cellStyle name="Millares 4 2 4 4 3" xfId="6581" xr:uid="{6128EC50-BC7B-424E-A70E-6A4820DA390E}"/>
    <cellStyle name="Millares 4 2 4 4 3 2" xfId="19053" xr:uid="{CDADB28D-7486-4C24-910E-F3449D0F42BF}"/>
    <cellStyle name="Millares 4 2 4 4 4" xfId="8507" xr:uid="{6128EC50-BC7B-424E-A70E-6A4820DA390E}"/>
    <cellStyle name="Millares 4 2 4 4 4 2" xfId="20978" xr:uid="{1F07570A-735D-4724-8C11-03C3EC55463D}"/>
    <cellStyle name="Millares 4 2 4 4 5" xfId="10512" xr:uid="{6128EC50-BC7B-424E-A70E-6A4820DA390E}"/>
    <cellStyle name="Millares 4 2 4 4 5 2" xfId="22981" xr:uid="{E745BD33-1D9A-4199-A98C-C9ABBC6BAA3A}"/>
    <cellStyle name="Millares 4 2 4 4 6" xfId="15178" xr:uid="{EEE64BFC-AA6C-4FA8-8B9C-D67E4FDB8A5D}"/>
    <cellStyle name="Millares 4 2 4 5" xfId="1262" xr:uid="{6128EC50-BC7B-424E-A70E-6A4820DA390E}"/>
    <cellStyle name="Millares 4 2 4 5 2" xfId="13739" xr:uid="{AB52595F-CAA1-4C2C-AE40-F4995069753E}"/>
    <cellStyle name="Millares 4 2 4 6" xfId="3186" xr:uid="{6128EC50-BC7B-424E-A70E-6A4820DA390E}"/>
    <cellStyle name="Millares 4 2 4 6 2" xfId="15660" xr:uid="{AD27C6D5-86D6-467C-BDE1-6881F6FE9C1F}"/>
    <cellStyle name="Millares 4 2 4 7" xfId="5137" xr:uid="{6128EC50-BC7B-424E-A70E-6A4820DA390E}"/>
    <cellStyle name="Millares 4 2 4 7 2" xfId="17609" xr:uid="{1E5AC987-40A2-4DBB-9055-048C66DC651F}"/>
    <cellStyle name="Millares 4 2 4 8" xfId="7068" xr:uid="{6128EC50-BC7B-424E-A70E-6A4820DA390E}"/>
    <cellStyle name="Millares 4 2 4 8 2" xfId="19539" xr:uid="{6E81F44E-466E-46ED-9E73-4FBA876B7269}"/>
    <cellStyle name="Millares 4 2 4 9" xfId="9080" xr:uid="{6128EC50-BC7B-424E-A70E-6A4820DA390E}"/>
    <cellStyle name="Millares 4 2 4 9 2" xfId="21549" xr:uid="{129000C9-ABD2-44C5-85CB-10EC398DDF3C}"/>
    <cellStyle name="Millares 4 2 5" xfId="1334" xr:uid="{00000000-0005-0000-0000-000015000000}"/>
    <cellStyle name="Millares 4 2 5 2" xfId="3258" xr:uid="{00000000-0005-0000-0000-000015000000}"/>
    <cellStyle name="Millares 4 2 5 2 2" xfId="15732" xr:uid="{4902796A-2F9D-4E09-A7FC-CF888AF40129}"/>
    <cellStyle name="Millares 4 2 5 3" xfId="5210" xr:uid="{00000000-0005-0000-0000-000015000000}"/>
    <cellStyle name="Millares 4 2 5 3 2" xfId="17682" xr:uid="{A00F51FE-83A3-4278-978D-01CEF34E6875}"/>
    <cellStyle name="Millares 4 2 5 4" xfId="7140" xr:uid="{00000000-0005-0000-0000-000015000000}"/>
    <cellStyle name="Millares 4 2 5 4 2" xfId="19611" xr:uid="{3CDF7F73-916D-4725-BBD8-605D86D3F4E3}"/>
    <cellStyle name="Millares 4 2 5 5" xfId="9150" xr:uid="{00000000-0005-0000-0000-000015000000}"/>
    <cellStyle name="Millares 4 2 5 5 2" xfId="21619" xr:uid="{041B1236-D7D8-4B98-B116-7385795BDE3F}"/>
    <cellStyle name="Millares 4 2 5 6" xfId="11562" xr:uid="{00000000-0005-0000-0000-00003B000000}"/>
    <cellStyle name="Millares 4 2 5 6 2" xfId="23978" xr:uid="{5E36B8B5-E83F-451D-9334-C61BEBD999DE}"/>
    <cellStyle name="Millares 4 2 5 7" xfId="12657" xr:uid="{805658FA-1191-40BD-96B2-9D2CB1D3A6A4}"/>
    <cellStyle name="Millares 4 2 5 7 2" xfId="24491" xr:uid="{071B8265-D157-4FA1-A0D5-8459F8386969}"/>
    <cellStyle name="Millares 4 2 5 8" xfId="13811" xr:uid="{B1F73214-7AC5-452D-AAF2-C16AD9E795E7}"/>
    <cellStyle name="Millares 4 2 5 9" xfId="25196" xr:uid="{22C3C1A4-8A93-4397-B732-9E2846EE2843}"/>
    <cellStyle name="Millares 4 2 6" xfId="1814" xr:uid="{00000000-0005-0000-0000-000015000000}"/>
    <cellStyle name="Millares 4 2 6 2" xfId="3738" xr:uid="{00000000-0005-0000-0000-000015000000}"/>
    <cellStyle name="Millares 4 2 6 2 2" xfId="16212" xr:uid="{FEDF8E39-68D1-4C5D-A0DA-1ECD1F0FE079}"/>
    <cellStyle name="Millares 4 2 6 3" xfId="5690" xr:uid="{00000000-0005-0000-0000-000015000000}"/>
    <cellStyle name="Millares 4 2 6 3 2" xfId="18162" xr:uid="{184FD90C-0E4C-4E32-BB17-F5AFC8328E5E}"/>
    <cellStyle name="Millares 4 2 6 4" xfId="7620" xr:uid="{00000000-0005-0000-0000-000015000000}"/>
    <cellStyle name="Millares 4 2 6 4 2" xfId="20091" xr:uid="{4112B7FF-383E-4A60-BCE5-64AAE145EF61}"/>
    <cellStyle name="Millares 4 2 6 5" xfId="9628" xr:uid="{00000000-0005-0000-0000-000015000000}"/>
    <cellStyle name="Millares 4 2 6 5 2" xfId="22097" xr:uid="{963BCC6A-9FE3-4577-A1D8-ED429F2C1A31}"/>
    <cellStyle name="Millares 4 2 6 6" xfId="11970" xr:uid="{00000000-0005-0000-0000-00005C010000}"/>
    <cellStyle name="Millares 4 2 6 7" xfId="14291" xr:uid="{192FA03B-9FCB-486B-A35E-0FEE64E0B2B4}"/>
    <cellStyle name="Millares 4 2 7" xfId="2296" xr:uid="{00000000-0005-0000-0000-000015000000}"/>
    <cellStyle name="Millares 4 2 7 2" xfId="4217" xr:uid="{00000000-0005-0000-0000-000015000000}"/>
    <cellStyle name="Millares 4 2 7 2 2" xfId="16691" xr:uid="{87FA0CAF-3D46-48F8-97E9-BDDC22B99AA1}"/>
    <cellStyle name="Millares 4 2 7 3" xfId="6173" xr:uid="{00000000-0005-0000-0000-000015000000}"/>
    <cellStyle name="Millares 4 2 7 3 2" xfId="18645" xr:uid="{9EFC5A92-C0E7-430C-8F85-08B3BD9FC1DF}"/>
    <cellStyle name="Millares 4 2 7 4" xfId="8099" xr:uid="{00000000-0005-0000-0000-000015000000}"/>
    <cellStyle name="Millares 4 2 7 4 2" xfId="20570" xr:uid="{5093529E-CED7-4B3A-A2A3-2CFA01E7BAF9}"/>
    <cellStyle name="Millares 4 2 7 5" xfId="10105" xr:uid="{00000000-0005-0000-0000-000015000000}"/>
    <cellStyle name="Millares 4 2 7 5 2" xfId="22574" xr:uid="{5891B0F2-0135-449F-9D85-E531FE9A005A}"/>
    <cellStyle name="Millares 4 2 7 6" xfId="12745" xr:uid="{0EA1F3F2-A379-4D37-BB62-871825ACE200}"/>
    <cellStyle name="Millares 4 2 7 6 2" xfId="24578" xr:uid="{D671EBD7-561E-4A12-AC07-083879AE0798}"/>
    <cellStyle name="Millares 4 2 7 7" xfId="14770" xr:uid="{6BD532DA-ED0D-4B8B-8752-D5F4E7C72428}"/>
    <cellStyle name="Millares 4 2 7 8" xfId="25269" xr:uid="{DB761E7D-D549-4E5F-A4EF-12143C914814}"/>
    <cellStyle name="Millares 4 2 8" xfId="854" xr:uid="{00000000-0005-0000-0000-000015000000}"/>
    <cellStyle name="Millares 4 2 8 2" xfId="13331" xr:uid="{3BC2084A-1388-49FB-A5EB-EDD990B1D525}"/>
    <cellStyle name="Millares 4 2 9" xfId="2778" xr:uid="{00000000-0005-0000-0000-000015000000}"/>
    <cellStyle name="Millares 4 2 9 2" xfId="15252" xr:uid="{AFD09175-658B-4E62-B4E9-E8BBE7BCCC3F}"/>
    <cellStyle name="Millares 4 20" xfId="12184" xr:uid="{53FCB858-43AE-4D56-921B-E95869DDAE87}"/>
    <cellStyle name="Millares 4 20 2" xfId="24018" xr:uid="{86AE15DA-F4AF-4B3E-8EB0-AF3E1B458C31}"/>
    <cellStyle name="Millares 4 21" xfId="12823" xr:uid="{FF89A5FC-313E-4BB4-87B8-EC8C1B21E1E3}"/>
    <cellStyle name="Millares 4 22" xfId="24726" xr:uid="{15A3EB66-53E0-435E-91B4-F5D1D3A3D672}"/>
    <cellStyle name="Millares 4 3" xfId="123" xr:uid="{00000000-0005-0000-0000-000015000000}"/>
    <cellStyle name="Millares 4 3 10" xfId="6681" xr:uid="{00000000-0005-0000-0000-000015000000}"/>
    <cellStyle name="Millares 4 3 10 2" xfId="19152" xr:uid="{A92694EA-4FB3-4536-A1FB-DC4C33F8ED4A}"/>
    <cellStyle name="Millares 4 3 11" xfId="8715" xr:uid="{00000000-0005-0000-0000-000015000000}"/>
    <cellStyle name="Millares 4 3 11 2" xfId="21184" xr:uid="{506B2ACD-1E60-4F30-B82F-8F57437F5A82}"/>
    <cellStyle name="Millares 4 3 12" xfId="10614" xr:uid="{00000000-0005-0000-0000-000015000000}"/>
    <cellStyle name="Millares 4 3 12 2" xfId="23080" xr:uid="{5ED8F355-ECE2-4E56-BCF3-458F6CCCF05B}"/>
    <cellStyle name="Millares 4 3 13" xfId="11094" xr:uid="{00000000-0005-0000-0000-000015000000}"/>
    <cellStyle name="Millares 4 3 13 2" xfId="23559" xr:uid="{6DF229EF-CC43-4C79-B511-0C055A8D81C0}"/>
    <cellStyle name="Millares 4 3 14" xfId="12235" xr:uid="{7269E24D-72DC-41B4-AF93-E4E79EB31A12}"/>
    <cellStyle name="Millares 4 3 14 2" xfId="24069" xr:uid="{B38FF910-0130-41DC-93A1-32396A63659C}"/>
    <cellStyle name="Millares 4 3 15" xfId="12874" xr:uid="{C4A35EC4-0481-40CD-9A5B-3241488E604F}"/>
    <cellStyle name="Millares 4 3 16" xfId="24777" xr:uid="{3EA3155F-D1E2-47B7-B349-D5FEDA02DF1E}"/>
    <cellStyle name="Millares 4 3 2" xfId="340" xr:uid="{00000000-0005-0000-0000-000015000000}"/>
    <cellStyle name="Millares 4 3 2 10" xfId="10792" xr:uid="{00000000-0005-0000-0000-000015000000}"/>
    <cellStyle name="Millares 4 3 2 10 2" xfId="23258" xr:uid="{10337EFB-4F00-48BA-9FE0-0BA4B7081389}"/>
    <cellStyle name="Millares 4 3 2 11" xfId="11272" xr:uid="{00000000-0005-0000-0000-000015000000}"/>
    <cellStyle name="Millares 4 3 2 11 2" xfId="23737" xr:uid="{36E033AB-C4CD-4C87-8809-E01833BE2FC3}"/>
    <cellStyle name="Millares 4 3 2 12" xfId="12413" xr:uid="{42418B22-E06A-435F-913F-F45655516771}"/>
    <cellStyle name="Millares 4 3 2 12 2" xfId="24247" xr:uid="{6EDDE2EB-383C-41FA-A524-9F2A9D81BF32}"/>
    <cellStyle name="Millares 4 3 2 13" xfId="13052" xr:uid="{2667341F-715C-445F-BDFC-6604728FB279}"/>
    <cellStyle name="Millares 4 3 2 14" xfId="24955" xr:uid="{FC60FB54-3309-4967-8BB9-657AD8340D7E}"/>
    <cellStyle name="Millares 4 3 2 2" xfId="1536" xr:uid="{00000000-0005-0000-0000-000015000000}"/>
    <cellStyle name="Millares 4 3 2 2 2" xfId="3460" xr:uid="{00000000-0005-0000-0000-000015000000}"/>
    <cellStyle name="Millares 4 3 2 2 2 2" xfId="15934" xr:uid="{1DF11791-6612-4608-A729-AEC5080DB23D}"/>
    <cellStyle name="Millares 4 3 2 2 3" xfId="5412" xr:uid="{00000000-0005-0000-0000-000015000000}"/>
    <cellStyle name="Millares 4 3 2 2 3 2" xfId="17884" xr:uid="{592C3314-B817-453F-BFE6-E0872125C023}"/>
    <cellStyle name="Millares 4 3 2 2 4" xfId="7342" xr:uid="{00000000-0005-0000-0000-000015000000}"/>
    <cellStyle name="Millares 4 3 2 2 4 2" xfId="19813" xr:uid="{5C2D2E28-6C0E-45CF-A059-CEC9143B5B8F}"/>
    <cellStyle name="Millares 4 3 2 2 5" xfId="9352" xr:uid="{00000000-0005-0000-0000-000015000000}"/>
    <cellStyle name="Millares 4 3 2 2 5 2" xfId="21821" xr:uid="{C875A738-9E0B-44B4-A78C-C9789D4E0135}"/>
    <cellStyle name="Millares 4 3 2 2 6" xfId="11644" xr:uid="{969A6BBD-13D7-4563-87FA-1E37DDB72DCF}"/>
    <cellStyle name="Millares 4 3 2 2 7" xfId="14013" xr:uid="{4D978CAC-FA40-44DB-83B2-D6E863970150}"/>
    <cellStyle name="Millares 4 3 2 3" xfId="2016" xr:uid="{00000000-0005-0000-0000-000015000000}"/>
    <cellStyle name="Millares 4 3 2 3 2" xfId="3940" xr:uid="{00000000-0005-0000-0000-000015000000}"/>
    <cellStyle name="Millares 4 3 2 3 2 2" xfId="16414" xr:uid="{AC1C01D4-5AB5-4F31-8511-8214CF8C1D16}"/>
    <cellStyle name="Millares 4 3 2 3 3" xfId="5892" xr:uid="{00000000-0005-0000-0000-000015000000}"/>
    <cellStyle name="Millares 4 3 2 3 3 2" xfId="18364" xr:uid="{B1921773-1CB9-449C-8B28-0B05C0CF1E8B}"/>
    <cellStyle name="Millares 4 3 2 3 4" xfId="7822" xr:uid="{00000000-0005-0000-0000-000015000000}"/>
    <cellStyle name="Millares 4 3 2 3 4 2" xfId="20293" xr:uid="{D152EB74-C5DD-49DD-BFF5-49A35B46F429}"/>
    <cellStyle name="Millares 4 3 2 3 5" xfId="9830" xr:uid="{00000000-0005-0000-0000-000015000000}"/>
    <cellStyle name="Millares 4 3 2 3 5 2" xfId="22299" xr:uid="{EACA661C-7BB7-4B38-83C0-3C89E17EA3C8}"/>
    <cellStyle name="Millares 4 3 2 3 6" xfId="14493" xr:uid="{1ED3E4C5-CDD7-497A-B445-6BCEB242CBA9}"/>
    <cellStyle name="Millares 4 3 2 4" xfId="2498" xr:uid="{00000000-0005-0000-0000-000015000000}"/>
    <cellStyle name="Millares 4 3 2 4 2" xfId="4419" xr:uid="{00000000-0005-0000-0000-000015000000}"/>
    <cellStyle name="Millares 4 3 2 4 2 2" xfId="16893" xr:uid="{44D35693-BC68-4F30-B53C-E1251A1298C6}"/>
    <cellStyle name="Millares 4 3 2 4 3" xfId="6375" xr:uid="{00000000-0005-0000-0000-000015000000}"/>
    <cellStyle name="Millares 4 3 2 4 3 2" xfId="18847" xr:uid="{6D076DC2-F7EC-46BC-B6F0-B99703E1009F}"/>
    <cellStyle name="Millares 4 3 2 4 4" xfId="8301" xr:uid="{00000000-0005-0000-0000-000015000000}"/>
    <cellStyle name="Millares 4 3 2 4 4 2" xfId="20772" xr:uid="{C0610D7A-83C1-467E-9B10-EAC0338AA238}"/>
    <cellStyle name="Millares 4 3 2 4 5" xfId="10307" xr:uid="{00000000-0005-0000-0000-000015000000}"/>
    <cellStyle name="Millares 4 3 2 4 5 2" xfId="22776" xr:uid="{00D254DC-1500-4474-BD4F-FE47FE0B528A}"/>
    <cellStyle name="Millares 4 3 2 4 6" xfId="14972" xr:uid="{E1551688-AEA9-41C3-AF01-D1EB0D33BFD9}"/>
    <cellStyle name="Millares 4 3 2 5" xfId="1056" xr:uid="{00000000-0005-0000-0000-000015000000}"/>
    <cellStyle name="Millares 4 3 2 5 2" xfId="13533" xr:uid="{D8CA4E4B-EDEF-483C-951B-38938DA9481B}"/>
    <cellStyle name="Millares 4 3 2 6" xfId="2980" xr:uid="{00000000-0005-0000-0000-000015000000}"/>
    <cellStyle name="Millares 4 3 2 6 2" xfId="15454" xr:uid="{4D8FF87E-C4D3-4A7B-95BA-4670A81E98B9}"/>
    <cellStyle name="Millares 4 3 2 7" xfId="4918" xr:uid="{00000000-0005-0000-0000-000015000000}"/>
    <cellStyle name="Millares 4 3 2 7 2" xfId="17391" xr:uid="{D7FE7BE1-FB6C-42AE-B8FC-5F9902DED0FB}"/>
    <cellStyle name="Millares 4 3 2 8" xfId="6859" xr:uid="{00000000-0005-0000-0000-000015000000}"/>
    <cellStyle name="Millares 4 3 2 8 2" xfId="19330" xr:uid="{33B2C6D3-2C36-493E-B24B-74BAA0083FD5}"/>
    <cellStyle name="Millares 4 3 2 9" xfId="8883" xr:uid="{00000000-0005-0000-0000-000015000000}"/>
    <cellStyle name="Millares 4 3 2 9 2" xfId="21352" xr:uid="{E51741F1-F83D-41A6-978E-38011C2B1661}"/>
    <cellStyle name="Millares 4 3 3" xfId="693" xr:uid="{00000000-0005-0000-0000-00003F000000}"/>
    <cellStyle name="Millares 4 3 3 10" xfId="10968" xr:uid="{00000000-0005-0000-0000-00003F000000}"/>
    <cellStyle name="Millares 4 3 3 10 2" xfId="23434" xr:uid="{1EB7C0D1-4539-4D6C-B973-6D9E358FA219}"/>
    <cellStyle name="Millares 4 3 3 11" xfId="11448" xr:uid="{00000000-0005-0000-0000-00003F000000}"/>
    <cellStyle name="Millares 4 3 3 11 2" xfId="23913" xr:uid="{53027595-A4F0-4756-9703-0EC52D17A527}"/>
    <cellStyle name="Millares 4 3 3 12" xfId="12592" xr:uid="{48B4F99A-3E51-48EC-8AD0-7EAEC407E338}"/>
    <cellStyle name="Millares 4 3 3 12 2" xfId="24426" xr:uid="{1886A1A9-E422-4483-B3FA-1F42932DDDF1}"/>
    <cellStyle name="Millares 4 3 3 13" xfId="13229" xr:uid="{5A36AF44-A780-4CCE-A4FC-C95A4F54D4D3}"/>
    <cellStyle name="Millares 4 3 3 14" xfId="25131" xr:uid="{BD335EC1-371A-4A42-81F0-0DDB6ED77137}"/>
    <cellStyle name="Millares 4 3 3 2" xfId="1712" xr:uid="{00000000-0005-0000-0000-00003F000000}"/>
    <cellStyle name="Millares 4 3 3 2 2" xfId="3636" xr:uid="{00000000-0005-0000-0000-00003F000000}"/>
    <cellStyle name="Millares 4 3 3 2 2 2" xfId="16110" xr:uid="{E25F2825-C6B8-4E99-ADD4-8FE2AB0226E0}"/>
    <cellStyle name="Millares 4 3 3 2 3" xfId="5588" xr:uid="{00000000-0005-0000-0000-00003F000000}"/>
    <cellStyle name="Millares 4 3 3 2 3 2" xfId="18060" xr:uid="{560D02D3-DCAE-419C-89D7-D07D1B14479E}"/>
    <cellStyle name="Millares 4 3 3 2 4" xfId="7518" xr:uid="{00000000-0005-0000-0000-00003F000000}"/>
    <cellStyle name="Millares 4 3 3 2 4 2" xfId="19989" xr:uid="{1A910DED-433B-4115-B01F-CEC630372738}"/>
    <cellStyle name="Millares 4 3 3 2 5" xfId="9526" xr:uid="{00000000-0005-0000-0000-00003F000000}"/>
    <cellStyle name="Millares 4 3 3 2 5 2" xfId="21995" xr:uid="{A8E9A111-CB4D-4281-A0C4-4E549F2A3474}"/>
    <cellStyle name="Millares 4 3 3 2 6" xfId="11656" xr:uid="{95492611-3200-4AF4-937A-CCBE65823440}"/>
    <cellStyle name="Millares 4 3 3 2 7" xfId="14189" xr:uid="{EFB2D733-4233-408A-9AD3-2B928AC3365E}"/>
    <cellStyle name="Millares 4 3 3 3" xfId="2192" xr:uid="{00000000-0005-0000-0000-00003F000000}"/>
    <cellStyle name="Millares 4 3 3 3 2" xfId="4116" xr:uid="{00000000-0005-0000-0000-00003F000000}"/>
    <cellStyle name="Millares 4 3 3 3 2 2" xfId="16590" xr:uid="{C5B82EC1-A295-4FD4-B8A8-96C476FAEFEE}"/>
    <cellStyle name="Millares 4 3 3 3 3" xfId="6068" xr:uid="{00000000-0005-0000-0000-00003F000000}"/>
    <cellStyle name="Millares 4 3 3 3 3 2" xfId="18540" xr:uid="{FC8F5D35-8DE3-4C3C-9A40-78CC2F7546D7}"/>
    <cellStyle name="Millares 4 3 3 3 4" xfId="7998" xr:uid="{00000000-0005-0000-0000-00003F000000}"/>
    <cellStyle name="Millares 4 3 3 3 4 2" xfId="20469" xr:uid="{E15D4A82-EC97-4E38-ADC6-51B9476DD7F0}"/>
    <cellStyle name="Millares 4 3 3 3 5" xfId="10004" xr:uid="{00000000-0005-0000-0000-00003F000000}"/>
    <cellStyle name="Millares 4 3 3 3 5 2" xfId="22473" xr:uid="{AE3752F4-D7FF-421E-BC00-AD0A02641A26}"/>
    <cellStyle name="Millares 4 3 3 3 6" xfId="14669" xr:uid="{AC4F516F-8220-4780-ADBB-73D4DA0C5F42}"/>
    <cellStyle name="Millares 4 3 3 4" xfId="2675" xr:uid="{00000000-0005-0000-0000-00003F000000}"/>
    <cellStyle name="Millares 4 3 3 4 2" xfId="4596" xr:uid="{00000000-0005-0000-0000-00003F000000}"/>
    <cellStyle name="Millares 4 3 3 4 2 2" xfId="17070" xr:uid="{FAABB7AD-4916-43CF-A248-C08A0AE728BD}"/>
    <cellStyle name="Millares 4 3 3 4 3" xfId="6552" xr:uid="{00000000-0005-0000-0000-00003F000000}"/>
    <cellStyle name="Millares 4 3 3 4 3 2" xfId="19024" xr:uid="{024D7E3B-8B07-4187-9EDE-3531BEF3F567}"/>
    <cellStyle name="Millares 4 3 3 4 4" xfId="8478" xr:uid="{00000000-0005-0000-0000-00003F000000}"/>
    <cellStyle name="Millares 4 3 3 4 4 2" xfId="20949" xr:uid="{DFB94F37-B609-4F39-8B91-BD87D9ADC547}"/>
    <cellStyle name="Millares 4 3 3 4 5" xfId="10483" xr:uid="{00000000-0005-0000-0000-00003F000000}"/>
    <cellStyle name="Millares 4 3 3 4 5 2" xfId="22952" xr:uid="{8368FDEF-D8B4-49C8-9CFF-7E1149E5FD91}"/>
    <cellStyle name="Millares 4 3 3 4 6" xfId="15149" xr:uid="{A4923523-92A4-425D-99E6-A28069537026}"/>
    <cellStyle name="Millares 4 3 3 5" xfId="1233" xr:uid="{00000000-0005-0000-0000-00003F000000}"/>
    <cellStyle name="Millares 4 3 3 5 2" xfId="13710" xr:uid="{2EC8A16B-67D2-4B50-9EE2-99BF3BE5EC86}"/>
    <cellStyle name="Millares 4 3 3 6" xfId="3157" xr:uid="{00000000-0005-0000-0000-00003F000000}"/>
    <cellStyle name="Millares 4 3 3 6 2" xfId="15631" xr:uid="{2315CB0F-3271-4300-88E6-E37CB099E2CA}"/>
    <cellStyle name="Millares 4 3 3 7" xfId="5104" xr:uid="{00000000-0005-0000-0000-00003F000000}"/>
    <cellStyle name="Millares 4 3 3 7 2" xfId="17576" xr:uid="{0F42B6A5-83DB-4E9E-A52E-53DB19142FC0}"/>
    <cellStyle name="Millares 4 3 3 8" xfId="7039" xr:uid="{00000000-0005-0000-0000-00003F000000}"/>
    <cellStyle name="Millares 4 3 3 8 2" xfId="19510" xr:uid="{6AABADDF-D098-45C4-8650-82361B1E6D25}"/>
    <cellStyle name="Millares 4 3 3 9" xfId="9051" xr:uid="{00000000-0005-0000-0000-00003F000000}"/>
    <cellStyle name="Millares 4 3 3 9 2" xfId="21520" xr:uid="{44FD0109-844B-4B05-B4E5-2CBCB8CE8DA7}"/>
    <cellStyle name="Millares 4 3 4" xfId="1358" xr:uid="{00000000-0005-0000-0000-000015000000}"/>
    <cellStyle name="Millares 4 3 4 2" xfId="3282" xr:uid="{00000000-0005-0000-0000-000015000000}"/>
    <cellStyle name="Millares 4 3 4 2 2" xfId="15756" xr:uid="{921A2459-FD53-404C-8A0E-DBF8DFF34706}"/>
    <cellStyle name="Millares 4 3 4 3" xfId="5234" xr:uid="{00000000-0005-0000-0000-000015000000}"/>
    <cellStyle name="Millares 4 3 4 3 2" xfId="17706" xr:uid="{99DE3B35-C5BF-4F75-9BC1-4147DC81F96E}"/>
    <cellStyle name="Millares 4 3 4 4" xfId="7164" xr:uid="{00000000-0005-0000-0000-000015000000}"/>
    <cellStyle name="Millares 4 3 4 4 2" xfId="19635" xr:uid="{52287F63-824D-4BDF-8203-D92BFA9C8D41}"/>
    <cellStyle name="Millares 4 3 4 5" xfId="9174" xr:uid="{00000000-0005-0000-0000-000015000000}"/>
    <cellStyle name="Millares 4 3 4 5 2" xfId="21643" xr:uid="{D263A521-6541-42E4-B81B-68844A79C3C7}"/>
    <cellStyle name="Millares 4 3 4 6" xfId="11614" xr:uid="{5653ECC9-FED2-4E01-AD8C-C2A615291970}"/>
    <cellStyle name="Millares 4 3 4 7" xfId="13835" xr:uid="{0A6BCA86-D0EA-47B5-A27A-A0EEE8DBE9BD}"/>
    <cellStyle name="Millares 4 3 5" xfId="1838" xr:uid="{00000000-0005-0000-0000-000015000000}"/>
    <cellStyle name="Millares 4 3 5 2" xfId="3762" xr:uid="{00000000-0005-0000-0000-000015000000}"/>
    <cellStyle name="Millares 4 3 5 2 2" xfId="16236" xr:uid="{2DD7BD7E-5D21-4F85-9FA6-3F58F5BC6C89}"/>
    <cellStyle name="Millares 4 3 5 3" xfId="5714" xr:uid="{00000000-0005-0000-0000-000015000000}"/>
    <cellStyle name="Millares 4 3 5 3 2" xfId="18186" xr:uid="{AD81904D-8737-4FD6-BF91-C13F0E2ADEE0}"/>
    <cellStyle name="Millares 4 3 5 4" xfId="7644" xr:uid="{00000000-0005-0000-0000-000015000000}"/>
    <cellStyle name="Millares 4 3 5 4 2" xfId="20115" xr:uid="{B8BE55B1-C985-4B26-93F4-47262D53294C}"/>
    <cellStyle name="Millares 4 3 5 5" xfId="9652" xr:uid="{00000000-0005-0000-0000-000015000000}"/>
    <cellStyle name="Millares 4 3 5 5 2" xfId="22121" xr:uid="{285302C5-82A7-4C12-B1A2-7575DADAE22B}"/>
    <cellStyle name="Millares 4 3 5 6" xfId="11962" xr:uid="{00000000-0005-0000-0000-00005D010000}"/>
    <cellStyle name="Millares 4 3 5 7" xfId="14315" xr:uid="{0A7C58D4-2A7D-4FE8-A97F-376AA84FC08A}"/>
    <cellStyle name="Millares 4 3 6" xfId="2320" xr:uid="{00000000-0005-0000-0000-000015000000}"/>
    <cellStyle name="Millares 4 3 6 2" xfId="4241" xr:uid="{00000000-0005-0000-0000-000015000000}"/>
    <cellStyle name="Millares 4 3 6 2 2" xfId="16715" xr:uid="{0F4C131A-3A07-4771-B11C-9B6801EDC3CE}"/>
    <cellStyle name="Millares 4 3 6 3" xfId="6197" xr:uid="{00000000-0005-0000-0000-000015000000}"/>
    <cellStyle name="Millares 4 3 6 3 2" xfId="18669" xr:uid="{09275FC9-2353-4272-A7C3-2F78AE75CBBB}"/>
    <cellStyle name="Millares 4 3 6 4" xfId="8123" xr:uid="{00000000-0005-0000-0000-000015000000}"/>
    <cellStyle name="Millares 4 3 6 4 2" xfId="20594" xr:uid="{1AFD4F84-94C5-41AC-82FE-9860EDDFCBF0}"/>
    <cellStyle name="Millares 4 3 6 5" xfId="10129" xr:uid="{00000000-0005-0000-0000-000015000000}"/>
    <cellStyle name="Millares 4 3 6 5 2" xfId="22598" xr:uid="{1EA86CB4-DF0F-41A5-B5B6-76BEB611DB81}"/>
    <cellStyle name="Millares 4 3 6 6" xfId="14794" xr:uid="{E8BDF155-FBB3-4A1E-AE25-502ED4D3106A}"/>
    <cellStyle name="Millares 4 3 7" xfId="878" xr:uid="{00000000-0005-0000-0000-000015000000}"/>
    <cellStyle name="Millares 4 3 7 2" xfId="13355" xr:uid="{F74E9A7A-CBCC-40DB-A355-90BEA82ACB07}"/>
    <cellStyle name="Millares 4 3 8" xfId="2802" xr:uid="{00000000-0005-0000-0000-000015000000}"/>
    <cellStyle name="Millares 4 3 8 2" xfId="15276" xr:uid="{408AA655-8214-4785-857F-24848AEAEDF4}"/>
    <cellStyle name="Millares 4 3 9" xfId="4735" xr:uid="{00000000-0005-0000-0000-000015000000}"/>
    <cellStyle name="Millares 4 3 9 2" xfId="17208" xr:uid="{C6C502A8-0678-46E6-8FEE-3C0281CF4B80}"/>
    <cellStyle name="Millares 4 30" xfId="596" xr:uid="{00000000-0005-0000-0000-000028000000}"/>
    <cellStyle name="Millares 4 30 10" xfId="10931" xr:uid="{00000000-0005-0000-0000-000028000000}"/>
    <cellStyle name="Millares 4 30 10 2" xfId="23397" xr:uid="{F9E1D9FE-DA41-4D2C-9B99-9419214F0FC4}"/>
    <cellStyle name="Millares 4 30 11" xfId="11411" xr:uid="{00000000-0005-0000-0000-000028000000}"/>
    <cellStyle name="Millares 4 30 11 2" xfId="23876" xr:uid="{F6C6B554-5762-4B8B-B6F8-37BCC9FCA926}"/>
    <cellStyle name="Millares 4 30 12" xfId="12554" xr:uid="{52A191E5-A2C6-42A6-90F8-2D8421781EDF}"/>
    <cellStyle name="Millares 4 30 12 2" xfId="24388" xr:uid="{E6E1F22C-0EB4-4621-95C9-1B5D98EF8195}"/>
    <cellStyle name="Millares 4 30 13" xfId="13192" xr:uid="{A5BB98E9-FA7B-4646-B61B-55199167D110}"/>
    <cellStyle name="Millares 4 30 14" xfId="25094" xr:uid="{91C24509-A9D1-431A-99B2-8B0BD401A3BA}"/>
    <cellStyle name="Millares 4 30 2" xfId="1675" xr:uid="{00000000-0005-0000-0000-000028000000}"/>
    <cellStyle name="Millares 4 30 2 2" xfId="3599" xr:uid="{00000000-0005-0000-0000-000028000000}"/>
    <cellStyle name="Millares 4 30 2 2 2" xfId="16073" xr:uid="{B4A4BA32-7051-4D23-8369-3F2A2F92EA88}"/>
    <cellStyle name="Millares 4 30 2 3" xfId="5551" xr:uid="{00000000-0005-0000-0000-000028000000}"/>
    <cellStyle name="Millares 4 30 2 3 2" xfId="18023" xr:uid="{24DEA332-C64A-44A5-900A-8912709EF066}"/>
    <cellStyle name="Millares 4 30 2 4" xfId="7481" xr:uid="{00000000-0005-0000-0000-000028000000}"/>
    <cellStyle name="Millares 4 30 2 4 2" xfId="19952" xr:uid="{8F8208DA-5727-4613-9E7E-EE21436B1141}"/>
    <cellStyle name="Millares 4 30 2 5" xfId="9491" xr:uid="{00000000-0005-0000-0000-000028000000}"/>
    <cellStyle name="Millares 4 30 2 5 2" xfId="21960" xr:uid="{A02C177C-1DED-487A-9F72-05A557B36D77}"/>
    <cellStyle name="Millares 4 30 2 6" xfId="14152" xr:uid="{F79EF27C-5081-4C0A-9807-5A9752A4C2B6}"/>
    <cellStyle name="Millares 4 30 3" xfId="2155" xr:uid="{00000000-0005-0000-0000-000028000000}"/>
    <cellStyle name="Millares 4 30 3 2" xfId="4079" xr:uid="{00000000-0005-0000-0000-000028000000}"/>
    <cellStyle name="Millares 4 30 3 2 2" xfId="16553" xr:uid="{ED173F81-149E-473C-AC2A-A9734FD167AF}"/>
    <cellStyle name="Millares 4 30 3 3" xfId="6031" xr:uid="{00000000-0005-0000-0000-000028000000}"/>
    <cellStyle name="Millares 4 30 3 3 2" xfId="18503" xr:uid="{974C4F54-7DC1-4CB3-B0F8-F08146FA28B1}"/>
    <cellStyle name="Millares 4 30 3 4" xfId="7961" xr:uid="{00000000-0005-0000-0000-000028000000}"/>
    <cellStyle name="Millares 4 30 3 4 2" xfId="20432" xr:uid="{B40CBA49-5323-4D1E-B70A-CBC6EC440DAC}"/>
    <cellStyle name="Millares 4 30 3 5" xfId="9969" xr:uid="{00000000-0005-0000-0000-000028000000}"/>
    <cellStyle name="Millares 4 30 3 5 2" xfId="22438" xr:uid="{6416B201-2FC6-45A7-ACFB-357073F9D668}"/>
    <cellStyle name="Millares 4 30 3 6" xfId="14632" xr:uid="{385C2BBD-7E7E-437A-9461-EB6DABA32D02}"/>
    <cellStyle name="Millares 4 30 4" xfId="2638" xr:uid="{00000000-0005-0000-0000-000028000000}"/>
    <cellStyle name="Millares 4 30 4 2" xfId="4559" xr:uid="{00000000-0005-0000-0000-000028000000}"/>
    <cellStyle name="Millares 4 30 4 2 2" xfId="17033" xr:uid="{84E72040-E924-4DA3-9D30-1110F7505304}"/>
    <cellStyle name="Millares 4 30 4 3" xfId="6515" xr:uid="{00000000-0005-0000-0000-000028000000}"/>
    <cellStyle name="Millares 4 30 4 3 2" xfId="18987" xr:uid="{476076E3-0613-41B0-BC6E-AD374963645F}"/>
    <cellStyle name="Millares 4 30 4 4" xfId="8441" xr:uid="{00000000-0005-0000-0000-000028000000}"/>
    <cellStyle name="Millares 4 30 4 4 2" xfId="20912" xr:uid="{C1D1FE68-9213-428A-94D8-04DA00903A44}"/>
    <cellStyle name="Millares 4 30 4 5" xfId="10447" xr:uid="{00000000-0005-0000-0000-000028000000}"/>
    <cellStyle name="Millares 4 30 4 5 2" xfId="22916" xr:uid="{97414C5A-8B7B-4D88-B981-8EC8E7A94E72}"/>
    <cellStyle name="Millares 4 30 4 6" xfId="15112" xr:uid="{1147A7AE-2D8C-41C4-ACF5-D060AF00151C}"/>
    <cellStyle name="Millares 4 30 5" xfId="1196" xr:uid="{00000000-0005-0000-0000-000028000000}"/>
    <cellStyle name="Millares 4 30 5 2" xfId="13673" xr:uid="{9111E051-95B4-4CE7-9A92-D652595665D4}"/>
    <cellStyle name="Millares 4 30 6" xfId="3120" xr:uid="{00000000-0005-0000-0000-000028000000}"/>
    <cellStyle name="Millares 4 30 6 2" xfId="15594" xr:uid="{F82F5ABB-D7EA-4D9D-9214-D6B6D110C636}"/>
    <cellStyle name="Millares 4 30 7" xfId="5063" xr:uid="{00000000-0005-0000-0000-000028000000}"/>
    <cellStyle name="Millares 4 30 7 2" xfId="17535" xr:uid="{0D78226B-C60C-4D86-BB99-52E20F568CB0}"/>
    <cellStyle name="Millares 4 30 8" xfId="7001" xr:uid="{00000000-0005-0000-0000-000028000000}"/>
    <cellStyle name="Millares 4 30 8 2" xfId="19472" xr:uid="{8D506FBA-C827-42DE-AFE1-3615B7F2D644}"/>
    <cellStyle name="Millares 4 30 9" xfId="9018" xr:uid="{00000000-0005-0000-0000-000028000000}"/>
    <cellStyle name="Millares 4 30 9 2" xfId="21487" xr:uid="{E96C2BC5-A9FF-4825-9242-15D97760195B}"/>
    <cellStyle name="Millares 4 4" xfId="197" xr:uid="{9B508403-B59D-410C-AF97-275F8CAF651E}"/>
    <cellStyle name="Millares 4 4 10" xfId="8752" xr:uid="{9B508403-B59D-410C-AF97-275F8CAF651E}"/>
    <cellStyle name="Millares 4 4 10 2" xfId="21221" xr:uid="{EEEC9DDB-CA61-4675-B549-9078A355E8B9}"/>
    <cellStyle name="Millares 4 4 11" xfId="10656" xr:uid="{9B508403-B59D-410C-AF97-275F8CAF651E}"/>
    <cellStyle name="Millares 4 4 11 2" xfId="23122" xr:uid="{82FF1652-9C69-4053-93AC-035B12489839}"/>
    <cellStyle name="Millares 4 4 12" xfId="11136" xr:uid="{9B508403-B59D-410C-AF97-275F8CAF651E}"/>
    <cellStyle name="Millares 4 4 12 2" xfId="23601" xr:uid="{2D85FC85-3E69-43C2-A4FA-AC719445124E}"/>
    <cellStyle name="Millares 4 4 13" xfId="12277" xr:uid="{75E896B5-9102-44E8-9417-FCD7715E77C1}"/>
    <cellStyle name="Millares 4 4 13 2" xfId="24111" xr:uid="{91CD3B40-F3AC-44D6-B89D-C90D2FE7BF42}"/>
    <cellStyle name="Millares 4 4 14" xfId="12916" xr:uid="{988779FD-89AC-4114-93F5-FC6013B62046}"/>
    <cellStyle name="Millares 4 4 15" xfId="24819" xr:uid="{158D78BA-AB2F-4A42-9B5E-EC291D473C2C}"/>
    <cellStyle name="Millares 4 4 2" xfId="382" xr:uid="{9B508403-B59D-410C-AF97-275F8CAF651E}"/>
    <cellStyle name="Millares 4 4 2 10" xfId="10834" xr:uid="{9B508403-B59D-410C-AF97-275F8CAF651E}"/>
    <cellStyle name="Millares 4 4 2 10 2" xfId="23300" xr:uid="{3B72D5BB-5770-4F5E-ADD9-BA1B4E5017B1}"/>
    <cellStyle name="Millares 4 4 2 11" xfId="11314" xr:uid="{9B508403-B59D-410C-AF97-275F8CAF651E}"/>
    <cellStyle name="Millares 4 4 2 11 2" xfId="23779" xr:uid="{AEC65639-53C7-41A8-BEB7-A37C724B680C}"/>
    <cellStyle name="Millares 4 4 2 12" xfId="12455" xr:uid="{74335081-93E1-4102-AE56-4FEBEEB53F6F}"/>
    <cellStyle name="Millares 4 4 2 12 2" xfId="24289" xr:uid="{1B10FD42-2255-4B57-8C49-3936E0031D34}"/>
    <cellStyle name="Millares 4 4 2 13" xfId="13094" xr:uid="{2F563FDE-974B-4762-B26D-0EEA8135E7AB}"/>
    <cellStyle name="Millares 4 4 2 14" xfId="24997" xr:uid="{005DEE31-88D6-4509-8127-C9D3A96ED26B}"/>
    <cellStyle name="Millares 4 4 2 2" xfId="1578" xr:uid="{9B508403-B59D-410C-AF97-275F8CAF651E}"/>
    <cellStyle name="Millares 4 4 2 2 2" xfId="3502" xr:uid="{9B508403-B59D-410C-AF97-275F8CAF651E}"/>
    <cellStyle name="Millares 4 4 2 2 2 2" xfId="15976" xr:uid="{E7CBFF77-F583-487B-BEA2-DCA33CCE1B45}"/>
    <cellStyle name="Millares 4 4 2 2 3" xfId="5454" xr:uid="{9B508403-B59D-410C-AF97-275F8CAF651E}"/>
    <cellStyle name="Millares 4 4 2 2 3 2" xfId="17926" xr:uid="{DE7FDC3E-BB53-4564-BAB5-C9EC9702EF2F}"/>
    <cellStyle name="Millares 4 4 2 2 4" xfId="7384" xr:uid="{9B508403-B59D-410C-AF97-275F8CAF651E}"/>
    <cellStyle name="Millares 4 4 2 2 4 2" xfId="19855" xr:uid="{29455549-A00E-467D-AEF6-C6CB9854C895}"/>
    <cellStyle name="Millares 4 4 2 2 5" xfId="9394" xr:uid="{9B508403-B59D-410C-AF97-275F8CAF651E}"/>
    <cellStyle name="Millares 4 4 2 2 5 2" xfId="21863" xr:uid="{65EA4A45-FBDF-498C-BA1E-CC7FF138527C}"/>
    <cellStyle name="Millares 4 4 2 2 6" xfId="14055" xr:uid="{95CDC840-0EEB-40CA-B547-ABDB674623BF}"/>
    <cellStyle name="Millares 4 4 2 3" xfId="2058" xr:uid="{9B508403-B59D-410C-AF97-275F8CAF651E}"/>
    <cellStyle name="Millares 4 4 2 3 2" xfId="3982" xr:uid="{9B508403-B59D-410C-AF97-275F8CAF651E}"/>
    <cellStyle name="Millares 4 4 2 3 2 2" xfId="16456" xr:uid="{1C333D8C-FA31-45E4-8B3B-AD3C4711D481}"/>
    <cellStyle name="Millares 4 4 2 3 3" xfId="5934" xr:uid="{9B508403-B59D-410C-AF97-275F8CAF651E}"/>
    <cellStyle name="Millares 4 4 2 3 3 2" xfId="18406" xr:uid="{524CC16F-6791-4C8B-BF2F-67306D9E382E}"/>
    <cellStyle name="Millares 4 4 2 3 4" xfId="7864" xr:uid="{9B508403-B59D-410C-AF97-275F8CAF651E}"/>
    <cellStyle name="Millares 4 4 2 3 4 2" xfId="20335" xr:uid="{3DD6AC29-8CEC-4489-8E9B-9F49B392450C}"/>
    <cellStyle name="Millares 4 4 2 3 5" xfId="9872" xr:uid="{9B508403-B59D-410C-AF97-275F8CAF651E}"/>
    <cellStyle name="Millares 4 4 2 3 5 2" xfId="22341" xr:uid="{ACF5F8FC-7D8E-46A3-8A3C-F0A9B917296D}"/>
    <cellStyle name="Millares 4 4 2 3 6" xfId="14535" xr:uid="{81887D42-624E-4161-9DDA-0039CFA4317A}"/>
    <cellStyle name="Millares 4 4 2 4" xfId="2540" xr:uid="{9B508403-B59D-410C-AF97-275F8CAF651E}"/>
    <cellStyle name="Millares 4 4 2 4 2" xfId="4461" xr:uid="{9B508403-B59D-410C-AF97-275F8CAF651E}"/>
    <cellStyle name="Millares 4 4 2 4 2 2" xfId="16935" xr:uid="{86FB6C14-3646-4255-8CA2-0FD673B3CB53}"/>
    <cellStyle name="Millares 4 4 2 4 3" xfId="6417" xr:uid="{9B508403-B59D-410C-AF97-275F8CAF651E}"/>
    <cellStyle name="Millares 4 4 2 4 3 2" xfId="18889" xr:uid="{75792163-FA08-40AD-BBB2-C9755FF4D5FE}"/>
    <cellStyle name="Millares 4 4 2 4 4" xfId="8343" xr:uid="{9B508403-B59D-410C-AF97-275F8CAF651E}"/>
    <cellStyle name="Millares 4 4 2 4 4 2" xfId="20814" xr:uid="{BFF0F291-55F1-472F-9A6F-AE4689F1B826}"/>
    <cellStyle name="Millares 4 4 2 4 5" xfId="10349" xr:uid="{9B508403-B59D-410C-AF97-275F8CAF651E}"/>
    <cellStyle name="Millares 4 4 2 4 5 2" xfId="22818" xr:uid="{686E0CAC-0D44-42BA-B665-BE2ABEA25F27}"/>
    <cellStyle name="Millares 4 4 2 4 6" xfId="15014" xr:uid="{FAB61EAA-4E6C-4E40-BC1D-BB4C4194174D}"/>
    <cellStyle name="Millares 4 4 2 5" xfId="1098" xr:uid="{9B508403-B59D-410C-AF97-275F8CAF651E}"/>
    <cellStyle name="Millares 4 4 2 5 2" xfId="13575" xr:uid="{D92529EE-4CB2-4BE4-BD7E-929F19406C36}"/>
    <cellStyle name="Millares 4 4 2 6" xfId="3022" xr:uid="{9B508403-B59D-410C-AF97-275F8CAF651E}"/>
    <cellStyle name="Millares 4 4 2 6 2" xfId="15496" xr:uid="{3FDD78E5-C7D1-4957-B47B-7810CCA8A257}"/>
    <cellStyle name="Millares 4 4 2 7" xfId="4960" xr:uid="{9B508403-B59D-410C-AF97-275F8CAF651E}"/>
    <cellStyle name="Millares 4 4 2 7 2" xfId="17433" xr:uid="{E9A6DECE-1F33-4997-B631-CC87BEB7B4BA}"/>
    <cellStyle name="Millares 4 4 2 8" xfId="6901" xr:uid="{9B508403-B59D-410C-AF97-275F8CAF651E}"/>
    <cellStyle name="Millares 4 4 2 8 2" xfId="19372" xr:uid="{1AF25FDE-CE9E-403A-8894-5C8E67FD0D7B}"/>
    <cellStyle name="Millares 4 4 2 9" xfId="8921" xr:uid="{9B508403-B59D-410C-AF97-275F8CAF651E}"/>
    <cellStyle name="Millares 4 4 2 9 2" xfId="21390" xr:uid="{7AFD8A23-4D23-4B17-9437-CD0B1BAB53C7}"/>
    <cellStyle name="Millares 4 4 3" xfId="1400" xr:uid="{9B508403-B59D-410C-AF97-275F8CAF651E}"/>
    <cellStyle name="Millares 4 4 3 2" xfId="3324" xr:uid="{9B508403-B59D-410C-AF97-275F8CAF651E}"/>
    <cellStyle name="Millares 4 4 3 2 2" xfId="15798" xr:uid="{7B57632A-A9F1-4CDB-88B3-AF32A3BE5FD7}"/>
    <cellStyle name="Millares 4 4 3 3" xfId="5276" xr:uid="{9B508403-B59D-410C-AF97-275F8CAF651E}"/>
    <cellStyle name="Millares 4 4 3 3 2" xfId="17748" xr:uid="{F5F3EA6E-6B81-4446-B63F-1B5E3FE9B76D}"/>
    <cellStyle name="Millares 4 4 3 4" xfId="7206" xr:uid="{9B508403-B59D-410C-AF97-275F8CAF651E}"/>
    <cellStyle name="Millares 4 4 3 4 2" xfId="19677" xr:uid="{FC4B2D8A-55F8-4371-BC15-9E1F692EF2A3}"/>
    <cellStyle name="Millares 4 4 3 5" xfId="9216" xr:uid="{9B508403-B59D-410C-AF97-275F8CAF651E}"/>
    <cellStyle name="Millares 4 4 3 5 2" xfId="21685" xr:uid="{E1A51418-8FE9-4CF8-9186-8DDC85F86EA1}"/>
    <cellStyle name="Millares 4 4 3 6" xfId="12012" xr:uid="{00000000-0005-0000-0000-00005E010000}"/>
    <cellStyle name="Millares 4 4 3 7" xfId="13877" xr:uid="{363484A5-C962-4469-B95D-8A3D43B46F7F}"/>
    <cellStyle name="Millares 4 4 4" xfId="1880" xr:uid="{9B508403-B59D-410C-AF97-275F8CAF651E}"/>
    <cellStyle name="Millares 4 4 4 2" xfId="3804" xr:uid="{9B508403-B59D-410C-AF97-275F8CAF651E}"/>
    <cellStyle name="Millares 4 4 4 2 2" xfId="16278" xr:uid="{D1D96DDE-48F2-4398-8C46-81E48D531F3B}"/>
    <cellStyle name="Millares 4 4 4 3" xfId="5756" xr:uid="{9B508403-B59D-410C-AF97-275F8CAF651E}"/>
    <cellStyle name="Millares 4 4 4 3 2" xfId="18228" xr:uid="{269C4E84-C004-4ADB-9284-E5DE37382773}"/>
    <cellStyle name="Millares 4 4 4 4" xfId="7686" xr:uid="{9B508403-B59D-410C-AF97-275F8CAF651E}"/>
    <cellStyle name="Millares 4 4 4 4 2" xfId="20157" xr:uid="{6166CF67-1DE9-4570-9BD8-7D097E9631F5}"/>
    <cellStyle name="Millares 4 4 4 5" xfId="9694" xr:uid="{9B508403-B59D-410C-AF97-275F8CAF651E}"/>
    <cellStyle name="Millares 4 4 4 5 2" xfId="22163" xr:uid="{6DC2D247-6DE7-4057-977C-250497CFCF6A}"/>
    <cellStyle name="Millares 4 4 4 6" xfId="14357" xr:uid="{F4F7238E-5F84-4983-AE41-4E1E7DD1F398}"/>
    <cellStyle name="Millares 4 4 5" xfId="2362" xr:uid="{9B508403-B59D-410C-AF97-275F8CAF651E}"/>
    <cellStyle name="Millares 4 4 5 2" xfId="4283" xr:uid="{9B508403-B59D-410C-AF97-275F8CAF651E}"/>
    <cellStyle name="Millares 4 4 5 2 2" xfId="16757" xr:uid="{F06E20FE-1D2A-4EF6-A263-6DD8F1CE7590}"/>
    <cellStyle name="Millares 4 4 5 3" xfId="6239" xr:uid="{9B508403-B59D-410C-AF97-275F8CAF651E}"/>
    <cellStyle name="Millares 4 4 5 3 2" xfId="18711" xr:uid="{E1946F25-412B-4D93-8DAF-0486E8B79B79}"/>
    <cellStyle name="Millares 4 4 5 4" xfId="8165" xr:uid="{9B508403-B59D-410C-AF97-275F8CAF651E}"/>
    <cellStyle name="Millares 4 4 5 4 2" xfId="20636" xr:uid="{6B009A3D-E21D-4753-8A64-C697C6EF8FE8}"/>
    <cellStyle name="Millares 4 4 5 5" xfId="10171" xr:uid="{9B508403-B59D-410C-AF97-275F8CAF651E}"/>
    <cellStyle name="Millares 4 4 5 5 2" xfId="22640" xr:uid="{B67F8BF4-828D-4835-97B0-2EF969FF72F8}"/>
    <cellStyle name="Millares 4 4 5 6" xfId="14836" xr:uid="{5754A24B-3C79-41A5-B751-4C72D149057D}"/>
    <cellStyle name="Millares 4 4 6" xfId="920" xr:uid="{9B508403-B59D-410C-AF97-275F8CAF651E}"/>
    <cellStyle name="Millares 4 4 6 2" xfId="13397" xr:uid="{4532051C-1BE4-4FDE-918A-47156EA79B14}"/>
    <cellStyle name="Millares 4 4 7" xfId="2844" xr:uid="{9B508403-B59D-410C-AF97-275F8CAF651E}"/>
    <cellStyle name="Millares 4 4 7 2" xfId="15318" xr:uid="{21823554-63FF-4EB5-8BCC-0540D9CA3F1C}"/>
    <cellStyle name="Millares 4 4 8" xfId="4782" xr:uid="{9B508403-B59D-410C-AF97-275F8CAF651E}"/>
    <cellStyle name="Millares 4 4 8 2" xfId="17255" xr:uid="{0DEC2C03-A396-4D60-8A16-7008B927DF31}"/>
    <cellStyle name="Millares 4 4 9" xfId="6723" xr:uid="{9B508403-B59D-410C-AF97-275F8CAF651E}"/>
    <cellStyle name="Millares 4 4 9 2" xfId="19194" xr:uid="{D07A9179-E79C-484A-AD94-1F6DF2EC6F81}"/>
    <cellStyle name="Millares 4 5" xfId="217" xr:uid="{00000000-0005-0000-0000-000015000000}"/>
    <cellStyle name="Millares 4 5 10" xfId="8771" xr:uid="{00000000-0005-0000-0000-000015000000}"/>
    <cellStyle name="Millares 4 5 10 2" xfId="21240" xr:uid="{8EAB35EC-E658-4CE2-B384-F7D3A0D8EBBC}"/>
    <cellStyle name="Millares 4 5 11" xfId="10676" xr:uid="{00000000-0005-0000-0000-000015000000}"/>
    <cellStyle name="Millares 4 5 11 2" xfId="23142" xr:uid="{500B54A1-D0C7-4C54-BD40-215BC5D5B2A5}"/>
    <cellStyle name="Millares 4 5 12" xfId="11156" xr:uid="{00000000-0005-0000-0000-000015000000}"/>
    <cellStyle name="Millares 4 5 12 2" xfId="23621" xr:uid="{92F2C12E-FF85-4941-8D81-F3523388E63C}"/>
    <cellStyle name="Millares 4 5 13" xfId="12297" xr:uid="{05471E7A-E876-42A4-A757-595AB8DEDD04}"/>
    <cellStyle name="Millares 4 5 13 2" xfId="24131" xr:uid="{9BF029B7-71D2-44A0-BA8B-A5C43976E2FC}"/>
    <cellStyle name="Millares 4 5 14" xfId="12936" xr:uid="{4655FB21-000E-4729-8D4D-843A95301333}"/>
    <cellStyle name="Millares 4 5 15" xfId="24839" xr:uid="{C035D08C-41FB-4502-A817-DA9607744461}"/>
    <cellStyle name="Millares 4 5 2" xfId="402" xr:uid="{00000000-0005-0000-0000-000015000000}"/>
    <cellStyle name="Millares 4 5 2 10" xfId="10854" xr:uid="{00000000-0005-0000-0000-000015000000}"/>
    <cellStyle name="Millares 4 5 2 10 2" xfId="23320" xr:uid="{BCFAB862-DBDE-407C-9B9A-3FB0522D3725}"/>
    <cellStyle name="Millares 4 5 2 11" xfId="11334" xr:uid="{00000000-0005-0000-0000-000015000000}"/>
    <cellStyle name="Millares 4 5 2 11 2" xfId="23799" xr:uid="{0D7ADFF7-BBF4-4119-A71D-7E8A994E4A54}"/>
    <cellStyle name="Millares 4 5 2 12" xfId="12475" xr:uid="{5CBF31C3-CD37-4A90-AF6D-8FFCCA01DE61}"/>
    <cellStyle name="Millares 4 5 2 12 2" xfId="24309" xr:uid="{44A37383-41E1-454E-B776-0538E477DA73}"/>
    <cellStyle name="Millares 4 5 2 13" xfId="13114" xr:uid="{95B4B010-B626-4624-AB94-424C89CC1308}"/>
    <cellStyle name="Millares 4 5 2 14" xfId="25017" xr:uid="{5A3F6FAE-782A-4A7D-AA44-FA45DD857698}"/>
    <cellStyle name="Millares 4 5 2 2" xfId="1598" xr:uid="{00000000-0005-0000-0000-000015000000}"/>
    <cellStyle name="Millares 4 5 2 2 2" xfId="3522" xr:uid="{00000000-0005-0000-0000-000015000000}"/>
    <cellStyle name="Millares 4 5 2 2 2 2" xfId="15996" xr:uid="{BDAA10FA-D8F6-414A-9E27-683902F64196}"/>
    <cellStyle name="Millares 4 5 2 2 3" xfId="5474" xr:uid="{00000000-0005-0000-0000-000015000000}"/>
    <cellStyle name="Millares 4 5 2 2 3 2" xfId="17946" xr:uid="{2CA06EEA-9EE5-440B-B38A-5BB685FD0B0C}"/>
    <cellStyle name="Millares 4 5 2 2 4" xfId="7404" xr:uid="{00000000-0005-0000-0000-000015000000}"/>
    <cellStyle name="Millares 4 5 2 2 4 2" xfId="19875" xr:uid="{E381F897-33E0-48F3-A386-0A2234F14B6B}"/>
    <cellStyle name="Millares 4 5 2 2 5" xfId="9414" xr:uid="{00000000-0005-0000-0000-000015000000}"/>
    <cellStyle name="Millares 4 5 2 2 5 2" xfId="21883" xr:uid="{7C25892F-3DF5-4A8D-BAE3-FFE33FFFDCFB}"/>
    <cellStyle name="Millares 4 5 2 2 6" xfId="14075" xr:uid="{DE8E830C-B045-496D-BE2B-8EFBDB938593}"/>
    <cellStyle name="Millares 4 5 2 3" xfId="2078" xr:uid="{00000000-0005-0000-0000-000015000000}"/>
    <cellStyle name="Millares 4 5 2 3 2" xfId="4002" xr:uid="{00000000-0005-0000-0000-000015000000}"/>
    <cellStyle name="Millares 4 5 2 3 2 2" xfId="16476" xr:uid="{61B997EE-65E4-410F-B0EA-D9B9F36D68D8}"/>
    <cellStyle name="Millares 4 5 2 3 3" xfId="5954" xr:uid="{00000000-0005-0000-0000-000015000000}"/>
    <cellStyle name="Millares 4 5 2 3 3 2" xfId="18426" xr:uid="{FB52697E-EC31-4D66-A775-D58CC11ED436}"/>
    <cellStyle name="Millares 4 5 2 3 4" xfId="7884" xr:uid="{00000000-0005-0000-0000-000015000000}"/>
    <cellStyle name="Millares 4 5 2 3 4 2" xfId="20355" xr:uid="{7AAC5E73-1B58-43A5-9A46-199DCC84B1A5}"/>
    <cellStyle name="Millares 4 5 2 3 5" xfId="9892" xr:uid="{00000000-0005-0000-0000-000015000000}"/>
    <cellStyle name="Millares 4 5 2 3 5 2" xfId="22361" xr:uid="{0838BA31-A96C-4061-B599-9A0C00DB714C}"/>
    <cellStyle name="Millares 4 5 2 3 6" xfId="14555" xr:uid="{003F85C6-EA98-479F-A4D9-4DD9963C1786}"/>
    <cellStyle name="Millares 4 5 2 4" xfId="2560" xr:uid="{00000000-0005-0000-0000-000015000000}"/>
    <cellStyle name="Millares 4 5 2 4 2" xfId="4481" xr:uid="{00000000-0005-0000-0000-000015000000}"/>
    <cellStyle name="Millares 4 5 2 4 2 2" xfId="16955" xr:uid="{BC2FA977-4684-4F59-AF42-5143E9970601}"/>
    <cellStyle name="Millares 4 5 2 4 3" xfId="6437" xr:uid="{00000000-0005-0000-0000-000015000000}"/>
    <cellStyle name="Millares 4 5 2 4 3 2" xfId="18909" xr:uid="{135C45F4-3C30-4F6A-97BE-2D2291F429F1}"/>
    <cellStyle name="Millares 4 5 2 4 4" xfId="8363" xr:uid="{00000000-0005-0000-0000-000015000000}"/>
    <cellStyle name="Millares 4 5 2 4 4 2" xfId="20834" xr:uid="{99579F27-A277-4C68-9C92-0D331D111E9B}"/>
    <cellStyle name="Millares 4 5 2 4 5" xfId="10369" xr:uid="{00000000-0005-0000-0000-000015000000}"/>
    <cellStyle name="Millares 4 5 2 4 5 2" xfId="22838" xr:uid="{D90A94AA-DEE9-4BA1-96E2-4C3696261EAA}"/>
    <cellStyle name="Millares 4 5 2 4 6" xfId="15034" xr:uid="{1680C2B1-12E8-44F7-A855-F2FCA4E2E2FC}"/>
    <cellStyle name="Millares 4 5 2 5" xfId="1118" xr:uid="{00000000-0005-0000-0000-000015000000}"/>
    <cellStyle name="Millares 4 5 2 5 2" xfId="13595" xr:uid="{694D1A1B-576F-49D5-914B-82F53EF61AE8}"/>
    <cellStyle name="Millares 4 5 2 6" xfId="3042" xr:uid="{00000000-0005-0000-0000-000015000000}"/>
    <cellStyle name="Millares 4 5 2 6 2" xfId="15516" xr:uid="{CC3284A6-8CBC-4569-BF6F-F9871A2B5584}"/>
    <cellStyle name="Millares 4 5 2 7" xfId="4980" xr:uid="{00000000-0005-0000-0000-000015000000}"/>
    <cellStyle name="Millares 4 5 2 7 2" xfId="17453" xr:uid="{A51D7299-87B3-46C7-80AC-D3C3610F8FA1}"/>
    <cellStyle name="Millares 4 5 2 8" xfId="6921" xr:uid="{00000000-0005-0000-0000-000015000000}"/>
    <cellStyle name="Millares 4 5 2 8 2" xfId="19392" xr:uid="{E7D63A70-4783-43D3-A392-71CF673B53CD}"/>
    <cellStyle name="Millares 4 5 2 9" xfId="8940" xr:uid="{00000000-0005-0000-0000-000015000000}"/>
    <cellStyle name="Millares 4 5 2 9 2" xfId="21409" xr:uid="{BF941BE3-85C3-4F13-899B-8C4B5DE55BAC}"/>
    <cellStyle name="Millares 4 5 3" xfId="1420" xr:uid="{00000000-0005-0000-0000-000015000000}"/>
    <cellStyle name="Millares 4 5 3 2" xfId="3344" xr:uid="{00000000-0005-0000-0000-000015000000}"/>
    <cellStyle name="Millares 4 5 3 2 2" xfId="15818" xr:uid="{BA6A21FD-82EE-4EDA-A58A-632EE3AAAC84}"/>
    <cellStyle name="Millares 4 5 3 3" xfId="5296" xr:uid="{00000000-0005-0000-0000-000015000000}"/>
    <cellStyle name="Millares 4 5 3 3 2" xfId="17768" xr:uid="{BB490390-5A1C-49BC-B9CF-3B17CB0661E5}"/>
    <cellStyle name="Millares 4 5 3 4" xfId="7226" xr:uid="{00000000-0005-0000-0000-000015000000}"/>
    <cellStyle name="Millares 4 5 3 4 2" xfId="19697" xr:uid="{4235C0A7-0EBD-41B2-AD7B-517F93DCC821}"/>
    <cellStyle name="Millares 4 5 3 5" xfId="9236" xr:uid="{00000000-0005-0000-0000-000015000000}"/>
    <cellStyle name="Millares 4 5 3 5 2" xfId="21705" xr:uid="{4B75F1DE-47AE-4872-A20F-EC27225B0AF7}"/>
    <cellStyle name="Millares 4 5 3 6" xfId="11776" xr:uid="{00000000-0005-0000-0000-00005F010000}"/>
    <cellStyle name="Millares 4 5 3 7" xfId="13897" xr:uid="{0456477D-30A2-4C85-B503-40E36CDE652C}"/>
    <cellStyle name="Millares 4 5 4" xfId="1900" xr:uid="{00000000-0005-0000-0000-000015000000}"/>
    <cellStyle name="Millares 4 5 4 2" xfId="3824" xr:uid="{00000000-0005-0000-0000-000015000000}"/>
    <cellStyle name="Millares 4 5 4 2 2" xfId="16298" xr:uid="{0BF500CF-ECB9-401C-875B-6BB4485D5166}"/>
    <cellStyle name="Millares 4 5 4 3" xfId="5776" xr:uid="{00000000-0005-0000-0000-000015000000}"/>
    <cellStyle name="Millares 4 5 4 3 2" xfId="18248" xr:uid="{8AD9132E-40AA-447D-BB19-BC47DAF022E4}"/>
    <cellStyle name="Millares 4 5 4 4" xfId="7706" xr:uid="{00000000-0005-0000-0000-000015000000}"/>
    <cellStyle name="Millares 4 5 4 4 2" xfId="20177" xr:uid="{F8D5EF13-CA4D-4666-A8DE-D17A9E76C574}"/>
    <cellStyle name="Millares 4 5 4 5" xfId="9714" xr:uid="{00000000-0005-0000-0000-000015000000}"/>
    <cellStyle name="Millares 4 5 4 5 2" xfId="22183" xr:uid="{557375F8-21C2-4326-B0D7-ABEB1E9CF8D6}"/>
    <cellStyle name="Millares 4 5 4 6" xfId="14377" xr:uid="{A9325ED9-C89D-48B0-B0C4-C217EAE81F50}"/>
    <cellStyle name="Millares 4 5 5" xfId="2382" xr:uid="{00000000-0005-0000-0000-000015000000}"/>
    <cellStyle name="Millares 4 5 5 2" xfId="4303" xr:uid="{00000000-0005-0000-0000-000015000000}"/>
    <cellStyle name="Millares 4 5 5 2 2" xfId="16777" xr:uid="{2DDC303F-0F1E-4833-B284-9F2E23A34BDF}"/>
    <cellStyle name="Millares 4 5 5 3" xfId="6259" xr:uid="{00000000-0005-0000-0000-000015000000}"/>
    <cellStyle name="Millares 4 5 5 3 2" xfId="18731" xr:uid="{1CED8244-83BB-4639-90CB-40F5331C5C6F}"/>
    <cellStyle name="Millares 4 5 5 4" xfId="8185" xr:uid="{00000000-0005-0000-0000-000015000000}"/>
    <cellStyle name="Millares 4 5 5 4 2" xfId="20656" xr:uid="{82961CCD-B3F3-499B-BBEB-8734E507D5E8}"/>
    <cellStyle name="Millares 4 5 5 5" xfId="10191" xr:uid="{00000000-0005-0000-0000-000015000000}"/>
    <cellStyle name="Millares 4 5 5 5 2" xfId="22660" xr:uid="{6CD841D0-E6A2-47D3-A5D5-E1564F752BDD}"/>
    <cellStyle name="Millares 4 5 5 6" xfId="14856" xr:uid="{70591074-5878-40C3-B1DE-437DC8646C1E}"/>
    <cellStyle name="Millares 4 5 6" xfId="940" xr:uid="{00000000-0005-0000-0000-000015000000}"/>
    <cellStyle name="Millares 4 5 6 2" xfId="13417" xr:uid="{B5B13AFC-EFF7-4390-B435-43E1EE29CB63}"/>
    <cellStyle name="Millares 4 5 7" xfId="2864" xr:uid="{00000000-0005-0000-0000-000015000000}"/>
    <cellStyle name="Millares 4 5 7 2" xfId="15338" xr:uid="{3559221E-8818-4F47-AE5F-14D3ACAD4167}"/>
    <cellStyle name="Millares 4 5 8" xfId="4802" xr:uid="{00000000-0005-0000-0000-000015000000}"/>
    <cellStyle name="Millares 4 5 8 2" xfId="17275" xr:uid="{1A9E6C80-7EBA-4083-9498-C62FAE15054D}"/>
    <cellStyle name="Millares 4 5 9" xfId="6743" xr:uid="{00000000-0005-0000-0000-000015000000}"/>
    <cellStyle name="Millares 4 5 9 2" xfId="19214" xr:uid="{C825B9F5-8F3A-4313-82E1-D08CB87E9356}"/>
    <cellStyle name="Millares 4 6" xfId="246" xr:uid="{00000000-0005-0000-0000-000015000000}"/>
    <cellStyle name="Millares 4 6 10" xfId="8799" xr:uid="{00000000-0005-0000-0000-000015000000}"/>
    <cellStyle name="Millares 4 6 10 2" xfId="21268" xr:uid="{2E83C597-9002-4A49-A5FE-41616ABFB5DA}"/>
    <cellStyle name="Millares 4 6 11" xfId="10705" xr:uid="{00000000-0005-0000-0000-000015000000}"/>
    <cellStyle name="Millares 4 6 11 2" xfId="23171" xr:uid="{8BD9B765-CC41-43AA-B426-C2FC351567B8}"/>
    <cellStyle name="Millares 4 6 12" xfId="11185" xr:uid="{00000000-0005-0000-0000-000015000000}"/>
    <cellStyle name="Millares 4 6 12 2" xfId="23650" xr:uid="{8816EE74-6659-45BD-91D4-9358BC82A90D}"/>
    <cellStyle name="Millares 4 6 13" xfId="12326" xr:uid="{C1D90AA9-1470-4072-B1DD-B3CCEBE1CBFA}"/>
    <cellStyle name="Millares 4 6 13 2" xfId="24160" xr:uid="{8596BEAF-94CD-4C91-B899-AD8750253055}"/>
    <cellStyle name="Millares 4 6 14" xfId="12965" xr:uid="{04E6695E-C7E9-42FD-97B1-20968F8A20D5}"/>
    <cellStyle name="Millares 4 6 15" xfId="24868" xr:uid="{03AC4A9C-EA91-4D00-ACA8-1C51B6D84EAA}"/>
    <cellStyle name="Millares 4 6 2" xfId="431" xr:uid="{00000000-0005-0000-0000-000015000000}"/>
    <cellStyle name="Millares 4 6 2 10" xfId="10883" xr:uid="{00000000-0005-0000-0000-000015000000}"/>
    <cellStyle name="Millares 4 6 2 10 2" xfId="23349" xr:uid="{349DCDBD-C280-4B93-9F98-72153F139648}"/>
    <cellStyle name="Millares 4 6 2 11" xfId="11363" xr:uid="{00000000-0005-0000-0000-000015000000}"/>
    <cellStyle name="Millares 4 6 2 11 2" xfId="23828" xr:uid="{4F661FEF-DF87-4318-90BF-EE477903BFD0}"/>
    <cellStyle name="Millares 4 6 2 12" xfId="12504" xr:uid="{821BC685-74BD-41CF-A168-E7E499DD8769}"/>
    <cellStyle name="Millares 4 6 2 12 2" xfId="24338" xr:uid="{FD2C0331-F910-4EE8-B187-1C46DD2C74B3}"/>
    <cellStyle name="Millares 4 6 2 13" xfId="13143" xr:uid="{6C0D6ED4-B7F0-4706-8807-394419C36F9A}"/>
    <cellStyle name="Millares 4 6 2 14" xfId="25046" xr:uid="{ABA222ED-ABD7-4023-959C-26E2F3FAC780}"/>
    <cellStyle name="Millares 4 6 2 2" xfId="1627" xr:uid="{00000000-0005-0000-0000-000015000000}"/>
    <cellStyle name="Millares 4 6 2 2 2" xfId="3551" xr:uid="{00000000-0005-0000-0000-000015000000}"/>
    <cellStyle name="Millares 4 6 2 2 2 2" xfId="16025" xr:uid="{573535EA-EF22-48C2-9790-7C7900DAC0E6}"/>
    <cellStyle name="Millares 4 6 2 2 3" xfId="5503" xr:uid="{00000000-0005-0000-0000-000015000000}"/>
    <cellStyle name="Millares 4 6 2 2 3 2" xfId="17975" xr:uid="{5D5FC351-E37B-4C91-83B8-230CB548F173}"/>
    <cellStyle name="Millares 4 6 2 2 4" xfId="7433" xr:uid="{00000000-0005-0000-0000-000015000000}"/>
    <cellStyle name="Millares 4 6 2 2 4 2" xfId="19904" xr:uid="{FA14B881-DEBC-4FFC-AE0C-A3393975869F}"/>
    <cellStyle name="Millares 4 6 2 2 5" xfId="9443" xr:uid="{00000000-0005-0000-0000-000015000000}"/>
    <cellStyle name="Millares 4 6 2 2 5 2" xfId="21912" xr:uid="{B7149A05-F40F-4264-9668-5847A66E4198}"/>
    <cellStyle name="Millares 4 6 2 2 6" xfId="14104" xr:uid="{44C700D8-5CA9-49CD-853F-0F53C24C48FD}"/>
    <cellStyle name="Millares 4 6 2 3" xfId="2107" xr:uid="{00000000-0005-0000-0000-000015000000}"/>
    <cellStyle name="Millares 4 6 2 3 2" xfId="4031" xr:uid="{00000000-0005-0000-0000-000015000000}"/>
    <cellStyle name="Millares 4 6 2 3 2 2" xfId="16505" xr:uid="{576FB12A-EA73-456C-9EE2-C146D22E4DCD}"/>
    <cellStyle name="Millares 4 6 2 3 3" xfId="5983" xr:uid="{00000000-0005-0000-0000-000015000000}"/>
    <cellStyle name="Millares 4 6 2 3 3 2" xfId="18455" xr:uid="{3FC73F15-4B16-4474-870B-A998F27CC2EC}"/>
    <cellStyle name="Millares 4 6 2 3 4" xfId="7913" xr:uid="{00000000-0005-0000-0000-000015000000}"/>
    <cellStyle name="Millares 4 6 2 3 4 2" xfId="20384" xr:uid="{0EEA775A-5827-45D8-80B3-64BFF93BBEB4}"/>
    <cellStyle name="Millares 4 6 2 3 5" xfId="9921" xr:uid="{00000000-0005-0000-0000-000015000000}"/>
    <cellStyle name="Millares 4 6 2 3 5 2" xfId="22390" xr:uid="{F13B069D-56EA-42BB-B332-A058A8173733}"/>
    <cellStyle name="Millares 4 6 2 3 6" xfId="14584" xr:uid="{72E974A4-0535-4EFB-852C-CDFCEF837C64}"/>
    <cellStyle name="Millares 4 6 2 4" xfId="2589" xr:uid="{00000000-0005-0000-0000-000015000000}"/>
    <cellStyle name="Millares 4 6 2 4 2" xfId="4510" xr:uid="{00000000-0005-0000-0000-000015000000}"/>
    <cellStyle name="Millares 4 6 2 4 2 2" xfId="16984" xr:uid="{DE1ED7EF-474F-4651-A0D5-E257DA731058}"/>
    <cellStyle name="Millares 4 6 2 4 3" xfId="6466" xr:uid="{00000000-0005-0000-0000-000015000000}"/>
    <cellStyle name="Millares 4 6 2 4 3 2" xfId="18938" xr:uid="{3943ACD7-8ABB-46D7-ABD0-46B553E909A0}"/>
    <cellStyle name="Millares 4 6 2 4 4" xfId="8392" xr:uid="{00000000-0005-0000-0000-000015000000}"/>
    <cellStyle name="Millares 4 6 2 4 4 2" xfId="20863" xr:uid="{62F8121B-48E0-4B20-96D8-F8818E17EB8F}"/>
    <cellStyle name="Millares 4 6 2 4 5" xfId="10398" xr:uid="{00000000-0005-0000-0000-000015000000}"/>
    <cellStyle name="Millares 4 6 2 4 5 2" xfId="22867" xr:uid="{E4987A29-8714-4621-B344-E247C718ECFF}"/>
    <cellStyle name="Millares 4 6 2 4 6" xfId="15063" xr:uid="{A636534F-1E73-40E7-BAD6-B3C60783103F}"/>
    <cellStyle name="Millares 4 6 2 5" xfId="1147" xr:uid="{00000000-0005-0000-0000-000015000000}"/>
    <cellStyle name="Millares 4 6 2 5 2" xfId="13624" xr:uid="{A1787B74-CE57-4D43-8CDF-8FFCC7635692}"/>
    <cellStyle name="Millares 4 6 2 6" xfId="3071" xr:uid="{00000000-0005-0000-0000-000015000000}"/>
    <cellStyle name="Millares 4 6 2 6 2" xfId="15545" xr:uid="{B793E7B4-E437-4C46-9B34-561C1CA9891E}"/>
    <cellStyle name="Millares 4 6 2 7" xfId="5009" xr:uid="{00000000-0005-0000-0000-000015000000}"/>
    <cellStyle name="Millares 4 6 2 7 2" xfId="17482" xr:uid="{E1484333-DCF2-46C1-92AE-7B1B48787E39}"/>
    <cellStyle name="Millares 4 6 2 8" xfId="6950" xr:uid="{00000000-0005-0000-0000-000015000000}"/>
    <cellStyle name="Millares 4 6 2 8 2" xfId="19421" xr:uid="{B7841F48-E1C5-4DEA-8249-E562114D9314}"/>
    <cellStyle name="Millares 4 6 2 9" xfId="8969" xr:uid="{00000000-0005-0000-0000-000015000000}"/>
    <cellStyle name="Millares 4 6 2 9 2" xfId="21438" xr:uid="{5FF1DE16-773A-4EAF-A20F-D7EB081F016D}"/>
    <cellStyle name="Millares 4 6 3" xfId="1449" xr:uid="{00000000-0005-0000-0000-000015000000}"/>
    <cellStyle name="Millares 4 6 3 2" xfId="3373" xr:uid="{00000000-0005-0000-0000-000015000000}"/>
    <cellStyle name="Millares 4 6 3 2 2" xfId="15847" xr:uid="{957BF872-9ED2-4A53-842A-5969DD0D0836}"/>
    <cellStyle name="Millares 4 6 3 3" xfId="5325" xr:uid="{00000000-0005-0000-0000-000015000000}"/>
    <cellStyle name="Millares 4 6 3 3 2" xfId="17797" xr:uid="{0C9A6664-DE14-4ADA-9304-B3D24EBFFA05}"/>
    <cellStyle name="Millares 4 6 3 4" xfId="7255" xr:uid="{00000000-0005-0000-0000-000015000000}"/>
    <cellStyle name="Millares 4 6 3 4 2" xfId="19726" xr:uid="{0BBF4AFC-8004-43E0-9DE9-8B2BD57BD142}"/>
    <cellStyle name="Millares 4 6 3 5" xfId="9265" xr:uid="{00000000-0005-0000-0000-000015000000}"/>
    <cellStyle name="Millares 4 6 3 5 2" xfId="21734" xr:uid="{988A53EE-1540-47DD-8086-C996C5B0DA13}"/>
    <cellStyle name="Millares 4 6 3 6" xfId="13926" xr:uid="{B929AF61-AA0F-4384-8E01-1548999D6363}"/>
    <cellStyle name="Millares 4 6 4" xfId="1929" xr:uid="{00000000-0005-0000-0000-000015000000}"/>
    <cellStyle name="Millares 4 6 4 2" xfId="3853" xr:uid="{00000000-0005-0000-0000-000015000000}"/>
    <cellStyle name="Millares 4 6 4 2 2" xfId="16327" xr:uid="{145F0A69-AE94-4FD4-812B-9B26F0C05157}"/>
    <cellStyle name="Millares 4 6 4 3" xfId="5805" xr:uid="{00000000-0005-0000-0000-000015000000}"/>
    <cellStyle name="Millares 4 6 4 3 2" xfId="18277" xr:uid="{04B85806-EFDA-4C64-B7A7-24B00D8EC258}"/>
    <cellStyle name="Millares 4 6 4 4" xfId="7735" xr:uid="{00000000-0005-0000-0000-000015000000}"/>
    <cellStyle name="Millares 4 6 4 4 2" xfId="20206" xr:uid="{5889C9B0-A7B9-4776-A8A6-C929623A279F}"/>
    <cellStyle name="Millares 4 6 4 5" xfId="9743" xr:uid="{00000000-0005-0000-0000-000015000000}"/>
    <cellStyle name="Millares 4 6 4 5 2" xfId="22212" xr:uid="{8692DE7B-0CB8-4786-B5F2-C614D12A8098}"/>
    <cellStyle name="Millares 4 6 4 6" xfId="14406" xr:uid="{B595132F-CB90-4A7B-A218-6E0CEB1736B3}"/>
    <cellStyle name="Millares 4 6 5" xfId="2411" xr:uid="{00000000-0005-0000-0000-000015000000}"/>
    <cellStyle name="Millares 4 6 5 2" xfId="4332" xr:uid="{00000000-0005-0000-0000-000015000000}"/>
    <cellStyle name="Millares 4 6 5 2 2" xfId="16806" xr:uid="{D6C86867-2ED9-4DC5-93C9-BC466362EFD1}"/>
    <cellStyle name="Millares 4 6 5 3" xfId="6288" xr:uid="{00000000-0005-0000-0000-000015000000}"/>
    <cellStyle name="Millares 4 6 5 3 2" xfId="18760" xr:uid="{D275C58A-C3B2-4D88-94ED-010CB0AD0A4D}"/>
    <cellStyle name="Millares 4 6 5 4" xfId="8214" xr:uid="{00000000-0005-0000-0000-000015000000}"/>
    <cellStyle name="Millares 4 6 5 4 2" xfId="20685" xr:uid="{7E48ADCA-5308-4496-B247-D4DDA90EC522}"/>
    <cellStyle name="Millares 4 6 5 5" xfId="10220" xr:uid="{00000000-0005-0000-0000-000015000000}"/>
    <cellStyle name="Millares 4 6 5 5 2" xfId="22689" xr:uid="{B625682E-0C74-4E65-A6AE-272CC6B8472B}"/>
    <cellStyle name="Millares 4 6 5 6" xfId="14885" xr:uid="{5739C14E-50F0-4119-9891-7879C1F6F194}"/>
    <cellStyle name="Millares 4 6 6" xfId="969" xr:uid="{00000000-0005-0000-0000-000015000000}"/>
    <cellStyle name="Millares 4 6 6 2" xfId="13446" xr:uid="{5390A1F8-B765-4CC2-8E9D-4C090B898D23}"/>
    <cellStyle name="Millares 4 6 7" xfId="2893" xr:uid="{00000000-0005-0000-0000-000015000000}"/>
    <cellStyle name="Millares 4 6 7 2" xfId="15367" xr:uid="{960A8218-9CFD-4FD8-8DB0-72A26A259D24}"/>
    <cellStyle name="Millares 4 6 8" xfId="4831" xr:uid="{00000000-0005-0000-0000-000015000000}"/>
    <cellStyle name="Millares 4 6 8 2" xfId="17304" xr:uid="{FA0A2492-0E8F-4B7D-BB0C-0A82FB7E68C2}"/>
    <cellStyle name="Millares 4 6 9" xfId="6772" xr:uid="{00000000-0005-0000-0000-000015000000}"/>
    <cellStyle name="Millares 4 6 9 2" xfId="19243" xr:uid="{C6CCA19C-F3F3-44AF-A222-861F532B133B}"/>
    <cellStyle name="Millares 4 7" xfId="289" xr:uid="{00000000-0005-0000-0000-000015000000}"/>
    <cellStyle name="Millares 4 7 10" xfId="10741" xr:uid="{00000000-0005-0000-0000-000015000000}"/>
    <cellStyle name="Millares 4 7 10 2" xfId="23207" xr:uid="{A6F97DC1-4508-49E7-9D7B-25C2B9889939}"/>
    <cellStyle name="Millares 4 7 11" xfId="11221" xr:uid="{00000000-0005-0000-0000-000015000000}"/>
    <cellStyle name="Millares 4 7 11 2" xfId="23686" xr:uid="{5FEAD1ED-D882-4222-B4AB-7C8C71F47C70}"/>
    <cellStyle name="Millares 4 7 12" xfId="12362" xr:uid="{1847044C-D73F-4DC5-B824-B6E1E9530B72}"/>
    <cellStyle name="Millares 4 7 12 2" xfId="24196" xr:uid="{913C8FA5-9C4E-407C-8CC5-E9FEF52A02DF}"/>
    <cellStyle name="Millares 4 7 13" xfId="13001" xr:uid="{16C7618A-F8CB-4295-AE00-A6B4E81498EA}"/>
    <cellStyle name="Millares 4 7 14" xfId="24904" xr:uid="{950A130E-85FD-46D7-A126-3074F4C5D711}"/>
    <cellStyle name="Millares 4 7 2" xfId="1485" xr:uid="{00000000-0005-0000-0000-000015000000}"/>
    <cellStyle name="Millares 4 7 2 2" xfId="3409" xr:uid="{00000000-0005-0000-0000-000015000000}"/>
    <cellStyle name="Millares 4 7 2 2 2" xfId="15883" xr:uid="{63AC5C64-C92B-44F9-95DB-DC37D49329DB}"/>
    <cellStyle name="Millares 4 7 2 3" xfId="5361" xr:uid="{00000000-0005-0000-0000-000015000000}"/>
    <cellStyle name="Millares 4 7 2 3 2" xfId="17833" xr:uid="{C696FBBF-F84F-4CB2-8CF5-87D01E56621E}"/>
    <cellStyle name="Millares 4 7 2 4" xfId="7291" xr:uid="{00000000-0005-0000-0000-000015000000}"/>
    <cellStyle name="Millares 4 7 2 4 2" xfId="19762" xr:uid="{FF09445B-C5CD-491E-808D-00A3E4C425D6}"/>
    <cellStyle name="Millares 4 7 2 5" xfId="9301" xr:uid="{00000000-0005-0000-0000-000015000000}"/>
    <cellStyle name="Millares 4 7 2 5 2" xfId="21770" xr:uid="{84F4E7F1-052E-4ED7-93F1-16D52FC807C5}"/>
    <cellStyle name="Millares 4 7 2 6" xfId="13962" xr:uid="{38174BFC-CFAD-47C9-9A00-57F1AD65ADDA}"/>
    <cellStyle name="Millares 4 7 3" xfId="1965" xr:uid="{00000000-0005-0000-0000-000015000000}"/>
    <cellStyle name="Millares 4 7 3 2" xfId="3889" xr:uid="{00000000-0005-0000-0000-000015000000}"/>
    <cellStyle name="Millares 4 7 3 2 2" xfId="16363" xr:uid="{DCB25A79-7D21-46DF-9680-E194B7B5F9E2}"/>
    <cellStyle name="Millares 4 7 3 3" xfId="5841" xr:uid="{00000000-0005-0000-0000-000015000000}"/>
    <cellStyle name="Millares 4 7 3 3 2" xfId="18313" xr:uid="{CCAAE6E2-5BD4-4461-BEC6-D343452BA0D5}"/>
    <cellStyle name="Millares 4 7 3 4" xfId="7771" xr:uid="{00000000-0005-0000-0000-000015000000}"/>
    <cellStyle name="Millares 4 7 3 4 2" xfId="20242" xr:uid="{AA340C5D-A311-4F5F-8C2E-310DDCD090C2}"/>
    <cellStyle name="Millares 4 7 3 5" xfId="9779" xr:uid="{00000000-0005-0000-0000-000015000000}"/>
    <cellStyle name="Millares 4 7 3 5 2" xfId="22248" xr:uid="{D69B9339-1AD8-4105-8241-02703DBA1A31}"/>
    <cellStyle name="Millares 4 7 3 6" xfId="14442" xr:uid="{61E288ED-FCA8-4FF0-B250-102688ED9625}"/>
    <cellStyle name="Millares 4 7 4" xfId="2447" xr:uid="{00000000-0005-0000-0000-000015000000}"/>
    <cellStyle name="Millares 4 7 4 2" xfId="4368" xr:uid="{00000000-0005-0000-0000-000015000000}"/>
    <cellStyle name="Millares 4 7 4 2 2" xfId="16842" xr:uid="{C2F72735-FE12-4519-A772-5E074143B335}"/>
    <cellStyle name="Millares 4 7 4 3" xfId="6324" xr:uid="{00000000-0005-0000-0000-000015000000}"/>
    <cellStyle name="Millares 4 7 4 3 2" xfId="18796" xr:uid="{70DD138E-AAE8-42CF-B3DC-3BCC306CDDDF}"/>
    <cellStyle name="Millares 4 7 4 4" xfId="8250" xr:uid="{00000000-0005-0000-0000-000015000000}"/>
    <cellStyle name="Millares 4 7 4 4 2" xfId="20721" xr:uid="{71807DCC-5D80-4651-8778-7F86E4C75B31}"/>
    <cellStyle name="Millares 4 7 4 5" xfId="10256" xr:uid="{00000000-0005-0000-0000-000015000000}"/>
    <cellStyle name="Millares 4 7 4 5 2" xfId="22725" xr:uid="{278B01A6-CEC4-41A1-9226-6DFF484E4B6D}"/>
    <cellStyle name="Millares 4 7 4 6" xfId="14921" xr:uid="{6C8BDBF7-3DD3-4CEF-A990-647829D76403}"/>
    <cellStyle name="Millares 4 7 5" xfId="1005" xr:uid="{00000000-0005-0000-0000-000015000000}"/>
    <cellStyle name="Millares 4 7 5 2" xfId="13482" xr:uid="{7B3F90EC-27D5-4012-8169-F1362CBC6CD2}"/>
    <cellStyle name="Millares 4 7 6" xfId="2929" xr:uid="{00000000-0005-0000-0000-000015000000}"/>
    <cellStyle name="Millares 4 7 6 2" xfId="15403" xr:uid="{CFE92DD9-1D40-42B4-90FB-34570E17F0D3}"/>
    <cellStyle name="Millares 4 7 7" xfId="4867" xr:uid="{00000000-0005-0000-0000-000015000000}"/>
    <cellStyle name="Millares 4 7 7 2" xfId="17340" xr:uid="{24F29FCC-6E52-4823-9289-3C914C6318FE}"/>
    <cellStyle name="Millares 4 7 8" xfId="6808" xr:uid="{00000000-0005-0000-0000-000015000000}"/>
    <cellStyle name="Millares 4 7 8 2" xfId="19279" xr:uid="{31B7AD1A-795E-4BCA-8C1D-AA2E9493ADB5}"/>
    <cellStyle name="Millares 4 7 9" xfId="8835" xr:uid="{00000000-0005-0000-0000-000015000000}"/>
    <cellStyle name="Millares 4 7 9 2" xfId="21304" xr:uid="{ADE6CD09-205C-43E9-96BD-1C24C07C412A}"/>
    <cellStyle name="Millares 4 8" xfId="580" xr:uid="{00000000-0005-0000-0000-000027000000}"/>
    <cellStyle name="Millares 4 8 10" xfId="10917" xr:uid="{00000000-0005-0000-0000-000027000000}"/>
    <cellStyle name="Millares 4 8 10 2" xfId="23383" xr:uid="{2E682B57-EC90-4A22-8602-223776AC51F7}"/>
    <cellStyle name="Millares 4 8 11" xfId="11397" xr:uid="{00000000-0005-0000-0000-000027000000}"/>
    <cellStyle name="Millares 4 8 11 2" xfId="23862" xr:uid="{BE79E2A1-FC51-4A34-9A55-93CDBE9A3CE2}"/>
    <cellStyle name="Millares 4 8 12" xfId="12540" xr:uid="{2CAE96D3-0AAC-40EB-947E-D1A2EA603CDA}"/>
    <cellStyle name="Millares 4 8 12 2" xfId="24374" xr:uid="{45BDC038-B9EA-4364-871D-F6A9CD8E7703}"/>
    <cellStyle name="Millares 4 8 13" xfId="13178" xr:uid="{79C6A81B-7034-482E-B3EF-0C15E41EB318}"/>
    <cellStyle name="Millares 4 8 14" xfId="25080" xr:uid="{B276C364-D404-444C-836F-0A6662D714EE}"/>
    <cellStyle name="Millares 4 8 2" xfId="1661" xr:uid="{00000000-0005-0000-0000-000027000000}"/>
    <cellStyle name="Millares 4 8 2 2" xfId="3585" xr:uid="{00000000-0005-0000-0000-000027000000}"/>
    <cellStyle name="Millares 4 8 2 2 2" xfId="16059" xr:uid="{E613D576-E8BD-49D3-BE6A-F828F1493D57}"/>
    <cellStyle name="Millares 4 8 2 3" xfId="5537" xr:uid="{00000000-0005-0000-0000-000027000000}"/>
    <cellStyle name="Millares 4 8 2 3 2" xfId="18009" xr:uid="{11FA38A6-92C4-43B2-A6A0-54CA3B469C4A}"/>
    <cellStyle name="Millares 4 8 2 4" xfId="7467" xr:uid="{00000000-0005-0000-0000-000027000000}"/>
    <cellStyle name="Millares 4 8 2 4 2" xfId="19938" xr:uid="{FA4B65B9-5DB9-403F-B9A3-3041C1A5D56C}"/>
    <cellStyle name="Millares 4 8 2 5" xfId="9477" xr:uid="{00000000-0005-0000-0000-000027000000}"/>
    <cellStyle name="Millares 4 8 2 5 2" xfId="21946" xr:uid="{ACF7EF3E-E02F-450A-B1D5-ABE272C6B259}"/>
    <cellStyle name="Millares 4 8 2 6" xfId="14138" xr:uid="{08F3255E-8BC1-414A-87F4-5DF9E6F82D61}"/>
    <cellStyle name="Millares 4 8 3" xfId="2141" xr:uid="{00000000-0005-0000-0000-000027000000}"/>
    <cellStyle name="Millares 4 8 3 2" xfId="4065" xr:uid="{00000000-0005-0000-0000-000027000000}"/>
    <cellStyle name="Millares 4 8 3 2 2" xfId="16539" xr:uid="{C4CF626B-ECC6-4F38-B17C-CD3C94A36989}"/>
    <cellStyle name="Millares 4 8 3 3" xfId="6017" xr:uid="{00000000-0005-0000-0000-000027000000}"/>
    <cellStyle name="Millares 4 8 3 3 2" xfId="18489" xr:uid="{F5D9CD96-3E43-47FD-90EB-BE0A55247FC7}"/>
    <cellStyle name="Millares 4 8 3 4" xfId="7947" xr:uid="{00000000-0005-0000-0000-000027000000}"/>
    <cellStyle name="Millares 4 8 3 4 2" xfId="20418" xr:uid="{92122350-7357-4E6C-9459-7FB65DC01048}"/>
    <cellStyle name="Millares 4 8 3 5" xfId="9955" xr:uid="{00000000-0005-0000-0000-000027000000}"/>
    <cellStyle name="Millares 4 8 3 5 2" xfId="22424" xr:uid="{B5C6AACC-3EBD-47E4-8E74-5EA016B71AF8}"/>
    <cellStyle name="Millares 4 8 3 6" xfId="14618" xr:uid="{20B7E51A-AD10-4F36-B966-17B335852336}"/>
    <cellStyle name="Millares 4 8 4" xfId="2624" xr:uid="{00000000-0005-0000-0000-000027000000}"/>
    <cellStyle name="Millares 4 8 4 2" xfId="4545" xr:uid="{00000000-0005-0000-0000-000027000000}"/>
    <cellStyle name="Millares 4 8 4 2 2" xfId="17019" xr:uid="{EFC433A6-434F-4F92-A60A-3642305A04A1}"/>
    <cellStyle name="Millares 4 8 4 3" xfId="6501" xr:uid="{00000000-0005-0000-0000-000027000000}"/>
    <cellStyle name="Millares 4 8 4 3 2" xfId="18973" xr:uid="{9B0C2DC5-85D8-45C8-B880-4242E078D74B}"/>
    <cellStyle name="Millares 4 8 4 4" xfId="8427" xr:uid="{00000000-0005-0000-0000-000027000000}"/>
    <cellStyle name="Millares 4 8 4 4 2" xfId="20898" xr:uid="{572992BB-5264-4902-9D8E-704F48B9FA23}"/>
    <cellStyle name="Millares 4 8 4 5" xfId="10433" xr:uid="{00000000-0005-0000-0000-000027000000}"/>
    <cellStyle name="Millares 4 8 4 5 2" xfId="22902" xr:uid="{EC5F0D35-C604-44D6-870C-4D51AACA5F70}"/>
    <cellStyle name="Millares 4 8 4 6" xfId="15098" xr:uid="{1E85EAED-466F-4AA3-81ED-825FBC665C45}"/>
    <cellStyle name="Millares 4 8 5" xfId="1182" xr:uid="{00000000-0005-0000-0000-000027000000}"/>
    <cellStyle name="Millares 4 8 5 2" xfId="13659" xr:uid="{EC3ED0EB-AECD-4C05-A632-673892B54896}"/>
    <cellStyle name="Millares 4 8 6" xfId="3106" xr:uid="{00000000-0005-0000-0000-000027000000}"/>
    <cellStyle name="Millares 4 8 6 2" xfId="15580" xr:uid="{EACDE5B7-FA76-4757-B738-0870B768CB3D}"/>
    <cellStyle name="Millares 4 8 7" xfId="5049" xr:uid="{00000000-0005-0000-0000-000027000000}"/>
    <cellStyle name="Millares 4 8 7 2" xfId="17521" xr:uid="{216E812E-5E5E-43B2-B9BA-93398471D3FE}"/>
    <cellStyle name="Millares 4 8 8" xfId="6987" xr:uid="{00000000-0005-0000-0000-000027000000}"/>
    <cellStyle name="Millares 4 8 8 2" xfId="19458" xr:uid="{6884C3E6-08E3-4383-AA9F-FA0A531B3DA2}"/>
    <cellStyle name="Millares 4 8 9" xfId="9004" xr:uid="{00000000-0005-0000-0000-000027000000}"/>
    <cellStyle name="Millares 4 8 9 2" xfId="21473" xr:uid="{4C59E12B-A631-4501-9B8A-63CE650931C8}"/>
    <cellStyle name="Millares 4 9" xfId="1307" xr:uid="{00000000-0005-0000-0000-000015000000}"/>
    <cellStyle name="Millares 4 9 2" xfId="3231" xr:uid="{00000000-0005-0000-0000-000015000000}"/>
    <cellStyle name="Millares 4 9 2 2" xfId="15705" xr:uid="{F2E2330E-7511-484F-97C4-661ADC29DF91}"/>
    <cellStyle name="Millares 4 9 3" xfId="5183" xr:uid="{00000000-0005-0000-0000-000015000000}"/>
    <cellStyle name="Millares 4 9 3 2" xfId="17655" xr:uid="{1BB12655-B911-4DBA-8A64-5440D146AC28}"/>
    <cellStyle name="Millares 4 9 4" xfId="7113" xr:uid="{00000000-0005-0000-0000-000015000000}"/>
    <cellStyle name="Millares 4 9 4 2" xfId="19584" xr:uid="{28A2FBFC-187A-416E-80D7-72B85D8CAEE9}"/>
    <cellStyle name="Millares 4 9 5" xfId="9123" xr:uid="{00000000-0005-0000-0000-000015000000}"/>
    <cellStyle name="Millares 4 9 5 2" xfId="21592" xr:uid="{2A2D6AEC-4398-4C39-B94F-64D8D5469817}"/>
    <cellStyle name="Millares 4 9 6" xfId="11561" xr:uid="{00000000-0005-0000-0000-00003A000000}"/>
    <cellStyle name="Millares 4 9 6 2" xfId="23977" xr:uid="{2B5BB6AA-0632-426C-8A44-562ABAB841A3}"/>
    <cellStyle name="Millares 4 9 7" xfId="12656" xr:uid="{ED067257-B15E-44D4-A321-9DEB489AB695}"/>
    <cellStyle name="Millares 4 9 7 2" xfId="24490" xr:uid="{936695FD-8DB6-4A3A-854B-01A03EC78D3B}"/>
    <cellStyle name="Millares 4 9 8" xfId="13784" xr:uid="{F9A94A75-878B-4484-B8FD-25CEB55837BE}"/>
    <cellStyle name="Millares 4 9 9" xfId="25195" xr:uid="{2A6F278E-CC1C-4299-BB73-9835E60B7D91}"/>
    <cellStyle name="Millares 40" xfId="253" xr:uid="{00000000-0005-0000-0000-000032010000}"/>
    <cellStyle name="Millares 40 10" xfId="8806" xr:uid="{00000000-0005-0000-0000-000032010000}"/>
    <cellStyle name="Millares 40 10 2" xfId="21275" xr:uid="{E37E42A5-A52D-480A-9643-0D58AFBEEF93}"/>
    <cellStyle name="Millares 40 11" xfId="10712" xr:uid="{00000000-0005-0000-0000-000032010000}"/>
    <cellStyle name="Millares 40 11 2" xfId="23178" xr:uid="{D126CA28-60A8-4F09-850B-E4C49250D738}"/>
    <cellStyle name="Millares 40 12" xfId="11192" xr:uid="{00000000-0005-0000-0000-000032010000}"/>
    <cellStyle name="Millares 40 12 2" xfId="23657" xr:uid="{BB59E1F3-F0E3-422D-8D6F-C7A6A707247E}"/>
    <cellStyle name="Millares 40 13" xfId="12333" xr:uid="{FE1511BA-56FA-4F78-93DF-23823D49301C}"/>
    <cellStyle name="Millares 40 13 2" xfId="24167" xr:uid="{EC9BF3A2-4B3A-48BB-96E7-F85A086584BC}"/>
    <cellStyle name="Millares 40 14" xfId="12972" xr:uid="{A6242CB2-3C43-47EE-9B9F-740FD7FAF1BB}"/>
    <cellStyle name="Millares 40 15" xfId="24875" xr:uid="{2004910F-FB49-4E43-A2AF-53092919F860}"/>
    <cellStyle name="Millares 40 2" xfId="438" xr:uid="{00000000-0005-0000-0000-000032010000}"/>
    <cellStyle name="Millares 40 2 10" xfId="10890" xr:uid="{00000000-0005-0000-0000-000032010000}"/>
    <cellStyle name="Millares 40 2 10 2" xfId="23356" xr:uid="{1775F2E1-FEFF-4D88-ACD5-59EEFF625CA1}"/>
    <cellStyle name="Millares 40 2 11" xfId="11370" xr:uid="{00000000-0005-0000-0000-000032010000}"/>
    <cellStyle name="Millares 40 2 11 2" xfId="23835" xr:uid="{17C76277-2DBF-4EED-8BAC-7DA7DA2E2F70}"/>
    <cellStyle name="Millares 40 2 12" xfId="12511" xr:uid="{85289AF8-D8C4-4782-AFEC-52402199D807}"/>
    <cellStyle name="Millares 40 2 12 2" xfId="24345" xr:uid="{BD145042-56E2-4487-88F5-FC8A78DEB215}"/>
    <cellStyle name="Millares 40 2 13" xfId="13150" xr:uid="{312E6E32-0E9D-4A2F-8DC6-BD616019BB64}"/>
    <cellStyle name="Millares 40 2 14" xfId="25053" xr:uid="{9037F473-8622-49FD-AF1F-CE15666101F8}"/>
    <cellStyle name="Millares 40 2 2" xfId="1634" xr:uid="{00000000-0005-0000-0000-000032010000}"/>
    <cellStyle name="Millares 40 2 2 2" xfId="3558" xr:uid="{00000000-0005-0000-0000-000032010000}"/>
    <cellStyle name="Millares 40 2 2 2 2" xfId="16032" xr:uid="{C64247C1-442F-48ED-A7B1-468BF9911B83}"/>
    <cellStyle name="Millares 40 2 2 3" xfId="5510" xr:uid="{00000000-0005-0000-0000-000032010000}"/>
    <cellStyle name="Millares 40 2 2 3 2" xfId="17982" xr:uid="{EA771ADB-003D-45F0-882A-D1871FE658D9}"/>
    <cellStyle name="Millares 40 2 2 4" xfId="7440" xr:uid="{00000000-0005-0000-0000-000032010000}"/>
    <cellStyle name="Millares 40 2 2 4 2" xfId="19911" xr:uid="{F271D1B5-4D3D-4C2B-8421-B906BA456704}"/>
    <cellStyle name="Millares 40 2 2 5" xfId="9450" xr:uid="{00000000-0005-0000-0000-000032010000}"/>
    <cellStyle name="Millares 40 2 2 5 2" xfId="21919" xr:uid="{78A6884E-671F-4786-81E4-1DEC24FD8BCD}"/>
    <cellStyle name="Millares 40 2 2 6" xfId="14111" xr:uid="{A76AF12F-BC27-48FA-B3DD-9C68BEFF9654}"/>
    <cellStyle name="Millares 40 2 3" xfId="2114" xr:uid="{00000000-0005-0000-0000-000032010000}"/>
    <cellStyle name="Millares 40 2 3 2" xfId="4038" xr:uid="{00000000-0005-0000-0000-000032010000}"/>
    <cellStyle name="Millares 40 2 3 2 2" xfId="16512" xr:uid="{EE4C4754-D8CE-476C-9F11-01BE74D8958B}"/>
    <cellStyle name="Millares 40 2 3 3" xfId="5990" xr:uid="{00000000-0005-0000-0000-000032010000}"/>
    <cellStyle name="Millares 40 2 3 3 2" xfId="18462" xr:uid="{82352691-57B4-4913-BE86-5DD4DAADF6D4}"/>
    <cellStyle name="Millares 40 2 3 4" xfId="7920" xr:uid="{00000000-0005-0000-0000-000032010000}"/>
    <cellStyle name="Millares 40 2 3 4 2" xfId="20391" xr:uid="{26DB08A6-81BD-4D16-BC9D-66DC8A14791C}"/>
    <cellStyle name="Millares 40 2 3 5" xfId="9928" xr:uid="{00000000-0005-0000-0000-000032010000}"/>
    <cellStyle name="Millares 40 2 3 5 2" xfId="22397" xr:uid="{E432BB20-4EF2-41C9-916F-0D942DFFD042}"/>
    <cellStyle name="Millares 40 2 3 6" xfId="14591" xr:uid="{DCFBDEDA-C149-4FA7-87FD-2C20860C5425}"/>
    <cellStyle name="Millares 40 2 4" xfId="2596" xr:uid="{00000000-0005-0000-0000-000032010000}"/>
    <cellStyle name="Millares 40 2 4 2" xfId="4517" xr:uid="{00000000-0005-0000-0000-000032010000}"/>
    <cellStyle name="Millares 40 2 4 2 2" xfId="16991" xr:uid="{4FA4D2F1-5597-466C-9453-E0EE59BAD20B}"/>
    <cellStyle name="Millares 40 2 4 3" xfId="6473" xr:uid="{00000000-0005-0000-0000-000032010000}"/>
    <cellStyle name="Millares 40 2 4 3 2" xfId="18945" xr:uid="{671145F2-4D11-4B53-ADDA-B4D239BBCE67}"/>
    <cellStyle name="Millares 40 2 4 4" xfId="8399" xr:uid="{00000000-0005-0000-0000-000032010000}"/>
    <cellStyle name="Millares 40 2 4 4 2" xfId="20870" xr:uid="{F1667E51-55CF-4C91-9FE4-08DFBE281E9A}"/>
    <cellStyle name="Millares 40 2 4 5" xfId="10405" xr:uid="{00000000-0005-0000-0000-000032010000}"/>
    <cellStyle name="Millares 40 2 4 5 2" xfId="22874" xr:uid="{7EA6FBE5-CA58-46DB-B84E-A32673BD42B1}"/>
    <cellStyle name="Millares 40 2 4 6" xfId="15070" xr:uid="{F81492CC-A1C8-4296-B261-BB1C85450979}"/>
    <cellStyle name="Millares 40 2 5" xfId="1154" xr:uid="{00000000-0005-0000-0000-000032010000}"/>
    <cellStyle name="Millares 40 2 5 2" xfId="13631" xr:uid="{38266715-62AD-4B13-B99A-0D3AD10426F2}"/>
    <cellStyle name="Millares 40 2 6" xfId="3078" xr:uid="{00000000-0005-0000-0000-000032010000}"/>
    <cellStyle name="Millares 40 2 6 2" xfId="15552" xr:uid="{F214AA48-34A0-415E-8C47-6C83AB862FC2}"/>
    <cellStyle name="Millares 40 2 7" xfId="5016" xr:uid="{00000000-0005-0000-0000-000032010000}"/>
    <cellStyle name="Millares 40 2 7 2" xfId="17489" xr:uid="{1465045D-AA70-4C3A-A136-D5788B2CCF0C}"/>
    <cellStyle name="Millares 40 2 8" xfId="6957" xr:uid="{00000000-0005-0000-0000-000032010000}"/>
    <cellStyle name="Millares 40 2 8 2" xfId="19428" xr:uid="{C4FBD1D7-0B57-426B-84A3-1A023D43F0A4}"/>
    <cellStyle name="Millares 40 2 9" xfId="8976" xr:uid="{00000000-0005-0000-0000-000032010000}"/>
    <cellStyle name="Millares 40 2 9 2" xfId="21445" xr:uid="{4F2BCBB2-66E1-4B0A-BCEC-2E4F44FBE476}"/>
    <cellStyle name="Millares 40 3" xfId="1456" xr:uid="{00000000-0005-0000-0000-000032010000}"/>
    <cellStyle name="Millares 40 3 2" xfId="3380" xr:uid="{00000000-0005-0000-0000-000032010000}"/>
    <cellStyle name="Millares 40 3 2 2" xfId="15854" xr:uid="{BDEA9D8B-7C11-4ED9-8CF4-9EE98AE20C62}"/>
    <cellStyle name="Millares 40 3 3" xfId="5332" xr:uid="{00000000-0005-0000-0000-000032010000}"/>
    <cellStyle name="Millares 40 3 3 2" xfId="17804" xr:uid="{841F6266-58B8-4CB1-BE76-704E2BA5EC4B}"/>
    <cellStyle name="Millares 40 3 4" xfId="7262" xr:uid="{00000000-0005-0000-0000-000032010000}"/>
    <cellStyle name="Millares 40 3 4 2" xfId="19733" xr:uid="{B371F149-96B8-4165-B798-AD617671846D}"/>
    <cellStyle name="Millares 40 3 5" xfId="9272" xr:uid="{00000000-0005-0000-0000-000032010000}"/>
    <cellStyle name="Millares 40 3 5 2" xfId="21741" xr:uid="{984A5A88-21DC-438D-BF9A-76D5262C085A}"/>
    <cellStyle name="Millares 40 3 6" xfId="13933" xr:uid="{BC309FD3-413E-483C-95BF-80203FC726AB}"/>
    <cellStyle name="Millares 40 4" xfId="1936" xr:uid="{00000000-0005-0000-0000-000032010000}"/>
    <cellStyle name="Millares 40 4 2" xfId="3860" xr:uid="{00000000-0005-0000-0000-000032010000}"/>
    <cellStyle name="Millares 40 4 2 2" xfId="16334" xr:uid="{4263326E-3E3A-4E60-9A3D-BD612D707BDC}"/>
    <cellStyle name="Millares 40 4 3" xfId="5812" xr:uid="{00000000-0005-0000-0000-000032010000}"/>
    <cellStyle name="Millares 40 4 3 2" xfId="18284" xr:uid="{6DF45A36-579F-4607-B8A1-5B277275C043}"/>
    <cellStyle name="Millares 40 4 4" xfId="7742" xr:uid="{00000000-0005-0000-0000-000032010000}"/>
    <cellStyle name="Millares 40 4 4 2" xfId="20213" xr:uid="{29D0F8DB-7194-437D-976C-8C87639BFFBE}"/>
    <cellStyle name="Millares 40 4 5" xfId="9750" xr:uid="{00000000-0005-0000-0000-000032010000}"/>
    <cellStyle name="Millares 40 4 5 2" xfId="22219" xr:uid="{512F787D-C25F-492C-9D8A-47937C90E813}"/>
    <cellStyle name="Millares 40 4 6" xfId="14413" xr:uid="{36A2E397-ABD7-4308-BA41-03DC205CF704}"/>
    <cellStyle name="Millares 40 5" xfId="2418" xr:uid="{00000000-0005-0000-0000-000032010000}"/>
    <cellStyle name="Millares 40 5 2" xfId="4339" xr:uid="{00000000-0005-0000-0000-000032010000}"/>
    <cellStyle name="Millares 40 5 2 2" xfId="16813" xr:uid="{EDED52E8-C744-419E-9384-37DE01CA99A7}"/>
    <cellStyle name="Millares 40 5 3" xfId="6295" xr:uid="{00000000-0005-0000-0000-000032010000}"/>
    <cellStyle name="Millares 40 5 3 2" xfId="18767" xr:uid="{0A36F344-5247-4F43-BDA3-167620581B5B}"/>
    <cellStyle name="Millares 40 5 4" xfId="8221" xr:uid="{00000000-0005-0000-0000-000032010000}"/>
    <cellStyle name="Millares 40 5 4 2" xfId="20692" xr:uid="{2FAF559B-4885-4E10-BABD-B6C932CA3DD6}"/>
    <cellStyle name="Millares 40 5 5" xfId="10227" xr:uid="{00000000-0005-0000-0000-000032010000}"/>
    <cellStyle name="Millares 40 5 5 2" xfId="22696" xr:uid="{5CCAF194-AB44-4319-8FF7-8F0C75868264}"/>
    <cellStyle name="Millares 40 5 6" xfId="14892" xr:uid="{83066371-0173-4C6F-830A-0005694DCB04}"/>
    <cellStyle name="Millares 40 6" xfId="976" xr:uid="{00000000-0005-0000-0000-000032010000}"/>
    <cellStyle name="Millares 40 6 2" xfId="13453" xr:uid="{170F21B7-E012-4E3A-8573-16EC8C7DCDBE}"/>
    <cellStyle name="Millares 40 7" xfId="2900" xr:uid="{00000000-0005-0000-0000-000032010000}"/>
    <cellStyle name="Millares 40 7 2" xfId="15374" xr:uid="{E585B34C-BB5C-4E67-951F-305461ECA2EF}"/>
    <cellStyle name="Millares 40 8" xfId="4838" xr:uid="{00000000-0005-0000-0000-000032010000}"/>
    <cellStyle name="Millares 40 8 2" xfId="17311" xr:uid="{E9DBF98C-3BEA-435F-9CDF-A309962CB099}"/>
    <cellStyle name="Millares 40 9" xfId="6779" xr:uid="{00000000-0005-0000-0000-000032010000}"/>
    <cellStyle name="Millares 40 9 2" xfId="19250" xr:uid="{C0FCDC82-DFAE-4249-B0AF-6B5FA3D54702}"/>
    <cellStyle name="Millares 41" xfId="260" xr:uid="{00000000-0005-0000-0000-000033010000}"/>
    <cellStyle name="Millares 41 10" xfId="8813" xr:uid="{00000000-0005-0000-0000-000033010000}"/>
    <cellStyle name="Millares 41 10 2" xfId="21282" xr:uid="{F1786A50-D3D7-446A-B9FF-ED3A59461773}"/>
    <cellStyle name="Millares 41 11" xfId="10719" xr:uid="{00000000-0005-0000-0000-000033010000}"/>
    <cellStyle name="Millares 41 11 2" xfId="23185" xr:uid="{B0104A6F-62E6-4202-BB00-F8C876B2CF59}"/>
    <cellStyle name="Millares 41 12" xfId="11199" xr:uid="{00000000-0005-0000-0000-000033010000}"/>
    <cellStyle name="Millares 41 12 2" xfId="23664" xr:uid="{74DE20B9-9519-444F-8ABC-82B74266A18C}"/>
    <cellStyle name="Millares 41 13" xfId="12340" xr:uid="{F2773E60-6CA8-4FD4-B88B-EF438AEF02D9}"/>
    <cellStyle name="Millares 41 13 2" xfId="24174" xr:uid="{E82E3BC3-C0AC-4051-9952-578F2D1B13B8}"/>
    <cellStyle name="Millares 41 14" xfId="12979" xr:uid="{6475EAE3-11D7-4733-9912-728FF9F3E742}"/>
    <cellStyle name="Millares 41 15" xfId="24882" xr:uid="{CB63F78E-67FC-477F-892D-EA36D9D463CA}"/>
    <cellStyle name="Millares 41 2" xfId="445" xr:uid="{00000000-0005-0000-0000-000033010000}"/>
    <cellStyle name="Millares 41 2 10" xfId="10897" xr:uid="{00000000-0005-0000-0000-000033010000}"/>
    <cellStyle name="Millares 41 2 10 2" xfId="23363" xr:uid="{DB113037-532C-4DC9-A2F4-4D5EC692AC23}"/>
    <cellStyle name="Millares 41 2 11" xfId="11377" xr:uid="{00000000-0005-0000-0000-000033010000}"/>
    <cellStyle name="Millares 41 2 11 2" xfId="23842" xr:uid="{3D373E7C-5E6F-473A-9392-76F5198874B1}"/>
    <cellStyle name="Millares 41 2 12" xfId="12518" xr:uid="{B1682079-EE3C-4539-84F5-2801DF19ED64}"/>
    <cellStyle name="Millares 41 2 12 2" xfId="24352" xr:uid="{B5E50E24-BF01-46AB-A20A-4CE7962487B3}"/>
    <cellStyle name="Millares 41 2 13" xfId="13157" xr:uid="{2271D361-AE2D-4FA1-95BF-8ED7BEF9278D}"/>
    <cellStyle name="Millares 41 2 14" xfId="25060" xr:uid="{250EFB89-0810-4B9E-A849-D8822B9BBA24}"/>
    <cellStyle name="Millares 41 2 2" xfId="1641" xr:uid="{00000000-0005-0000-0000-000033010000}"/>
    <cellStyle name="Millares 41 2 2 2" xfId="3565" xr:uid="{00000000-0005-0000-0000-000033010000}"/>
    <cellStyle name="Millares 41 2 2 2 2" xfId="16039" xr:uid="{3DAD74CB-825B-468D-A2B0-9A27AEA5614D}"/>
    <cellStyle name="Millares 41 2 2 3" xfId="5517" xr:uid="{00000000-0005-0000-0000-000033010000}"/>
    <cellStyle name="Millares 41 2 2 3 2" xfId="17989" xr:uid="{FC26A3B8-06E1-4909-903C-D6B305A81F6E}"/>
    <cellStyle name="Millares 41 2 2 4" xfId="7447" xr:uid="{00000000-0005-0000-0000-000033010000}"/>
    <cellStyle name="Millares 41 2 2 4 2" xfId="19918" xr:uid="{2F8C6BA7-14AD-40EE-ABAE-EC3339EF23D0}"/>
    <cellStyle name="Millares 41 2 2 5" xfId="9457" xr:uid="{00000000-0005-0000-0000-000033010000}"/>
    <cellStyle name="Millares 41 2 2 5 2" xfId="21926" xr:uid="{BE27035D-D6D9-45F9-A708-6EF831FC44D9}"/>
    <cellStyle name="Millares 41 2 2 6" xfId="14118" xr:uid="{361596EF-B598-46E3-98E6-E42B13A6BDE3}"/>
    <cellStyle name="Millares 41 2 3" xfId="2121" xr:uid="{00000000-0005-0000-0000-000033010000}"/>
    <cellStyle name="Millares 41 2 3 2" xfId="4045" xr:uid="{00000000-0005-0000-0000-000033010000}"/>
    <cellStyle name="Millares 41 2 3 2 2" xfId="16519" xr:uid="{7C5C9B06-497A-4D8C-ACE4-ED8C64617557}"/>
    <cellStyle name="Millares 41 2 3 3" xfId="5997" xr:uid="{00000000-0005-0000-0000-000033010000}"/>
    <cellStyle name="Millares 41 2 3 3 2" xfId="18469" xr:uid="{09669405-7F9C-4969-A0C7-7FCA9ECC49FC}"/>
    <cellStyle name="Millares 41 2 3 4" xfId="7927" xr:uid="{00000000-0005-0000-0000-000033010000}"/>
    <cellStyle name="Millares 41 2 3 4 2" xfId="20398" xr:uid="{E68B7B45-1EF4-4894-A9EE-C3573421762B}"/>
    <cellStyle name="Millares 41 2 3 5" xfId="9935" xr:uid="{00000000-0005-0000-0000-000033010000}"/>
    <cellStyle name="Millares 41 2 3 5 2" xfId="22404" xr:uid="{34CD91AF-6A4D-40D4-B508-0B61C5D93384}"/>
    <cellStyle name="Millares 41 2 3 6" xfId="14598" xr:uid="{847B66AF-5DD7-42B7-BED3-7F9C35AAA3DA}"/>
    <cellStyle name="Millares 41 2 4" xfId="2603" xr:uid="{00000000-0005-0000-0000-000033010000}"/>
    <cellStyle name="Millares 41 2 4 2" xfId="4524" xr:uid="{00000000-0005-0000-0000-000033010000}"/>
    <cellStyle name="Millares 41 2 4 2 2" xfId="16998" xr:uid="{43AA54D7-2695-4DAB-9A3B-4B4B2238A81E}"/>
    <cellStyle name="Millares 41 2 4 3" xfId="6480" xr:uid="{00000000-0005-0000-0000-000033010000}"/>
    <cellStyle name="Millares 41 2 4 3 2" xfId="18952" xr:uid="{50CDB92E-F4FA-4D6D-A8DD-22266FA6D5F4}"/>
    <cellStyle name="Millares 41 2 4 4" xfId="8406" xr:uid="{00000000-0005-0000-0000-000033010000}"/>
    <cellStyle name="Millares 41 2 4 4 2" xfId="20877" xr:uid="{735F93C8-D586-4A13-9C62-21C1CE14E1A4}"/>
    <cellStyle name="Millares 41 2 4 5" xfId="10412" xr:uid="{00000000-0005-0000-0000-000033010000}"/>
    <cellStyle name="Millares 41 2 4 5 2" xfId="22881" xr:uid="{FABFF344-7A94-4E1D-9DF7-90F1DF63E9E7}"/>
    <cellStyle name="Millares 41 2 4 6" xfId="15077" xr:uid="{3FF2728D-D8CE-45C4-94E4-5C2795B104FF}"/>
    <cellStyle name="Millares 41 2 5" xfId="1161" xr:uid="{00000000-0005-0000-0000-000033010000}"/>
    <cellStyle name="Millares 41 2 5 2" xfId="13638" xr:uid="{B1A2DD85-BC69-4F99-9627-C5C1E50EE937}"/>
    <cellStyle name="Millares 41 2 6" xfId="3085" xr:uid="{00000000-0005-0000-0000-000033010000}"/>
    <cellStyle name="Millares 41 2 6 2" xfId="15559" xr:uid="{F8B4112F-7411-4A34-9F27-9E1ACBF5FD75}"/>
    <cellStyle name="Millares 41 2 7" xfId="5023" xr:uid="{00000000-0005-0000-0000-000033010000}"/>
    <cellStyle name="Millares 41 2 7 2" xfId="17496" xr:uid="{FFBBB21A-FFF5-49CC-97F7-C11CD04897CE}"/>
    <cellStyle name="Millares 41 2 8" xfId="6964" xr:uid="{00000000-0005-0000-0000-000033010000}"/>
    <cellStyle name="Millares 41 2 8 2" xfId="19435" xr:uid="{4A79DB8D-4D5A-41E0-A6F0-1C18E902B107}"/>
    <cellStyle name="Millares 41 2 9" xfId="8983" xr:uid="{00000000-0005-0000-0000-000033010000}"/>
    <cellStyle name="Millares 41 2 9 2" xfId="21452" xr:uid="{E44EE6E0-7916-4434-994E-C80CD1040238}"/>
    <cellStyle name="Millares 41 3" xfId="1463" xr:uid="{00000000-0005-0000-0000-000033010000}"/>
    <cellStyle name="Millares 41 3 2" xfId="3387" xr:uid="{00000000-0005-0000-0000-000033010000}"/>
    <cellStyle name="Millares 41 3 2 2" xfId="15861" xr:uid="{61C00479-1C3B-4ADE-AB80-C9E29BC7CE6F}"/>
    <cellStyle name="Millares 41 3 3" xfId="5339" xr:uid="{00000000-0005-0000-0000-000033010000}"/>
    <cellStyle name="Millares 41 3 3 2" xfId="17811" xr:uid="{D88415F1-53E2-4726-ADB4-17B6434E43A1}"/>
    <cellStyle name="Millares 41 3 4" xfId="7269" xr:uid="{00000000-0005-0000-0000-000033010000}"/>
    <cellStyle name="Millares 41 3 4 2" xfId="19740" xr:uid="{E15B114C-E829-4369-AA83-F6C0B5C69EB4}"/>
    <cellStyle name="Millares 41 3 5" xfId="9279" xr:uid="{00000000-0005-0000-0000-000033010000}"/>
    <cellStyle name="Millares 41 3 5 2" xfId="21748" xr:uid="{C3E4FD4F-7121-420F-A4C8-BE2713705061}"/>
    <cellStyle name="Millares 41 3 6" xfId="13940" xr:uid="{B1E7EE62-92EB-49ED-BB3E-78DA40FDB494}"/>
    <cellStyle name="Millares 41 4" xfId="1943" xr:uid="{00000000-0005-0000-0000-000033010000}"/>
    <cellStyle name="Millares 41 4 2" xfId="3867" xr:uid="{00000000-0005-0000-0000-000033010000}"/>
    <cellStyle name="Millares 41 4 2 2" xfId="16341" xr:uid="{E95A4D45-ADE9-445F-91C8-350AA726C66D}"/>
    <cellStyle name="Millares 41 4 3" xfId="5819" xr:uid="{00000000-0005-0000-0000-000033010000}"/>
    <cellStyle name="Millares 41 4 3 2" xfId="18291" xr:uid="{DD116D79-455E-4D79-AAD4-66EDB008C6D5}"/>
    <cellStyle name="Millares 41 4 4" xfId="7749" xr:uid="{00000000-0005-0000-0000-000033010000}"/>
    <cellStyle name="Millares 41 4 4 2" xfId="20220" xr:uid="{4225E275-7B96-4C1C-9ED8-5769AE17BFCA}"/>
    <cellStyle name="Millares 41 4 5" xfId="9757" xr:uid="{00000000-0005-0000-0000-000033010000}"/>
    <cellStyle name="Millares 41 4 5 2" xfId="22226" xr:uid="{12D2FF44-B2DF-4DA8-B68B-98EA8A358D4D}"/>
    <cellStyle name="Millares 41 4 6" xfId="14420" xr:uid="{8EF11B39-3D08-4C2B-B511-F3D68CC47680}"/>
    <cellStyle name="Millares 41 5" xfId="2425" xr:uid="{00000000-0005-0000-0000-000033010000}"/>
    <cellStyle name="Millares 41 5 2" xfId="4346" xr:uid="{00000000-0005-0000-0000-000033010000}"/>
    <cellStyle name="Millares 41 5 2 2" xfId="16820" xr:uid="{4ECDEB20-BEAF-4C28-AD44-C0EDA30E2375}"/>
    <cellStyle name="Millares 41 5 3" xfId="6302" xr:uid="{00000000-0005-0000-0000-000033010000}"/>
    <cellStyle name="Millares 41 5 3 2" xfId="18774" xr:uid="{5459029D-9097-4800-B074-FCB63FCAEB47}"/>
    <cellStyle name="Millares 41 5 4" xfId="8228" xr:uid="{00000000-0005-0000-0000-000033010000}"/>
    <cellStyle name="Millares 41 5 4 2" xfId="20699" xr:uid="{CF8E5ACA-0AE9-46F2-855E-B6E3B0E683B0}"/>
    <cellStyle name="Millares 41 5 5" xfId="10234" xr:uid="{00000000-0005-0000-0000-000033010000}"/>
    <cellStyle name="Millares 41 5 5 2" xfId="22703" xr:uid="{E141B48B-8E8F-4AA3-A6FB-16A3EC5594A9}"/>
    <cellStyle name="Millares 41 5 6" xfId="14899" xr:uid="{C774C1D6-4D8E-45DB-8246-98DC91F8BE04}"/>
    <cellStyle name="Millares 41 6" xfId="983" xr:uid="{00000000-0005-0000-0000-000033010000}"/>
    <cellStyle name="Millares 41 6 2" xfId="13460" xr:uid="{F16C2665-6109-458C-B781-5E32623500B9}"/>
    <cellStyle name="Millares 41 7" xfId="2907" xr:uid="{00000000-0005-0000-0000-000033010000}"/>
    <cellStyle name="Millares 41 7 2" xfId="15381" xr:uid="{F0703E08-5E50-4126-B781-256B8285EF0E}"/>
    <cellStyle name="Millares 41 8" xfId="4845" xr:uid="{00000000-0005-0000-0000-000033010000}"/>
    <cellStyle name="Millares 41 8 2" xfId="17318" xr:uid="{2137BDBE-27DF-47EB-A89D-ABE20BBE431A}"/>
    <cellStyle name="Millares 41 9" xfId="6786" xr:uid="{00000000-0005-0000-0000-000033010000}"/>
    <cellStyle name="Millares 41 9 2" xfId="19257" xr:uid="{D3539B8E-036D-44F1-92FB-67ADD578785A}"/>
    <cellStyle name="Millares 42" xfId="264" xr:uid="{00000000-0005-0000-0000-000034010000}"/>
    <cellStyle name="Millares 42 10" xfId="8817" xr:uid="{00000000-0005-0000-0000-000034010000}"/>
    <cellStyle name="Millares 42 10 2" xfId="21286" xr:uid="{5867888B-946C-4EA5-A0E8-9C73CF042A8A}"/>
    <cellStyle name="Millares 42 11" xfId="10723" xr:uid="{00000000-0005-0000-0000-000034010000}"/>
    <cellStyle name="Millares 42 11 2" xfId="23189" xr:uid="{C0FD9348-225B-4603-82C3-B6EE2AB1BBCF}"/>
    <cellStyle name="Millares 42 12" xfId="11203" xr:uid="{00000000-0005-0000-0000-000034010000}"/>
    <cellStyle name="Millares 42 12 2" xfId="23668" xr:uid="{25B44B65-26D9-4BA3-8320-445E12CF29CD}"/>
    <cellStyle name="Millares 42 13" xfId="12344" xr:uid="{A2EF578E-3755-4D5D-85E5-4AAAA3B38457}"/>
    <cellStyle name="Millares 42 13 2" xfId="24178" xr:uid="{1DC9F0C9-B11E-4418-8465-A1950A816E01}"/>
    <cellStyle name="Millares 42 14" xfId="12983" xr:uid="{1BB40F2D-8442-4AD2-9497-48F71CC4F0FC}"/>
    <cellStyle name="Millares 42 15" xfId="24886" xr:uid="{6CD12B39-EB13-49CF-9ACC-60BA6912B962}"/>
    <cellStyle name="Millares 42 2" xfId="449" xr:uid="{00000000-0005-0000-0000-000034010000}"/>
    <cellStyle name="Millares 42 2 10" xfId="10901" xr:uid="{00000000-0005-0000-0000-000034010000}"/>
    <cellStyle name="Millares 42 2 10 2" xfId="23367" xr:uid="{F99CEA32-CBA0-431D-A8C8-398993C64766}"/>
    <cellStyle name="Millares 42 2 11" xfId="11381" xr:uid="{00000000-0005-0000-0000-000034010000}"/>
    <cellStyle name="Millares 42 2 11 2" xfId="23846" xr:uid="{ED76DDBF-D310-4B25-AAE9-94E63ACDD68D}"/>
    <cellStyle name="Millares 42 2 12" xfId="12522" xr:uid="{941C049C-96BA-43ED-BF18-B048B5D3A754}"/>
    <cellStyle name="Millares 42 2 12 2" xfId="24356" xr:uid="{2775B9A5-B07E-4AD5-86C9-895D268860E2}"/>
    <cellStyle name="Millares 42 2 13" xfId="13161" xr:uid="{88805362-E156-4CB4-9207-035F03234B71}"/>
    <cellStyle name="Millares 42 2 14" xfId="25064" xr:uid="{D756BE7C-EBE9-4173-ABAB-332687E947E2}"/>
    <cellStyle name="Millares 42 2 2" xfId="1645" xr:uid="{00000000-0005-0000-0000-000034010000}"/>
    <cellStyle name="Millares 42 2 2 2" xfId="3569" xr:uid="{00000000-0005-0000-0000-000034010000}"/>
    <cellStyle name="Millares 42 2 2 2 2" xfId="16043" xr:uid="{8F944581-4658-46D8-A9C1-8D5D97FFFAB2}"/>
    <cellStyle name="Millares 42 2 2 3" xfId="5521" xr:uid="{00000000-0005-0000-0000-000034010000}"/>
    <cellStyle name="Millares 42 2 2 3 2" xfId="17993" xr:uid="{18C2D0BD-1478-4C00-9A6A-F80D94B10900}"/>
    <cellStyle name="Millares 42 2 2 4" xfId="7451" xr:uid="{00000000-0005-0000-0000-000034010000}"/>
    <cellStyle name="Millares 42 2 2 4 2" xfId="19922" xr:uid="{6B313FCF-326B-4E19-9297-FB7DA22220C0}"/>
    <cellStyle name="Millares 42 2 2 5" xfId="9461" xr:uid="{00000000-0005-0000-0000-000034010000}"/>
    <cellStyle name="Millares 42 2 2 5 2" xfId="21930" xr:uid="{03BEE227-5984-438D-8893-222109BEBB0F}"/>
    <cellStyle name="Millares 42 2 2 6" xfId="14122" xr:uid="{E6490041-5932-44EE-B370-002D42E17BDE}"/>
    <cellStyle name="Millares 42 2 3" xfId="2125" xr:uid="{00000000-0005-0000-0000-000034010000}"/>
    <cellStyle name="Millares 42 2 3 2" xfId="4049" xr:uid="{00000000-0005-0000-0000-000034010000}"/>
    <cellStyle name="Millares 42 2 3 2 2" xfId="16523" xr:uid="{058B6712-99A1-4F1F-A3EA-F606E62DAAA4}"/>
    <cellStyle name="Millares 42 2 3 3" xfId="6001" xr:uid="{00000000-0005-0000-0000-000034010000}"/>
    <cellStyle name="Millares 42 2 3 3 2" xfId="18473" xr:uid="{CFF66492-DD6E-472A-8900-57B8D9B42DC0}"/>
    <cellStyle name="Millares 42 2 3 4" xfId="7931" xr:uid="{00000000-0005-0000-0000-000034010000}"/>
    <cellStyle name="Millares 42 2 3 4 2" xfId="20402" xr:uid="{0A57F5DF-36DA-4071-BBF1-72CAEAC083EB}"/>
    <cellStyle name="Millares 42 2 3 5" xfId="9939" xr:uid="{00000000-0005-0000-0000-000034010000}"/>
    <cellStyle name="Millares 42 2 3 5 2" xfId="22408" xr:uid="{2115FE15-D0BF-4432-9A71-4F1C6477391D}"/>
    <cellStyle name="Millares 42 2 3 6" xfId="14602" xr:uid="{0A4162CB-A22C-469D-9EA8-C6586B3D2E94}"/>
    <cellStyle name="Millares 42 2 4" xfId="2607" xr:uid="{00000000-0005-0000-0000-000034010000}"/>
    <cellStyle name="Millares 42 2 4 2" xfId="4528" xr:uid="{00000000-0005-0000-0000-000034010000}"/>
    <cellStyle name="Millares 42 2 4 2 2" xfId="17002" xr:uid="{514C96A5-2DD5-4BC4-B094-69FFC440560E}"/>
    <cellStyle name="Millares 42 2 4 3" xfId="6484" xr:uid="{00000000-0005-0000-0000-000034010000}"/>
    <cellStyle name="Millares 42 2 4 3 2" xfId="18956" xr:uid="{8AC6FE86-1FE9-437F-A9F3-9B023132FE1C}"/>
    <cellStyle name="Millares 42 2 4 4" xfId="8410" xr:uid="{00000000-0005-0000-0000-000034010000}"/>
    <cellStyle name="Millares 42 2 4 4 2" xfId="20881" xr:uid="{EE7DEDDB-BA9E-414D-8C25-1B39986ECA36}"/>
    <cellStyle name="Millares 42 2 4 5" xfId="10416" xr:uid="{00000000-0005-0000-0000-000034010000}"/>
    <cellStyle name="Millares 42 2 4 5 2" xfId="22885" xr:uid="{440AFC7C-1A10-4C50-B4E7-3E44EC9446F0}"/>
    <cellStyle name="Millares 42 2 4 6" xfId="15081" xr:uid="{91CA5C67-3AAB-4E3C-8F83-53A344F2E109}"/>
    <cellStyle name="Millares 42 2 5" xfId="1165" xr:uid="{00000000-0005-0000-0000-000034010000}"/>
    <cellStyle name="Millares 42 2 5 2" xfId="13642" xr:uid="{E1D8FD12-9C9A-4649-8B8F-9B98B1C07497}"/>
    <cellStyle name="Millares 42 2 6" xfId="3089" xr:uid="{00000000-0005-0000-0000-000034010000}"/>
    <cellStyle name="Millares 42 2 6 2" xfId="15563" xr:uid="{CC407D67-184E-4729-A8C8-552EC989D8A3}"/>
    <cellStyle name="Millares 42 2 7" xfId="5027" xr:uid="{00000000-0005-0000-0000-000034010000}"/>
    <cellStyle name="Millares 42 2 7 2" xfId="17500" xr:uid="{26375F64-7D76-4B02-B6C9-98ADBDCFB28B}"/>
    <cellStyle name="Millares 42 2 8" xfId="6968" xr:uid="{00000000-0005-0000-0000-000034010000}"/>
    <cellStyle name="Millares 42 2 8 2" xfId="19439" xr:uid="{5DB1DE2F-A27F-4050-B67B-8314DE925ED1}"/>
    <cellStyle name="Millares 42 2 9" xfId="8987" xr:uid="{00000000-0005-0000-0000-000034010000}"/>
    <cellStyle name="Millares 42 2 9 2" xfId="21456" xr:uid="{47CC2373-CFDD-4DDA-AD76-20A2CEB9B526}"/>
    <cellStyle name="Millares 42 3" xfId="1467" xr:uid="{00000000-0005-0000-0000-000034010000}"/>
    <cellStyle name="Millares 42 3 2" xfId="3391" xr:uid="{00000000-0005-0000-0000-000034010000}"/>
    <cellStyle name="Millares 42 3 2 2" xfId="15865" xr:uid="{97E263A8-6CC2-4452-9353-45AECBE65806}"/>
    <cellStyle name="Millares 42 3 3" xfId="5343" xr:uid="{00000000-0005-0000-0000-000034010000}"/>
    <cellStyle name="Millares 42 3 3 2" xfId="17815" xr:uid="{16931381-F25E-4160-802D-B800A206FFF6}"/>
    <cellStyle name="Millares 42 3 4" xfId="7273" xr:uid="{00000000-0005-0000-0000-000034010000}"/>
    <cellStyle name="Millares 42 3 4 2" xfId="19744" xr:uid="{277540B6-7208-4A44-B0D1-9176EDA79F20}"/>
    <cellStyle name="Millares 42 3 5" xfId="9283" xr:uid="{00000000-0005-0000-0000-000034010000}"/>
    <cellStyle name="Millares 42 3 5 2" xfId="21752" xr:uid="{E47EC351-FC29-479B-B69B-E7CA792DF873}"/>
    <cellStyle name="Millares 42 3 6" xfId="13944" xr:uid="{38967B03-8966-4C33-8A7D-B96E646DEC71}"/>
    <cellStyle name="Millares 42 4" xfId="1947" xr:uid="{00000000-0005-0000-0000-000034010000}"/>
    <cellStyle name="Millares 42 4 2" xfId="3871" xr:uid="{00000000-0005-0000-0000-000034010000}"/>
    <cellStyle name="Millares 42 4 2 2" xfId="16345" xr:uid="{6167018D-FFAE-4CA5-8945-8E1A863AA933}"/>
    <cellStyle name="Millares 42 4 3" xfId="5823" xr:uid="{00000000-0005-0000-0000-000034010000}"/>
    <cellStyle name="Millares 42 4 3 2" xfId="18295" xr:uid="{108E2909-AAFA-4D9E-8E67-D2CC08DA5D74}"/>
    <cellStyle name="Millares 42 4 4" xfId="7753" xr:uid="{00000000-0005-0000-0000-000034010000}"/>
    <cellStyle name="Millares 42 4 4 2" xfId="20224" xr:uid="{4D0C2FDF-DC16-45BE-BD6A-53657D58E1A4}"/>
    <cellStyle name="Millares 42 4 5" xfId="9761" xr:uid="{00000000-0005-0000-0000-000034010000}"/>
    <cellStyle name="Millares 42 4 5 2" xfId="22230" xr:uid="{29F85A20-5E1C-4A3A-A3F1-31E0808BC32D}"/>
    <cellStyle name="Millares 42 4 6" xfId="14424" xr:uid="{8F8DF9D4-E1B2-4A2D-90AA-B45FCBE8A6BC}"/>
    <cellStyle name="Millares 42 5" xfId="2429" xr:uid="{00000000-0005-0000-0000-000034010000}"/>
    <cellStyle name="Millares 42 5 2" xfId="4350" xr:uid="{00000000-0005-0000-0000-000034010000}"/>
    <cellStyle name="Millares 42 5 2 2" xfId="16824" xr:uid="{F23E3DF0-340A-4E8D-8039-11F412D2572E}"/>
    <cellStyle name="Millares 42 5 3" xfId="6306" xr:uid="{00000000-0005-0000-0000-000034010000}"/>
    <cellStyle name="Millares 42 5 3 2" xfId="18778" xr:uid="{73E9E9CC-A38A-4AEF-A9B5-8BC0DDD30A9A}"/>
    <cellStyle name="Millares 42 5 4" xfId="8232" xr:uid="{00000000-0005-0000-0000-000034010000}"/>
    <cellStyle name="Millares 42 5 4 2" xfId="20703" xr:uid="{C3E63EC9-BFEE-40F4-A1BC-FE4357995D32}"/>
    <cellStyle name="Millares 42 5 5" xfId="10238" xr:uid="{00000000-0005-0000-0000-000034010000}"/>
    <cellStyle name="Millares 42 5 5 2" xfId="22707" xr:uid="{8FD4EBDE-B899-4E31-B279-B65D820DDB0C}"/>
    <cellStyle name="Millares 42 5 6" xfId="14903" xr:uid="{23D25B63-D0AC-40D8-A279-511F63C3CBB9}"/>
    <cellStyle name="Millares 42 6" xfId="987" xr:uid="{00000000-0005-0000-0000-000034010000}"/>
    <cellStyle name="Millares 42 6 2" xfId="13464" xr:uid="{4DBCDBDD-D9AE-4B09-9E50-D2D9D8C4B38E}"/>
    <cellStyle name="Millares 42 7" xfId="2911" xr:uid="{00000000-0005-0000-0000-000034010000}"/>
    <cellStyle name="Millares 42 7 2" xfId="15385" xr:uid="{DF7A7C3C-EB20-4B7D-AD16-B13609166098}"/>
    <cellStyle name="Millares 42 8" xfId="4849" xr:uid="{00000000-0005-0000-0000-000034010000}"/>
    <cellStyle name="Millares 42 8 2" xfId="17322" xr:uid="{C020D0C5-E3DA-497A-A66A-619EC663B832}"/>
    <cellStyle name="Millares 42 9" xfId="6790" xr:uid="{00000000-0005-0000-0000-000034010000}"/>
    <cellStyle name="Millares 42 9 2" xfId="19261" xr:uid="{70F06036-5F05-4689-AFD3-D57F7FE88357}"/>
    <cellStyle name="Millares 43" xfId="263" xr:uid="{00000000-0005-0000-0000-000035010000}"/>
    <cellStyle name="Millares 43 10" xfId="8816" xr:uid="{00000000-0005-0000-0000-000035010000}"/>
    <cellStyle name="Millares 43 10 2" xfId="21285" xr:uid="{A24C8166-06AC-46E0-9A7C-7F03BD7EA9D4}"/>
    <cellStyle name="Millares 43 11" xfId="10722" xr:uid="{00000000-0005-0000-0000-000035010000}"/>
    <cellStyle name="Millares 43 11 2" xfId="23188" xr:uid="{7C683FC7-6F04-47A9-B105-2F5C1FDFBA19}"/>
    <cellStyle name="Millares 43 12" xfId="11202" xr:uid="{00000000-0005-0000-0000-000035010000}"/>
    <cellStyle name="Millares 43 12 2" xfId="23667" xr:uid="{7CDF30B4-320A-4105-864E-9F331C29E17F}"/>
    <cellStyle name="Millares 43 13" xfId="12343" xr:uid="{3E3429CD-BE30-4855-A6D2-26281B146878}"/>
    <cellStyle name="Millares 43 13 2" xfId="24177" xr:uid="{6AA323EC-A31E-4E1D-843E-D4966AF7D13D}"/>
    <cellStyle name="Millares 43 14" xfId="12982" xr:uid="{BF91F5BC-F53F-4335-A2A1-ED9B7849BC8D}"/>
    <cellStyle name="Millares 43 15" xfId="24885" xr:uid="{A4BAF67A-644F-46B0-B380-ABBBA3C0BE25}"/>
    <cellStyle name="Millares 43 2" xfId="448" xr:uid="{00000000-0005-0000-0000-000035010000}"/>
    <cellStyle name="Millares 43 2 10" xfId="10900" xr:uid="{00000000-0005-0000-0000-000035010000}"/>
    <cellStyle name="Millares 43 2 10 2" xfId="23366" xr:uid="{18810BB9-15D4-4544-A9DB-8744F1F908A0}"/>
    <cellStyle name="Millares 43 2 11" xfId="11380" xr:uid="{00000000-0005-0000-0000-000035010000}"/>
    <cellStyle name="Millares 43 2 11 2" xfId="23845" xr:uid="{CD888596-C4B2-4847-B275-7169ED1D631B}"/>
    <cellStyle name="Millares 43 2 12" xfId="12521" xr:uid="{9EC3D78D-491D-47DC-BECE-31AF26631B1B}"/>
    <cellStyle name="Millares 43 2 12 2" xfId="24355" xr:uid="{0B8B6737-9D0C-4382-B4DA-61449FAC68BC}"/>
    <cellStyle name="Millares 43 2 13" xfId="13160" xr:uid="{81307672-D6C9-451D-B31B-4B18837766B2}"/>
    <cellStyle name="Millares 43 2 14" xfId="25063" xr:uid="{1A17B44F-315C-4352-AA81-19EBF443B33B}"/>
    <cellStyle name="Millares 43 2 2" xfId="1644" xr:uid="{00000000-0005-0000-0000-000035010000}"/>
    <cellStyle name="Millares 43 2 2 2" xfId="3568" xr:uid="{00000000-0005-0000-0000-000035010000}"/>
    <cellStyle name="Millares 43 2 2 2 2" xfId="16042" xr:uid="{5F64FC7E-9DCB-4DB3-9401-81B85762EB14}"/>
    <cellStyle name="Millares 43 2 2 3" xfId="5520" xr:uid="{00000000-0005-0000-0000-000035010000}"/>
    <cellStyle name="Millares 43 2 2 3 2" xfId="17992" xr:uid="{7DF1691D-0457-483D-8F9A-E03B1844C2AB}"/>
    <cellStyle name="Millares 43 2 2 4" xfId="7450" xr:uid="{00000000-0005-0000-0000-000035010000}"/>
    <cellStyle name="Millares 43 2 2 4 2" xfId="19921" xr:uid="{4A2C375B-1A5C-41F0-B0D5-C2729A96356A}"/>
    <cellStyle name="Millares 43 2 2 5" xfId="9460" xr:uid="{00000000-0005-0000-0000-000035010000}"/>
    <cellStyle name="Millares 43 2 2 5 2" xfId="21929" xr:uid="{7E9D8709-1BEC-4735-B9A8-F53CF6FB9A92}"/>
    <cellStyle name="Millares 43 2 2 6" xfId="14121" xr:uid="{8AC9C008-CFDE-4308-A45F-6FA0A7C6C941}"/>
    <cellStyle name="Millares 43 2 3" xfId="2124" xr:uid="{00000000-0005-0000-0000-000035010000}"/>
    <cellStyle name="Millares 43 2 3 2" xfId="4048" xr:uid="{00000000-0005-0000-0000-000035010000}"/>
    <cellStyle name="Millares 43 2 3 2 2" xfId="16522" xr:uid="{002DD4B2-FCB3-451C-8ACC-42DA0835BC9A}"/>
    <cellStyle name="Millares 43 2 3 3" xfId="6000" xr:uid="{00000000-0005-0000-0000-000035010000}"/>
    <cellStyle name="Millares 43 2 3 3 2" xfId="18472" xr:uid="{CECC1FB2-9E8C-470C-AB22-E9667B801D18}"/>
    <cellStyle name="Millares 43 2 3 4" xfId="7930" xr:uid="{00000000-0005-0000-0000-000035010000}"/>
    <cellStyle name="Millares 43 2 3 4 2" xfId="20401" xr:uid="{64C64C78-CF3B-499C-9705-B24AE23F7595}"/>
    <cellStyle name="Millares 43 2 3 5" xfId="9938" xr:uid="{00000000-0005-0000-0000-000035010000}"/>
    <cellStyle name="Millares 43 2 3 5 2" xfId="22407" xr:uid="{03EF7353-1019-4920-8A35-57D874885B4B}"/>
    <cellStyle name="Millares 43 2 3 6" xfId="14601" xr:uid="{4F6CD584-2810-4122-9D23-32C021B5296A}"/>
    <cellStyle name="Millares 43 2 4" xfId="2606" xr:uid="{00000000-0005-0000-0000-000035010000}"/>
    <cellStyle name="Millares 43 2 4 2" xfId="4527" xr:uid="{00000000-0005-0000-0000-000035010000}"/>
    <cellStyle name="Millares 43 2 4 2 2" xfId="17001" xr:uid="{FBFD00E8-E478-45E3-BC25-2CBA0853FD0D}"/>
    <cellStyle name="Millares 43 2 4 3" xfId="6483" xr:uid="{00000000-0005-0000-0000-000035010000}"/>
    <cellStyle name="Millares 43 2 4 3 2" xfId="18955" xr:uid="{8B7D7292-6B0A-4CA9-BDA3-CC2F44AC134F}"/>
    <cellStyle name="Millares 43 2 4 4" xfId="8409" xr:uid="{00000000-0005-0000-0000-000035010000}"/>
    <cellStyle name="Millares 43 2 4 4 2" xfId="20880" xr:uid="{5DE8B5F4-5598-4A8A-B4A9-F37F7E02149B}"/>
    <cellStyle name="Millares 43 2 4 5" xfId="10415" xr:uid="{00000000-0005-0000-0000-000035010000}"/>
    <cellStyle name="Millares 43 2 4 5 2" xfId="22884" xr:uid="{33CA914F-BD75-400C-9D04-4DAC6BDF7F3A}"/>
    <cellStyle name="Millares 43 2 4 6" xfId="15080" xr:uid="{1BD5F379-B08B-4D94-820D-1FE2D027C083}"/>
    <cellStyle name="Millares 43 2 5" xfId="1164" xr:uid="{00000000-0005-0000-0000-000035010000}"/>
    <cellStyle name="Millares 43 2 5 2" xfId="13641" xr:uid="{FF1B3080-E6B3-4AEB-9784-ED43A519026A}"/>
    <cellStyle name="Millares 43 2 6" xfId="3088" xr:uid="{00000000-0005-0000-0000-000035010000}"/>
    <cellStyle name="Millares 43 2 6 2" xfId="15562" xr:uid="{F1B337EC-0DA7-4803-902C-A90AE73F70CE}"/>
    <cellStyle name="Millares 43 2 7" xfId="5026" xr:uid="{00000000-0005-0000-0000-000035010000}"/>
    <cellStyle name="Millares 43 2 7 2" xfId="17499" xr:uid="{C32FC1E9-CA68-4996-97FB-C357E39EA2F5}"/>
    <cellStyle name="Millares 43 2 8" xfId="6967" xr:uid="{00000000-0005-0000-0000-000035010000}"/>
    <cellStyle name="Millares 43 2 8 2" xfId="19438" xr:uid="{3AE51086-065A-4A88-B6D7-C894BB358667}"/>
    <cellStyle name="Millares 43 2 9" xfId="8986" xr:uid="{00000000-0005-0000-0000-000035010000}"/>
    <cellStyle name="Millares 43 2 9 2" xfId="21455" xr:uid="{EE22FEC4-8FDD-492C-BD3E-863594921234}"/>
    <cellStyle name="Millares 43 3" xfId="1466" xr:uid="{00000000-0005-0000-0000-000035010000}"/>
    <cellStyle name="Millares 43 3 2" xfId="3390" xr:uid="{00000000-0005-0000-0000-000035010000}"/>
    <cellStyle name="Millares 43 3 2 2" xfId="15864" xr:uid="{FBE783BE-95FD-4826-B1C5-658A86A3F2AF}"/>
    <cellStyle name="Millares 43 3 3" xfId="5342" xr:uid="{00000000-0005-0000-0000-000035010000}"/>
    <cellStyle name="Millares 43 3 3 2" xfId="17814" xr:uid="{B9592BE6-D250-4DD9-8C52-FF9190D1205A}"/>
    <cellStyle name="Millares 43 3 4" xfId="7272" xr:uid="{00000000-0005-0000-0000-000035010000}"/>
    <cellStyle name="Millares 43 3 4 2" xfId="19743" xr:uid="{65871857-06AD-4E04-842F-B4DFBCE0AC2A}"/>
    <cellStyle name="Millares 43 3 5" xfId="9282" xr:uid="{00000000-0005-0000-0000-000035010000}"/>
    <cellStyle name="Millares 43 3 5 2" xfId="21751" xr:uid="{02A87237-A53E-4A2D-8D5C-2EE6E1FE7A82}"/>
    <cellStyle name="Millares 43 3 6" xfId="13943" xr:uid="{E50056C7-05EC-4D58-8AEF-C112EF0D5936}"/>
    <cellStyle name="Millares 43 4" xfId="1946" xr:uid="{00000000-0005-0000-0000-000035010000}"/>
    <cellStyle name="Millares 43 4 2" xfId="3870" xr:uid="{00000000-0005-0000-0000-000035010000}"/>
    <cellStyle name="Millares 43 4 2 2" xfId="16344" xr:uid="{88A654BB-B11F-4417-A008-87D34966E6DC}"/>
    <cellStyle name="Millares 43 4 3" xfId="5822" xr:uid="{00000000-0005-0000-0000-000035010000}"/>
    <cellStyle name="Millares 43 4 3 2" xfId="18294" xr:uid="{47F4C48B-476C-4256-AEA0-88C7DC900941}"/>
    <cellStyle name="Millares 43 4 4" xfId="7752" xr:uid="{00000000-0005-0000-0000-000035010000}"/>
    <cellStyle name="Millares 43 4 4 2" xfId="20223" xr:uid="{A947DAD7-11CD-4D83-85D6-21D30E44240E}"/>
    <cellStyle name="Millares 43 4 5" xfId="9760" xr:uid="{00000000-0005-0000-0000-000035010000}"/>
    <cellStyle name="Millares 43 4 5 2" xfId="22229" xr:uid="{3FB12342-FCEF-4FE0-852C-96A72AC815F6}"/>
    <cellStyle name="Millares 43 4 6" xfId="14423" xr:uid="{7CF09BCD-DDC9-4937-86D2-8DFFB9571923}"/>
    <cellStyle name="Millares 43 5" xfId="2428" xr:uid="{00000000-0005-0000-0000-000035010000}"/>
    <cellStyle name="Millares 43 5 2" xfId="4349" xr:uid="{00000000-0005-0000-0000-000035010000}"/>
    <cellStyle name="Millares 43 5 2 2" xfId="16823" xr:uid="{7F01C6E2-AC6F-467B-B255-75DE60CF8113}"/>
    <cellStyle name="Millares 43 5 3" xfId="6305" xr:uid="{00000000-0005-0000-0000-000035010000}"/>
    <cellStyle name="Millares 43 5 3 2" xfId="18777" xr:uid="{78C8D09D-2B3A-4C02-9667-E41DF6FB81AE}"/>
    <cellStyle name="Millares 43 5 4" xfId="8231" xr:uid="{00000000-0005-0000-0000-000035010000}"/>
    <cellStyle name="Millares 43 5 4 2" xfId="20702" xr:uid="{1C0475D0-A627-48F9-86E3-E58DD231E63C}"/>
    <cellStyle name="Millares 43 5 5" xfId="10237" xr:uid="{00000000-0005-0000-0000-000035010000}"/>
    <cellStyle name="Millares 43 5 5 2" xfId="22706" xr:uid="{CCDC7370-63E8-4703-9E22-749A337914CF}"/>
    <cellStyle name="Millares 43 5 6" xfId="14902" xr:uid="{701F9B2F-4584-4BE3-88F2-17CB7362C143}"/>
    <cellStyle name="Millares 43 6" xfId="986" xr:uid="{00000000-0005-0000-0000-000035010000}"/>
    <cellStyle name="Millares 43 6 2" xfId="13463" xr:uid="{D2C68515-4336-43B8-A565-3779B29661F8}"/>
    <cellStyle name="Millares 43 7" xfId="2910" xr:uid="{00000000-0005-0000-0000-000035010000}"/>
    <cellStyle name="Millares 43 7 2" xfId="15384" xr:uid="{83BC4EA9-3321-4278-80E4-218C22DE12EF}"/>
    <cellStyle name="Millares 43 8" xfId="4848" xr:uid="{00000000-0005-0000-0000-000035010000}"/>
    <cellStyle name="Millares 43 8 2" xfId="17321" xr:uid="{99338BEA-C2EB-49B4-85C1-663BE70944E5}"/>
    <cellStyle name="Millares 43 9" xfId="6789" xr:uid="{00000000-0005-0000-0000-000035010000}"/>
    <cellStyle name="Millares 43 9 2" xfId="19260" xr:uid="{985D7CB5-95DB-4C95-9810-726225DE6040}"/>
    <cellStyle name="Millares 44" xfId="258" xr:uid="{00000000-0005-0000-0000-000036010000}"/>
    <cellStyle name="Millares 44 10" xfId="8811" xr:uid="{00000000-0005-0000-0000-000036010000}"/>
    <cellStyle name="Millares 44 10 2" xfId="21280" xr:uid="{3EE6A442-FA10-4005-AACF-32A9E162FC23}"/>
    <cellStyle name="Millares 44 11" xfId="10717" xr:uid="{00000000-0005-0000-0000-000036010000}"/>
    <cellStyle name="Millares 44 11 2" xfId="23183" xr:uid="{85082F95-DE11-41A1-8F2E-52E7CA8C1383}"/>
    <cellStyle name="Millares 44 12" xfId="11197" xr:uid="{00000000-0005-0000-0000-000036010000}"/>
    <cellStyle name="Millares 44 12 2" xfId="23662" xr:uid="{F8863FBD-5E5E-4217-980F-788FBF2BD0C0}"/>
    <cellStyle name="Millares 44 13" xfId="12338" xr:uid="{6820A9D7-3105-425F-96A9-704F17D4573C}"/>
    <cellStyle name="Millares 44 13 2" xfId="24172" xr:uid="{E8570C43-0B4B-40C0-BC1A-7F57D8FC0251}"/>
    <cellStyle name="Millares 44 14" xfId="12977" xr:uid="{A5C6FEED-BEC5-44BA-AAEC-0BF233D97F73}"/>
    <cellStyle name="Millares 44 15" xfId="24880" xr:uid="{FBA52E28-40DD-4121-99ED-488C09CB77C2}"/>
    <cellStyle name="Millares 44 2" xfId="443" xr:uid="{00000000-0005-0000-0000-000036010000}"/>
    <cellStyle name="Millares 44 2 10" xfId="10895" xr:uid="{00000000-0005-0000-0000-000036010000}"/>
    <cellStyle name="Millares 44 2 10 2" xfId="23361" xr:uid="{44F7151C-7766-4BD1-AFF7-2C9C4B82820B}"/>
    <cellStyle name="Millares 44 2 11" xfId="11375" xr:uid="{00000000-0005-0000-0000-000036010000}"/>
    <cellStyle name="Millares 44 2 11 2" xfId="23840" xr:uid="{C914627B-D637-4339-B991-C15DDC8934A8}"/>
    <cellStyle name="Millares 44 2 12" xfId="12516" xr:uid="{2263ED2D-30B1-462C-AC26-9F2A725264B8}"/>
    <cellStyle name="Millares 44 2 12 2" xfId="24350" xr:uid="{A0C1BFAE-0D0C-49B5-A293-F73C24821E78}"/>
    <cellStyle name="Millares 44 2 13" xfId="13155" xr:uid="{4F14F226-AAD2-4B40-9867-BFF468F44FFB}"/>
    <cellStyle name="Millares 44 2 14" xfId="25058" xr:uid="{7714BAEA-2DF4-4A8A-9EAC-B36DC955B3EC}"/>
    <cellStyle name="Millares 44 2 2" xfId="1639" xr:uid="{00000000-0005-0000-0000-000036010000}"/>
    <cellStyle name="Millares 44 2 2 2" xfId="3563" xr:uid="{00000000-0005-0000-0000-000036010000}"/>
    <cellStyle name="Millares 44 2 2 2 2" xfId="16037" xr:uid="{24470D24-D62E-4AEB-B8D6-CA59BC681F82}"/>
    <cellStyle name="Millares 44 2 2 3" xfId="5515" xr:uid="{00000000-0005-0000-0000-000036010000}"/>
    <cellStyle name="Millares 44 2 2 3 2" xfId="17987" xr:uid="{4ADEA18D-E11F-41F7-B2D6-1D2D40D31F64}"/>
    <cellStyle name="Millares 44 2 2 4" xfId="7445" xr:uid="{00000000-0005-0000-0000-000036010000}"/>
    <cellStyle name="Millares 44 2 2 4 2" xfId="19916" xr:uid="{E4C33F77-2F24-46C4-89B4-ACBBD86EB13A}"/>
    <cellStyle name="Millares 44 2 2 5" xfId="9455" xr:uid="{00000000-0005-0000-0000-000036010000}"/>
    <cellStyle name="Millares 44 2 2 5 2" xfId="21924" xr:uid="{10894295-55E8-4B21-8CBB-96A8AC0984DA}"/>
    <cellStyle name="Millares 44 2 2 6" xfId="14116" xr:uid="{76A9F898-3B99-41E6-99A5-EF3FD66D94B1}"/>
    <cellStyle name="Millares 44 2 3" xfId="2119" xr:uid="{00000000-0005-0000-0000-000036010000}"/>
    <cellStyle name="Millares 44 2 3 2" xfId="4043" xr:uid="{00000000-0005-0000-0000-000036010000}"/>
    <cellStyle name="Millares 44 2 3 2 2" xfId="16517" xr:uid="{4FA20862-07A4-40DC-A583-3163D6C956E3}"/>
    <cellStyle name="Millares 44 2 3 3" xfId="5995" xr:uid="{00000000-0005-0000-0000-000036010000}"/>
    <cellStyle name="Millares 44 2 3 3 2" xfId="18467" xr:uid="{A28FD20F-158B-4A43-9E58-EB698F2A7BDA}"/>
    <cellStyle name="Millares 44 2 3 4" xfId="7925" xr:uid="{00000000-0005-0000-0000-000036010000}"/>
    <cellStyle name="Millares 44 2 3 4 2" xfId="20396" xr:uid="{BC7C8173-6236-4460-B5C6-71D5BB3CD8B4}"/>
    <cellStyle name="Millares 44 2 3 5" xfId="9933" xr:uid="{00000000-0005-0000-0000-000036010000}"/>
    <cellStyle name="Millares 44 2 3 5 2" xfId="22402" xr:uid="{516B069C-9A81-42BA-A77A-B513120EC5E2}"/>
    <cellStyle name="Millares 44 2 3 6" xfId="14596" xr:uid="{1B91D5A0-757E-461A-890B-600EC17CBE5A}"/>
    <cellStyle name="Millares 44 2 4" xfId="2601" xr:uid="{00000000-0005-0000-0000-000036010000}"/>
    <cellStyle name="Millares 44 2 4 2" xfId="4522" xr:uid="{00000000-0005-0000-0000-000036010000}"/>
    <cellStyle name="Millares 44 2 4 2 2" xfId="16996" xr:uid="{4A8B7C98-628D-4719-A9BA-A5FE3A450947}"/>
    <cellStyle name="Millares 44 2 4 3" xfId="6478" xr:uid="{00000000-0005-0000-0000-000036010000}"/>
    <cellStyle name="Millares 44 2 4 3 2" xfId="18950" xr:uid="{B09D5208-5057-46D2-AA9C-897FB0131D16}"/>
    <cellStyle name="Millares 44 2 4 4" xfId="8404" xr:uid="{00000000-0005-0000-0000-000036010000}"/>
    <cellStyle name="Millares 44 2 4 4 2" xfId="20875" xr:uid="{15778741-5C0B-4F27-A45D-252C34F65422}"/>
    <cellStyle name="Millares 44 2 4 5" xfId="10410" xr:uid="{00000000-0005-0000-0000-000036010000}"/>
    <cellStyle name="Millares 44 2 4 5 2" xfId="22879" xr:uid="{0DBFEC5A-20B2-49EF-8A1D-4781179B621D}"/>
    <cellStyle name="Millares 44 2 4 6" xfId="15075" xr:uid="{EFA00D8C-8994-4B56-8B8D-97AFAF6E1158}"/>
    <cellStyle name="Millares 44 2 5" xfId="1159" xr:uid="{00000000-0005-0000-0000-000036010000}"/>
    <cellStyle name="Millares 44 2 5 2" xfId="13636" xr:uid="{48273A05-6B30-4795-905C-05AE79073C48}"/>
    <cellStyle name="Millares 44 2 6" xfId="3083" xr:uid="{00000000-0005-0000-0000-000036010000}"/>
    <cellStyle name="Millares 44 2 6 2" xfId="15557" xr:uid="{3473CD53-759B-4AAE-8BE3-9715E7E04D53}"/>
    <cellStyle name="Millares 44 2 7" xfId="5021" xr:uid="{00000000-0005-0000-0000-000036010000}"/>
    <cellStyle name="Millares 44 2 7 2" xfId="17494" xr:uid="{06049C17-E71A-45C1-A1CD-EFC2B5CC7F25}"/>
    <cellStyle name="Millares 44 2 8" xfId="6962" xr:uid="{00000000-0005-0000-0000-000036010000}"/>
    <cellStyle name="Millares 44 2 8 2" xfId="19433" xr:uid="{A6FEEEB7-4DAA-42F9-AC1C-74C73182CFD4}"/>
    <cellStyle name="Millares 44 2 9" xfId="8981" xr:uid="{00000000-0005-0000-0000-000036010000}"/>
    <cellStyle name="Millares 44 2 9 2" xfId="21450" xr:uid="{84D15633-7270-480E-993A-B19B84DA54F2}"/>
    <cellStyle name="Millares 44 3" xfId="1461" xr:uid="{00000000-0005-0000-0000-000036010000}"/>
    <cellStyle name="Millares 44 3 2" xfId="3385" xr:uid="{00000000-0005-0000-0000-000036010000}"/>
    <cellStyle name="Millares 44 3 2 2" xfId="15859" xr:uid="{9647F66B-DEE0-403C-80A3-69DFD82560BD}"/>
    <cellStyle name="Millares 44 3 3" xfId="5337" xr:uid="{00000000-0005-0000-0000-000036010000}"/>
    <cellStyle name="Millares 44 3 3 2" xfId="17809" xr:uid="{8F2C8FFE-4968-4544-979A-B32CB84993A9}"/>
    <cellStyle name="Millares 44 3 4" xfId="7267" xr:uid="{00000000-0005-0000-0000-000036010000}"/>
    <cellStyle name="Millares 44 3 4 2" xfId="19738" xr:uid="{4A56104A-2762-4C90-8A92-09A46C9FA57A}"/>
    <cellStyle name="Millares 44 3 5" xfId="9277" xr:uid="{00000000-0005-0000-0000-000036010000}"/>
    <cellStyle name="Millares 44 3 5 2" xfId="21746" xr:uid="{7CC3F937-6ED6-4AFA-8E3B-3DB2238AEB2A}"/>
    <cellStyle name="Millares 44 3 6" xfId="13938" xr:uid="{2AEC718A-DB52-4D5B-B928-15CE1DB7F109}"/>
    <cellStyle name="Millares 44 4" xfId="1941" xr:uid="{00000000-0005-0000-0000-000036010000}"/>
    <cellStyle name="Millares 44 4 2" xfId="3865" xr:uid="{00000000-0005-0000-0000-000036010000}"/>
    <cellStyle name="Millares 44 4 2 2" xfId="16339" xr:uid="{306C6980-297A-4720-8EE4-05C69235D963}"/>
    <cellStyle name="Millares 44 4 3" xfId="5817" xr:uid="{00000000-0005-0000-0000-000036010000}"/>
    <cellStyle name="Millares 44 4 3 2" xfId="18289" xr:uid="{03C3CE7E-201E-4A4F-840A-36C65CEC1D78}"/>
    <cellStyle name="Millares 44 4 4" xfId="7747" xr:uid="{00000000-0005-0000-0000-000036010000}"/>
    <cellStyle name="Millares 44 4 4 2" xfId="20218" xr:uid="{6724ED28-E1F4-473E-9A49-1CDFE132D8A5}"/>
    <cellStyle name="Millares 44 4 5" xfId="9755" xr:uid="{00000000-0005-0000-0000-000036010000}"/>
    <cellStyle name="Millares 44 4 5 2" xfId="22224" xr:uid="{8ABA0CE0-77A6-4F8C-B993-3B6A7E9CDD6A}"/>
    <cellStyle name="Millares 44 4 6" xfId="14418" xr:uid="{C5F13938-9B40-4AA9-9323-30578ECBD908}"/>
    <cellStyle name="Millares 44 5" xfId="2423" xr:uid="{00000000-0005-0000-0000-000036010000}"/>
    <cellStyle name="Millares 44 5 2" xfId="4344" xr:uid="{00000000-0005-0000-0000-000036010000}"/>
    <cellStyle name="Millares 44 5 2 2" xfId="16818" xr:uid="{A43C0A28-55F7-4193-B089-DDE9655B2701}"/>
    <cellStyle name="Millares 44 5 3" xfId="6300" xr:uid="{00000000-0005-0000-0000-000036010000}"/>
    <cellStyle name="Millares 44 5 3 2" xfId="18772" xr:uid="{50411B97-6070-4FFE-AA9A-F58F70C1AD82}"/>
    <cellStyle name="Millares 44 5 4" xfId="8226" xr:uid="{00000000-0005-0000-0000-000036010000}"/>
    <cellStyle name="Millares 44 5 4 2" xfId="20697" xr:uid="{0108E839-A311-4B9E-96F0-B35520F4C92E}"/>
    <cellStyle name="Millares 44 5 5" xfId="10232" xr:uid="{00000000-0005-0000-0000-000036010000}"/>
    <cellStyle name="Millares 44 5 5 2" xfId="22701" xr:uid="{E1FE4297-1BAE-4063-BD87-98E6A8920C93}"/>
    <cellStyle name="Millares 44 5 6" xfId="14897" xr:uid="{3B020EEE-8AAD-447D-8E66-DA8592ACFC10}"/>
    <cellStyle name="Millares 44 6" xfId="981" xr:uid="{00000000-0005-0000-0000-000036010000}"/>
    <cellStyle name="Millares 44 6 2" xfId="13458" xr:uid="{8E46CE31-00BA-49EC-BD7C-257B0FEE2D0A}"/>
    <cellStyle name="Millares 44 7" xfId="2905" xr:uid="{00000000-0005-0000-0000-000036010000}"/>
    <cellStyle name="Millares 44 7 2" xfId="15379" xr:uid="{9ECA1491-D303-49ED-9895-A4C35924C3E2}"/>
    <cellStyle name="Millares 44 8" xfId="4843" xr:uid="{00000000-0005-0000-0000-000036010000}"/>
    <cellStyle name="Millares 44 8 2" xfId="17316" xr:uid="{908DEC24-649D-419F-A928-7CC20F70F8C4}"/>
    <cellStyle name="Millares 44 9" xfId="6784" xr:uid="{00000000-0005-0000-0000-000036010000}"/>
    <cellStyle name="Millares 44 9 2" xfId="19255" xr:uid="{150AF78F-61EF-45B5-858C-3B034252A068}"/>
    <cellStyle name="Millares 45" xfId="270" xr:uid="{00000000-0005-0000-0000-00003B010000}"/>
    <cellStyle name="Millares 46" xfId="271" xr:uid="{00000000-0005-0000-0000-00003C010000}"/>
    <cellStyle name="Millares 47" xfId="265" xr:uid="{00000000-0005-0000-0000-00003D010000}"/>
    <cellStyle name="Millares 48" xfId="272" xr:uid="{00000000-0005-0000-0000-00003E010000}"/>
    <cellStyle name="Millares 48 10" xfId="10724" xr:uid="{00000000-0005-0000-0000-00003E010000}"/>
    <cellStyle name="Millares 48 10 2" xfId="23190" xr:uid="{1EDA1721-8B89-4455-9B6A-B0E164605788}"/>
    <cellStyle name="Millares 48 11" xfId="11204" xr:uid="{00000000-0005-0000-0000-00003E010000}"/>
    <cellStyle name="Millares 48 11 2" xfId="23669" xr:uid="{BFE0E5FD-685A-4141-A365-490FCC019296}"/>
    <cellStyle name="Millares 48 12" xfId="12345" xr:uid="{D71345E4-8A3F-47D3-BE05-85451A9AB985}"/>
    <cellStyle name="Millares 48 12 2" xfId="24179" xr:uid="{41209B5F-59D8-4971-9BED-760816932C5E}"/>
    <cellStyle name="Millares 48 13" xfId="12984" xr:uid="{429E2C96-698E-4F44-B579-7B87C8702F1D}"/>
    <cellStyle name="Millares 48 14" xfId="24887" xr:uid="{C9A65ED7-65AE-4928-808B-DA9882358EB9}"/>
    <cellStyle name="Millares 48 2" xfId="1468" xr:uid="{00000000-0005-0000-0000-00003E010000}"/>
    <cellStyle name="Millares 48 2 2" xfId="3392" xr:uid="{00000000-0005-0000-0000-00003E010000}"/>
    <cellStyle name="Millares 48 2 2 2" xfId="15866" xr:uid="{443A7F4D-B3CF-4C5A-A7A3-A6FCA485E475}"/>
    <cellStyle name="Millares 48 2 3" xfId="5344" xr:uid="{00000000-0005-0000-0000-00003E010000}"/>
    <cellStyle name="Millares 48 2 3 2" xfId="17816" xr:uid="{1D3DAF1C-758D-472B-8041-F31F0B9C2E56}"/>
    <cellStyle name="Millares 48 2 4" xfId="7274" xr:uid="{00000000-0005-0000-0000-00003E010000}"/>
    <cellStyle name="Millares 48 2 4 2" xfId="19745" xr:uid="{C1B654AF-09E9-4BBB-81F5-B38C06FE046D}"/>
    <cellStyle name="Millares 48 2 5" xfId="9284" xr:uid="{00000000-0005-0000-0000-00003E010000}"/>
    <cellStyle name="Millares 48 2 5 2" xfId="21753" xr:uid="{423179B6-67FE-4E15-ABE3-E0D27DCB202A}"/>
    <cellStyle name="Millares 48 2 6" xfId="13945" xr:uid="{B1C7F339-4B49-4339-9D39-E8DE2A814A19}"/>
    <cellStyle name="Millares 48 3" xfId="1948" xr:uid="{00000000-0005-0000-0000-00003E010000}"/>
    <cellStyle name="Millares 48 3 2" xfId="3872" xr:uid="{00000000-0005-0000-0000-00003E010000}"/>
    <cellStyle name="Millares 48 3 2 2" xfId="16346" xr:uid="{3EE4BEF4-367B-4109-8013-2DB080FCCE7E}"/>
    <cellStyle name="Millares 48 3 3" xfId="5824" xr:uid="{00000000-0005-0000-0000-00003E010000}"/>
    <cellStyle name="Millares 48 3 3 2" xfId="18296" xr:uid="{996320C1-B9B8-4285-BFA3-5E3B41EB45E8}"/>
    <cellStyle name="Millares 48 3 4" xfId="7754" xr:uid="{00000000-0005-0000-0000-00003E010000}"/>
    <cellStyle name="Millares 48 3 4 2" xfId="20225" xr:uid="{BA7E6705-457C-4E4F-835B-6DC4C141A240}"/>
    <cellStyle name="Millares 48 3 5" xfId="9762" xr:uid="{00000000-0005-0000-0000-00003E010000}"/>
    <cellStyle name="Millares 48 3 5 2" xfId="22231" xr:uid="{378C3186-21BE-4EA2-9771-203E75263BFF}"/>
    <cellStyle name="Millares 48 3 6" xfId="14425" xr:uid="{9965EB62-778C-4A94-8145-1749CE7A2834}"/>
    <cellStyle name="Millares 48 4" xfId="2430" xr:uid="{00000000-0005-0000-0000-00003E010000}"/>
    <cellStyle name="Millares 48 4 2" xfId="4351" xr:uid="{00000000-0005-0000-0000-00003E010000}"/>
    <cellStyle name="Millares 48 4 2 2" xfId="16825" xr:uid="{84B013CD-4072-4BA9-9D79-21EB503131E7}"/>
    <cellStyle name="Millares 48 4 3" xfId="6307" xr:uid="{00000000-0005-0000-0000-00003E010000}"/>
    <cellStyle name="Millares 48 4 3 2" xfId="18779" xr:uid="{8E85C1F0-A31D-4048-A361-CC6955F8EC61}"/>
    <cellStyle name="Millares 48 4 4" xfId="8233" xr:uid="{00000000-0005-0000-0000-00003E010000}"/>
    <cellStyle name="Millares 48 4 4 2" xfId="20704" xr:uid="{CE36EC7F-906D-47C4-B1DC-A11705EA8C88}"/>
    <cellStyle name="Millares 48 4 5" xfId="10239" xr:uid="{00000000-0005-0000-0000-00003E010000}"/>
    <cellStyle name="Millares 48 4 5 2" xfId="22708" xr:uid="{98B0598D-F17A-461C-B763-CB2D764D6B2C}"/>
    <cellStyle name="Millares 48 4 6" xfId="14904" xr:uid="{BFB9CBE9-2665-43F8-A057-1AD9A4B4D1CD}"/>
    <cellStyle name="Millares 48 5" xfId="988" xr:uid="{00000000-0005-0000-0000-00003E010000}"/>
    <cellStyle name="Millares 48 5 2" xfId="13465" xr:uid="{74423977-4DD2-4685-A3C8-AB4741CA0B89}"/>
    <cellStyle name="Millares 48 6" xfId="2912" xr:uid="{00000000-0005-0000-0000-00003E010000}"/>
    <cellStyle name="Millares 48 6 2" xfId="15386" xr:uid="{87215FD1-390D-4D6B-BA08-BA5FBEA56414}"/>
    <cellStyle name="Millares 48 7" xfId="4850" xr:uid="{00000000-0005-0000-0000-00003E010000}"/>
    <cellStyle name="Millares 48 7 2" xfId="17323" xr:uid="{A49885A7-BD5C-45CC-ABE9-0EF27156E09B}"/>
    <cellStyle name="Millares 48 8" xfId="6791" xr:uid="{00000000-0005-0000-0000-00003E010000}"/>
    <cellStyle name="Millares 48 8 2" xfId="19262" xr:uid="{E5205C74-2478-4C9A-80FE-C9C34248605F}"/>
    <cellStyle name="Millares 48 9" xfId="8818" xr:uid="{00000000-0005-0000-0000-00003E010000}"/>
    <cellStyle name="Millares 48 9 2" xfId="21287" xr:uid="{3B8DA6E4-400D-488B-AF35-DCE81C2D3DB9}"/>
    <cellStyle name="Millares 49" xfId="484" xr:uid="{00000000-0005-0000-0000-0000F3010000}"/>
    <cellStyle name="Millares 49 10" xfId="10902" xr:uid="{00000000-0005-0000-0000-0000F3010000}"/>
    <cellStyle name="Millares 49 10 2" xfId="23368" xr:uid="{1B581AAF-723A-408E-B2C9-806C21D4DE40}"/>
    <cellStyle name="Millares 49 11" xfId="11382" xr:uid="{00000000-0005-0000-0000-0000F3010000}"/>
    <cellStyle name="Millares 49 11 2" xfId="23847" xr:uid="{080637DF-B027-4099-9B2A-571416A38AF8}"/>
    <cellStyle name="Millares 49 12" xfId="12525" xr:uid="{627CE1A2-3D7B-4E9D-AFD5-8BD9E1A6D432}"/>
    <cellStyle name="Millares 49 12 2" xfId="24359" xr:uid="{409F6D44-C84D-449D-9E65-934D27B318FF}"/>
    <cellStyle name="Millares 49 13" xfId="13163" xr:uid="{9AB65C2D-90B0-4A3E-92B9-D05A1FF661F2}"/>
    <cellStyle name="Millares 49 14" xfId="25065" xr:uid="{FE25A2C0-8F13-483B-871E-3C06E234A422}"/>
    <cellStyle name="Millares 49 2" xfId="1646" xr:uid="{00000000-0005-0000-0000-0000F3010000}"/>
    <cellStyle name="Millares 49 2 2" xfId="3570" xr:uid="{00000000-0005-0000-0000-0000F3010000}"/>
    <cellStyle name="Millares 49 2 2 2" xfId="16044" xr:uid="{B16AC323-8AB3-40CD-98D6-B0C15BC19479}"/>
    <cellStyle name="Millares 49 2 3" xfId="5522" xr:uid="{00000000-0005-0000-0000-0000F3010000}"/>
    <cellStyle name="Millares 49 2 3 2" xfId="17994" xr:uid="{E623CDDA-66E6-49FA-87F0-B1D8E74EEC93}"/>
    <cellStyle name="Millares 49 2 4" xfId="7452" xr:uid="{00000000-0005-0000-0000-0000F3010000}"/>
    <cellStyle name="Millares 49 2 4 2" xfId="19923" xr:uid="{49586E72-10E0-4615-BC4F-3CEC46DEE1A6}"/>
    <cellStyle name="Millares 49 2 5" xfId="9462" xr:uid="{00000000-0005-0000-0000-0000F3010000}"/>
    <cellStyle name="Millares 49 2 5 2" xfId="21931" xr:uid="{8534CC5F-586D-45FC-A0F3-01C1F0962B87}"/>
    <cellStyle name="Millares 49 2 6" xfId="14123" xr:uid="{3D921951-7323-43DD-B998-50AF44E743A8}"/>
    <cellStyle name="Millares 49 3" xfId="2126" xr:uid="{00000000-0005-0000-0000-0000F3010000}"/>
    <cellStyle name="Millares 49 3 2" xfId="4050" xr:uid="{00000000-0005-0000-0000-0000F3010000}"/>
    <cellStyle name="Millares 49 3 2 2" xfId="16524" xr:uid="{66056A15-A390-4C73-88AB-4DA0EB884235}"/>
    <cellStyle name="Millares 49 3 3" xfId="6002" xr:uid="{00000000-0005-0000-0000-0000F3010000}"/>
    <cellStyle name="Millares 49 3 3 2" xfId="18474" xr:uid="{611E4D5A-ED27-4A7C-8C86-921D921F42F7}"/>
    <cellStyle name="Millares 49 3 4" xfId="7932" xr:uid="{00000000-0005-0000-0000-0000F3010000}"/>
    <cellStyle name="Millares 49 3 4 2" xfId="20403" xr:uid="{D5ED8F5A-24C1-499A-B0C0-BE08519761FF}"/>
    <cellStyle name="Millares 49 3 5" xfId="9940" xr:uid="{00000000-0005-0000-0000-0000F3010000}"/>
    <cellStyle name="Millares 49 3 5 2" xfId="22409" xr:uid="{9D913505-DE96-41D1-85A8-7630DF54EEF2}"/>
    <cellStyle name="Millares 49 3 6" xfId="14603" xr:uid="{81AA9F7E-AC58-4F62-86DE-1770B45C8CD4}"/>
    <cellStyle name="Millares 49 4" xfId="2609" xr:uid="{00000000-0005-0000-0000-0000F3010000}"/>
    <cellStyle name="Millares 49 4 2" xfId="4530" xr:uid="{00000000-0005-0000-0000-0000F3010000}"/>
    <cellStyle name="Millares 49 4 2 2" xfId="17004" xr:uid="{766600BD-B140-4664-BD07-8E98AC26B6E5}"/>
    <cellStyle name="Millares 49 4 3" xfId="6486" xr:uid="{00000000-0005-0000-0000-0000F3010000}"/>
    <cellStyle name="Millares 49 4 3 2" xfId="18958" xr:uid="{8F95B944-4CA0-4DD3-9B33-70C670EB1080}"/>
    <cellStyle name="Millares 49 4 4" xfId="8412" xr:uid="{00000000-0005-0000-0000-0000F3010000}"/>
    <cellStyle name="Millares 49 4 4 2" xfId="20883" xr:uid="{DACE64ED-B106-4BBA-ABF7-4F2C4C8B340C}"/>
    <cellStyle name="Millares 49 4 5" xfId="10418" xr:uid="{00000000-0005-0000-0000-0000F3010000}"/>
    <cellStyle name="Millares 49 4 5 2" xfId="22887" xr:uid="{0ECACAE0-885F-41FA-A823-89659226E9BC}"/>
    <cellStyle name="Millares 49 4 6" xfId="15083" xr:uid="{BA053930-007A-471C-9FB3-E44FECA46246}"/>
    <cellStyle name="Millares 49 5" xfId="1167" xr:uid="{00000000-0005-0000-0000-0000F3010000}"/>
    <cellStyle name="Millares 49 5 2" xfId="13644" xr:uid="{D3FACCC6-36B1-4179-9D42-9387F7AE60C2}"/>
    <cellStyle name="Millares 49 6" xfId="3091" xr:uid="{00000000-0005-0000-0000-0000F3010000}"/>
    <cellStyle name="Millares 49 6 2" xfId="15565" xr:uid="{B1EB1777-5C05-4B54-B1FA-7AA1C835474E}"/>
    <cellStyle name="Millares 49 7" xfId="5029" xr:uid="{00000000-0005-0000-0000-0000F3010000}"/>
    <cellStyle name="Millares 49 7 2" xfId="17501" xr:uid="{B9BFBB49-C185-46EE-BBB0-1952157FFE05}"/>
    <cellStyle name="Millares 49 8" xfId="6970" xr:uid="{00000000-0005-0000-0000-0000F3010000}"/>
    <cellStyle name="Millares 49 8 2" xfId="19441" xr:uid="{0E62A134-38E4-449C-9FF4-AB21860B6A40}"/>
    <cellStyle name="Millares 49 9" xfId="8988" xr:uid="{00000000-0005-0000-0000-0000F3010000}"/>
    <cellStyle name="Millares 49 9 2" xfId="21457" xr:uid="{B985F682-D80E-4525-94A2-803B85D6B605}"/>
    <cellStyle name="Millares 5" xfId="36" xr:uid="{00000000-0005-0000-0000-000016000000}"/>
    <cellStyle name="Millares 5 10" xfId="1308" xr:uid="{00000000-0005-0000-0000-000016000000}"/>
    <cellStyle name="Millares 5 10 2" xfId="3232" xr:uid="{00000000-0005-0000-0000-000016000000}"/>
    <cellStyle name="Millares 5 10 2 2" xfId="15706" xr:uid="{4D9CA944-BAC1-40C6-9E24-8534A9E47015}"/>
    <cellStyle name="Millares 5 10 3" xfId="5184" xr:uid="{00000000-0005-0000-0000-000016000000}"/>
    <cellStyle name="Millares 5 10 3 2" xfId="17656" xr:uid="{E726C187-75C7-48BA-BE26-BA706F1350F6}"/>
    <cellStyle name="Millares 5 10 4" xfId="7114" xr:uid="{00000000-0005-0000-0000-000016000000}"/>
    <cellStyle name="Millares 5 10 4 2" xfId="19585" xr:uid="{6FBEB168-3D0E-4922-A0D9-9BAF211F9FDD}"/>
    <cellStyle name="Millares 5 10 5" xfId="9124" xr:uid="{00000000-0005-0000-0000-000016000000}"/>
    <cellStyle name="Millares 5 10 5 2" xfId="21593" xr:uid="{14394431-517B-49DB-A0D3-0241ECDA4D23}"/>
    <cellStyle name="Millares 5 10 6" xfId="11563" xr:uid="{00000000-0005-0000-0000-00003C000000}"/>
    <cellStyle name="Millares 5 10 7" xfId="13785" xr:uid="{F4EF3880-D828-474E-8F16-39A30AC21D1C}"/>
    <cellStyle name="Millares 5 11" xfId="1788" xr:uid="{00000000-0005-0000-0000-000016000000}"/>
    <cellStyle name="Millares 5 11 2" xfId="3712" xr:uid="{00000000-0005-0000-0000-000016000000}"/>
    <cellStyle name="Millares 5 11 2 2" xfId="16186" xr:uid="{8F6DB681-B66D-4331-968F-0CFEF427BC96}"/>
    <cellStyle name="Millares 5 11 3" xfId="5664" xr:uid="{00000000-0005-0000-0000-000016000000}"/>
    <cellStyle name="Millares 5 11 3 2" xfId="18136" xr:uid="{D4D43D6D-5899-4B09-A2B0-A3611ACEEE2D}"/>
    <cellStyle name="Millares 5 11 4" xfId="7594" xr:uid="{00000000-0005-0000-0000-000016000000}"/>
    <cellStyle name="Millares 5 11 4 2" xfId="20065" xr:uid="{F133A103-C7AF-4FCF-ACED-54A5880FDFA7}"/>
    <cellStyle name="Millares 5 11 5" xfId="9602" xr:uid="{00000000-0005-0000-0000-000016000000}"/>
    <cellStyle name="Millares 5 11 5 2" xfId="22071" xr:uid="{F0B96E03-1A89-4D74-A606-687E04FF8257}"/>
    <cellStyle name="Millares 5 11 6" xfId="12705" xr:uid="{5435D670-3516-4742-B53B-4D9038387CD6}"/>
    <cellStyle name="Millares 5 11 6 2" xfId="24538" xr:uid="{E0BB2927-D129-4FAD-880E-85D49A761338}"/>
    <cellStyle name="Millares 5 11 7" xfId="14265" xr:uid="{ED3BB788-E92E-4832-98F6-2EDB7DC71C72}"/>
    <cellStyle name="Millares 5 11 8" xfId="25229" xr:uid="{F4F0E23C-6A06-4FE2-BF3F-FB083EC4639D}"/>
    <cellStyle name="Millares 5 12" xfId="2270" xr:uid="{00000000-0005-0000-0000-000016000000}"/>
    <cellStyle name="Millares 5 12 2" xfId="4191" xr:uid="{00000000-0005-0000-0000-000016000000}"/>
    <cellStyle name="Millares 5 12 2 2" xfId="16665" xr:uid="{0264CED2-21E2-42B1-9BF9-AC170455A4B6}"/>
    <cellStyle name="Millares 5 12 3" xfId="6147" xr:uid="{00000000-0005-0000-0000-000016000000}"/>
    <cellStyle name="Millares 5 12 3 2" xfId="18619" xr:uid="{F2C0D5CA-3C70-4286-9BAE-2D9F991E6191}"/>
    <cellStyle name="Millares 5 12 4" xfId="8073" xr:uid="{00000000-0005-0000-0000-000016000000}"/>
    <cellStyle name="Millares 5 12 4 2" xfId="20544" xr:uid="{4E723143-7277-45EA-8DA0-B67ABB287091}"/>
    <cellStyle name="Millares 5 12 5" xfId="10079" xr:uid="{00000000-0005-0000-0000-000016000000}"/>
    <cellStyle name="Millares 5 12 5 2" xfId="22548" xr:uid="{4BA6FDF8-12FC-43FD-93C6-557FD9E6E489}"/>
    <cellStyle name="Millares 5 12 6" xfId="14744" xr:uid="{B81A95E2-6739-4D78-972B-62D03421F9DE}"/>
    <cellStyle name="Millares 5 13" xfId="828" xr:uid="{00000000-0005-0000-0000-000016000000}"/>
    <cellStyle name="Millares 5 13 2" xfId="13305" xr:uid="{C43CF29E-C2F0-4F6F-AB0A-4F4EE9E7DA3F}"/>
    <cellStyle name="Millares 5 14" xfId="2752" xr:uid="{00000000-0005-0000-0000-000016000000}"/>
    <cellStyle name="Millares 5 14 2" xfId="15226" xr:uid="{F90CC586-B782-4056-99EC-5559FE9E8AC0}"/>
    <cellStyle name="Millares 5 15" xfId="4681" xr:uid="{00000000-0005-0000-0000-000016000000}"/>
    <cellStyle name="Millares 5 15 2" xfId="17154" xr:uid="{F9D61A4D-7A91-4DFC-B7E2-BA1A44753891}"/>
    <cellStyle name="Millares 5 16" xfId="6630" xr:uid="{00000000-0005-0000-0000-000016000000}"/>
    <cellStyle name="Millares 5 16 2" xfId="19101" xr:uid="{D0E5DF82-9DC3-4643-9FA8-D6970CEEF670}"/>
    <cellStyle name="Millares 5 17" xfId="8599" xr:uid="{FB31E208-5B36-47D2-889A-C06DC3C7816A}"/>
    <cellStyle name="Millares 5 17 2" xfId="21068" xr:uid="{D337EDA5-AFBF-4367-B183-54482A16C9AC}"/>
    <cellStyle name="Millares 5 18" xfId="8575" xr:uid="{00000000-0005-0000-0000-000016000000}"/>
    <cellStyle name="Millares 5 18 2" xfId="21044" xr:uid="{7266BDEA-0AB8-461D-910D-D911AA1C00DC}"/>
    <cellStyle name="Millares 5 19" xfId="10564" xr:uid="{00000000-0005-0000-0000-000016000000}"/>
    <cellStyle name="Millares 5 19 2" xfId="23030" xr:uid="{088F2EA7-2C72-4BD6-A980-B293EC2EA9F0}"/>
    <cellStyle name="Millares 5 2" xfId="94" xr:uid="{00000000-0005-0000-0000-000016000000}"/>
    <cellStyle name="Millares 5 2 10" xfId="2779" xr:uid="{00000000-0005-0000-0000-000016000000}"/>
    <cellStyle name="Millares 5 2 10 2" xfId="15253" xr:uid="{A49DD0FB-6F76-454F-9542-9066592887D8}"/>
    <cellStyle name="Millares 5 2 11" xfId="4712" xr:uid="{00000000-0005-0000-0000-000016000000}"/>
    <cellStyle name="Millares 5 2 11 2" xfId="17185" xr:uid="{137CDF0E-276C-469B-857B-45D77AF306F9}"/>
    <cellStyle name="Millares 5 2 12" xfId="6658" xr:uid="{00000000-0005-0000-0000-000016000000}"/>
    <cellStyle name="Millares 5 2 12 2" xfId="19129" xr:uid="{9B79EC17-26A3-4E9B-8FF1-5FC42C491C38}"/>
    <cellStyle name="Millares 5 2 13" xfId="8642" xr:uid="{FA18354D-8A1C-4533-8813-9EA91C35BBA0}"/>
    <cellStyle name="Millares 5 2 13 2" xfId="21111" xr:uid="{C6450C0B-8D0B-43B0-870F-ABAF12C08507}"/>
    <cellStyle name="Millares 5 2 14" xfId="8693" xr:uid="{00000000-0005-0000-0000-000016000000}"/>
    <cellStyle name="Millares 5 2 14 2" xfId="21162" xr:uid="{205C68C7-480C-4514-A519-097C9B649C83}"/>
    <cellStyle name="Millares 5 2 15" xfId="10591" xr:uid="{00000000-0005-0000-0000-000016000000}"/>
    <cellStyle name="Millares 5 2 15 2" xfId="23057" xr:uid="{A504937D-6500-4DCC-8606-C85AAA0AE837}"/>
    <cellStyle name="Millares 5 2 16" xfId="11071" xr:uid="{00000000-0005-0000-0000-000016000000}"/>
    <cellStyle name="Millares 5 2 16 2" xfId="23536" xr:uid="{470B9BBF-D94A-4C4B-8A4C-689A269B0901}"/>
    <cellStyle name="Millares 5 2 17" xfId="12212" xr:uid="{B9DB2929-A1F8-4EDE-9159-C47E63285E56}"/>
    <cellStyle name="Millares 5 2 17 2" xfId="24046" xr:uid="{79FF97A6-74E1-4C02-A070-88E699836DD8}"/>
    <cellStyle name="Millares 5 2 18" xfId="12851" xr:uid="{7173E7CD-7D63-4152-91B7-DD79E5077C0B}"/>
    <cellStyle name="Millares 5 2 19" xfId="24754" xr:uid="{17274C7D-B018-412B-9CC6-92F0C0115A98}"/>
    <cellStyle name="Millares 5 2 2" xfId="152" xr:uid="{00000000-0005-0000-0000-000016000000}"/>
    <cellStyle name="Millares 5 2 2 10" xfId="8740" xr:uid="{00000000-0005-0000-0000-000016000000}"/>
    <cellStyle name="Millares 5 2 2 10 2" xfId="21209" xr:uid="{36B82A7F-3EAA-4BAB-8558-3D8D1FC8FE2F}"/>
    <cellStyle name="Millares 5 2 2 11" xfId="10643" xr:uid="{00000000-0005-0000-0000-000016000000}"/>
    <cellStyle name="Millares 5 2 2 11 2" xfId="23109" xr:uid="{D567666A-433C-47A0-9294-DEBE02865CE2}"/>
    <cellStyle name="Millares 5 2 2 12" xfId="11123" xr:uid="{00000000-0005-0000-0000-000016000000}"/>
    <cellStyle name="Millares 5 2 2 12 2" xfId="23588" xr:uid="{6DE53E9B-9550-4BC8-B736-B7B43078068B}"/>
    <cellStyle name="Millares 5 2 2 13" xfId="12264" xr:uid="{931D0AC9-84D5-4579-90A2-1D8B9CB5AEE4}"/>
    <cellStyle name="Millares 5 2 2 13 2" xfId="24098" xr:uid="{AFC6B142-C574-4BE8-876F-14106333EF97}"/>
    <cellStyle name="Millares 5 2 2 14" xfId="12903" xr:uid="{72D0D032-DBC4-41A9-8D7E-D6694B5FD73A}"/>
    <cellStyle name="Millares 5 2 2 15" xfId="24806" xr:uid="{1A44ACFE-7FD0-41CE-9AE7-762B26C7C6A2}"/>
    <cellStyle name="Millares 5 2 2 2" xfId="369" xr:uid="{00000000-0005-0000-0000-000016000000}"/>
    <cellStyle name="Millares 5 2 2 2 10" xfId="10821" xr:uid="{00000000-0005-0000-0000-000016000000}"/>
    <cellStyle name="Millares 5 2 2 2 10 2" xfId="23287" xr:uid="{5DA15391-8FE8-48A5-9B50-2B1B934D900E}"/>
    <cellStyle name="Millares 5 2 2 2 11" xfId="11301" xr:uid="{00000000-0005-0000-0000-000016000000}"/>
    <cellStyle name="Millares 5 2 2 2 11 2" xfId="23766" xr:uid="{FEE87953-2148-4280-A9FF-24ECB8EAEE1E}"/>
    <cellStyle name="Millares 5 2 2 2 12" xfId="12442" xr:uid="{2118F949-1D76-4C0E-A0F1-F32DF762CC63}"/>
    <cellStyle name="Millares 5 2 2 2 12 2" xfId="24276" xr:uid="{EF489C1A-C962-4F43-9963-6E8FF9A23B7C}"/>
    <cellStyle name="Millares 5 2 2 2 13" xfId="13081" xr:uid="{73746F05-9318-4D2D-B341-EEFE0A7E8A94}"/>
    <cellStyle name="Millares 5 2 2 2 14" xfId="24984" xr:uid="{0249B286-4BAA-4CF9-94BF-90A169E50F00}"/>
    <cellStyle name="Millares 5 2 2 2 2" xfId="1565" xr:uid="{00000000-0005-0000-0000-000016000000}"/>
    <cellStyle name="Millares 5 2 2 2 2 2" xfId="3489" xr:uid="{00000000-0005-0000-0000-000016000000}"/>
    <cellStyle name="Millares 5 2 2 2 2 2 2" xfId="15963" xr:uid="{8F08935D-0D42-4E52-8E79-63AE4A34DFA0}"/>
    <cellStyle name="Millares 5 2 2 2 2 3" xfId="5441" xr:uid="{00000000-0005-0000-0000-000016000000}"/>
    <cellStyle name="Millares 5 2 2 2 2 3 2" xfId="17913" xr:uid="{13AB7A48-D32A-48B2-B27D-89DE358E08FC}"/>
    <cellStyle name="Millares 5 2 2 2 2 4" xfId="7371" xr:uid="{00000000-0005-0000-0000-000016000000}"/>
    <cellStyle name="Millares 5 2 2 2 2 4 2" xfId="19842" xr:uid="{8EA879AF-E4F3-4256-911C-4DA226635BB1}"/>
    <cellStyle name="Millares 5 2 2 2 2 5" xfId="9381" xr:uid="{00000000-0005-0000-0000-000016000000}"/>
    <cellStyle name="Millares 5 2 2 2 2 5 2" xfId="21850" xr:uid="{4D27F007-A0A6-4255-B9D1-FC0CB8F7D3E6}"/>
    <cellStyle name="Millares 5 2 2 2 2 6" xfId="14042" xr:uid="{A4DB7F1F-FA9E-452D-9F03-A97E11F15C4A}"/>
    <cellStyle name="Millares 5 2 2 2 3" xfId="2045" xr:uid="{00000000-0005-0000-0000-000016000000}"/>
    <cellStyle name="Millares 5 2 2 2 3 2" xfId="3969" xr:uid="{00000000-0005-0000-0000-000016000000}"/>
    <cellStyle name="Millares 5 2 2 2 3 2 2" xfId="16443" xr:uid="{7FE93491-EB03-4B30-A5F7-F49C5C95FDCF}"/>
    <cellStyle name="Millares 5 2 2 2 3 3" xfId="5921" xr:uid="{00000000-0005-0000-0000-000016000000}"/>
    <cellStyle name="Millares 5 2 2 2 3 3 2" xfId="18393" xr:uid="{1291627B-1436-4F18-A717-33AA03DBBF65}"/>
    <cellStyle name="Millares 5 2 2 2 3 4" xfId="7851" xr:uid="{00000000-0005-0000-0000-000016000000}"/>
    <cellStyle name="Millares 5 2 2 2 3 4 2" xfId="20322" xr:uid="{203C3CB9-B2E5-4630-B334-6B3A4EE7EB7B}"/>
    <cellStyle name="Millares 5 2 2 2 3 5" xfId="9859" xr:uid="{00000000-0005-0000-0000-000016000000}"/>
    <cellStyle name="Millares 5 2 2 2 3 5 2" xfId="22328" xr:uid="{FB4214F3-7E0F-42B1-BDE3-5CD927365BBF}"/>
    <cellStyle name="Millares 5 2 2 2 3 6" xfId="14522" xr:uid="{F772126C-4008-4F0C-BA35-2F2E166B7488}"/>
    <cellStyle name="Millares 5 2 2 2 4" xfId="2527" xr:uid="{00000000-0005-0000-0000-000016000000}"/>
    <cellStyle name="Millares 5 2 2 2 4 2" xfId="4448" xr:uid="{00000000-0005-0000-0000-000016000000}"/>
    <cellStyle name="Millares 5 2 2 2 4 2 2" xfId="16922" xr:uid="{7AB1FF79-C9B1-44E3-8C0E-4D0E5B1242BB}"/>
    <cellStyle name="Millares 5 2 2 2 4 3" xfId="6404" xr:uid="{00000000-0005-0000-0000-000016000000}"/>
    <cellStyle name="Millares 5 2 2 2 4 3 2" xfId="18876" xr:uid="{CA229CC2-9528-4B4E-AEE8-4D8A98991162}"/>
    <cellStyle name="Millares 5 2 2 2 4 4" xfId="8330" xr:uid="{00000000-0005-0000-0000-000016000000}"/>
    <cellStyle name="Millares 5 2 2 2 4 4 2" xfId="20801" xr:uid="{BC263A76-A02A-47F6-932A-AD45F5EBDCA1}"/>
    <cellStyle name="Millares 5 2 2 2 4 5" xfId="10336" xr:uid="{00000000-0005-0000-0000-000016000000}"/>
    <cellStyle name="Millares 5 2 2 2 4 5 2" xfId="22805" xr:uid="{C414CDBC-4B53-4B11-9EC1-2FEB2C46F0B0}"/>
    <cellStyle name="Millares 5 2 2 2 4 6" xfId="15001" xr:uid="{6835BAAD-A4FC-4490-B9BE-A291BE69C4CC}"/>
    <cellStyle name="Millares 5 2 2 2 5" xfId="1085" xr:uid="{00000000-0005-0000-0000-000016000000}"/>
    <cellStyle name="Millares 5 2 2 2 5 2" xfId="13562" xr:uid="{98BEC9BB-5BD9-4257-9B0B-325078A6E85E}"/>
    <cellStyle name="Millares 5 2 2 2 6" xfId="3009" xr:uid="{00000000-0005-0000-0000-000016000000}"/>
    <cellStyle name="Millares 5 2 2 2 6 2" xfId="15483" xr:uid="{7B794C81-3808-43A4-B25F-024227D757B5}"/>
    <cellStyle name="Millares 5 2 2 2 7" xfId="4947" xr:uid="{00000000-0005-0000-0000-000016000000}"/>
    <cellStyle name="Millares 5 2 2 2 7 2" xfId="17420" xr:uid="{8A74B7DE-DEA7-45A7-B708-2BE25F46E0B1}"/>
    <cellStyle name="Millares 5 2 2 2 8" xfId="6888" xr:uid="{00000000-0005-0000-0000-000016000000}"/>
    <cellStyle name="Millares 5 2 2 2 8 2" xfId="19359" xr:uid="{C9D974E9-6387-4158-8C94-07CCC6A62DBD}"/>
    <cellStyle name="Millares 5 2 2 2 9" xfId="8909" xr:uid="{00000000-0005-0000-0000-000016000000}"/>
    <cellStyle name="Millares 5 2 2 2 9 2" xfId="21378" xr:uid="{A024A87B-627D-4FA1-9654-96AEFB9A276D}"/>
    <cellStyle name="Millares 5 2 2 3" xfId="1387" xr:uid="{00000000-0005-0000-0000-000016000000}"/>
    <cellStyle name="Millares 5 2 2 3 2" xfId="3311" xr:uid="{00000000-0005-0000-0000-000016000000}"/>
    <cellStyle name="Millares 5 2 2 3 2 2" xfId="15785" xr:uid="{A92A987F-4458-4FB5-88C8-7496E3755A40}"/>
    <cellStyle name="Millares 5 2 2 3 3" xfId="5263" xr:uid="{00000000-0005-0000-0000-000016000000}"/>
    <cellStyle name="Millares 5 2 2 3 3 2" xfId="17735" xr:uid="{ED78BD43-63FC-4152-85F8-EC032246718F}"/>
    <cellStyle name="Millares 5 2 2 3 4" xfId="7193" xr:uid="{00000000-0005-0000-0000-000016000000}"/>
    <cellStyle name="Millares 5 2 2 3 4 2" xfId="19664" xr:uid="{69988469-994F-4CE0-9CEC-24EA73964FA9}"/>
    <cellStyle name="Millares 5 2 2 3 5" xfId="9203" xr:uid="{00000000-0005-0000-0000-000016000000}"/>
    <cellStyle name="Millares 5 2 2 3 5 2" xfId="21672" xr:uid="{EB4460B6-16DF-425F-AA83-15D99CC5EBA3}"/>
    <cellStyle name="Millares 5 2 2 3 6" xfId="13864" xr:uid="{5A6B0982-4A5B-4B29-A115-951718E8C412}"/>
    <cellStyle name="Millares 5 2 2 4" xfId="1867" xr:uid="{00000000-0005-0000-0000-000016000000}"/>
    <cellStyle name="Millares 5 2 2 4 2" xfId="3791" xr:uid="{00000000-0005-0000-0000-000016000000}"/>
    <cellStyle name="Millares 5 2 2 4 2 2" xfId="16265" xr:uid="{4AF74D95-D9FD-4D5F-A883-1AB35374736A}"/>
    <cellStyle name="Millares 5 2 2 4 3" xfId="5743" xr:uid="{00000000-0005-0000-0000-000016000000}"/>
    <cellStyle name="Millares 5 2 2 4 3 2" xfId="18215" xr:uid="{C0DB465E-732A-43C1-82B7-1C539A64D244}"/>
    <cellStyle name="Millares 5 2 2 4 4" xfId="7673" xr:uid="{00000000-0005-0000-0000-000016000000}"/>
    <cellStyle name="Millares 5 2 2 4 4 2" xfId="20144" xr:uid="{30E68B67-4BC9-41A3-8B99-1E232338A9A2}"/>
    <cellStyle name="Millares 5 2 2 4 5" xfId="9681" xr:uid="{00000000-0005-0000-0000-000016000000}"/>
    <cellStyle name="Millares 5 2 2 4 5 2" xfId="22150" xr:uid="{DD6799BA-3FAD-4707-9C80-5F84D9737054}"/>
    <cellStyle name="Millares 5 2 2 4 6" xfId="14344" xr:uid="{F30CE5D5-06EA-42A3-A10D-5CE0E5D4F6E5}"/>
    <cellStyle name="Millares 5 2 2 5" xfId="2349" xr:uid="{00000000-0005-0000-0000-000016000000}"/>
    <cellStyle name="Millares 5 2 2 5 2" xfId="4270" xr:uid="{00000000-0005-0000-0000-000016000000}"/>
    <cellStyle name="Millares 5 2 2 5 2 2" xfId="16744" xr:uid="{643E0666-2ED6-485F-897D-AEAE1D2F64F0}"/>
    <cellStyle name="Millares 5 2 2 5 3" xfId="6226" xr:uid="{00000000-0005-0000-0000-000016000000}"/>
    <cellStyle name="Millares 5 2 2 5 3 2" xfId="18698" xr:uid="{C46FCE1F-E044-4C93-8657-F879A14F7C74}"/>
    <cellStyle name="Millares 5 2 2 5 4" xfId="8152" xr:uid="{00000000-0005-0000-0000-000016000000}"/>
    <cellStyle name="Millares 5 2 2 5 4 2" xfId="20623" xr:uid="{4722AC59-8F4B-4374-96ED-9C022AA89D49}"/>
    <cellStyle name="Millares 5 2 2 5 5" xfId="10158" xr:uid="{00000000-0005-0000-0000-000016000000}"/>
    <cellStyle name="Millares 5 2 2 5 5 2" xfId="22627" xr:uid="{F34ABDB9-DF39-4ED4-93FC-5C930860D8D2}"/>
    <cellStyle name="Millares 5 2 2 5 6" xfId="14823" xr:uid="{369F6606-EA98-431E-925E-99D5948F52AC}"/>
    <cellStyle name="Millares 5 2 2 6" xfId="907" xr:uid="{00000000-0005-0000-0000-000016000000}"/>
    <cellStyle name="Millares 5 2 2 6 2" xfId="13384" xr:uid="{CB765101-6D32-42CB-A9F7-A5B47BBB4614}"/>
    <cellStyle name="Millares 5 2 2 7" xfId="2831" xr:uid="{00000000-0005-0000-0000-000016000000}"/>
    <cellStyle name="Millares 5 2 2 7 2" xfId="15305" xr:uid="{195DFD83-BF6A-4EDD-9E1D-4BB5B181B21A}"/>
    <cellStyle name="Millares 5 2 2 8" xfId="4764" xr:uid="{00000000-0005-0000-0000-000016000000}"/>
    <cellStyle name="Millares 5 2 2 8 2" xfId="17237" xr:uid="{D1083D82-ECD3-4DE3-8301-E87C2460B61D}"/>
    <cellStyle name="Millares 5 2 2 9" xfId="6710" xr:uid="{00000000-0005-0000-0000-000016000000}"/>
    <cellStyle name="Millares 5 2 2 9 2" xfId="19181" xr:uid="{FA19BDDE-EE73-402C-B3D9-EADE8DE73703}"/>
    <cellStyle name="Millares 5 2 3" xfId="317" xr:uid="{00000000-0005-0000-0000-000016000000}"/>
    <cellStyle name="Millares 5 2 3 10" xfId="10769" xr:uid="{00000000-0005-0000-0000-000016000000}"/>
    <cellStyle name="Millares 5 2 3 10 2" xfId="23235" xr:uid="{795289BA-61FF-4742-8615-8546BE60914C}"/>
    <cellStyle name="Millares 5 2 3 11" xfId="11249" xr:uid="{00000000-0005-0000-0000-000016000000}"/>
    <cellStyle name="Millares 5 2 3 11 2" xfId="23714" xr:uid="{E86200D6-53D4-429D-9BAA-801239B2ED54}"/>
    <cellStyle name="Millares 5 2 3 12" xfId="12390" xr:uid="{4F0D6F22-5B8B-4EDE-A10B-3B78E9054033}"/>
    <cellStyle name="Millares 5 2 3 12 2" xfId="24224" xr:uid="{96CCEEFF-9966-48AF-B30C-520B29906DC9}"/>
    <cellStyle name="Millares 5 2 3 13" xfId="13029" xr:uid="{B31DDD94-B0DB-4F6A-AE30-7086EB681D7E}"/>
    <cellStyle name="Millares 5 2 3 14" xfId="24932" xr:uid="{7AFF8009-4183-4840-90A5-A716B43EFA98}"/>
    <cellStyle name="Millares 5 2 3 2" xfId="1513" xr:uid="{00000000-0005-0000-0000-000016000000}"/>
    <cellStyle name="Millares 5 2 3 2 2" xfId="3437" xr:uid="{00000000-0005-0000-0000-000016000000}"/>
    <cellStyle name="Millares 5 2 3 2 2 2" xfId="15911" xr:uid="{B4079650-F75D-4766-BD23-5CE29CCB3A2B}"/>
    <cellStyle name="Millares 5 2 3 2 3" xfId="5389" xr:uid="{00000000-0005-0000-0000-000016000000}"/>
    <cellStyle name="Millares 5 2 3 2 3 2" xfId="17861" xr:uid="{6B2320FF-B7AE-4E68-AD84-FA14CE2FD81D}"/>
    <cellStyle name="Millares 5 2 3 2 4" xfId="7319" xr:uid="{00000000-0005-0000-0000-000016000000}"/>
    <cellStyle name="Millares 5 2 3 2 4 2" xfId="19790" xr:uid="{3B997869-EF0B-4F73-8C49-1404AAC3D5A5}"/>
    <cellStyle name="Millares 5 2 3 2 5" xfId="9329" xr:uid="{00000000-0005-0000-0000-000016000000}"/>
    <cellStyle name="Millares 5 2 3 2 5 2" xfId="21798" xr:uid="{BF30C3F6-C7E6-4E58-B81D-BBBFB8A47D1A}"/>
    <cellStyle name="Millares 5 2 3 2 6" xfId="13990" xr:uid="{CD1C7985-A486-4B5E-AB03-22CD17A07FB8}"/>
    <cellStyle name="Millares 5 2 3 3" xfId="1993" xr:uid="{00000000-0005-0000-0000-000016000000}"/>
    <cellStyle name="Millares 5 2 3 3 2" xfId="3917" xr:uid="{00000000-0005-0000-0000-000016000000}"/>
    <cellStyle name="Millares 5 2 3 3 2 2" xfId="16391" xr:uid="{0B0BA802-1C98-469D-BDDD-EB72992602A9}"/>
    <cellStyle name="Millares 5 2 3 3 3" xfId="5869" xr:uid="{00000000-0005-0000-0000-000016000000}"/>
    <cellStyle name="Millares 5 2 3 3 3 2" xfId="18341" xr:uid="{CBA16795-7022-4175-9F30-CBDEF882ECDD}"/>
    <cellStyle name="Millares 5 2 3 3 4" xfId="7799" xr:uid="{00000000-0005-0000-0000-000016000000}"/>
    <cellStyle name="Millares 5 2 3 3 4 2" xfId="20270" xr:uid="{9BADB257-DBCB-4682-BF1F-DF20515EE0FD}"/>
    <cellStyle name="Millares 5 2 3 3 5" xfId="9807" xr:uid="{00000000-0005-0000-0000-000016000000}"/>
    <cellStyle name="Millares 5 2 3 3 5 2" xfId="22276" xr:uid="{3DC64B94-27DF-42DF-8F1F-44178E8B916A}"/>
    <cellStyle name="Millares 5 2 3 3 6" xfId="14470" xr:uid="{684810D9-CA3E-4711-80E1-878F9F795AE4}"/>
    <cellStyle name="Millares 5 2 3 4" xfId="2475" xr:uid="{00000000-0005-0000-0000-000016000000}"/>
    <cellStyle name="Millares 5 2 3 4 2" xfId="4396" xr:uid="{00000000-0005-0000-0000-000016000000}"/>
    <cellStyle name="Millares 5 2 3 4 2 2" xfId="16870" xr:uid="{C88174A1-C5E0-4F9C-BF62-425B955D8972}"/>
    <cellStyle name="Millares 5 2 3 4 3" xfId="6352" xr:uid="{00000000-0005-0000-0000-000016000000}"/>
    <cellStyle name="Millares 5 2 3 4 3 2" xfId="18824" xr:uid="{C54917F2-512C-47AB-A949-7E3395E49F70}"/>
    <cellStyle name="Millares 5 2 3 4 4" xfId="8278" xr:uid="{00000000-0005-0000-0000-000016000000}"/>
    <cellStyle name="Millares 5 2 3 4 4 2" xfId="20749" xr:uid="{652979CF-8824-40E6-A37C-36E5C593F5A5}"/>
    <cellStyle name="Millares 5 2 3 4 5" xfId="10284" xr:uid="{00000000-0005-0000-0000-000016000000}"/>
    <cellStyle name="Millares 5 2 3 4 5 2" xfId="22753" xr:uid="{3267FD46-2D1F-4DBC-84F0-914B5973B45D}"/>
    <cellStyle name="Millares 5 2 3 4 6" xfId="14949" xr:uid="{838C14BF-0A3E-4FDF-88D5-C0EC882A0176}"/>
    <cellStyle name="Millares 5 2 3 5" xfId="1033" xr:uid="{00000000-0005-0000-0000-000016000000}"/>
    <cellStyle name="Millares 5 2 3 5 2" xfId="13510" xr:uid="{7EBF55A0-6F51-4B4E-BEFF-F4FD507C32A0}"/>
    <cellStyle name="Millares 5 2 3 6" xfId="2957" xr:uid="{00000000-0005-0000-0000-000016000000}"/>
    <cellStyle name="Millares 5 2 3 6 2" xfId="15431" xr:uid="{8E3FD43A-A86D-4960-B17F-7B1F8E1D6A96}"/>
    <cellStyle name="Millares 5 2 3 7" xfId="4895" xr:uid="{00000000-0005-0000-0000-000016000000}"/>
    <cellStyle name="Millares 5 2 3 7 2" xfId="17368" xr:uid="{55882AA9-DDF1-4549-A15B-D532430E067E}"/>
    <cellStyle name="Millares 5 2 3 8" xfId="6836" xr:uid="{00000000-0005-0000-0000-000016000000}"/>
    <cellStyle name="Millares 5 2 3 8 2" xfId="19307" xr:uid="{913F2613-4838-4C0B-96BE-DE749C58833F}"/>
    <cellStyle name="Millares 5 2 3 9" xfId="8861" xr:uid="{00000000-0005-0000-0000-000016000000}"/>
    <cellStyle name="Millares 5 2 3 9 2" xfId="21330" xr:uid="{78CBCD27-89CE-479F-B52C-1F97F1B58A91}"/>
    <cellStyle name="Millares 5 2 4" xfId="611" xr:uid="{00000000-0005-0000-0000-00002A000000}"/>
    <cellStyle name="Millares 5 2 5" xfId="762" xr:uid="{9781A9F2-CDC2-48C0-9797-EB630CB8C0F8}"/>
    <cellStyle name="Millares 5 2 5 10" xfId="10998" xr:uid="{9781A9F2-CDC2-48C0-9797-EB630CB8C0F8}"/>
    <cellStyle name="Millares 5 2 5 10 2" xfId="23464" xr:uid="{39BA2AE0-D331-47C8-BA7A-AF2B107AAD1B}"/>
    <cellStyle name="Millares 5 2 5 11" xfId="11478" xr:uid="{9781A9F2-CDC2-48C0-9797-EB630CB8C0F8}"/>
    <cellStyle name="Millares 5 2 5 11 2" xfId="23943" xr:uid="{D2932572-EB42-49C8-AEA8-6E4EA3C991B3}"/>
    <cellStyle name="Millares 5 2 5 12" xfId="12622" xr:uid="{0891D8F6-F56C-4B3F-BAA9-47F3B8A3B1E3}"/>
    <cellStyle name="Millares 5 2 5 12 2" xfId="24456" xr:uid="{A231DD94-49F1-460A-8369-31A60C710352}"/>
    <cellStyle name="Millares 5 2 5 13" xfId="13260" xr:uid="{12AAE504-689D-495C-A827-B09BD2C70FE1}"/>
    <cellStyle name="Millares 5 2 5 14" xfId="25161" xr:uid="{C1620120-0A58-41C2-B57C-296E75DEE641}"/>
    <cellStyle name="Millares 5 2 5 2" xfId="1742" xr:uid="{9781A9F2-CDC2-48C0-9797-EB630CB8C0F8}"/>
    <cellStyle name="Millares 5 2 5 2 2" xfId="3666" xr:uid="{9781A9F2-CDC2-48C0-9797-EB630CB8C0F8}"/>
    <cellStyle name="Millares 5 2 5 2 2 2" xfId="16140" xr:uid="{5700B705-BB96-43AA-A6B4-56C3C1F4C3CA}"/>
    <cellStyle name="Millares 5 2 5 2 3" xfId="5618" xr:uid="{9781A9F2-CDC2-48C0-9797-EB630CB8C0F8}"/>
    <cellStyle name="Millares 5 2 5 2 3 2" xfId="18090" xr:uid="{485967C1-7E1F-4F8F-A14D-C990CF87E5E8}"/>
    <cellStyle name="Millares 5 2 5 2 4" xfId="7548" xr:uid="{9781A9F2-CDC2-48C0-9797-EB630CB8C0F8}"/>
    <cellStyle name="Millares 5 2 5 2 4 2" xfId="20019" xr:uid="{76C9AD90-E250-4B85-9011-7EBE4DE1B0CE}"/>
    <cellStyle name="Millares 5 2 5 2 5" xfId="9556" xr:uid="{9781A9F2-CDC2-48C0-9797-EB630CB8C0F8}"/>
    <cellStyle name="Millares 5 2 5 2 5 2" xfId="22025" xr:uid="{F6C15ABE-4C64-467D-8D4B-6F3F6E4CF99B}"/>
    <cellStyle name="Millares 5 2 5 2 6" xfId="14219" xr:uid="{28BC446C-6ECE-4389-BA2C-1F6E5169F578}"/>
    <cellStyle name="Millares 5 2 5 3" xfId="2222" xr:uid="{9781A9F2-CDC2-48C0-9797-EB630CB8C0F8}"/>
    <cellStyle name="Millares 5 2 5 3 2" xfId="4146" xr:uid="{9781A9F2-CDC2-48C0-9797-EB630CB8C0F8}"/>
    <cellStyle name="Millares 5 2 5 3 2 2" xfId="16620" xr:uid="{2CAD69A6-45F6-4D2E-B302-60A8EA52BC58}"/>
    <cellStyle name="Millares 5 2 5 3 3" xfId="6098" xr:uid="{9781A9F2-CDC2-48C0-9797-EB630CB8C0F8}"/>
    <cellStyle name="Millares 5 2 5 3 3 2" xfId="18570" xr:uid="{31B5FC4E-D175-49CC-9712-1982EB5FF7D1}"/>
    <cellStyle name="Millares 5 2 5 3 4" xfId="8028" xr:uid="{9781A9F2-CDC2-48C0-9797-EB630CB8C0F8}"/>
    <cellStyle name="Millares 5 2 5 3 4 2" xfId="20499" xr:uid="{A99E56A4-9C08-470B-95ED-CF1D4A2ACB3B}"/>
    <cellStyle name="Millares 5 2 5 3 5" xfId="10034" xr:uid="{9781A9F2-CDC2-48C0-9797-EB630CB8C0F8}"/>
    <cellStyle name="Millares 5 2 5 3 5 2" xfId="22503" xr:uid="{9A22C61F-B8FF-4465-81E0-1DFFF9E7798D}"/>
    <cellStyle name="Millares 5 2 5 3 6" xfId="14699" xr:uid="{E877B76C-AEE4-4141-BD99-62C97FF509FC}"/>
    <cellStyle name="Millares 5 2 5 4" xfId="2705" xr:uid="{9781A9F2-CDC2-48C0-9797-EB630CB8C0F8}"/>
    <cellStyle name="Millares 5 2 5 4 2" xfId="4626" xr:uid="{9781A9F2-CDC2-48C0-9797-EB630CB8C0F8}"/>
    <cellStyle name="Millares 5 2 5 4 2 2" xfId="17100" xr:uid="{62F15926-265A-4C0E-98D1-8BFA608F6374}"/>
    <cellStyle name="Millares 5 2 5 4 3" xfId="6582" xr:uid="{9781A9F2-CDC2-48C0-9797-EB630CB8C0F8}"/>
    <cellStyle name="Millares 5 2 5 4 3 2" xfId="19054" xr:uid="{E1B96378-29B7-445E-B4CC-D6F70BC35AB4}"/>
    <cellStyle name="Millares 5 2 5 4 4" xfId="8508" xr:uid="{9781A9F2-CDC2-48C0-9797-EB630CB8C0F8}"/>
    <cellStyle name="Millares 5 2 5 4 4 2" xfId="20979" xr:uid="{A2F5B167-800F-432F-805A-EF3A0BE8E5A6}"/>
    <cellStyle name="Millares 5 2 5 4 5" xfId="10513" xr:uid="{9781A9F2-CDC2-48C0-9797-EB630CB8C0F8}"/>
    <cellStyle name="Millares 5 2 5 4 5 2" xfId="22982" xr:uid="{2EA4558F-E06F-46BB-8A3F-DE4E68009A8B}"/>
    <cellStyle name="Millares 5 2 5 4 6" xfId="15179" xr:uid="{2B29BE1A-0202-4F96-961A-01F0DBCEDB56}"/>
    <cellStyle name="Millares 5 2 5 5" xfId="1263" xr:uid="{9781A9F2-CDC2-48C0-9797-EB630CB8C0F8}"/>
    <cellStyle name="Millares 5 2 5 5 2" xfId="13740" xr:uid="{BD08A01E-5317-400B-B7EC-B95918AC2A25}"/>
    <cellStyle name="Millares 5 2 5 6" xfId="3187" xr:uid="{9781A9F2-CDC2-48C0-9797-EB630CB8C0F8}"/>
    <cellStyle name="Millares 5 2 5 6 2" xfId="15661" xr:uid="{830FC282-B6F1-419E-96C7-CF3BDF970094}"/>
    <cellStyle name="Millares 5 2 5 7" xfId="5138" xr:uid="{9781A9F2-CDC2-48C0-9797-EB630CB8C0F8}"/>
    <cellStyle name="Millares 5 2 5 7 2" xfId="17610" xr:uid="{7E989DD1-CB80-41C6-8DA4-35AF78E301CE}"/>
    <cellStyle name="Millares 5 2 5 8" xfId="7069" xr:uid="{9781A9F2-CDC2-48C0-9797-EB630CB8C0F8}"/>
    <cellStyle name="Millares 5 2 5 8 2" xfId="19540" xr:uid="{06BCF92D-A2BA-4320-BA24-E22910931C57}"/>
    <cellStyle name="Millares 5 2 5 9" xfId="9081" xr:uid="{9781A9F2-CDC2-48C0-9797-EB630CB8C0F8}"/>
    <cellStyle name="Millares 5 2 5 9 2" xfId="21550" xr:uid="{FAF06CA0-77F3-42CB-8623-80803E805DBB}"/>
    <cellStyle name="Millares 5 2 6" xfId="1335" xr:uid="{00000000-0005-0000-0000-000016000000}"/>
    <cellStyle name="Millares 5 2 6 2" xfId="3259" xr:uid="{00000000-0005-0000-0000-000016000000}"/>
    <cellStyle name="Millares 5 2 6 2 2" xfId="15733" xr:uid="{A05060FC-A71E-4A90-BFB5-E8D4BD4B47A6}"/>
    <cellStyle name="Millares 5 2 6 3" xfId="5211" xr:uid="{00000000-0005-0000-0000-000016000000}"/>
    <cellStyle name="Millares 5 2 6 3 2" xfId="17683" xr:uid="{AE975249-C74F-413F-BA93-06F83797FA60}"/>
    <cellStyle name="Millares 5 2 6 4" xfId="7141" xr:uid="{00000000-0005-0000-0000-000016000000}"/>
    <cellStyle name="Millares 5 2 6 4 2" xfId="19612" xr:uid="{152E19EC-84E6-445C-889D-3D7DAE1DCD7E}"/>
    <cellStyle name="Millares 5 2 6 5" xfId="9151" xr:uid="{00000000-0005-0000-0000-000016000000}"/>
    <cellStyle name="Millares 5 2 6 5 2" xfId="21620" xr:uid="{493A9FC6-8A35-4825-868D-3964F15A667E}"/>
    <cellStyle name="Millares 5 2 6 6" xfId="11616" xr:uid="{F86C96DD-E5D7-4E12-B9DA-46004A67CF7F}"/>
    <cellStyle name="Millares 5 2 6 7" xfId="13812" xr:uid="{2B495355-9097-4881-8868-09505C8A917B}"/>
    <cellStyle name="Millares 5 2 7" xfId="1815" xr:uid="{00000000-0005-0000-0000-000016000000}"/>
    <cellStyle name="Millares 5 2 7 2" xfId="3739" xr:uid="{00000000-0005-0000-0000-000016000000}"/>
    <cellStyle name="Millares 5 2 7 2 2" xfId="16213" xr:uid="{789B10E0-66D1-415A-AADA-30BA8E91D221}"/>
    <cellStyle name="Millares 5 2 7 3" xfId="5691" xr:uid="{00000000-0005-0000-0000-000016000000}"/>
    <cellStyle name="Millares 5 2 7 3 2" xfId="18163" xr:uid="{4D9DC1D0-BB17-41E9-8942-D165B4258EC9}"/>
    <cellStyle name="Millares 5 2 7 4" xfId="7621" xr:uid="{00000000-0005-0000-0000-000016000000}"/>
    <cellStyle name="Millares 5 2 7 4 2" xfId="20092" xr:uid="{E76C012B-B8A7-4111-B042-A35200C18B80}"/>
    <cellStyle name="Millares 5 2 7 5" xfId="9629" xr:uid="{00000000-0005-0000-0000-000016000000}"/>
    <cellStyle name="Millares 5 2 7 5 2" xfId="22098" xr:uid="{A4E9893E-FDB7-46E0-8D56-AC85570A9B93}"/>
    <cellStyle name="Millares 5 2 7 6" xfId="12747" xr:uid="{7B863B3C-2C80-486C-BA82-850C699674AE}"/>
    <cellStyle name="Millares 5 2 7 6 2" xfId="24580" xr:uid="{F8FC6058-A4E3-4EAF-9F2A-52D289824C12}"/>
    <cellStyle name="Millares 5 2 7 7" xfId="14292" xr:uid="{771D8322-7664-4077-AD71-5DEF09135ADA}"/>
    <cellStyle name="Millares 5 2 7 8" xfId="25271" xr:uid="{AA269218-A9AF-456B-8DB5-6BEAB9852BF3}"/>
    <cellStyle name="Millares 5 2 8" xfId="2297" xr:uid="{00000000-0005-0000-0000-000016000000}"/>
    <cellStyle name="Millares 5 2 8 2" xfId="4218" xr:uid="{00000000-0005-0000-0000-000016000000}"/>
    <cellStyle name="Millares 5 2 8 2 2" xfId="16692" xr:uid="{75B48937-470E-4DD4-822C-87D40384B4B0}"/>
    <cellStyle name="Millares 5 2 8 3" xfId="6174" xr:uid="{00000000-0005-0000-0000-000016000000}"/>
    <cellStyle name="Millares 5 2 8 3 2" xfId="18646" xr:uid="{AB919535-5598-432A-8C5D-288959A6E5C5}"/>
    <cellStyle name="Millares 5 2 8 4" xfId="8100" xr:uid="{00000000-0005-0000-0000-000016000000}"/>
    <cellStyle name="Millares 5 2 8 4 2" xfId="20571" xr:uid="{3602A991-50AB-4E9F-A240-98BD460F490B}"/>
    <cellStyle name="Millares 5 2 8 5" xfId="10106" xr:uid="{00000000-0005-0000-0000-000016000000}"/>
    <cellStyle name="Millares 5 2 8 5 2" xfId="22575" xr:uid="{543D3EC8-EF7F-4731-B3D6-513010BA93AC}"/>
    <cellStyle name="Millares 5 2 8 6" xfId="14771" xr:uid="{9CEC55BF-FFE7-4DE2-A736-39AB58080551}"/>
    <cellStyle name="Millares 5 2 9" xfId="855" xr:uid="{00000000-0005-0000-0000-000016000000}"/>
    <cellStyle name="Millares 5 2 9 2" xfId="13332" xr:uid="{7EBFBA85-FE9B-4327-B144-823C82CE19B5}"/>
    <cellStyle name="Millares 5 20" xfId="11044" xr:uid="{00000000-0005-0000-0000-000016000000}"/>
    <cellStyle name="Millares 5 20 2" xfId="23509" xr:uid="{92DBC931-74B8-4659-ACBF-FD4A5F0502B5}"/>
    <cellStyle name="Millares 5 21" xfId="12185" xr:uid="{BE044008-5AAD-4781-9945-ED22A177A4DD}"/>
    <cellStyle name="Millares 5 21 2" xfId="24019" xr:uid="{0803A46E-3BE6-44ED-8B6B-020FD469671E}"/>
    <cellStyle name="Millares 5 22" xfId="12824" xr:uid="{61053234-A902-4EC3-8E9A-EF8A79BDD0C5}"/>
    <cellStyle name="Millares 5 23" xfId="24727" xr:uid="{8F4A6832-59A5-4E47-954C-A81170B67462}"/>
    <cellStyle name="Millares 5 3" xfId="124" xr:uid="{00000000-0005-0000-0000-000016000000}"/>
    <cellStyle name="Millares 5 3 10" xfId="8716" xr:uid="{00000000-0005-0000-0000-000016000000}"/>
    <cellStyle name="Millares 5 3 10 2" xfId="21185" xr:uid="{894FB388-F02F-4F5D-8640-E4E56F4F6A90}"/>
    <cellStyle name="Millares 5 3 11" xfId="10615" xr:uid="{00000000-0005-0000-0000-000016000000}"/>
    <cellStyle name="Millares 5 3 11 2" xfId="23081" xr:uid="{BD95255A-FA98-4182-9C48-BD5D69AFD707}"/>
    <cellStyle name="Millares 5 3 12" xfId="11095" xr:uid="{00000000-0005-0000-0000-000016000000}"/>
    <cellStyle name="Millares 5 3 12 2" xfId="23560" xr:uid="{11D35DE6-7B51-4B86-9D5B-CA13163F1DD5}"/>
    <cellStyle name="Millares 5 3 13" xfId="12236" xr:uid="{A83644B3-F49F-42D2-B7FC-A9F850BF15AA}"/>
    <cellStyle name="Millares 5 3 13 2" xfId="24070" xr:uid="{7E847230-BFD3-4044-8E05-B6544909B73E}"/>
    <cellStyle name="Millares 5 3 14" xfId="12875" xr:uid="{32935D97-C289-4163-BBA7-64C966C5CD0C}"/>
    <cellStyle name="Millares 5 3 15" xfId="24778" xr:uid="{BDE4EF11-C5C2-43A4-A4C9-2EA4CEAEFC6B}"/>
    <cellStyle name="Millares 5 3 2" xfId="341" xr:uid="{00000000-0005-0000-0000-000016000000}"/>
    <cellStyle name="Millares 5 3 2 10" xfId="10793" xr:uid="{00000000-0005-0000-0000-000016000000}"/>
    <cellStyle name="Millares 5 3 2 10 2" xfId="23259" xr:uid="{07BD37D2-03AF-4C7D-B95A-EC84D6F9DD97}"/>
    <cellStyle name="Millares 5 3 2 11" xfId="11273" xr:uid="{00000000-0005-0000-0000-000016000000}"/>
    <cellStyle name="Millares 5 3 2 11 2" xfId="23738" xr:uid="{8AEE24A4-B4FE-4F2F-95C2-AC473A882CA5}"/>
    <cellStyle name="Millares 5 3 2 12" xfId="12414" xr:uid="{0828BDF7-A1F2-4675-B409-2F71C31ED049}"/>
    <cellStyle name="Millares 5 3 2 12 2" xfId="24248" xr:uid="{17A9F75F-617A-4BFF-9172-173D03B09A30}"/>
    <cellStyle name="Millares 5 3 2 13" xfId="13053" xr:uid="{A2EBF64F-5927-4A50-B970-2A6487DA296B}"/>
    <cellStyle name="Millares 5 3 2 14" xfId="24956" xr:uid="{3D5CC9D3-DD1F-47B6-9E5C-0D134D7B80C2}"/>
    <cellStyle name="Millares 5 3 2 2" xfId="1537" xr:uid="{00000000-0005-0000-0000-000016000000}"/>
    <cellStyle name="Millares 5 3 2 2 2" xfId="3461" xr:uid="{00000000-0005-0000-0000-000016000000}"/>
    <cellStyle name="Millares 5 3 2 2 2 2" xfId="15935" xr:uid="{D08327CF-6922-4DD6-A47A-D5ED1E90526B}"/>
    <cellStyle name="Millares 5 3 2 2 3" xfId="5413" xr:uid="{00000000-0005-0000-0000-000016000000}"/>
    <cellStyle name="Millares 5 3 2 2 3 2" xfId="17885" xr:uid="{3A3EC3A2-CA7F-4D8C-B909-CCF8F7FB5F28}"/>
    <cellStyle name="Millares 5 3 2 2 4" xfId="7343" xr:uid="{00000000-0005-0000-0000-000016000000}"/>
    <cellStyle name="Millares 5 3 2 2 4 2" xfId="19814" xr:uid="{6ECFBDFB-567B-4C20-8AC9-C2B751FDF140}"/>
    <cellStyle name="Millares 5 3 2 2 5" xfId="9353" xr:uid="{00000000-0005-0000-0000-000016000000}"/>
    <cellStyle name="Millares 5 3 2 2 5 2" xfId="21822" xr:uid="{D3AEB18B-FC4E-4AF9-A524-4AB90BA1DE3C}"/>
    <cellStyle name="Millares 5 3 2 2 6" xfId="14014" xr:uid="{F2813754-17CA-4118-B0EE-A31C04ED70C8}"/>
    <cellStyle name="Millares 5 3 2 3" xfId="2017" xr:uid="{00000000-0005-0000-0000-000016000000}"/>
    <cellStyle name="Millares 5 3 2 3 2" xfId="3941" xr:uid="{00000000-0005-0000-0000-000016000000}"/>
    <cellStyle name="Millares 5 3 2 3 2 2" xfId="16415" xr:uid="{B5A96558-BFE2-4419-B0B8-2D729F4D302F}"/>
    <cellStyle name="Millares 5 3 2 3 3" xfId="5893" xr:uid="{00000000-0005-0000-0000-000016000000}"/>
    <cellStyle name="Millares 5 3 2 3 3 2" xfId="18365" xr:uid="{42CDFC9A-9279-4F0B-93B2-5EF1135F8842}"/>
    <cellStyle name="Millares 5 3 2 3 4" xfId="7823" xr:uid="{00000000-0005-0000-0000-000016000000}"/>
    <cellStyle name="Millares 5 3 2 3 4 2" xfId="20294" xr:uid="{A783D3B3-E12D-4985-A3DC-B796790AD39A}"/>
    <cellStyle name="Millares 5 3 2 3 5" xfId="9831" xr:uid="{00000000-0005-0000-0000-000016000000}"/>
    <cellStyle name="Millares 5 3 2 3 5 2" xfId="22300" xr:uid="{4F2171C9-AEB7-4F65-B36B-C72BBC2506F1}"/>
    <cellStyle name="Millares 5 3 2 3 6" xfId="14494" xr:uid="{905CE5EF-060F-4B5C-B2E9-3FED3ACEA200}"/>
    <cellStyle name="Millares 5 3 2 4" xfId="2499" xr:uid="{00000000-0005-0000-0000-000016000000}"/>
    <cellStyle name="Millares 5 3 2 4 2" xfId="4420" xr:uid="{00000000-0005-0000-0000-000016000000}"/>
    <cellStyle name="Millares 5 3 2 4 2 2" xfId="16894" xr:uid="{63D490A1-C4AD-489A-8461-6CF84853C443}"/>
    <cellStyle name="Millares 5 3 2 4 3" xfId="6376" xr:uid="{00000000-0005-0000-0000-000016000000}"/>
    <cellStyle name="Millares 5 3 2 4 3 2" xfId="18848" xr:uid="{3475311E-5321-4244-B9AD-681F9A0A0A1A}"/>
    <cellStyle name="Millares 5 3 2 4 4" xfId="8302" xr:uid="{00000000-0005-0000-0000-000016000000}"/>
    <cellStyle name="Millares 5 3 2 4 4 2" xfId="20773" xr:uid="{9AF79FD3-850E-4324-A548-AC2DF41B0C75}"/>
    <cellStyle name="Millares 5 3 2 4 5" xfId="10308" xr:uid="{00000000-0005-0000-0000-000016000000}"/>
    <cellStyle name="Millares 5 3 2 4 5 2" xfId="22777" xr:uid="{CFAB5464-FE38-4352-BAD0-A702FE9A875C}"/>
    <cellStyle name="Millares 5 3 2 4 6" xfId="14973" xr:uid="{B07F8DF1-5DA9-404B-A0EF-D6D2FDDB1D06}"/>
    <cellStyle name="Millares 5 3 2 5" xfId="1057" xr:uid="{00000000-0005-0000-0000-000016000000}"/>
    <cellStyle name="Millares 5 3 2 5 2" xfId="13534" xr:uid="{E0A92387-B140-4818-A77F-8CAFCC38B900}"/>
    <cellStyle name="Millares 5 3 2 6" xfId="2981" xr:uid="{00000000-0005-0000-0000-000016000000}"/>
    <cellStyle name="Millares 5 3 2 6 2" xfId="15455" xr:uid="{F85F4FEC-269F-475D-84D6-2C9B9F52DF39}"/>
    <cellStyle name="Millares 5 3 2 7" xfId="4919" xr:uid="{00000000-0005-0000-0000-000016000000}"/>
    <cellStyle name="Millares 5 3 2 7 2" xfId="17392" xr:uid="{44277D21-4652-4D1B-BBE2-935AA9F05B32}"/>
    <cellStyle name="Millares 5 3 2 8" xfId="6860" xr:uid="{00000000-0005-0000-0000-000016000000}"/>
    <cellStyle name="Millares 5 3 2 8 2" xfId="19331" xr:uid="{88770C32-72EA-421F-80B4-3C183F0D9F71}"/>
    <cellStyle name="Millares 5 3 2 9" xfId="8884" xr:uid="{00000000-0005-0000-0000-000016000000}"/>
    <cellStyle name="Millares 5 3 2 9 2" xfId="21353" xr:uid="{9CD844E5-36CC-466D-8786-7A93F00E730E}"/>
    <cellStyle name="Millares 5 3 3" xfId="1359" xr:uid="{00000000-0005-0000-0000-000016000000}"/>
    <cellStyle name="Millares 5 3 3 2" xfId="3283" xr:uid="{00000000-0005-0000-0000-000016000000}"/>
    <cellStyle name="Millares 5 3 3 2 2" xfId="15757" xr:uid="{F6E58019-C0C3-4EAC-B787-1BD5D1D8BB63}"/>
    <cellStyle name="Millares 5 3 3 3" xfId="5235" xr:uid="{00000000-0005-0000-0000-000016000000}"/>
    <cellStyle name="Millares 5 3 3 3 2" xfId="17707" xr:uid="{A48606FB-4D36-4275-8343-666BBFF29FD3}"/>
    <cellStyle name="Millares 5 3 3 4" xfId="7165" xr:uid="{00000000-0005-0000-0000-000016000000}"/>
    <cellStyle name="Millares 5 3 3 4 2" xfId="19636" xr:uid="{B19103C9-8DB3-4650-8B27-11F642F8E3B8}"/>
    <cellStyle name="Millares 5 3 3 5" xfId="9175" xr:uid="{00000000-0005-0000-0000-000016000000}"/>
    <cellStyle name="Millares 5 3 3 5 2" xfId="21644" xr:uid="{84A7EFE5-67C5-45A7-A3DD-51C434896247}"/>
    <cellStyle name="Millares 5 3 3 6" xfId="12028" xr:uid="{00000000-0005-0000-0000-000062010000}"/>
    <cellStyle name="Millares 5 3 3 7" xfId="13836" xr:uid="{8759012A-8FCE-4DA7-A38A-263099D9CD5A}"/>
    <cellStyle name="Millares 5 3 4" xfId="1839" xr:uid="{00000000-0005-0000-0000-000016000000}"/>
    <cellStyle name="Millares 5 3 4 2" xfId="3763" xr:uid="{00000000-0005-0000-0000-000016000000}"/>
    <cellStyle name="Millares 5 3 4 2 2" xfId="16237" xr:uid="{3E50C8A8-BC79-48C9-826B-BC7409AD2186}"/>
    <cellStyle name="Millares 5 3 4 3" xfId="5715" xr:uid="{00000000-0005-0000-0000-000016000000}"/>
    <cellStyle name="Millares 5 3 4 3 2" xfId="18187" xr:uid="{9EFC6072-E0F6-4C50-867E-41760E02E9F2}"/>
    <cellStyle name="Millares 5 3 4 4" xfId="7645" xr:uid="{00000000-0005-0000-0000-000016000000}"/>
    <cellStyle name="Millares 5 3 4 4 2" xfId="20116" xr:uid="{26CB031C-E62D-4F03-AA84-BE1271F3FC93}"/>
    <cellStyle name="Millares 5 3 4 5" xfId="9653" xr:uid="{00000000-0005-0000-0000-000016000000}"/>
    <cellStyle name="Millares 5 3 4 5 2" xfId="22122" xr:uid="{5FD271DF-449C-48B9-898C-DFA558CC1DBA}"/>
    <cellStyle name="Millares 5 3 4 6" xfId="14316" xr:uid="{31625ACE-52F5-4B1F-89CF-B7C68CECF6BD}"/>
    <cellStyle name="Millares 5 3 5" xfId="2321" xr:uid="{00000000-0005-0000-0000-000016000000}"/>
    <cellStyle name="Millares 5 3 5 2" xfId="4242" xr:uid="{00000000-0005-0000-0000-000016000000}"/>
    <cellStyle name="Millares 5 3 5 2 2" xfId="16716" xr:uid="{1342C007-8811-4B3C-8433-79B8770BDAAA}"/>
    <cellStyle name="Millares 5 3 5 3" xfId="6198" xr:uid="{00000000-0005-0000-0000-000016000000}"/>
    <cellStyle name="Millares 5 3 5 3 2" xfId="18670" xr:uid="{73C22BC3-E143-40F9-AC77-00EC00987F18}"/>
    <cellStyle name="Millares 5 3 5 4" xfId="8124" xr:uid="{00000000-0005-0000-0000-000016000000}"/>
    <cellStyle name="Millares 5 3 5 4 2" xfId="20595" xr:uid="{9F538ACC-A279-45AB-B8A4-05276068A233}"/>
    <cellStyle name="Millares 5 3 5 5" xfId="10130" xr:uid="{00000000-0005-0000-0000-000016000000}"/>
    <cellStyle name="Millares 5 3 5 5 2" xfId="22599" xr:uid="{B7A79C7A-7622-45CA-B9C8-0F426C69FF9E}"/>
    <cellStyle name="Millares 5 3 5 6" xfId="14795" xr:uid="{4393A498-72C4-4F5D-AA7B-9206BF4A958A}"/>
    <cellStyle name="Millares 5 3 6" xfId="879" xr:uid="{00000000-0005-0000-0000-000016000000}"/>
    <cellStyle name="Millares 5 3 6 2" xfId="13356" xr:uid="{92F216F1-6AB7-49BB-AE7F-6A8FC67EA901}"/>
    <cellStyle name="Millares 5 3 7" xfId="2803" xr:uid="{00000000-0005-0000-0000-000016000000}"/>
    <cellStyle name="Millares 5 3 7 2" xfId="15277" xr:uid="{0E2D2CB9-B13D-4464-BBF0-88A1A0155B46}"/>
    <cellStyle name="Millares 5 3 8" xfId="4736" xr:uid="{00000000-0005-0000-0000-000016000000}"/>
    <cellStyle name="Millares 5 3 8 2" xfId="17209" xr:uid="{262E46A4-C542-4774-B137-3FA869160EC6}"/>
    <cellStyle name="Millares 5 3 9" xfId="6682" xr:uid="{00000000-0005-0000-0000-000016000000}"/>
    <cellStyle name="Millares 5 3 9 2" xfId="19153" xr:uid="{F0839EBB-BF57-460B-BB28-28B6870FC7FD}"/>
    <cellStyle name="Millares 5 4" xfId="198" xr:uid="{36A4E28A-E546-43AF-8031-4C9D60BFA452}"/>
    <cellStyle name="Millares 5 4 10" xfId="8753" xr:uid="{36A4E28A-E546-43AF-8031-4C9D60BFA452}"/>
    <cellStyle name="Millares 5 4 10 2" xfId="21222" xr:uid="{70CC7770-0D41-4291-9B58-16956AE8BF25}"/>
    <cellStyle name="Millares 5 4 11" xfId="10657" xr:uid="{36A4E28A-E546-43AF-8031-4C9D60BFA452}"/>
    <cellStyle name="Millares 5 4 11 2" xfId="23123" xr:uid="{61D7F68E-3408-44E5-845D-26FE71227847}"/>
    <cellStyle name="Millares 5 4 12" xfId="11137" xr:uid="{36A4E28A-E546-43AF-8031-4C9D60BFA452}"/>
    <cellStyle name="Millares 5 4 12 2" xfId="23602" xr:uid="{74F547C4-4DEB-46F6-9E71-4AFFE966874A}"/>
    <cellStyle name="Millares 5 4 13" xfId="12278" xr:uid="{878A80DF-1200-43A6-BC3E-AEF68E2CECFF}"/>
    <cellStyle name="Millares 5 4 13 2" xfId="24112" xr:uid="{90247E69-33B8-4983-9759-00DA978624FB}"/>
    <cellStyle name="Millares 5 4 14" xfId="12917" xr:uid="{C3E838AC-F146-45AE-953F-CE7A1D3DD873}"/>
    <cellStyle name="Millares 5 4 15" xfId="24820" xr:uid="{00262B6B-E305-41F9-A5DA-77310F6752E8}"/>
    <cellStyle name="Millares 5 4 2" xfId="383" xr:uid="{36A4E28A-E546-43AF-8031-4C9D60BFA452}"/>
    <cellStyle name="Millares 5 4 2 10" xfId="10835" xr:uid="{36A4E28A-E546-43AF-8031-4C9D60BFA452}"/>
    <cellStyle name="Millares 5 4 2 10 2" xfId="23301" xr:uid="{FB24C187-9F1F-4053-8FF2-2C058F96A9F7}"/>
    <cellStyle name="Millares 5 4 2 11" xfId="11315" xr:uid="{36A4E28A-E546-43AF-8031-4C9D60BFA452}"/>
    <cellStyle name="Millares 5 4 2 11 2" xfId="23780" xr:uid="{BFE5E478-2C6C-4F5D-A012-1289C4F63B53}"/>
    <cellStyle name="Millares 5 4 2 12" xfId="12456" xr:uid="{99FA4281-E956-471C-94F9-2D1072E598A8}"/>
    <cellStyle name="Millares 5 4 2 12 2" xfId="24290" xr:uid="{CB7C4CDE-4C19-42E6-95C6-E37B69F423B6}"/>
    <cellStyle name="Millares 5 4 2 13" xfId="13095" xr:uid="{7B13215B-821F-43D4-8B16-5AE489F2AE40}"/>
    <cellStyle name="Millares 5 4 2 14" xfId="24998" xr:uid="{881BD5F5-F286-47DF-AC1F-02CE1043E47B}"/>
    <cellStyle name="Millares 5 4 2 2" xfId="1579" xr:uid="{36A4E28A-E546-43AF-8031-4C9D60BFA452}"/>
    <cellStyle name="Millares 5 4 2 2 2" xfId="3503" xr:uid="{36A4E28A-E546-43AF-8031-4C9D60BFA452}"/>
    <cellStyle name="Millares 5 4 2 2 2 2" xfId="15977" xr:uid="{45387255-8A8E-4BE3-888A-32DF54502E20}"/>
    <cellStyle name="Millares 5 4 2 2 3" xfId="5455" xr:uid="{36A4E28A-E546-43AF-8031-4C9D60BFA452}"/>
    <cellStyle name="Millares 5 4 2 2 3 2" xfId="17927" xr:uid="{0FB4DE31-855F-46A3-930D-5ACD9EB39811}"/>
    <cellStyle name="Millares 5 4 2 2 4" xfId="7385" xr:uid="{36A4E28A-E546-43AF-8031-4C9D60BFA452}"/>
    <cellStyle name="Millares 5 4 2 2 4 2" xfId="19856" xr:uid="{6FB10592-054E-4D3B-814E-173C747F6E4C}"/>
    <cellStyle name="Millares 5 4 2 2 5" xfId="9395" xr:uid="{36A4E28A-E546-43AF-8031-4C9D60BFA452}"/>
    <cellStyle name="Millares 5 4 2 2 5 2" xfId="21864" xr:uid="{D4BDBDCA-4D76-495E-94FF-B8BC0CB94402}"/>
    <cellStyle name="Millares 5 4 2 2 6" xfId="14056" xr:uid="{89770F0F-F89B-4881-9D3C-1CFC68265681}"/>
    <cellStyle name="Millares 5 4 2 3" xfId="2059" xr:uid="{36A4E28A-E546-43AF-8031-4C9D60BFA452}"/>
    <cellStyle name="Millares 5 4 2 3 2" xfId="3983" xr:uid="{36A4E28A-E546-43AF-8031-4C9D60BFA452}"/>
    <cellStyle name="Millares 5 4 2 3 2 2" xfId="16457" xr:uid="{E8DD69D2-813A-45BA-A8FA-4D2E8D4BD1B7}"/>
    <cellStyle name="Millares 5 4 2 3 3" xfId="5935" xr:uid="{36A4E28A-E546-43AF-8031-4C9D60BFA452}"/>
    <cellStyle name="Millares 5 4 2 3 3 2" xfId="18407" xr:uid="{62669B62-3A2F-4FB7-8463-16D0E690B6EE}"/>
    <cellStyle name="Millares 5 4 2 3 4" xfId="7865" xr:uid="{36A4E28A-E546-43AF-8031-4C9D60BFA452}"/>
    <cellStyle name="Millares 5 4 2 3 4 2" xfId="20336" xr:uid="{569D0D50-5CE6-456E-8A3D-AF196B1A3B04}"/>
    <cellStyle name="Millares 5 4 2 3 5" xfId="9873" xr:uid="{36A4E28A-E546-43AF-8031-4C9D60BFA452}"/>
    <cellStyle name="Millares 5 4 2 3 5 2" xfId="22342" xr:uid="{C96A86DD-4DC7-4AF2-BA15-0F18BF129353}"/>
    <cellStyle name="Millares 5 4 2 3 6" xfId="14536" xr:uid="{2D0A3D55-D4D1-4266-95BD-3F99159C92F1}"/>
    <cellStyle name="Millares 5 4 2 4" xfId="2541" xr:uid="{36A4E28A-E546-43AF-8031-4C9D60BFA452}"/>
    <cellStyle name="Millares 5 4 2 4 2" xfId="4462" xr:uid="{36A4E28A-E546-43AF-8031-4C9D60BFA452}"/>
    <cellStyle name="Millares 5 4 2 4 2 2" xfId="16936" xr:uid="{822E197E-E446-455C-9449-A06F4F8E3C61}"/>
    <cellStyle name="Millares 5 4 2 4 3" xfId="6418" xr:uid="{36A4E28A-E546-43AF-8031-4C9D60BFA452}"/>
    <cellStyle name="Millares 5 4 2 4 3 2" xfId="18890" xr:uid="{EABAC676-7AB5-4EBE-94AF-435529F6D44B}"/>
    <cellStyle name="Millares 5 4 2 4 4" xfId="8344" xr:uid="{36A4E28A-E546-43AF-8031-4C9D60BFA452}"/>
    <cellStyle name="Millares 5 4 2 4 4 2" xfId="20815" xr:uid="{F4F9004E-9F7B-4C40-9CF1-83F8645EFB1C}"/>
    <cellStyle name="Millares 5 4 2 4 5" xfId="10350" xr:uid="{36A4E28A-E546-43AF-8031-4C9D60BFA452}"/>
    <cellStyle name="Millares 5 4 2 4 5 2" xfId="22819" xr:uid="{E4760D1C-65DA-4191-9DBD-14F1A8D894CC}"/>
    <cellStyle name="Millares 5 4 2 4 6" xfId="15015" xr:uid="{9A87D276-6D9D-4023-9510-6BE0FF59C565}"/>
    <cellStyle name="Millares 5 4 2 5" xfId="1099" xr:uid="{36A4E28A-E546-43AF-8031-4C9D60BFA452}"/>
    <cellStyle name="Millares 5 4 2 5 2" xfId="13576" xr:uid="{A2CF5469-B453-4607-B6D0-E13E9F7AC9DE}"/>
    <cellStyle name="Millares 5 4 2 6" xfId="3023" xr:uid="{36A4E28A-E546-43AF-8031-4C9D60BFA452}"/>
    <cellStyle name="Millares 5 4 2 6 2" xfId="15497" xr:uid="{181784B3-B621-401A-A57C-857E3E13E11B}"/>
    <cellStyle name="Millares 5 4 2 7" xfId="4961" xr:uid="{36A4E28A-E546-43AF-8031-4C9D60BFA452}"/>
    <cellStyle name="Millares 5 4 2 7 2" xfId="17434" xr:uid="{3CD3668E-C00E-4772-A6B8-23EB03CA3DAF}"/>
    <cellStyle name="Millares 5 4 2 8" xfId="6902" xr:uid="{36A4E28A-E546-43AF-8031-4C9D60BFA452}"/>
    <cellStyle name="Millares 5 4 2 8 2" xfId="19373" xr:uid="{407F3E09-2DFE-4B37-A27D-755FB8194E97}"/>
    <cellStyle name="Millares 5 4 2 9" xfId="8922" xr:uid="{36A4E28A-E546-43AF-8031-4C9D60BFA452}"/>
    <cellStyle name="Millares 5 4 2 9 2" xfId="21391" xr:uid="{01C0A8BD-6A6A-4A53-AFDA-7DD1FF1D0AF6}"/>
    <cellStyle name="Millares 5 4 3" xfId="1401" xr:uid="{36A4E28A-E546-43AF-8031-4C9D60BFA452}"/>
    <cellStyle name="Millares 5 4 3 2" xfId="3325" xr:uid="{36A4E28A-E546-43AF-8031-4C9D60BFA452}"/>
    <cellStyle name="Millares 5 4 3 2 2" xfId="15799" xr:uid="{41DABE7F-5A79-4129-BCFE-40E2E9110B92}"/>
    <cellStyle name="Millares 5 4 3 3" xfId="5277" xr:uid="{36A4E28A-E546-43AF-8031-4C9D60BFA452}"/>
    <cellStyle name="Millares 5 4 3 3 2" xfId="17749" xr:uid="{9363B6D8-C90E-4876-A75C-75E8F05E7E84}"/>
    <cellStyle name="Millares 5 4 3 4" xfId="7207" xr:uid="{36A4E28A-E546-43AF-8031-4C9D60BFA452}"/>
    <cellStyle name="Millares 5 4 3 4 2" xfId="19678" xr:uid="{7E098376-50A8-496B-B3B4-647C6F062024}"/>
    <cellStyle name="Millares 5 4 3 5" xfId="9217" xr:uid="{36A4E28A-E546-43AF-8031-4C9D60BFA452}"/>
    <cellStyle name="Millares 5 4 3 5 2" xfId="21686" xr:uid="{D48E6C6F-AE47-424F-B307-BEFDF28FF2F3}"/>
    <cellStyle name="Millares 5 4 3 6" xfId="11792" xr:uid="{00000000-0005-0000-0000-000063010000}"/>
    <cellStyle name="Millares 5 4 3 7" xfId="13878" xr:uid="{9E1B9638-96F0-4C2D-ABDA-780EFAFA6934}"/>
    <cellStyle name="Millares 5 4 4" xfId="1881" xr:uid="{36A4E28A-E546-43AF-8031-4C9D60BFA452}"/>
    <cellStyle name="Millares 5 4 4 2" xfId="3805" xr:uid="{36A4E28A-E546-43AF-8031-4C9D60BFA452}"/>
    <cellStyle name="Millares 5 4 4 2 2" xfId="16279" xr:uid="{DF7EAD37-18C7-4B2C-877A-35579B2C44AF}"/>
    <cellStyle name="Millares 5 4 4 3" xfId="5757" xr:uid="{36A4E28A-E546-43AF-8031-4C9D60BFA452}"/>
    <cellStyle name="Millares 5 4 4 3 2" xfId="18229" xr:uid="{60B3E4F9-7682-4210-9D27-BD323D98B033}"/>
    <cellStyle name="Millares 5 4 4 4" xfId="7687" xr:uid="{36A4E28A-E546-43AF-8031-4C9D60BFA452}"/>
    <cellStyle name="Millares 5 4 4 4 2" xfId="20158" xr:uid="{9724809F-7BC7-4723-8D0C-ECEFA5A05121}"/>
    <cellStyle name="Millares 5 4 4 5" xfId="9695" xr:uid="{36A4E28A-E546-43AF-8031-4C9D60BFA452}"/>
    <cellStyle name="Millares 5 4 4 5 2" xfId="22164" xr:uid="{F30E7DE3-C36E-46FF-802E-2087649CB3DC}"/>
    <cellStyle name="Millares 5 4 4 6" xfId="14358" xr:uid="{8A1CC1D7-BE55-40E2-9CC9-E305B9668818}"/>
    <cellStyle name="Millares 5 4 5" xfId="2363" xr:uid="{36A4E28A-E546-43AF-8031-4C9D60BFA452}"/>
    <cellStyle name="Millares 5 4 5 2" xfId="4284" xr:uid="{36A4E28A-E546-43AF-8031-4C9D60BFA452}"/>
    <cellStyle name="Millares 5 4 5 2 2" xfId="16758" xr:uid="{1F7E3C55-AC6A-4536-A101-EC77C3AAC8E4}"/>
    <cellStyle name="Millares 5 4 5 3" xfId="6240" xr:uid="{36A4E28A-E546-43AF-8031-4C9D60BFA452}"/>
    <cellStyle name="Millares 5 4 5 3 2" xfId="18712" xr:uid="{3FB5F055-6795-446D-AE61-274D43C9EF4B}"/>
    <cellStyle name="Millares 5 4 5 4" xfId="8166" xr:uid="{36A4E28A-E546-43AF-8031-4C9D60BFA452}"/>
    <cellStyle name="Millares 5 4 5 4 2" xfId="20637" xr:uid="{824994A5-4170-4E31-B3CA-CD424F866329}"/>
    <cellStyle name="Millares 5 4 5 5" xfId="10172" xr:uid="{36A4E28A-E546-43AF-8031-4C9D60BFA452}"/>
    <cellStyle name="Millares 5 4 5 5 2" xfId="22641" xr:uid="{7D402F91-C5AF-4FEE-BF3B-48FA5CFFC7C5}"/>
    <cellStyle name="Millares 5 4 5 6" xfId="14837" xr:uid="{74620C43-A31A-46C6-AC29-262D20809CF8}"/>
    <cellStyle name="Millares 5 4 6" xfId="921" xr:uid="{36A4E28A-E546-43AF-8031-4C9D60BFA452}"/>
    <cellStyle name="Millares 5 4 6 2" xfId="13398" xr:uid="{05B4A1C7-431F-4803-B7F4-E68B1B768576}"/>
    <cellStyle name="Millares 5 4 7" xfId="2845" xr:uid="{36A4E28A-E546-43AF-8031-4C9D60BFA452}"/>
    <cellStyle name="Millares 5 4 7 2" xfId="15319" xr:uid="{417261BE-CB51-4063-8520-D1F64885C6AF}"/>
    <cellStyle name="Millares 5 4 8" xfId="4783" xr:uid="{36A4E28A-E546-43AF-8031-4C9D60BFA452}"/>
    <cellStyle name="Millares 5 4 8 2" xfId="17256" xr:uid="{DE890DF2-7B23-411F-AC66-A3E4F7A6BA90}"/>
    <cellStyle name="Millares 5 4 9" xfId="6724" xr:uid="{36A4E28A-E546-43AF-8031-4C9D60BFA452}"/>
    <cellStyle name="Millares 5 4 9 2" xfId="19195" xr:uid="{F3FC1FE4-06AD-4E7D-8C30-9E1F302FB4B2}"/>
    <cellStyle name="Millares 5 5" xfId="218" xr:uid="{00000000-0005-0000-0000-000016000000}"/>
    <cellStyle name="Millares 5 5 10" xfId="8772" xr:uid="{00000000-0005-0000-0000-000016000000}"/>
    <cellStyle name="Millares 5 5 10 2" xfId="21241" xr:uid="{64B5CEBD-D5F7-469C-9029-5AA10FA7A61E}"/>
    <cellStyle name="Millares 5 5 11" xfId="10677" xr:uid="{00000000-0005-0000-0000-000016000000}"/>
    <cellStyle name="Millares 5 5 11 2" xfId="23143" xr:uid="{E94B3834-E5D0-48BF-92E4-08F170759C50}"/>
    <cellStyle name="Millares 5 5 12" xfId="11157" xr:uid="{00000000-0005-0000-0000-000016000000}"/>
    <cellStyle name="Millares 5 5 12 2" xfId="23622" xr:uid="{3A3FE0E0-2BE8-4248-A799-46F05AE72111}"/>
    <cellStyle name="Millares 5 5 13" xfId="12298" xr:uid="{6ACC5442-E58B-4E76-8BE5-6594B5548320}"/>
    <cellStyle name="Millares 5 5 13 2" xfId="24132" xr:uid="{766EE210-C9F2-43B0-868D-F7C60DACFAD6}"/>
    <cellStyle name="Millares 5 5 14" xfId="12937" xr:uid="{B6694FF5-BF67-46BC-AB08-249034FC2AF2}"/>
    <cellStyle name="Millares 5 5 15" xfId="24840" xr:uid="{2737BF5C-D984-4220-9BFF-D8B4256BEA2B}"/>
    <cellStyle name="Millares 5 5 2" xfId="403" xr:uid="{00000000-0005-0000-0000-000016000000}"/>
    <cellStyle name="Millares 5 5 2 10" xfId="10855" xr:uid="{00000000-0005-0000-0000-000016000000}"/>
    <cellStyle name="Millares 5 5 2 10 2" xfId="23321" xr:uid="{44A1EAC9-E41D-4245-A2D3-36084DEEE47D}"/>
    <cellStyle name="Millares 5 5 2 11" xfId="11335" xr:uid="{00000000-0005-0000-0000-000016000000}"/>
    <cellStyle name="Millares 5 5 2 11 2" xfId="23800" xr:uid="{ECB673C0-72BE-4DF5-A768-91407C3120A4}"/>
    <cellStyle name="Millares 5 5 2 12" xfId="12476" xr:uid="{66A024F7-7ECD-4707-912C-39C66BB5BD0F}"/>
    <cellStyle name="Millares 5 5 2 12 2" xfId="24310" xr:uid="{FEB74297-B351-4C7A-9DA8-4A7B04A495F1}"/>
    <cellStyle name="Millares 5 5 2 13" xfId="13115" xr:uid="{F8DC6CD6-A7FA-45DD-BCAA-6AB16DFCB39F}"/>
    <cellStyle name="Millares 5 5 2 14" xfId="25018" xr:uid="{7659E8E1-1570-4EF6-9D7E-E6409D338DEB}"/>
    <cellStyle name="Millares 5 5 2 2" xfId="1599" xr:uid="{00000000-0005-0000-0000-000016000000}"/>
    <cellStyle name="Millares 5 5 2 2 2" xfId="3523" xr:uid="{00000000-0005-0000-0000-000016000000}"/>
    <cellStyle name="Millares 5 5 2 2 2 2" xfId="15997" xr:uid="{78E6EF10-2723-4767-8479-DD57C1D832F1}"/>
    <cellStyle name="Millares 5 5 2 2 3" xfId="5475" xr:uid="{00000000-0005-0000-0000-000016000000}"/>
    <cellStyle name="Millares 5 5 2 2 3 2" xfId="17947" xr:uid="{CB6D8B83-EA4F-49A6-9AF3-4C57CDB1907D}"/>
    <cellStyle name="Millares 5 5 2 2 4" xfId="7405" xr:uid="{00000000-0005-0000-0000-000016000000}"/>
    <cellStyle name="Millares 5 5 2 2 4 2" xfId="19876" xr:uid="{214D50D6-F7CF-4B81-BF29-950FCC46C492}"/>
    <cellStyle name="Millares 5 5 2 2 5" xfId="9415" xr:uid="{00000000-0005-0000-0000-000016000000}"/>
    <cellStyle name="Millares 5 5 2 2 5 2" xfId="21884" xr:uid="{A73088FB-1832-4099-8FFD-1F787460611C}"/>
    <cellStyle name="Millares 5 5 2 2 6" xfId="14076" xr:uid="{8C45E41C-3C1B-493D-9B64-B501728EBF69}"/>
    <cellStyle name="Millares 5 5 2 3" xfId="2079" xr:uid="{00000000-0005-0000-0000-000016000000}"/>
    <cellStyle name="Millares 5 5 2 3 2" xfId="4003" xr:uid="{00000000-0005-0000-0000-000016000000}"/>
    <cellStyle name="Millares 5 5 2 3 2 2" xfId="16477" xr:uid="{7865F17B-6053-4175-946D-493A8ABA767F}"/>
    <cellStyle name="Millares 5 5 2 3 3" xfId="5955" xr:uid="{00000000-0005-0000-0000-000016000000}"/>
    <cellStyle name="Millares 5 5 2 3 3 2" xfId="18427" xr:uid="{4D003333-903E-40CF-8892-DAAB61130E9C}"/>
    <cellStyle name="Millares 5 5 2 3 4" xfId="7885" xr:uid="{00000000-0005-0000-0000-000016000000}"/>
    <cellStyle name="Millares 5 5 2 3 4 2" xfId="20356" xr:uid="{6259FDF0-38E8-4686-B7AC-6AC1494182C0}"/>
    <cellStyle name="Millares 5 5 2 3 5" xfId="9893" xr:uid="{00000000-0005-0000-0000-000016000000}"/>
    <cellStyle name="Millares 5 5 2 3 5 2" xfId="22362" xr:uid="{0909AA69-50EE-4D49-87BE-C5E7D0084229}"/>
    <cellStyle name="Millares 5 5 2 3 6" xfId="14556" xr:uid="{F209A810-0849-4533-BAE9-D3F15603D3EC}"/>
    <cellStyle name="Millares 5 5 2 4" xfId="2561" xr:uid="{00000000-0005-0000-0000-000016000000}"/>
    <cellStyle name="Millares 5 5 2 4 2" xfId="4482" xr:uid="{00000000-0005-0000-0000-000016000000}"/>
    <cellStyle name="Millares 5 5 2 4 2 2" xfId="16956" xr:uid="{CAB78ED3-AFCA-49FD-BA80-26D37812A2F5}"/>
    <cellStyle name="Millares 5 5 2 4 3" xfId="6438" xr:uid="{00000000-0005-0000-0000-000016000000}"/>
    <cellStyle name="Millares 5 5 2 4 3 2" xfId="18910" xr:uid="{F767862C-F804-4312-B9A2-AC8D4F4E3A15}"/>
    <cellStyle name="Millares 5 5 2 4 4" xfId="8364" xr:uid="{00000000-0005-0000-0000-000016000000}"/>
    <cellStyle name="Millares 5 5 2 4 4 2" xfId="20835" xr:uid="{42404C82-A215-45A3-BB66-4E795A6CAE5F}"/>
    <cellStyle name="Millares 5 5 2 4 5" xfId="10370" xr:uid="{00000000-0005-0000-0000-000016000000}"/>
    <cellStyle name="Millares 5 5 2 4 5 2" xfId="22839" xr:uid="{27D02752-C001-4C3E-AAD7-13958BB9F88F}"/>
    <cellStyle name="Millares 5 5 2 4 6" xfId="15035" xr:uid="{41591424-720F-4A93-A7DE-B9A4F4AAF021}"/>
    <cellStyle name="Millares 5 5 2 5" xfId="1119" xr:uid="{00000000-0005-0000-0000-000016000000}"/>
    <cellStyle name="Millares 5 5 2 5 2" xfId="13596" xr:uid="{F6B5A5B4-E342-4FB4-B574-0F588410B05B}"/>
    <cellStyle name="Millares 5 5 2 6" xfId="3043" xr:uid="{00000000-0005-0000-0000-000016000000}"/>
    <cellStyle name="Millares 5 5 2 6 2" xfId="15517" xr:uid="{F9F01E98-EBAF-4283-A6A3-EB516C7DC281}"/>
    <cellStyle name="Millares 5 5 2 7" xfId="4981" xr:uid="{00000000-0005-0000-0000-000016000000}"/>
    <cellStyle name="Millares 5 5 2 7 2" xfId="17454" xr:uid="{78871A1F-578C-4356-A7AA-2026049E30D0}"/>
    <cellStyle name="Millares 5 5 2 8" xfId="6922" xr:uid="{00000000-0005-0000-0000-000016000000}"/>
    <cellStyle name="Millares 5 5 2 8 2" xfId="19393" xr:uid="{7EAF2557-9645-4069-A487-04DEFCF7196E}"/>
    <cellStyle name="Millares 5 5 2 9" xfId="8941" xr:uid="{00000000-0005-0000-0000-000016000000}"/>
    <cellStyle name="Millares 5 5 2 9 2" xfId="21410" xr:uid="{A07909AC-D3FA-496D-9C12-130B7CC73E1A}"/>
    <cellStyle name="Millares 5 5 3" xfId="1421" xr:uid="{00000000-0005-0000-0000-000016000000}"/>
    <cellStyle name="Millares 5 5 3 2" xfId="3345" xr:uid="{00000000-0005-0000-0000-000016000000}"/>
    <cellStyle name="Millares 5 5 3 2 2" xfId="15819" xr:uid="{380F6B68-297C-4492-87C7-AD9D48C97D02}"/>
    <cellStyle name="Millares 5 5 3 3" xfId="5297" xr:uid="{00000000-0005-0000-0000-000016000000}"/>
    <cellStyle name="Millares 5 5 3 3 2" xfId="17769" xr:uid="{64E991D6-9BC1-4F24-9001-BFB354B968C0}"/>
    <cellStyle name="Millares 5 5 3 4" xfId="7227" xr:uid="{00000000-0005-0000-0000-000016000000}"/>
    <cellStyle name="Millares 5 5 3 4 2" xfId="19698" xr:uid="{8AB7A811-A46E-4083-AA7C-AD59E4129E81}"/>
    <cellStyle name="Millares 5 5 3 5" xfId="9237" xr:uid="{00000000-0005-0000-0000-000016000000}"/>
    <cellStyle name="Millares 5 5 3 5 2" xfId="21706" xr:uid="{9809BF21-36AF-4920-978E-5786810DFCD3}"/>
    <cellStyle name="Millares 5 5 3 6" xfId="13898" xr:uid="{3DC3CAD0-3DE8-40D4-814E-8F00FFD7B8DA}"/>
    <cellStyle name="Millares 5 5 4" xfId="1901" xr:uid="{00000000-0005-0000-0000-000016000000}"/>
    <cellStyle name="Millares 5 5 4 2" xfId="3825" xr:uid="{00000000-0005-0000-0000-000016000000}"/>
    <cellStyle name="Millares 5 5 4 2 2" xfId="16299" xr:uid="{DBA49B9A-264F-4246-BEA4-B07943763F43}"/>
    <cellStyle name="Millares 5 5 4 3" xfId="5777" xr:uid="{00000000-0005-0000-0000-000016000000}"/>
    <cellStyle name="Millares 5 5 4 3 2" xfId="18249" xr:uid="{99879D86-CF1A-4BF5-AA1A-91E06DBF95C7}"/>
    <cellStyle name="Millares 5 5 4 4" xfId="7707" xr:uid="{00000000-0005-0000-0000-000016000000}"/>
    <cellStyle name="Millares 5 5 4 4 2" xfId="20178" xr:uid="{0DC67D7B-904E-4800-879E-97048692519E}"/>
    <cellStyle name="Millares 5 5 4 5" xfId="9715" xr:uid="{00000000-0005-0000-0000-000016000000}"/>
    <cellStyle name="Millares 5 5 4 5 2" xfId="22184" xr:uid="{A40D84E7-D0E4-4F93-884A-83B5C7563369}"/>
    <cellStyle name="Millares 5 5 4 6" xfId="14378" xr:uid="{402A2D78-05E3-477B-B973-DDE7CB781F9A}"/>
    <cellStyle name="Millares 5 5 5" xfId="2383" xr:uid="{00000000-0005-0000-0000-000016000000}"/>
    <cellStyle name="Millares 5 5 5 2" xfId="4304" xr:uid="{00000000-0005-0000-0000-000016000000}"/>
    <cellStyle name="Millares 5 5 5 2 2" xfId="16778" xr:uid="{B636A496-A430-497B-91A0-609B8242269C}"/>
    <cellStyle name="Millares 5 5 5 3" xfId="6260" xr:uid="{00000000-0005-0000-0000-000016000000}"/>
    <cellStyle name="Millares 5 5 5 3 2" xfId="18732" xr:uid="{5D606DE9-B301-4C01-B9FA-B54B1502D4EB}"/>
    <cellStyle name="Millares 5 5 5 4" xfId="8186" xr:uid="{00000000-0005-0000-0000-000016000000}"/>
    <cellStyle name="Millares 5 5 5 4 2" xfId="20657" xr:uid="{E65CFFE4-E3F7-4530-856D-7777C209DC10}"/>
    <cellStyle name="Millares 5 5 5 5" xfId="10192" xr:uid="{00000000-0005-0000-0000-000016000000}"/>
    <cellStyle name="Millares 5 5 5 5 2" xfId="22661" xr:uid="{C1D3B33A-F157-42FD-B200-C31A0FC3D710}"/>
    <cellStyle name="Millares 5 5 5 6" xfId="14857" xr:uid="{1DAE82EC-28E9-4CE7-A0CF-A647CA61B087}"/>
    <cellStyle name="Millares 5 5 6" xfId="941" xr:uid="{00000000-0005-0000-0000-000016000000}"/>
    <cellStyle name="Millares 5 5 6 2" xfId="13418" xr:uid="{2ACA9CF2-1F81-4080-9612-EA795F49A7EF}"/>
    <cellStyle name="Millares 5 5 7" xfId="2865" xr:uid="{00000000-0005-0000-0000-000016000000}"/>
    <cellStyle name="Millares 5 5 7 2" xfId="15339" xr:uid="{B78D9F91-6C19-4DA9-8804-4690AB325B35}"/>
    <cellStyle name="Millares 5 5 8" xfId="4803" xr:uid="{00000000-0005-0000-0000-000016000000}"/>
    <cellStyle name="Millares 5 5 8 2" xfId="17276" xr:uid="{8F5FE242-CA37-40AB-BF74-FF943B14E703}"/>
    <cellStyle name="Millares 5 5 9" xfId="6744" xr:uid="{00000000-0005-0000-0000-000016000000}"/>
    <cellStyle name="Millares 5 5 9 2" xfId="19215" xr:uid="{6B18AC4E-DC85-4C79-95CB-A93884860F28}"/>
    <cellStyle name="Millares 5 6" xfId="247" xr:uid="{00000000-0005-0000-0000-000016000000}"/>
    <cellStyle name="Millares 5 6 10" xfId="8800" xr:uid="{00000000-0005-0000-0000-000016000000}"/>
    <cellStyle name="Millares 5 6 10 2" xfId="21269" xr:uid="{4F839B97-4199-4130-8202-060ABEA3515E}"/>
    <cellStyle name="Millares 5 6 11" xfId="10706" xr:uid="{00000000-0005-0000-0000-000016000000}"/>
    <cellStyle name="Millares 5 6 11 2" xfId="23172" xr:uid="{7FBE4E14-C9DC-42B5-9BD0-B9551F392248}"/>
    <cellStyle name="Millares 5 6 12" xfId="11186" xr:uid="{00000000-0005-0000-0000-000016000000}"/>
    <cellStyle name="Millares 5 6 12 2" xfId="23651" xr:uid="{154F1174-EF34-45EC-AA87-6950FCF4870D}"/>
    <cellStyle name="Millares 5 6 13" xfId="12327" xr:uid="{C8F0CD2A-96CB-40BF-B8DD-F05E1B5FA47B}"/>
    <cellStyle name="Millares 5 6 13 2" xfId="24161" xr:uid="{83A80BC2-6086-447D-891A-22B1097AD926}"/>
    <cellStyle name="Millares 5 6 14" xfId="12966" xr:uid="{6F0B1CB1-3041-40D1-8AEE-D73AA58D95D0}"/>
    <cellStyle name="Millares 5 6 15" xfId="24869" xr:uid="{4802506B-ADD2-4A24-9747-6D564FBFE3EA}"/>
    <cellStyle name="Millares 5 6 2" xfId="432" xr:uid="{00000000-0005-0000-0000-000016000000}"/>
    <cellStyle name="Millares 5 6 2 10" xfId="10884" xr:uid="{00000000-0005-0000-0000-000016000000}"/>
    <cellStyle name="Millares 5 6 2 10 2" xfId="23350" xr:uid="{70CE89B9-5C58-4658-B1B8-A3904904E562}"/>
    <cellStyle name="Millares 5 6 2 11" xfId="11364" xr:uid="{00000000-0005-0000-0000-000016000000}"/>
    <cellStyle name="Millares 5 6 2 11 2" xfId="23829" xr:uid="{52775F51-CB21-4767-84F0-48EC7D76FD54}"/>
    <cellStyle name="Millares 5 6 2 12" xfId="12505" xr:uid="{BF8B0ADC-6B77-4835-A239-407AC398DC2D}"/>
    <cellStyle name="Millares 5 6 2 12 2" xfId="24339" xr:uid="{E6834141-E37B-4AF1-A96F-392A6D3109E9}"/>
    <cellStyle name="Millares 5 6 2 13" xfId="13144" xr:uid="{23F367AA-BAB3-4319-B3F3-395C5F5D913B}"/>
    <cellStyle name="Millares 5 6 2 14" xfId="25047" xr:uid="{F935F13D-7BD7-4FF5-8B8D-80124E6E8E7D}"/>
    <cellStyle name="Millares 5 6 2 2" xfId="1628" xr:uid="{00000000-0005-0000-0000-000016000000}"/>
    <cellStyle name="Millares 5 6 2 2 2" xfId="3552" xr:uid="{00000000-0005-0000-0000-000016000000}"/>
    <cellStyle name="Millares 5 6 2 2 2 2" xfId="16026" xr:uid="{34EC4D6E-F0C8-41DE-B02A-70DA84EAD0D2}"/>
    <cellStyle name="Millares 5 6 2 2 3" xfId="5504" xr:uid="{00000000-0005-0000-0000-000016000000}"/>
    <cellStyle name="Millares 5 6 2 2 3 2" xfId="17976" xr:uid="{63573D01-C16B-4A3D-AD43-5FFE08914531}"/>
    <cellStyle name="Millares 5 6 2 2 4" xfId="7434" xr:uid="{00000000-0005-0000-0000-000016000000}"/>
    <cellStyle name="Millares 5 6 2 2 4 2" xfId="19905" xr:uid="{9E6EA2A1-AA6A-495D-AD61-22559AEB4C67}"/>
    <cellStyle name="Millares 5 6 2 2 5" xfId="9444" xr:uid="{00000000-0005-0000-0000-000016000000}"/>
    <cellStyle name="Millares 5 6 2 2 5 2" xfId="21913" xr:uid="{4E0BE8C3-C376-47F8-B691-2B44A254C112}"/>
    <cellStyle name="Millares 5 6 2 2 6" xfId="14105" xr:uid="{F290C53C-37A7-4C27-B26D-F639FCD74963}"/>
    <cellStyle name="Millares 5 6 2 3" xfId="2108" xr:uid="{00000000-0005-0000-0000-000016000000}"/>
    <cellStyle name="Millares 5 6 2 3 2" xfId="4032" xr:uid="{00000000-0005-0000-0000-000016000000}"/>
    <cellStyle name="Millares 5 6 2 3 2 2" xfId="16506" xr:uid="{A19B1474-93CB-4288-9F58-C31574BF62EB}"/>
    <cellStyle name="Millares 5 6 2 3 3" xfId="5984" xr:uid="{00000000-0005-0000-0000-000016000000}"/>
    <cellStyle name="Millares 5 6 2 3 3 2" xfId="18456" xr:uid="{E1E20C49-F867-4A14-BA12-78BA3D85D01C}"/>
    <cellStyle name="Millares 5 6 2 3 4" xfId="7914" xr:uid="{00000000-0005-0000-0000-000016000000}"/>
    <cellStyle name="Millares 5 6 2 3 4 2" xfId="20385" xr:uid="{8AC160CF-8044-4F70-A0AA-C44396CBCF44}"/>
    <cellStyle name="Millares 5 6 2 3 5" xfId="9922" xr:uid="{00000000-0005-0000-0000-000016000000}"/>
    <cellStyle name="Millares 5 6 2 3 5 2" xfId="22391" xr:uid="{CF589006-D250-45FA-8A42-5CF4C94E23F3}"/>
    <cellStyle name="Millares 5 6 2 3 6" xfId="14585" xr:uid="{2CCCD96F-71F0-425B-AAA6-8A83ED472D50}"/>
    <cellStyle name="Millares 5 6 2 4" xfId="2590" xr:uid="{00000000-0005-0000-0000-000016000000}"/>
    <cellStyle name="Millares 5 6 2 4 2" xfId="4511" xr:uid="{00000000-0005-0000-0000-000016000000}"/>
    <cellStyle name="Millares 5 6 2 4 2 2" xfId="16985" xr:uid="{3722D80B-852D-41E8-B000-2E9244385D9F}"/>
    <cellStyle name="Millares 5 6 2 4 3" xfId="6467" xr:uid="{00000000-0005-0000-0000-000016000000}"/>
    <cellStyle name="Millares 5 6 2 4 3 2" xfId="18939" xr:uid="{3B04BFED-785F-44EE-ABCF-769B66F58D85}"/>
    <cellStyle name="Millares 5 6 2 4 4" xfId="8393" xr:uid="{00000000-0005-0000-0000-000016000000}"/>
    <cellStyle name="Millares 5 6 2 4 4 2" xfId="20864" xr:uid="{508F7AB6-2E16-441A-80AB-2E4FE1FD735B}"/>
    <cellStyle name="Millares 5 6 2 4 5" xfId="10399" xr:uid="{00000000-0005-0000-0000-000016000000}"/>
    <cellStyle name="Millares 5 6 2 4 5 2" xfId="22868" xr:uid="{401EBBAE-D552-4700-AAC9-985CCBEBE062}"/>
    <cellStyle name="Millares 5 6 2 4 6" xfId="15064" xr:uid="{C56908C1-ABE7-4052-B072-8046ABFB1129}"/>
    <cellStyle name="Millares 5 6 2 5" xfId="1148" xr:uid="{00000000-0005-0000-0000-000016000000}"/>
    <cellStyle name="Millares 5 6 2 5 2" xfId="13625" xr:uid="{D1321CD2-3D5C-4386-A074-6AD36293C295}"/>
    <cellStyle name="Millares 5 6 2 6" xfId="3072" xr:uid="{00000000-0005-0000-0000-000016000000}"/>
    <cellStyle name="Millares 5 6 2 6 2" xfId="15546" xr:uid="{688F4DF1-759C-4132-8E38-896E84CD64A1}"/>
    <cellStyle name="Millares 5 6 2 7" xfId="5010" xr:uid="{00000000-0005-0000-0000-000016000000}"/>
    <cellStyle name="Millares 5 6 2 7 2" xfId="17483" xr:uid="{10A497D9-72C5-4368-AD64-FEA5D2C7B739}"/>
    <cellStyle name="Millares 5 6 2 8" xfId="6951" xr:uid="{00000000-0005-0000-0000-000016000000}"/>
    <cellStyle name="Millares 5 6 2 8 2" xfId="19422" xr:uid="{4F187504-4BE3-4F57-89FC-2807DF59C2A7}"/>
    <cellStyle name="Millares 5 6 2 9" xfId="8970" xr:uid="{00000000-0005-0000-0000-000016000000}"/>
    <cellStyle name="Millares 5 6 2 9 2" xfId="21439" xr:uid="{5BFEECC2-279D-4E94-9194-D5914FF3D547}"/>
    <cellStyle name="Millares 5 6 3" xfId="1450" xr:uid="{00000000-0005-0000-0000-000016000000}"/>
    <cellStyle name="Millares 5 6 3 2" xfId="3374" xr:uid="{00000000-0005-0000-0000-000016000000}"/>
    <cellStyle name="Millares 5 6 3 2 2" xfId="15848" xr:uid="{4BA0B850-1FF7-4A38-8F42-63862E13C45A}"/>
    <cellStyle name="Millares 5 6 3 3" xfId="5326" xr:uid="{00000000-0005-0000-0000-000016000000}"/>
    <cellStyle name="Millares 5 6 3 3 2" xfId="17798" xr:uid="{005AD97F-01E2-46E8-A811-55783FD65527}"/>
    <cellStyle name="Millares 5 6 3 4" xfId="7256" xr:uid="{00000000-0005-0000-0000-000016000000}"/>
    <cellStyle name="Millares 5 6 3 4 2" xfId="19727" xr:uid="{6C927B92-6283-47D0-ADBA-7ABCC24DA89E}"/>
    <cellStyle name="Millares 5 6 3 5" xfId="9266" xr:uid="{00000000-0005-0000-0000-000016000000}"/>
    <cellStyle name="Millares 5 6 3 5 2" xfId="21735" xr:uid="{A447B8EE-66B7-4839-9368-A9C7E163CAB9}"/>
    <cellStyle name="Millares 5 6 3 6" xfId="13927" xr:uid="{790041E6-0B6D-4133-A9A0-EA238A11DA1B}"/>
    <cellStyle name="Millares 5 6 4" xfId="1930" xr:uid="{00000000-0005-0000-0000-000016000000}"/>
    <cellStyle name="Millares 5 6 4 2" xfId="3854" xr:uid="{00000000-0005-0000-0000-000016000000}"/>
    <cellStyle name="Millares 5 6 4 2 2" xfId="16328" xr:uid="{0B0766B6-DA15-4A43-80F2-1FAEC2081481}"/>
    <cellStyle name="Millares 5 6 4 3" xfId="5806" xr:uid="{00000000-0005-0000-0000-000016000000}"/>
    <cellStyle name="Millares 5 6 4 3 2" xfId="18278" xr:uid="{87E42259-F04F-4A3E-A864-2BA33F4DC0CD}"/>
    <cellStyle name="Millares 5 6 4 4" xfId="7736" xr:uid="{00000000-0005-0000-0000-000016000000}"/>
    <cellStyle name="Millares 5 6 4 4 2" xfId="20207" xr:uid="{3F054678-131E-4A33-88B2-1E44EB8D2E8C}"/>
    <cellStyle name="Millares 5 6 4 5" xfId="9744" xr:uid="{00000000-0005-0000-0000-000016000000}"/>
    <cellStyle name="Millares 5 6 4 5 2" xfId="22213" xr:uid="{A21C5363-F4FF-456B-9536-A25735D6A9E1}"/>
    <cellStyle name="Millares 5 6 4 6" xfId="14407" xr:uid="{3175E9A2-49C7-4E7E-B18D-0134A280B37A}"/>
    <cellStyle name="Millares 5 6 5" xfId="2412" xr:uid="{00000000-0005-0000-0000-000016000000}"/>
    <cellStyle name="Millares 5 6 5 2" xfId="4333" xr:uid="{00000000-0005-0000-0000-000016000000}"/>
    <cellStyle name="Millares 5 6 5 2 2" xfId="16807" xr:uid="{887C15BA-9CD3-442F-AD92-3A3A9B99AED1}"/>
    <cellStyle name="Millares 5 6 5 3" xfId="6289" xr:uid="{00000000-0005-0000-0000-000016000000}"/>
    <cellStyle name="Millares 5 6 5 3 2" xfId="18761" xr:uid="{A5CDAD49-EA32-44B8-B8DA-B2E9D844F264}"/>
    <cellStyle name="Millares 5 6 5 4" xfId="8215" xr:uid="{00000000-0005-0000-0000-000016000000}"/>
    <cellStyle name="Millares 5 6 5 4 2" xfId="20686" xr:uid="{715B5D2F-765D-48B6-A427-2E16907CD7FB}"/>
    <cellStyle name="Millares 5 6 5 5" xfId="10221" xr:uid="{00000000-0005-0000-0000-000016000000}"/>
    <cellStyle name="Millares 5 6 5 5 2" xfId="22690" xr:uid="{2D154365-E3DA-46EB-A685-E7CF70E69955}"/>
    <cellStyle name="Millares 5 6 5 6" xfId="14886" xr:uid="{AE15912E-C254-4E99-9757-2014DCDA8227}"/>
    <cellStyle name="Millares 5 6 6" xfId="970" xr:uid="{00000000-0005-0000-0000-000016000000}"/>
    <cellStyle name="Millares 5 6 6 2" xfId="13447" xr:uid="{20FF1CE0-396B-49DC-B295-A13A05C3B175}"/>
    <cellStyle name="Millares 5 6 7" xfId="2894" xr:uid="{00000000-0005-0000-0000-000016000000}"/>
    <cellStyle name="Millares 5 6 7 2" xfId="15368" xr:uid="{DBBFA343-7F29-406B-B908-B202486C151F}"/>
    <cellStyle name="Millares 5 6 8" xfId="4832" xr:uid="{00000000-0005-0000-0000-000016000000}"/>
    <cellStyle name="Millares 5 6 8 2" xfId="17305" xr:uid="{9E58507E-DD33-4BED-AAE2-8B298B62ACC2}"/>
    <cellStyle name="Millares 5 6 9" xfId="6773" xr:uid="{00000000-0005-0000-0000-000016000000}"/>
    <cellStyle name="Millares 5 6 9 2" xfId="19244" xr:uid="{2B567A2B-6D17-4E5E-B27C-A4C4A3AC7202}"/>
    <cellStyle name="Millares 5 7" xfId="290" xr:uid="{00000000-0005-0000-0000-000016000000}"/>
    <cellStyle name="Millares 5 7 10" xfId="10742" xr:uid="{00000000-0005-0000-0000-000016000000}"/>
    <cellStyle name="Millares 5 7 10 2" xfId="23208" xr:uid="{DCE25CA4-13BF-4733-B0C8-337E23609285}"/>
    <cellStyle name="Millares 5 7 11" xfId="11222" xr:uid="{00000000-0005-0000-0000-000016000000}"/>
    <cellStyle name="Millares 5 7 11 2" xfId="23687" xr:uid="{EBA09760-548B-4D9B-BC74-C8B2A9CAC196}"/>
    <cellStyle name="Millares 5 7 12" xfId="12363" xr:uid="{539AB7FD-6C60-404D-88AE-212AFD02F8BF}"/>
    <cellStyle name="Millares 5 7 12 2" xfId="24197" xr:uid="{B6726EE3-FDA2-4460-BCA6-A4A9D981BB5C}"/>
    <cellStyle name="Millares 5 7 13" xfId="13002" xr:uid="{FFAFF1E7-4BD0-41FD-99E3-39A55EDA8FDE}"/>
    <cellStyle name="Millares 5 7 14" xfId="24905" xr:uid="{966C667B-73F2-484A-8CE3-79B60B300816}"/>
    <cellStyle name="Millares 5 7 2" xfId="1486" xr:uid="{00000000-0005-0000-0000-000016000000}"/>
    <cellStyle name="Millares 5 7 2 2" xfId="3410" xr:uid="{00000000-0005-0000-0000-000016000000}"/>
    <cellStyle name="Millares 5 7 2 2 2" xfId="15884" xr:uid="{C47CD52B-70E7-4E7D-ABD9-A102D9B41D49}"/>
    <cellStyle name="Millares 5 7 2 3" xfId="5362" xr:uid="{00000000-0005-0000-0000-000016000000}"/>
    <cellStyle name="Millares 5 7 2 3 2" xfId="17834" xr:uid="{3F86D88A-1B75-4562-A553-2E246EEB3F3D}"/>
    <cellStyle name="Millares 5 7 2 4" xfId="7292" xr:uid="{00000000-0005-0000-0000-000016000000}"/>
    <cellStyle name="Millares 5 7 2 4 2" xfId="19763" xr:uid="{ACEC43C3-61E3-461B-92D3-FC521B0FFB38}"/>
    <cellStyle name="Millares 5 7 2 5" xfId="9302" xr:uid="{00000000-0005-0000-0000-000016000000}"/>
    <cellStyle name="Millares 5 7 2 5 2" xfId="21771" xr:uid="{C5B61353-EF41-42E9-B101-C2FBDFF444AD}"/>
    <cellStyle name="Millares 5 7 2 6" xfId="13963" xr:uid="{0A1AEBE7-0A62-4B5F-88ED-C715E88E4844}"/>
    <cellStyle name="Millares 5 7 3" xfId="1966" xr:uid="{00000000-0005-0000-0000-000016000000}"/>
    <cellStyle name="Millares 5 7 3 2" xfId="3890" xr:uid="{00000000-0005-0000-0000-000016000000}"/>
    <cellStyle name="Millares 5 7 3 2 2" xfId="16364" xr:uid="{51429E7A-91AB-4694-BFF7-B514772446FA}"/>
    <cellStyle name="Millares 5 7 3 3" xfId="5842" xr:uid="{00000000-0005-0000-0000-000016000000}"/>
    <cellStyle name="Millares 5 7 3 3 2" xfId="18314" xr:uid="{F755734E-7AF3-465D-9B05-95CDC6623EC3}"/>
    <cellStyle name="Millares 5 7 3 4" xfId="7772" xr:uid="{00000000-0005-0000-0000-000016000000}"/>
    <cellStyle name="Millares 5 7 3 4 2" xfId="20243" xr:uid="{F78329A9-A2F7-490A-9A54-81D2EAD69900}"/>
    <cellStyle name="Millares 5 7 3 5" xfId="9780" xr:uid="{00000000-0005-0000-0000-000016000000}"/>
    <cellStyle name="Millares 5 7 3 5 2" xfId="22249" xr:uid="{5682D60F-D95F-4DB3-8D4E-4F10A87E8006}"/>
    <cellStyle name="Millares 5 7 3 6" xfId="14443" xr:uid="{69E731BE-1B52-426C-9F3D-44D871DD9C53}"/>
    <cellStyle name="Millares 5 7 4" xfId="2448" xr:uid="{00000000-0005-0000-0000-000016000000}"/>
    <cellStyle name="Millares 5 7 4 2" xfId="4369" xr:uid="{00000000-0005-0000-0000-000016000000}"/>
    <cellStyle name="Millares 5 7 4 2 2" xfId="16843" xr:uid="{4DC283C2-4442-464B-98ED-F9D044B84EEA}"/>
    <cellStyle name="Millares 5 7 4 3" xfId="6325" xr:uid="{00000000-0005-0000-0000-000016000000}"/>
    <cellStyle name="Millares 5 7 4 3 2" xfId="18797" xr:uid="{2C650D9C-110D-4361-8C14-E0FFFD894326}"/>
    <cellStyle name="Millares 5 7 4 4" xfId="8251" xr:uid="{00000000-0005-0000-0000-000016000000}"/>
    <cellStyle name="Millares 5 7 4 4 2" xfId="20722" xr:uid="{7F01B55F-BFC4-44F1-8F32-2D73D397DB08}"/>
    <cellStyle name="Millares 5 7 4 5" xfId="10257" xr:uid="{00000000-0005-0000-0000-000016000000}"/>
    <cellStyle name="Millares 5 7 4 5 2" xfId="22726" xr:uid="{13FCD2A1-6D29-4448-B82E-9CD248A04FE0}"/>
    <cellStyle name="Millares 5 7 4 6" xfId="14922" xr:uid="{9EDC09EF-8D1E-4003-9D5D-092599D8AE39}"/>
    <cellStyle name="Millares 5 7 5" xfId="1006" xr:uid="{00000000-0005-0000-0000-000016000000}"/>
    <cellStyle name="Millares 5 7 5 2" xfId="13483" xr:uid="{57E8BE5D-F312-4F83-9A11-F89E66F614E3}"/>
    <cellStyle name="Millares 5 7 6" xfId="2930" xr:uid="{00000000-0005-0000-0000-000016000000}"/>
    <cellStyle name="Millares 5 7 6 2" xfId="15404" xr:uid="{72DB178F-4DBE-4F0E-9BA5-D9414B87C303}"/>
    <cellStyle name="Millares 5 7 7" xfId="4868" xr:uid="{00000000-0005-0000-0000-000016000000}"/>
    <cellStyle name="Millares 5 7 7 2" xfId="17341" xr:uid="{58F37081-7CFB-4909-A596-57C99393370F}"/>
    <cellStyle name="Millares 5 7 8" xfId="6809" xr:uid="{00000000-0005-0000-0000-000016000000}"/>
    <cellStyle name="Millares 5 7 8 2" xfId="19280" xr:uid="{AA152BD2-ADA6-49E7-8BD7-D90513BDE33D}"/>
    <cellStyle name="Millares 5 7 9" xfId="8836" xr:uid="{00000000-0005-0000-0000-000016000000}"/>
    <cellStyle name="Millares 5 7 9 2" xfId="21305" xr:uid="{9C4875E3-1984-4421-8025-AECA29B8E578}"/>
    <cellStyle name="Millares 5 8" xfId="582" xr:uid="{00000000-0005-0000-0000-000029000000}"/>
    <cellStyle name="Millares 5 8 10" xfId="10919" xr:uid="{00000000-0005-0000-0000-000029000000}"/>
    <cellStyle name="Millares 5 8 10 2" xfId="23385" xr:uid="{DE971CEE-4762-49B2-B2A3-E6F4C0DA9573}"/>
    <cellStyle name="Millares 5 8 11" xfId="11399" xr:uid="{00000000-0005-0000-0000-000029000000}"/>
    <cellStyle name="Millares 5 8 11 2" xfId="23864" xr:uid="{B0B78A0D-C8E5-47E4-96DD-E4BFD8FF4A5F}"/>
    <cellStyle name="Millares 5 8 12" xfId="12542" xr:uid="{1E67A5F2-F915-4F56-B65C-85535C20B8D1}"/>
    <cellStyle name="Millares 5 8 12 2" xfId="24376" xr:uid="{FFDE5629-E64F-46F5-B0D5-8B3BCB6A2333}"/>
    <cellStyle name="Millares 5 8 13" xfId="13180" xr:uid="{B3A85D32-A022-498F-AE9D-605E096640CB}"/>
    <cellStyle name="Millares 5 8 14" xfId="25082" xr:uid="{3E38E8FE-A772-41B9-A8B7-147A3A94279F}"/>
    <cellStyle name="Millares 5 8 2" xfId="1663" xr:uid="{00000000-0005-0000-0000-000029000000}"/>
    <cellStyle name="Millares 5 8 2 2" xfId="3587" xr:uid="{00000000-0005-0000-0000-000029000000}"/>
    <cellStyle name="Millares 5 8 2 2 2" xfId="16061" xr:uid="{D6D5C20E-4664-47B0-ABB8-D1B590A6FD00}"/>
    <cellStyle name="Millares 5 8 2 3" xfId="5539" xr:uid="{00000000-0005-0000-0000-000029000000}"/>
    <cellStyle name="Millares 5 8 2 3 2" xfId="18011" xr:uid="{8364D582-37EB-473A-8132-CAC3173D50A8}"/>
    <cellStyle name="Millares 5 8 2 4" xfId="7469" xr:uid="{00000000-0005-0000-0000-000029000000}"/>
    <cellStyle name="Millares 5 8 2 4 2" xfId="19940" xr:uid="{3AB5E6DC-A501-4A22-A6E8-6CC376B4D68B}"/>
    <cellStyle name="Millares 5 8 2 5" xfId="9479" xr:uid="{00000000-0005-0000-0000-000029000000}"/>
    <cellStyle name="Millares 5 8 2 5 2" xfId="21948" xr:uid="{F231F97E-2E84-4CDA-9B43-96CB1A825AC9}"/>
    <cellStyle name="Millares 5 8 2 6" xfId="14140" xr:uid="{81ED9B76-E202-456E-B7C4-CD0034AB0CEA}"/>
    <cellStyle name="Millares 5 8 3" xfId="2143" xr:uid="{00000000-0005-0000-0000-000029000000}"/>
    <cellStyle name="Millares 5 8 3 2" xfId="4067" xr:uid="{00000000-0005-0000-0000-000029000000}"/>
    <cellStyle name="Millares 5 8 3 2 2" xfId="16541" xr:uid="{B49A5876-B076-4F0A-85AB-103C4675CBB7}"/>
    <cellStyle name="Millares 5 8 3 3" xfId="6019" xr:uid="{00000000-0005-0000-0000-000029000000}"/>
    <cellStyle name="Millares 5 8 3 3 2" xfId="18491" xr:uid="{ACF05A16-FF23-4182-8B67-50B4E6817492}"/>
    <cellStyle name="Millares 5 8 3 4" xfId="7949" xr:uid="{00000000-0005-0000-0000-000029000000}"/>
    <cellStyle name="Millares 5 8 3 4 2" xfId="20420" xr:uid="{00BDEE54-1C88-4E55-8ADE-202CE433D530}"/>
    <cellStyle name="Millares 5 8 3 5" xfId="9957" xr:uid="{00000000-0005-0000-0000-000029000000}"/>
    <cellStyle name="Millares 5 8 3 5 2" xfId="22426" xr:uid="{A662D2C8-A503-4572-BA10-ECFD7E6AE78B}"/>
    <cellStyle name="Millares 5 8 3 6" xfId="14620" xr:uid="{7D38DAED-4D96-49E7-9A5F-20B8775AC4CF}"/>
    <cellStyle name="Millares 5 8 4" xfId="2626" xr:uid="{00000000-0005-0000-0000-000029000000}"/>
    <cellStyle name="Millares 5 8 4 2" xfId="4547" xr:uid="{00000000-0005-0000-0000-000029000000}"/>
    <cellStyle name="Millares 5 8 4 2 2" xfId="17021" xr:uid="{518E2653-C336-42A5-83CA-3F678FA4D6FE}"/>
    <cellStyle name="Millares 5 8 4 3" xfId="6503" xr:uid="{00000000-0005-0000-0000-000029000000}"/>
    <cellStyle name="Millares 5 8 4 3 2" xfId="18975" xr:uid="{B41B3880-33AB-49E8-9FCF-BCA3D10AA812}"/>
    <cellStyle name="Millares 5 8 4 4" xfId="8429" xr:uid="{00000000-0005-0000-0000-000029000000}"/>
    <cellStyle name="Millares 5 8 4 4 2" xfId="20900" xr:uid="{E35AAA11-5C72-4C69-8FC3-22CD1FD5840A}"/>
    <cellStyle name="Millares 5 8 4 5" xfId="10435" xr:uid="{00000000-0005-0000-0000-000029000000}"/>
    <cellStyle name="Millares 5 8 4 5 2" xfId="22904" xr:uid="{7DE6F3BE-56D9-4845-A7CC-CCB13A8BA363}"/>
    <cellStyle name="Millares 5 8 4 6" xfId="15100" xr:uid="{1331B902-8868-44FF-A305-DA9725CDCFEA}"/>
    <cellStyle name="Millares 5 8 5" xfId="1184" xr:uid="{00000000-0005-0000-0000-000029000000}"/>
    <cellStyle name="Millares 5 8 5 2" xfId="13661" xr:uid="{0A3DD840-5C8B-4DE9-8AF4-A0FFB6B792B5}"/>
    <cellStyle name="Millares 5 8 6" xfId="3108" xr:uid="{00000000-0005-0000-0000-000029000000}"/>
    <cellStyle name="Millares 5 8 6 2" xfId="15582" xr:uid="{0DD4A5C2-858A-4403-839A-476F667E8052}"/>
    <cellStyle name="Millares 5 8 7" xfId="5051" xr:uid="{00000000-0005-0000-0000-000029000000}"/>
    <cellStyle name="Millares 5 8 7 2" xfId="17523" xr:uid="{98427A8F-E3D0-4A4E-8077-14CDA45E9EA1}"/>
    <cellStyle name="Millares 5 8 8" xfId="6989" xr:uid="{00000000-0005-0000-0000-000029000000}"/>
    <cellStyle name="Millares 5 8 8 2" xfId="19460" xr:uid="{9BC14FA7-B307-4151-B886-087C8652443B}"/>
    <cellStyle name="Millares 5 8 9" xfId="9006" xr:uid="{00000000-0005-0000-0000-000029000000}"/>
    <cellStyle name="Millares 5 8 9 2" xfId="21475" xr:uid="{EB121F4E-A4A2-4FBC-A046-8624A8FB878E}"/>
    <cellStyle name="Millares 5 9" xfId="676" xr:uid="{00000000-0005-0000-0000-000040000000}"/>
    <cellStyle name="Millares 5 9 10" xfId="10956" xr:uid="{00000000-0005-0000-0000-000040000000}"/>
    <cellStyle name="Millares 5 9 10 2" xfId="23422" xr:uid="{D557A944-2D54-42EE-A7C7-A13133067CEA}"/>
    <cellStyle name="Millares 5 9 11" xfId="11436" xr:uid="{00000000-0005-0000-0000-000040000000}"/>
    <cellStyle name="Millares 5 9 11 2" xfId="23901" xr:uid="{FC13EF5D-3284-4AC5-9682-5A3FC90B9961}"/>
    <cellStyle name="Millares 5 9 12" xfId="12580" xr:uid="{4C3695EB-096E-4B8F-8074-951BE4623214}"/>
    <cellStyle name="Millares 5 9 12 2" xfId="24414" xr:uid="{D50F2055-18D4-4AB9-9588-39AED8050CF9}"/>
    <cellStyle name="Millares 5 9 13" xfId="13217" xr:uid="{386902D7-9343-4F76-8634-73C9DC053B5A}"/>
    <cellStyle name="Millares 5 9 14" xfId="25119" xr:uid="{03E010F2-3039-4543-888C-B3791C727A1E}"/>
    <cellStyle name="Millares 5 9 2" xfId="1700" xr:uid="{00000000-0005-0000-0000-000040000000}"/>
    <cellStyle name="Millares 5 9 2 2" xfId="3624" xr:uid="{00000000-0005-0000-0000-000040000000}"/>
    <cellStyle name="Millares 5 9 2 2 2" xfId="16098" xr:uid="{20144F53-626B-40CA-AB25-AF4B0B100A63}"/>
    <cellStyle name="Millares 5 9 2 3" xfId="5576" xr:uid="{00000000-0005-0000-0000-000040000000}"/>
    <cellStyle name="Millares 5 9 2 3 2" xfId="18048" xr:uid="{178CFF38-A934-4422-8690-61C4C2AAFD1E}"/>
    <cellStyle name="Millares 5 9 2 4" xfId="7506" xr:uid="{00000000-0005-0000-0000-000040000000}"/>
    <cellStyle name="Millares 5 9 2 4 2" xfId="19977" xr:uid="{E997EDE3-175C-46B6-A5E4-4CC9825CCB86}"/>
    <cellStyle name="Millares 5 9 2 5" xfId="9515" xr:uid="{00000000-0005-0000-0000-000040000000}"/>
    <cellStyle name="Millares 5 9 2 5 2" xfId="21984" xr:uid="{0BD21266-24B2-436C-921C-12082D137C7D}"/>
    <cellStyle name="Millares 5 9 2 6" xfId="14177" xr:uid="{7F2F5C12-743E-4249-9287-5334D0729550}"/>
    <cellStyle name="Millares 5 9 3" xfId="2180" xr:uid="{00000000-0005-0000-0000-000040000000}"/>
    <cellStyle name="Millares 5 9 3 2" xfId="4104" xr:uid="{00000000-0005-0000-0000-000040000000}"/>
    <cellStyle name="Millares 5 9 3 2 2" xfId="16578" xr:uid="{796A93DF-9A69-4F2F-84A2-15DDCE8F6637}"/>
    <cellStyle name="Millares 5 9 3 3" xfId="6056" xr:uid="{00000000-0005-0000-0000-000040000000}"/>
    <cellStyle name="Millares 5 9 3 3 2" xfId="18528" xr:uid="{FCDB448F-0134-43E2-8B8D-344915D86049}"/>
    <cellStyle name="Millares 5 9 3 4" xfId="7986" xr:uid="{00000000-0005-0000-0000-000040000000}"/>
    <cellStyle name="Millares 5 9 3 4 2" xfId="20457" xr:uid="{13031EBA-6A04-4856-9E21-F31FEF12F60D}"/>
    <cellStyle name="Millares 5 9 3 5" xfId="9993" xr:uid="{00000000-0005-0000-0000-000040000000}"/>
    <cellStyle name="Millares 5 9 3 5 2" xfId="22462" xr:uid="{88762D32-E598-4BF6-BF90-A481F02F615B}"/>
    <cellStyle name="Millares 5 9 3 6" xfId="14657" xr:uid="{FB28BDA3-34CC-485B-AC3E-A3E91D819B79}"/>
    <cellStyle name="Millares 5 9 4" xfId="2663" xr:uid="{00000000-0005-0000-0000-000040000000}"/>
    <cellStyle name="Millares 5 9 4 2" xfId="4584" xr:uid="{00000000-0005-0000-0000-000040000000}"/>
    <cellStyle name="Millares 5 9 4 2 2" xfId="17058" xr:uid="{3FA3C4AF-1019-41F2-91EE-3A283057AF69}"/>
    <cellStyle name="Millares 5 9 4 3" xfId="6540" xr:uid="{00000000-0005-0000-0000-000040000000}"/>
    <cellStyle name="Millares 5 9 4 3 2" xfId="19012" xr:uid="{7186D0BC-F6AA-41EE-8D2D-BE6D178A323F}"/>
    <cellStyle name="Millares 5 9 4 4" xfId="8466" xr:uid="{00000000-0005-0000-0000-000040000000}"/>
    <cellStyle name="Millares 5 9 4 4 2" xfId="20937" xr:uid="{8D15ED1A-F599-4C61-8EE3-F41496E59229}"/>
    <cellStyle name="Millares 5 9 4 5" xfId="10471" xr:uid="{00000000-0005-0000-0000-000040000000}"/>
    <cellStyle name="Millares 5 9 4 5 2" xfId="22940" xr:uid="{76F128F7-9C8E-4EFD-8BE8-9997F041C753}"/>
    <cellStyle name="Millares 5 9 4 6" xfId="15137" xr:uid="{B4B01B38-C30D-4499-B404-B5E2E9FEC975}"/>
    <cellStyle name="Millares 5 9 5" xfId="1221" xr:uid="{00000000-0005-0000-0000-000040000000}"/>
    <cellStyle name="Millares 5 9 5 2" xfId="13698" xr:uid="{AD1F9B1D-D503-4715-84F3-CECAA079826E}"/>
    <cellStyle name="Millares 5 9 6" xfId="3145" xr:uid="{00000000-0005-0000-0000-000040000000}"/>
    <cellStyle name="Millares 5 9 6 2" xfId="15619" xr:uid="{3867424A-AC17-4257-AA6A-3E07F95A9212}"/>
    <cellStyle name="Millares 5 9 7" xfId="5091" xr:uid="{00000000-0005-0000-0000-000040000000}"/>
    <cellStyle name="Millares 5 9 7 2" xfId="17563" xr:uid="{03B00399-5E68-4FB9-BEF4-3E3C6E9EC82A}"/>
    <cellStyle name="Millares 5 9 8" xfId="7027" xr:uid="{00000000-0005-0000-0000-000040000000}"/>
    <cellStyle name="Millares 5 9 8 2" xfId="19498" xr:uid="{E7D5118C-CA0C-41B3-89A1-A16558452BEC}"/>
    <cellStyle name="Millares 5 9 9" xfId="9041" xr:uid="{00000000-0005-0000-0000-000040000000}"/>
    <cellStyle name="Millares 5 9 9 2" xfId="21510" xr:uid="{E7A5DAB4-EEA1-49D5-B21E-40DA7CCA2930}"/>
    <cellStyle name="Millares 50" xfId="657" xr:uid="{00000000-0005-0000-0000-0000A4020000}"/>
    <cellStyle name="Millares 50 10" xfId="10942" xr:uid="{00000000-0005-0000-0000-0000A4020000}"/>
    <cellStyle name="Millares 50 10 2" xfId="23408" xr:uid="{D9902FBD-E7FB-4290-853A-046CCA022737}"/>
    <cellStyle name="Millares 50 11" xfId="11422" xr:uid="{00000000-0005-0000-0000-0000A4020000}"/>
    <cellStyle name="Millares 50 11 2" xfId="23887" xr:uid="{DE30CB86-2BF0-4FB8-8C1C-028079FAD9A5}"/>
    <cellStyle name="Millares 50 12" xfId="12566" xr:uid="{EAFAD202-1CA9-4D00-8835-CF286C29DD93}"/>
    <cellStyle name="Millares 50 12 2" xfId="24400" xr:uid="{B192DB83-F439-4DC5-AF7E-825BADA89D27}"/>
    <cellStyle name="Millares 50 13" xfId="13203" xr:uid="{33F371C4-3BD9-485B-8435-9B6222DF441E}"/>
    <cellStyle name="Millares 50 14" xfId="25105" xr:uid="{A6313247-2135-4A60-A678-96ED67A0572E}"/>
    <cellStyle name="Millares 50 2" xfId="1686" xr:uid="{00000000-0005-0000-0000-0000A4020000}"/>
    <cellStyle name="Millares 50 2 2" xfId="3610" xr:uid="{00000000-0005-0000-0000-0000A4020000}"/>
    <cellStyle name="Millares 50 2 2 2" xfId="16084" xr:uid="{87A0847B-EAF5-4DCD-BBCB-C73F71679E2C}"/>
    <cellStyle name="Millares 50 2 3" xfId="5562" xr:uid="{00000000-0005-0000-0000-0000A4020000}"/>
    <cellStyle name="Millares 50 2 3 2" xfId="18034" xr:uid="{72DE5DC6-D0EF-4BC1-B9C9-0365A17498CB}"/>
    <cellStyle name="Millares 50 2 4" xfId="7492" xr:uid="{00000000-0005-0000-0000-0000A4020000}"/>
    <cellStyle name="Millares 50 2 4 2" xfId="19963" xr:uid="{F7156D67-5B8E-4DF3-9960-08F8B19D87F3}"/>
    <cellStyle name="Millares 50 2 5" xfId="9502" xr:uid="{00000000-0005-0000-0000-0000A4020000}"/>
    <cellStyle name="Millares 50 2 5 2" xfId="21971" xr:uid="{43058D42-D9A2-4D3D-9514-7C0D82F7657A}"/>
    <cellStyle name="Millares 50 2 6" xfId="14163" xr:uid="{464B851D-98DA-4A86-85DD-D311E5C271CA}"/>
    <cellStyle name="Millares 50 3" xfId="2166" xr:uid="{00000000-0005-0000-0000-0000A4020000}"/>
    <cellStyle name="Millares 50 3 2" xfId="4090" xr:uid="{00000000-0005-0000-0000-0000A4020000}"/>
    <cellStyle name="Millares 50 3 2 2" xfId="16564" xr:uid="{3D16DE86-EA73-4A7E-9F63-0CBAB31D85A4}"/>
    <cellStyle name="Millares 50 3 3" xfId="6042" xr:uid="{00000000-0005-0000-0000-0000A4020000}"/>
    <cellStyle name="Millares 50 3 3 2" xfId="18514" xr:uid="{54A2318E-EF48-4DAF-89B2-BA1D9EFBD718}"/>
    <cellStyle name="Millares 50 3 4" xfId="7972" xr:uid="{00000000-0005-0000-0000-0000A4020000}"/>
    <cellStyle name="Millares 50 3 4 2" xfId="20443" xr:uid="{EA83CC51-596F-407F-9E6C-8813C1FD173F}"/>
    <cellStyle name="Millares 50 3 5" xfId="9980" xr:uid="{00000000-0005-0000-0000-0000A4020000}"/>
    <cellStyle name="Millares 50 3 5 2" xfId="22449" xr:uid="{97A67CB4-9155-4966-ADC3-275069C0DF14}"/>
    <cellStyle name="Millares 50 3 6" xfId="14643" xr:uid="{F58320F1-BA92-4865-9226-B0F4F85AF7E6}"/>
    <cellStyle name="Millares 50 4" xfId="2649" xr:uid="{00000000-0005-0000-0000-0000A4020000}"/>
    <cellStyle name="Millares 50 4 2" xfId="4570" xr:uid="{00000000-0005-0000-0000-0000A4020000}"/>
    <cellStyle name="Millares 50 4 2 2" xfId="17044" xr:uid="{45E2EB58-F0BB-45A4-8137-9DE1505F1F8F}"/>
    <cellStyle name="Millares 50 4 3" xfId="6526" xr:uid="{00000000-0005-0000-0000-0000A4020000}"/>
    <cellStyle name="Millares 50 4 3 2" xfId="18998" xr:uid="{1AA873F1-5B4E-432C-B7E8-CFF9FF6BF7C4}"/>
    <cellStyle name="Millares 50 4 4" xfId="8452" xr:uid="{00000000-0005-0000-0000-0000A4020000}"/>
    <cellStyle name="Millares 50 4 4 2" xfId="20923" xr:uid="{66C604CC-7F78-4140-9509-7FB4EF1E0940}"/>
    <cellStyle name="Millares 50 4 5" xfId="10458" xr:uid="{00000000-0005-0000-0000-0000A4020000}"/>
    <cellStyle name="Millares 50 4 5 2" xfId="22927" xr:uid="{0A968326-F4AC-4393-9D80-AA75E9CC710F}"/>
    <cellStyle name="Millares 50 4 6" xfId="15123" xr:uid="{8D8820FF-6431-4B53-8BE4-F0D4C46F8757}"/>
    <cellStyle name="Millares 50 5" xfId="1207" xr:uid="{00000000-0005-0000-0000-0000A4020000}"/>
    <cellStyle name="Millares 50 5 2" xfId="13684" xr:uid="{127477DE-0EA0-4628-B8CF-C3DD8B612D04}"/>
    <cellStyle name="Millares 50 6" xfId="3131" xr:uid="{00000000-0005-0000-0000-0000A4020000}"/>
    <cellStyle name="Millares 50 6 2" xfId="15605" xr:uid="{C112671F-CD34-4157-9330-68F32DFA7367}"/>
    <cellStyle name="Millares 50 7" xfId="5075" xr:uid="{00000000-0005-0000-0000-0000A4020000}"/>
    <cellStyle name="Millares 50 7 2" xfId="17547" xr:uid="{02C41BBB-AED7-4B97-8DD6-6771A0E8E928}"/>
    <cellStyle name="Millares 50 8" xfId="7013" xr:uid="{00000000-0005-0000-0000-0000A4020000}"/>
    <cellStyle name="Millares 50 8 2" xfId="19484" xr:uid="{D3F7F0C0-0BC4-444C-A97D-A9950A81424F}"/>
    <cellStyle name="Millares 50 9" xfId="9029" xr:uid="{00000000-0005-0000-0000-0000A4020000}"/>
    <cellStyle name="Millares 50 9 2" xfId="21498" xr:uid="{2D9F9EE9-DB6B-488A-97CC-7A4467B026F0}"/>
    <cellStyle name="Millares 51" xfId="734" xr:uid="{00000000-0005-0000-0000-000000030000}"/>
    <cellStyle name="Millares 51 10" xfId="10983" xr:uid="{00000000-0005-0000-0000-000000030000}"/>
    <cellStyle name="Millares 51 10 2" xfId="23449" xr:uid="{2FE8C339-F007-4466-A5F9-E0A64AA62AFD}"/>
    <cellStyle name="Millares 51 11" xfId="11463" xr:uid="{00000000-0005-0000-0000-000000030000}"/>
    <cellStyle name="Millares 51 11 2" xfId="23928" xr:uid="{ACC01515-8A6B-4519-A3C6-B7DD32186990}"/>
    <cellStyle name="Millares 51 12" xfId="12607" xr:uid="{7ADB177A-78F1-4289-8315-5AAF7722F146}"/>
    <cellStyle name="Millares 51 12 2" xfId="24441" xr:uid="{CB5159B3-751F-4550-9BAB-769CE7F5C07F}"/>
    <cellStyle name="Millares 51 13" xfId="13244" xr:uid="{28EE4000-57C6-433B-83C9-C3216B79790E}"/>
    <cellStyle name="Millares 51 14" xfId="25146" xr:uid="{0455751D-ECEB-4618-964B-23B6AF5CF23D}"/>
    <cellStyle name="Millares 51 2" xfId="1727" xr:uid="{00000000-0005-0000-0000-000000030000}"/>
    <cellStyle name="Millares 51 2 2" xfId="3651" xr:uid="{00000000-0005-0000-0000-000000030000}"/>
    <cellStyle name="Millares 51 2 2 2" xfId="16125" xr:uid="{75C15B12-739F-4592-9B79-4D65E3EBECE0}"/>
    <cellStyle name="Millares 51 2 3" xfId="5603" xr:uid="{00000000-0005-0000-0000-000000030000}"/>
    <cellStyle name="Millares 51 2 3 2" xfId="18075" xr:uid="{8C0DBF4E-E7E6-4C6C-B3DE-A7222525996F}"/>
    <cellStyle name="Millares 51 2 4" xfId="7533" xr:uid="{00000000-0005-0000-0000-000000030000}"/>
    <cellStyle name="Millares 51 2 4 2" xfId="20004" xr:uid="{9220B7EC-9267-4D27-BA81-BE62F6DA01C8}"/>
    <cellStyle name="Millares 51 2 5" xfId="9541" xr:uid="{00000000-0005-0000-0000-000000030000}"/>
    <cellStyle name="Millares 51 2 5 2" xfId="22010" xr:uid="{46F4A557-2E3C-4DF5-AD7D-585D6DDE0ECA}"/>
    <cellStyle name="Millares 51 2 6" xfId="14204" xr:uid="{868C4E24-F9D3-4469-B113-CF03B2C8034A}"/>
    <cellStyle name="Millares 51 3" xfId="2207" xr:uid="{00000000-0005-0000-0000-000000030000}"/>
    <cellStyle name="Millares 51 3 2" xfId="4131" xr:uid="{00000000-0005-0000-0000-000000030000}"/>
    <cellStyle name="Millares 51 3 2 2" xfId="16605" xr:uid="{B76556D4-90C6-4728-A895-5133B0BAB13E}"/>
    <cellStyle name="Millares 51 3 3" xfId="6083" xr:uid="{00000000-0005-0000-0000-000000030000}"/>
    <cellStyle name="Millares 51 3 3 2" xfId="18555" xr:uid="{832C5D85-0A83-45FC-B256-EB262EF94EE7}"/>
    <cellStyle name="Millares 51 3 4" xfId="8013" xr:uid="{00000000-0005-0000-0000-000000030000}"/>
    <cellStyle name="Millares 51 3 4 2" xfId="20484" xr:uid="{F269D224-C027-472E-BDEC-91DA69AC4333}"/>
    <cellStyle name="Millares 51 3 5" xfId="10019" xr:uid="{00000000-0005-0000-0000-000000030000}"/>
    <cellStyle name="Millares 51 3 5 2" xfId="22488" xr:uid="{3871450C-B95B-45B6-8D4E-0D9F3F952D61}"/>
    <cellStyle name="Millares 51 3 6" xfId="14684" xr:uid="{7BF9CACF-2C36-412D-A170-2F7E1C07D9D2}"/>
    <cellStyle name="Millares 51 4" xfId="2690" xr:uid="{00000000-0005-0000-0000-000000030000}"/>
    <cellStyle name="Millares 51 4 2" xfId="4611" xr:uid="{00000000-0005-0000-0000-000000030000}"/>
    <cellStyle name="Millares 51 4 2 2" xfId="17085" xr:uid="{5B0D880D-85BB-4C2E-9A36-B03497679524}"/>
    <cellStyle name="Millares 51 4 3" xfId="6567" xr:uid="{00000000-0005-0000-0000-000000030000}"/>
    <cellStyle name="Millares 51 4 3 2" xfId="19039" xr:uid="{1239ECB5-0E34-4A8F-8A1B-B7B3A69A6B53}"/>
    <cellStyle name="Millares 51 4 4" xfId="8493" xr:uid="{00000000-0005-0000-0000-000000030000}"/>
    <cellStyle name="Millares 51 4 4 2" xfId="20964" xr:uid="{571E8AB2-61F1-484C-938C-CE48F5FA4C88}"/>
    <cellStyle name="Millares 51 4 5" xfId="10498" xr:uid="{00000000-0005-0000-0000-000000030000}"/>
    <cellStyle name="Millares 51 4 5 2" xfId="22967" xr:uid="{C41DFDBD-27F8-4A33-B4FA-39E67E6194FE}"/>
    <cellStyle name="Millares 51 4 6" xfId="15164" xr:uid="{50B5B03B-D5E2-49B7-82DA-68AB1F26BC63}"/>
    <cellStyle name="Millares 51 5" xfId="1248" xr:uid="{00000000-0005-0000-0000-000000030000}"/>
    <cellStyle name="Millares 51 5 2" xfId="13725" xr:uid="{B72C4002-4087-4656-8FEF-E24B39320FE0}"/>
    <cellStyle name="Millares 51 6" xfId="3172" xr:uid="{00000000-0005-0000-0000-000000030000}"/>
    <cellStyle name="Millares 51 6 2" xfId="15646" xr:uid="{C8E33FA6-1400-41AA-9E80-C59B73A6E275}"/>
    <cellStyle name="Millares 51 7" xfId="5121" xr:uid="{00000000-0005-0000-0000-000000030000}"/>
    <cellStyle name="Millares 51 7 2" xfId="17593" xr:uid="{E8CBF675-5B72-4B0E-A6F2-EAD620F2A054}"/>
    <cellStyle name="Millares 51 8" xfId="7054" xr:uid="{00000000-0005-0000-0000-000000030000}"/>
    <cellStyle name="Millares 51 8 2" xfId="19525" xr:uid="{07DEDE98-82A5-44D0-8526-BA0A87ED670B}"/>
    <cellStyle name="Millares 51 9" xfId="9066" xr:uid="{00000000-0005-0000-0000-000000030000}"/>
    <cellStyle name="Millares 51 9 2" xfId="21535" xr:uid="{FDEB75AD-41BF-4DA0-BC44-8414AA290308}"/>
    <cellStyle name="Millares 52" xfId="747" xr:uid="{00000000-0005-0000-0000-000004030000}"/>
    <cellStyle name="Millares 52 10" xfId="10990" xr:uid="{00000000-0005-0000-0000-000004030000}"/>
    <cellStyle name="Millares 52 10 2" xfId="23456" xr:uid="{88950DDD-740C-4053-B0D7-9550BCD173E9}"/>
    <cellStyle name="Millares 52 11" xfId="11470" xr:uid="{00000000-0005-0000-0000-000004030000}"/>
    <cellStyle name="Millares 52 11 2" xfId="23935" xr:uid="{AE446FA8-9F53-4430-B63B-038C58CAAE18}"/>
    <cellStyle name="Millares 52 12" xfId="12614" xr:uid="{A481F15B-88A4-4AC0-8751-947648470560}"/>
    <cellStyle name="Millares 52 12 2" xfId="24448" xr:uid="{ABADEF8D-5636-4165-919F-921430C4E1BF}"/>
    <cellStyle name="Millares 52 13" xfId="13252" xr:uid="{AAFC399E-B674-4BB4-9D6A-DBC90C5074BB}"/>
    <cellStyle name="Millares 52 14" xfId="25153" xr:uid="{07B45D1B-8EC6-432D-A515-11BB5D6F1F95}"/>
    <cellStyle name="Millares 52 2" xfId="1734" xr:uid="{00000000-0005-0000-0000-000004030000}"/>
    <cellStyle name="Millares 52 2 2" xfId="3658" xr:uid="{00000000-0005-0000-0000-000004030000}"/>
    <cellStyle name="Millares 52 2 2 2" xfId="16132" xr:uid="{9FD07B3C-B942-4877-88EF-356FBB93591B}"/>
    <cellStyle name="Millares 52 2 3" xfId="5610" xr:uid="{00000000-0005-0000-0000-000004030000}"/>
    <cellStyle name="Millares 52 2 3 2" xfId="18082" xr:uid="{2F1E74D0-D20D-40EB-95EB-914BDA8C44F1}"/>
    <cellStyle name="Millares 52 2 4" xfId="7540" xr:uid="{00000000-0005-0000-0000-000004030000}"/>
    <cellStyle name="Millares 52 2 4 2" xfId="20011" xr:uid="{3C1C926E-045D-40A3-8F19-F31886BC48D6}"/>
    <cellStyle name="Millares 52 2 5" xfId="9548" xr:uid="{00000000-0005-0000-0000-000004030000}"/>
    <cellStyle name="Millares 52 2 5 2" xfId="22017" xr:uid="{FF8FB28A-DFF1-434D-AA6B-36D634E0B3E8}"/>
    <cellStyle name="Millares 52 2 6" xfId="14211" xr:uid="{88B1A11E-105D-4EC6-B47E-FCCCB49F705D}"/>
    <cellStyle name="Millares 52 3" xfId="2214" xr:uid="{00000000-0005-0000-0000-000004030000}"/>
    <cellStyle name="Millares 52 3 2" xfId="4138" xr:uid="{00000000-0005-0000-0000-000004030000}"/>
    <cellStyle name="Millares 52 3 2 2" xfId="16612" xr:uid="{EC2B9834-2D04-4542-A00A-FBFD55B35066}"/>
    <cellStyle name="Millares 52 3 3" xfId="6090" xr:uid="{00000000-0005-0000-0000-000004030000}"/>
    <cellStyle name="Millares 52 3 3 2" xfId="18562" xr:uid="{3AECABA1-E626-42CD-BD91-70D66B174473}"/>
    <cellStyle name="Millares 52 3 4" xfId="8020" xr:uid="{00000000-0005-0000-0000-000004030000}"/>
    <cellStyle name="Millares 52 3 4 2" xfId="20491" xr:uid="{039DF0D0-D498-437A-8411-7C868400F9AB}"/>
    <cellStyle name="Millares 52 3 5" xfId="10026" xr:uid="{00000000-0005-0000-0000-000004030000}"/>
    <cellStyle name="Millares 52 3 5 2" xfId="22495" xr:uid="{572FB6F6-6DCA-4A4F-A49D-3EB6DAB28DF6}"/>
    <cellStyle name="Millares 52 3 6" xfId="14691" xr:uid="{E08D1A82-53A0-45EF-A5F7-078155C004F5}"/>
    <cellStyle name="Millares 52 4" xfId="2697" xr:uid="{00000000-0005-0000-0000-000004030000}"/>
    <cellStyle name="Millares 52 4 2" xfId="4618" xr:uid="{00000000-0005-0000-0000-000004030000}"/>
    <cellStyle name="Millares 52 4 2 2" xfId="17092" xr:uid="{B0338631-74FA-435E-A51A-FD635D0CB3D7}"/>
    <cellStyle name="Millares 52 4 3" xfId="6574" xr:uid="{00000000-0005-0000-0000-000004030000}"/>
    <cellStyle name="Millares 52 4 3 2" xfId="19046" xr:uid="{10B7D911-7161-4B2C-891A-0B96F4966432}"/>
    <cellStyle name="Millares 52 4 4" xfId="8500" xr:uid="{00000000-0005-0000-0000-000004030000}"/>
    <cellStyle name="Millares 52 4 4 2" xfId="20971" xr:uid="{55BCCA68-19F1-492F-B5E2-3B4A20205C3E}"/>
    <cellStyle name="Millares 52 4 5" xfId="10505" xr:uid="{00000000-0005-0000-0000-000004030000}"/>
    <cellStyle name="Millares 52 4 5 2" xfId="22974" xr:uid="{B17236F8-3FB0-4298-8E67-DBDFD258D208}"/>
    <cellStyle name="Millares 52 4 6" xfId="15171" xr:uid="{12464C36-CD80-48E4-96B8-BD7C6BBE2A8C}"/>
    <cellStyle name="Millares 52 5" xfId="1255" xr:uid="{00000000-0005-0000-0000-000004030000}"/>
    <cellStyle name="Millares 52 5 2" xfId="13732" xr:uid="{E948F350-86F7-444D-983F-A56524B3CB1E}"/>
    <cellStyle name="Millares 52 6" xfId="3179" xr:uid="{00000000-0005-0000-0000-000004030000}"/>
    <cellStyle name="Millares 52 6 2" xfId="15653" xr:uid="{50AAADCF-EE53-4FC0-ACDB-DEE005E72156}"/>
    <cellStyle name="Millares 52 7" xfId="5128" xr:uid="{00000000-0005-0000-0000-000004030000}"/>
    <cellStyle name="Millares 52 7 2" xfId="17600" xr:uid="{37B0F44F-2234-4BD9-8915-69C5EF7DF626}"/>
    <cellStyle name="Millares 52 8" xfId="7061" xr:uid="{00000000-0005-0000-0000-000004030000}"/>
    <cellStyle name="Millares 52 8 2" xfId="19532" xr:uid="{0BFF78DF-041A-4B38-8182-9F86CA2C9421}"/>
    <cellStyle name="Millares 52 9" xfId="9073" xr:uid="{00000000-0005-0000-0000-000004030000}"/>
    <cellStyle name="Millares 52 9 2" xfId="21542" xr:uid="{915E04FB-8E66-4758-9F95-6720FE16A1EC}"/>
    <cellStyle name="Millares 53" xfId="735" xr:uid="{00000000-0005-0000-0000-00000D030000}"/>
    <cellStyle name="Millares 54" xfId="799" xr:uid="{00000000-0005-0000-0000-00002B030000}"/>
    <cellStyle name="Millares 55" xfId="803" xr:uid="{00000000-0005-0000-0000-00002E030000}"/>
    <cellStyle name="Millares 55 2" xfId="2249" xr:uid="{00000000-0005-0000-0000-00002E030000}"/>
    <cellStyle name="Millares 55 3" xfId="1290" xr:uid="{00000000-0005-0000-0000-00003E030000}"/>
    <cellStyle name="Millares 55 3 2" xfId="13767" xr:uid="{5EC6175F-521E-484B-8A00-5E1BB3250882}"/>
    <cellStyle name="Millares 55 4" xfId="3214" xr:uid="{00000000-0005-0000-0000-00003E030000}"/>
    <cellStyle name="Millares 55 4 2" xfId="15688" xr:uid="{148D3201-44A3-4BB3-9BC9-B7C3EA01605A}"/>
    <cellStyle name="Millares 55 5" xfId="5166" xr:uid="{00000000-0005-0000-0000-00003E030000}"/>
    <cellStyle name="Millares 55 5 2" xfId="17638" xr:uid="{4016ED7B-A46A-4796-92C0-705B7CD5325E}"/>
    <cellStyle name="Millares 55 6" xfId="7096" xr:uid="{00000000-0005-0000-0000-00003E030000}"/>
    <cellStyle name="Millares 55 6 2" xfId="19567" xr:uid="{753275EE-8302-4097-9FF8-0A87E2C0D22E}"/>
    <cellStyle name="Millares 55 7" xfId="9106" xr:uid="{00000000-0005-0000-0000-00003E030000}"/>
    <cellStyle name="Millares 55 7 2" xfId="21575" xr:uid="{916EE90B-CEEB-4240-AD83-5D9A54503712}"/>
    <cellStyle name="Millares 56" xfId="805" xr:uid="{00000000-0005-0000-0000-000031030000}"/>
    <cellStyle name="Millares 56 2" xfId="2251" xr:uid="{00000000-0005-0000-0000-000031030000}"/>
    <cellStyle name="Millares 56 3" xfId="1769" xr:uid="{00000000-0005-0000-0000-00000D050000}"/>
    <cellStyle name="Millares 56 3 2" xfId="14246" xr:uid="{081CF5BA-D402-4A0E-8845-CD666243733E}"/>
    <cellStyle name="Millares 56 4" xfId="3693" xr:uid="{00000000-0005-0000-0000-00000D050000}"/>
    <cellStyle name="Millares 56 4 2" xfId="16167" xr:uid="{C6981B63-C471-4FB4-8B41-738D5A168348}"/>
    <cellStyle name="Millares 56 5" xfId="5645" xr:uid="{00000000-0005-0000-0000-00000D050000}"/>
    <cellStyle name="Millares 56 5 2" xfId="18117" xr:uid="{27717894-77C8-4D8B-94A0-2D26BA8368FA}"/>
    <cellStyle name="Millares 56 6" xfId="7575" xr:uid="{00000000-0005-0000-0000-00000D050000}"/>
    <cellStyle name="Millares 56 6 2" xfId="20046" xr:uid="{88012219-19EC-49AE-AA6A-3D3487BDE3F9}"/>
    <cellStyle name="Millares 56 7" xfId="9583" xr:uid="{00000000-0005-0000-0000-00000D050000}"/>
    <cellStyle name="Millares 56 7 2" xfId="22052" xr:uid="{A19AD8BA-8C0E-47A6-91DA-D235E6A4C56F}"/>
    <cellStyle name="Millares 57" xfId="807" xr:uid="{00000000-0005-0000-0000-000033030000}"/>
    <cellStyle name="Millares 58" xfId="809" xr:uid="{00000000-0005-0000-0000-000035030000}"/>
    <cellStyle name="Millares 59" xfId="1770" xr:uid="{00000000-0005-0000-0000-00001E050000}"/>
    <cellStyle name="Millares 59 2" xfId="3694" xr:uid="{00000000-0005-0000-0000-00001E050000}"/>
    <cellStyle name="Millares 59 2 2" xfId="16168" xr:uid="{D6CAE5ED-7D1F-49C0-8C38-DB3ED6E3DFA2}"/>
    <cellStyle name="Millares 59 3" xfId="5646" xr:uid="{00000000-0005-0000-0000-00001E050000}"/>
    <cellStyle name="Millares 59 3 2" xfId="18118" xr:uid="{48930945-A8AF-46A8-B97A-15920F2CD641}"/>
    <cellStyle name="Millares 59 4" xfId="7576" xr:uid="{00000000-0005-0000-0000-00001E050000}"/>
    <cellStyle name="Millares 59 4 2" xfId="20047" xr:uid="{D051C9DC-D303-4697-A876-3593C6C7CA18}"/>
    <cellStyle name="Millares 59 5" xfId="9584" xr:uid="{00000000-0005-0000-0000-00001E050000}"/>
    <cellStyle name="Millares 59 5 2" xfId="22053" xr:uid="{F42B98D9-7F3E-425C-AEB4-5E758A47E711}"/>
    <cellStyle name="Millares 59 6" xfId="11557" xr:uid="{00000000-0005-0000-0000-000073030000}"/>
    <cellStyle name="Millares 59 7" xfId="14247" xr:uid="{B2AAA392-CD42-40E3-AE34-9A7792E2737F}"/>
    <cellStyle name="Millares 6" xfId="6" xr:uid="{00000000-0005-0000-0000-000017000000}"/>
    <cellStyle name="Millares 6 10" xfId="1773" xr:uid="{00000000-0005-0000-0000-000017000000}"/>
    <cellStyle name="Millares 6 10 2" xfId="3697" xr:uid="{00000000-0005-0000-0000-000017000000}"/>
    <cellStyle name="Millares 6 10 2 2" xfId="16171" xr:uid="{6E6650B1-8EE7-4FF0-9ED5-DC8F43C59237}"/>
    <cellStyle name="Millares 6 10 3" xfId="5649" xr:uid="{00000000-0005-0000-0000-000017000000}"/>
    <cellStyle name="Millares 6 10 3 2" xfId="18121" xr:uid="{F02B6A4E-8126-4875-9491-5D834FCE4C7F}"/>
    <cellStyle name="Millares 6 10 4" xfId="7579" xr:uid="{00000000-0005-0000-0000-000017000000}"/>
    <cellStyle name="Millares 6 10 4 2" xfId="20050" xr:uid="{9CD8D355-9A88-4806-813D-76A04E28D8D9}"/>
    <cellStyle name="Millares 6 10 5" xfId="9587" xr:uid="{00000000-0005-0000-0000-000017000000}"/>
    <cellStyle name="Millares 6 10 5 2" xfId="22056" xr:uid="{F0716B91-D2BA-4C93-8100-AF015364C29E}"/>
    <cellStyle name="Millares 6 10 6" xfId="11725" xr:uid="{00000000-0005-0000-0000-000064010000}"/>
    <cellStyle name="Millares 6 10 7" xfId="14250" xr:uid="{F63E1A48-8523-4B0D-A3A3-E49B74BC023F}"/>
    <cellStyle name="Millares 6 11" xfId="2255" xr:uid="{00000000-0005-0000-0000-000017000000}"/>
    <cellStyle name="Millares 6 11 2" xfId="4176" xr:uid="{00000000-0005-0000-0000-000017000000}"/>
    <cellStyle name="Millares 6 11 2 2" xfId="16650" xr:uid="{0FC404B6-BB3B-41E3-B907-297EE8746976}"/>
    <cellStyle name="Millares 6 11 3" xfId="6132" xr:uid="{00000000-0005-0000-0000-000017000000}"/>
    <cellStyle name="Millares 6 11 3 2" xfId="18604" xr:uid="{920E8E03-C8E0-4321-B199-8DA29088008A}"/>
    <cellStyle name="Millares 6 11 4" xfId="8058" xr:uid="{00000000-0005-0000-0000-000017000000}"/>
    <cellStyle name="Millares 6 11 4 2" xfId="20529" xr:uid="{161170F3-147C-40BC-876C-7F9C84807F86}"/>
    <cellStyle name="Millares 6 11 5" xfId="10064" xr:uid="{00000000-0005-0000-0000-000017000000}"/>
    <cellStyle name="Millares 6 11 5 2" xfId="22533" xr:uid="{00AB9834-A684-4255-BE29-1C0D3F10D884}"/>
    <cellStyle name="Millares 6 11 6" xfId="12704" xr:uid="{E58A56DD-21F4-4735-ABFF-974D464B5493}"/>
    <cellStyle name="Millares 6 11 6 2" xfId="24537" xr:uid="{8DAFB81D-2ECA-48A2-891D-2A6DD38ED623}"/>
    <cellStyle name="Millares 6 11 7" xfId="14729" xr:uid="{710873F7-5073-4DEC-9133-75078FBFC2F1}"/>
    <cellStyle name="Millares 6 11 8" xfId="25228" xr:uid="{27E654CC-EB26-4744-8676-3687BB573AF9}"/>
    <cellStyle name="Millares 6 12" xfId="813" xr:uid="{00000000-0005-0000-0000-000017000000}"/>
    <cellStyle name="Millares 6 12 2" xfId="13290" xr:uid="{C7FBE7E1-13C1-4D87-B515-EB6E470E6DBC}"/>
    <cellStyle name="Millares 6 13" xfId="2737" xr:uid="{00000000-0005-0000-0000-000017000000}"/>
    <cellStyle name="Millares 6 13 2" xfId="15211" xr:uid="{3F194121-BEBF-417F-B8A7-CEE0C4106B80}"/>
    <cellStyle name="Millares 6 14" xfId="4665" xr:uid="{00000000-0005-0000-0000-000017000000}"/>
    <cellStyle name="Millares 6 14 2" xfId="17138" xr:uid="{EC0E3DF7-D528-41D2-B46A-30AE5D0BE20B}"/>
    <cellStyle name="Millares 6 15" xfId="6615" xr:uid="{00000000-0005-0000-0000-000017000000}"/>
    <cellStyle name="Millares 6 15 2" xfId="19086" xr:uid="{33264D33-4F89-4DB5-AAA4-F197842D6B5A}"/>
    <cellStyle name="Millares 6 16" xfId="8598" xr:uid="{76283D5B-D5B1-4694-9FCA-B0C8A7AFF3A9}"/>
    <cellStyle name="Millares 6 16 2" xfId="21067" xr:uid="{27F1AC5B-436D-4213-8B90-3F898D603156}"/>
    <cellStyle name="Millares 6 17" xfId="8568" xr:uid="{00000000-0005-0000-0000-000017000000}"/>
    <cellStyle name="Millares 6 17 2" xfId="21037" xr:uid="{EEB90332-FB2C-4309-B131-5500DC714D66}"/>
    <cellStyle name="Millares 6 18" xfId="10549" xr:uid="{00000000-0005-0000-0000-000017000000}"/>
    <cellStyle name="Millares 6 18 2" xfId="23015" xr:uid="{E353BBED-FDFA-48B0-B1A5-53C50315F91F}"/>
    <cellStyle name="Millares 6 19" xfId="11029" xr:uid="{00000000-0005-0000-0000-000017000000}"/>
    <cellStyle name="Millares 6 19 2" xfId="23494" xr:uid="{E6284DD0-4822-4B0A-B77E-CE444FC09CC6}"/>
    <cellStyle name="Millares 6 2" xfId="37" xr:uid="{00000000-0005-0000-0000-000018000000}"/>
    <cellStyle name="Millares 6 2 10" xfId="1789" xr:uid="{00000000-0005-0000-0000-000018000000}"/>
    <cellStyle name="Millares 6 2 10 2" xfId="3713" xr:uid="{00000000-0005-0000-0000-000018000000}"/>
    <cellStyle name="Millares 6 2 10 2 2" xfId="16187" xr:uid="{A330B6F7-3307-49EC-A936-49D2AE10AA8C}"/>
    <cellStyle name="Millares 6 2 10 3" xfId="5665" xr:uid="{00000000-0005-0000-0000-000018000000}"/>
    <cellStyle name="Millares 6 2 10 3 2" xfId="18137" xr:uid="{7EA68ECE-6A90-492F-A7B4-8C6516FBCBD0}"/>
    <cellStyle name="Millares 6 2 10 4" xfId="7595" xr:uid="{00000000-0005-0000-0000-000018000000}"/>
    <cellStyle name="Millares 6 2 10 4 2" xfId="20066" xr:uid="{3F0EA5E9-AC97-4BF4-A278-45B5A76C685C}"/>
    <cellStyle name="Millares 6 2 10 5" xfId="9603" xr:uid="{00000000-0005-0000-0000-000018000000}"/>
    <cellStyle name="Millares 6 2 10 5 2" xfId="22072" xr:uid="{05AEC6D4-153A-41B2-92E0-17C3B71C7767}"/>
    <cellStyle name="Millares 6 2 10 6" xfId="11825" xr:uid="{00000000-0005-0000-0000-000065010000}"/>
    <cellStyle name="Millares 6 2 10 7" xfId="14266" xr:uid="{A59B3733-88FB-4514-9334-6C25E182CC23}"/>
    <cellStyle name="Millares 6 2 11" xfId="2271" xr:uid="{00000000-0005-0000-0000-000018000000}"/>
    <cellStyle name="Millares 6 2 11 2" xfId="4192" xr:uid="{00000000-0005-0000-0000-000018000000}"/>
    <cellStyle name="Millares 6 2 11 2 2" xfId="16666" xr:uid="{6205AAE0-ED60-4698-A065-73AB8CC3290F}"/>
    <cellStyle name="Millares 6 2 11 3" xfId="6148" xr:uid="{00000000-0005-0000-0000-000018000000}"/>
    <cellStyle name="Millares 6 2 11 3 2" xfId="18620" xr:uid="{55A2ABFD-BB1E-441C-B68C-0421A221CFE1}"/>
    <cellStyle name="Millares 6 2 11 4" xfId="8074" xr:uid="{00000000-0005-0000-0000-000018000000}"/>
    <cellStyle name="Millares 6 2 11 4 2" xfId="20545" xr:uid="{DB5B727C-1334-4960-8B24-70C2067F9903}"/>
    <cellStyle name="Millares 6 2 11 5" xfId="10080" xr:uid="{00000000-0005-0000-0000-000018000000}"/>
    <cellStyle name="Millares 6 2 11 5 2" xfId="22549" xr:uid="{AD21F3A7-2A5D-4975-9CC0-349D8F754281}"/>
    <cellStyle name="Millares 6 2 11 6" xfId="12746" xr:uid="{45782830-FFB6-4C53-990B-4DA6A81399DD}"/>
    <cellStyle name="Millares 6 2 11 6 2" xfId="24579" xr:uid="{621E8F96-DE81-4422-A10D-3FC22C42B149}"/>
    <cellStyle name="Millares 6 2 11 7" xfId="14745" xr:uid="{4B7B6A0B-26C9-4252-9936-AC23EB2F59D6}"/>
    <cellStyle name="Millares 6 2 11 8" xfId="25270" xr:uid="{9DA20274-C8FF-425A-AD9A-86470C61C913}"/>
    <cellStyle name="Millares 6 2 12" xfId="829" xr:uid="{00000000-0005-0000-0000-000018000000}"/>
    <cellStyle name="Millares 6 2 12 2" xfId="13306" xr:uid="{E4940828-F04E-47CE-BE15-1A81E6624858}"/>
    <cellStyle name="Millares 6 2 13" xfId="2753" xr:uid="{00000000-0005-0000-0000-000018000000}"/>
    <cellStyle name="Millares 6 2 13 2" xfId="15227" xr:uid="{7D081B0B-3BC0-41E6-9B43-65DD5AC8905A}"/>
    <cellStyle name="Millares 6 2 14" xfId="4682" xr:uid="{00000000-0005-0000-0000-000018000000}"/>
    <cellStyle name="Millares 6 2 14 2" xfId="17155" xr:uid="{782CDA18-8EF3-4816-86D4-44B74BEEDCAD}"/>
    <cellStyle name="Millares 6 2 15" xfId="6631" xr:uid="{00000000-0005-0000-0000-000018000000}"/>
    <cellStyle name="Millares 6 2 15 2" xfId="19102" xr:uid="{8B5F1CC5-8D41-42AD-8FD7-3291513E7F29}"/>
    <cellStyle name="Millares 6 2 16" xfId="8641" xr:uid="{7B3B55E1-F501-4A62-A7D4-A475830DF48E}"/>
    <cellStyle name="Millares 6 2 16 2" xfId="21110" xr:uid="{F3AF5EFE-83D5-4089-B091-EECE31B05854}"/>
    <cellStyle name="Millares 6 2 17" xfId="8574" xr:uid="{00000000-0005-0000-0000-000018000000}"/>
    <cellStyle name="Millares 6 2 17 2" xfId="21043" xr:uid="{2A8BAE8F-4ECC-4BE6-9A4B-D45F55C681E6}"/>
    <cellStyle name="Millares 6 2 18" xfId="10565" xr:uid="{00000000-0005-0000-0000-000018000000}"/>
    <cellStyle name="Millares 6 2 18 2" xfId="23031" xr:uid="{71FADB4D-69A2-49DE-8311-6C2EDE964954}"/>
    <cellStyle name="Millares 6 2 19" xfId="11045" xr:uid="{00000000-0005-0000-0000-000018000000}"/>
    <cellStyle name="Millares 6 2 19 2" xfId="23510" xr:uid="{599435F3-27D1-4039-AC75-23DA13540E35}"/>
    <cellStyle name="Millares 6 2 2" xfId="95" xr:uid="{00000000-0005-0000-0000-000018000000}"/>
    <cellStyle name="Millares 6 2 2 10" xfId="6659" xr:uid="{00000000-0005-0000-0000-000018000000}"/>
    <cellStyle name="Millares 6 2 2 10 2" xfId="19130" xr:uid="{164ACC08-7555-44CE-B366-A7A10F4750E5}"/>
    <cellStyle name="Millares 6 2 2 11" xfId="8694" xr:uid="{00000000-0005-0000-0000-000018000000}"/>
    <cellStyle name="Millares 6 2 2 11 2" xfId="21163" xr:uid="{AC1A2373-DE31-4E49-A5AB-459B5E98BE13}"/>
    <cellStyle name="Millares 6 2 2 12" xfId="10592" xr:uid="{00000000-0005-0000-0000-000018000000}"/>
    <cellStyle name="Millares 6 2 2 12 2" xfId="23058" xr:uid="{18F58FC9-904B-41BB-98D6-12C013582610}"/>
    <cellStyle name="Millares 6 2 2 13" xfId="11072" xr:uid="{00000000-0005-0000-0000-000018000000}"/>
    <cellStyle name="Millares 6 2 2 13 2" xfId="23537" xr:uid="{21810844-AE58-46E2-8E50-52F133BE8446}"/>
    <cellStyle name="Millares 6 2 2 14" xfId="12213" xr:uid="{0E3019FD-2A69-42D5-A087-BEC7AEB7D2BF}"/>
    <cellStyle name="Millares 6 2 2 14 2" xfId="24047" xr:uid="{2249897B-CA89-458F-88C2-4AF51FA24DF0}"/>
    <cellStyle name="Millares 6 2 2 15" xfId="12852" xr:uid="{0AC43445-E91B-4D54-9BCA-B5724A505E87}"/>
    <cellStyle name="Millares 6 2 2 16" xfId="24755" xr:uid="{19857621-C634-42B3-A016-08F51BAF55F4}"/>
    <cellStyle name="Millares 6 2 2 2" xfId="153" xr:uid="{00000000-0005-0000-0000-000018000000}"/>
    <cellStyle name="Millares 6 2 2 2 10" xfId="8741" xr:uid="{00000000-0005-0000-0000-000018000000}"/>
    <cellStyle name="Millares 6 2 2 2 10 2" xfId="21210" xr:uid="{C7D859A7-6ED0-4D12-933A-B38FB315213F}"/>
    <cellStyle name="Millares 6 2 2 2 11" xfId="10644" xr:uid="{00000000-0005-0000-0000-000018000000}"/>
    <cellStyle name="Millares 6 2 2 2 11 2" xfId="23110" xr:uid="{539296EF-90AA-43E4-B82D-49D5B35100CC}"/>
    <cellStyle name="Millares 6 2 2 2 12" xfId="11124" xr:uid="{00000000-0005-0000-0000-000018000000}"/>
    <cellStyle name="Millares 6 2 2 2 12 2" xfId="23589" xr:uid="{C3DC356A-5AF2-40B5-A4D7-161D171AB933}"/>
    <cellStyle name="Millares 6 2 2 2 13" xfId="12265" xr:uid="{8C27BEFC-D29F-4B00-8608-522EA238859F}"/>
    <cellStyle name="Millares 6 2 2 2 13 2" xfId="24099" xr:uid="{1E7D34E9-070C-4185-8FCC-5958A837A793}"/>
    <cellStyle name="Millares 6 2 2 2 14" xfId="12904" xr:uid="{AD5041BD-0B9E-4B63-80E5-837EF59D710F}"/>
    <cellStyle name="Millares 6 2 2 2 15" xfId="24807" xr:uid="{6EAC05D3-41B0-4FFE-B4C4-62555AB7CB2D}"/>
    <cellStyle name="Millares 6 2 2 2 2" xfId="370" xr:uid="{00000000-0005-0000-0000-000018000000}"/>
    <cellStyle name="Millares 6 2 2 2 2 10" xfId="10822" xr:uid="{00000000-0005-0000-0000-000018000000}"/>
    <cellStyle name="Millares 6 2 2 2 2 10 2" xfId="23288" xr:uid="{FA8D91AC-1C0B-43A5-93C5-979470DC3FD5}"/>
    <cellStyle name="Millares 6 2 2 2 2 11" xfId="11302" xr:uid="{00000000-0005-0000-0000-000018000000}"/>
    <cellStyle name="Millares 6 2 2 2 2 11 2" xfId="23767" xr:uid="{F0008851-ECD8-4B88-BCA8-35FECC708628}"/>
    <cellStyle name="Millares 6 2 2 2 2 12" xfId="12443" xr:uid="{A17A378C-4F1D-4CAA-AAFE-03610B2CB2B7}"/>
    <cellStyle name="Millares 6 2 2 2 2 12 2" xfId="24277" xr:uid="{7C889F7E-54C0-4006-989D-CBA14B2ED2CF}"/>
    <cellStyle name="Millares 6 2 2 2 2 13" xfId="13082" xr:uid="{228B0718-7F0D-412E-A44E-6079D0F75F8B}"/>
    <cellStyle name="Millares 6 2 2 2 2 14" xfId="24985" xr:uid="{2BFF181A-D17B-414A-B235-3820AC5DC1F2}"/>
    <cellStyle name="Millares 6 2 2 2 2 2" xfId="1566" xr:uid="{00000000-0005-0000-0000-000018000000}"/>
    <cellStyle name="Millares 6 2 2 2 2 2 2" xfId="3490" xr:uid="{00000000-0005-0000-0000-000018000000}"/>
    <cellStyle name="Millares 6 2 2 2 2 2 2 2" xfId="15964" xr:uid="{437B40D3-8F98-4A77-9879-03B496E06825}"/>
    <cellStyle name="Millares 6 2 2 2 2 2 3" xfId="5442" xr:uid="{00000000-0005-0000-0000-000018000000}"/>
    <cellStyle name="Millares 6 2 2 2 2 2 3 2" xfId="17914" xr:uid="{F49762B7-D1E4-412F-A8D0-63C7FED6B57A}"/>
    <cellStyle name="Millares 6 2 2 2 2 2 4" xfId="7372" xr:uid="{00000000-0005-0000-0000-000018000000}"/>
    <cellStyle name="Millares 6 2 2 2 2 2 4 2" xfId="19843" xr:uid="{8AD24D2D-CE2E-4A88-888F-699DEF1CF333}"/>
    <cellStyle name="Millares 6 2 2 2 2 2 5" xfId="9382" xr:uid="{00000000-0005-0000-0000-000018000000}"/>
    <cellStyle name="Millares 6 2 2 2 2 2 5 2" xfId="21851" xr:uid="{494D5834-AC2F-4C12-86C3-E0A817CDF286}"/>
    <cellStyle name="Millares 6 2 2 2 2 2 6" xfId="14043" xr:uid="{7AB1C7B1-79C3-41D3-B51D-8812BBE10B3C}"/>
    <cellStyle name="Millares 6 2 2 2 2 3" xfId="2046" xr:uid="{00000000-0005-0000-0000-000018000000}"/>
    <cellStyle name="Millares 6 2 2 2 2 3 2" xfId="3970" xr:uid="{00000000-0005-0000-0000-000018000000}"/>
    <cellStyle name="Millares 6 2 2 2 2 3 2 2" xfId="16444" xr:uid="{B7B6B764-424A-4F10-8C08-69A1306A18DD}"/>
    <cellStyle name="Millares 6 2 2 2 2 3 3" xfId="5922" xr:uid="{00000000-0005-0000-0000-000018000000}"/>
    <cellStyle name="Millares 6 2 2 2 2 3 3 2" xfId="18394" xr:uid="{9696E383-0AF6-44B7-A0E4-252E05D28E86}"/>
    <cellStyle name="Millares 6 2 2 2 2 3 4" xfId="7852" xr:uid="{00000000-0005-0000-0000-000018000000}"/>
    <cellStyle name="Millares 6 2 2 2 2 3 4 2" xfId="20323" xr:uid="{B7BC7E32-81D8-4E4E-A1F3-92EF322A6775}"/>
    <cellStyle name="Millares 6 2 2 2 2 3 5" xfId="9860" xr:uid="{00000000-0005-0000-0000-000018000000}"/>
    <cellStyle name="Millares 6 2 2 2 2 3 5 2" xfId="22329" xr:uid="{057EAE5C-9CB2-4F24-BAE0-0B41B894A1AF}"/>
    <cellStyle name="Millares 6 2 2 2 2 3 6" xfId="14523" xr:uid="{C5BC6C83-ACF6-4A32-B39B-47BDBE7C1BEC}"/>
    <cellStyle name="Millares 6 2 2 2 2 4" xfId="2528" xr:uid="{00000000-0005-0000-0000-000018000000}"/>
    <cellStyle name="Millares 6 2 2 2 2 4 2" xfId="4449" xr:uid="{00000000-0005-0000-0000-000018000000}"/>
    <cellStyle name="Millares 6 2 2 2 2 4 2 2" xfId="16923" xr:uid="{14930582-2AA7-4288-B30C-673C01B96084}"/>
    <cellStyle name="Millares 6 2 2 2 2 4 3" xfId="6405" xr:uid="{00000000-0005-0000-0000-000018000000}"/>
    <cellStyle name="Millares 6 2 2 2 2 4 3 2" xfId="18877" xr:uid="{9FB95D60-B855-4737-8028-6D6923E61D56}"/>
    <cellStyle name="Millares 6 2 2 2 2 4 4" xfId="8331" xr:uid="{00000000-0005-0000-0000-000018000000}"/>
    <cellStyle name="Millares 6 2 2 2 2 4 4 2" xfId="20802" xr:uid="{D35301EB-E079-4510-91B2-02330629FA18}"/>
    <cellStyle name="Millares 6 2 2 2 2 4 5" xfId="10337" xr:uid="{00000000-0005-0000-0000-000018000000}"/>
    <cellStyle name="Millares 6 2 2 2 2 4 5 2" xfId="22806" xr:uid="{284280F6-7B83-4FEB-B2C8-766B52B27EF5}"/>
    <cellStyle name="Millares 6 2 2 2 2 4 6" xfId="15002" xr:uid="{0D34A100-38B5-4501-873F-A3D1A581E071}"/>
    <cellStyle name="Millares 6 2 2 2 2 5" xfId="1086" xr:uid="{00000000-0005-0000-0000-000018000000}"/>
    <cellStyle name="Millares 6 2 2 2 2 5 2" xfId="13563" xr:uid="{CFC68FC3-83EB-41C2-B2F3-5E9BDE864723}"/>
    <cellStyle name="Millares 6 2 2 2 2 6" xfId="3010" xr:uid="{00000000-0005-0000-0000-000018000000}"/>
    <cellStyle name="Millares 6 2 2 2 2 6 2" xfId="15484" xr:uid="{EC87AFCD-F379-445B-999F-A2DDBB356464}"/>
    <cellStyle name="Millares 6 2 2 2 2 7" xfId="4948" xr:uid="{00000000-0005-0000-0000-000018000000}"/>
    <cellStyle name="Millares 6 2 2 2 2 7 2" xfId="17421" xr:uid="{32CECEBE-241E-424B-B4F3-2B4E8FF64F20}"/>
    <cellStyle name="Millares 6 2 2 2 2 8" xfId="6889" xr:uid="{00000000-0005-0000-0000-000018000000}"/>
    <cellStyle name="Millares 6 2 2 2 2 8 2" xfId="19360" xr:uid="{68319D3B-C761-4BFD-A4AF-CDE29913E517}"/>
    <cellStyle name="Millares 6 2 2 2 2 9" xfId="8910" xr:uid="{00000000-0005-0000-0000-000018000000}"/>
    <cellStyle name="Millares 6 2 2 2 2 9 2" xfId="21379" xr:uid="{C95E09E0-0D0C-4980-9FBF-62AD343FE8A5}"/>
    <cellStyle name="Millares 6 2 2 2 3" xfId="1388" xr:uid="{00000000-0005-0000-0000-000018000000}"/>
    <cellStyle name="Millares 6 2 2 2 3 2" xfId="3312" xr:uid="{00000000-0005-0000-0000-000018000000}"/>
    <cellStyle name="Millares 6 2 2 2 3 2 2" xfId="15786" xr:uid="{A78F27DA-BF39-43AE-946F-D6807F9E8878}"/>
    <cellStyle name="Millares 6 2 2 2 3 3" xfId="5264" xr:uid="{00000000-0005-0000-0000-000018000000}"/>
    <cellStyle name="Millares 6 2 2 2 3 3 2" xfId="17736" xr:uid="{C84B4F41-7029-48A6-95C3-08D8F5697DCB}"/>
    <cellStyle name="Millares 6 2 2 2 3 4" xfId="7194" xr:uid="{00000000-0005-0000-0000-000018000000}"/>
    <cellStyle name="Millares 6 2 2 2 3 4 2" xfId="19665" xr:uid="{6F945ED4-414D-4C25-9574-9ECA2EDAF33E}"/>
    <cellStyle name="Millares 6 2 2 2 3 5" xfId="9204" xr:uid="{00000000-0005-0000-0000-000018000000}"/>
    <cellStyle name="Millares 6 2 2 2 3 5 2" xfId="21673" xr:uid="{D22961EA-751C-450D-980F-9F9F53E477AB}"/>
    <cellStyle name="Millares 6 2 2 2 3 6" xfId="13865" xr:uid="{672D2239-BA68-4094-872C-F0FD1C23BEAF}"/>
    <cellStyle name="Millares 6 2 2 2 4" xfId="1868" xr:uid="{00000000-0005-0000-0000-000018000000}"/>
    <cellStyle name="Millares 6 2 2 2 4 2" xfId="3792" xr:uid="{00000000-0005-0000-0000-000018000000}"/>
    <cellStyle name="Millares 6 2 2 2 4 2 2" xfId="16266" xr:uid="{0383F1C4-D38B-485A-96A5-A7057498E89D}"/>
    <cellStyle name="Millares 6 2 2 2 4 3" xfId="5744" xr:uid="{00000000-0005-0000-0000-000018000000}"/>
    <cellStyle name="Millares 6 2 2 2 4 3 2" xfId="18216" xr:uid="{9C8ADE91-4ADF-49D0-9A50-9A18444EC2F8}"/>
    <cellStyle name="Millares 6 2 2 2 4 4" xfId="7674" xr:uid="{00000000-0005-0000-0000-000018000000}"/>
    <cellStyle name="Millares 6 2 2 2 4 4 2" xfId="20145" xr:uid="{380AE16D-49B1-4279-9B9A-616510BFE7B6}"/>
    <cellStyle name="Millares 6 2 2 2 4 5" xfId="9682" xr:uid="{00000000-0005-0000-0000-000018000000}"/>
    <cellStyle name="Millares 6 2 2 2 4 5 2" xfId="22151" xr:uid="{BC5ACCD9-3651-421F-81DE-52C153AA9852}"/>
    <cellStyle name="Millares 6 2 2 2 4 6" xfId="14345" xr:uid="{8C92ABB8-AEE2-4F7A-9B2D-C9A5AB872817}"/>
    <cellStyle name="Millares 6 2 2 2 5" xfId="2350" xr:uid="{00000000-0005-0000-0000-000018000000}"/>
    <cellStyle name="Millares 6 2 2 2 5 2" xfId="4271" xr:uid="{00000000-0005-0000-0000-000018000000}"/>
    <cellStyle name="Millares 6 2 2 2 5 2 2" xfId="16745" xr:uid="{EE5EEE1E-A95E-46F6-AEA1-91E633A63885}"/>
    <cellStyle name="Millares 6 2 2 2 5 3" xfId="6227" xr:uid="{00000000-0005-0000-0000-000018000000}"/>
    <cellStyle name="Millares 6 2 2 2 5 3 2" xfId="18699" xr:uid="{FAC34ACB-5F71-463D-B1AA-A101AD9447AB}"/>
    <cellStyle name="Millares 6 2 2 2 5 4" xfId="8153" xr:uid="{00000000-0005-0000-0000-000018000000}"/>
    <cellStyle name="Millares 6 2 2 2 5 4 2" xfId="20624" xr:uid="{BA63B19C-2CFC-4576-A61B-3314A68961E2}"/>
    <cellStyle name="Millares 6 2 2 2 5 5" xfId="10159" xr:uid="{00000000-0005-0000-0000-000018000000}"/>
    <cellStyle name="Millares 6 2 2 2 5 5 2" xfId="22628" xr:uid="{1C19E040-D569-4247-B46E-A66734C40F21}"/>
    <cellStyle name="Millares 6 2 2 2 5 6" xfId="14824" xr:uid="{E7417676-8184-45C8-88B0-A6C955E5D97D}"/>
    <cellStyle name="Millares 6 2 2 2 6" xfId="908" xr:uid="{00000000-0005-0000-0000-000018000000}"/>
    <cellStyle name="Millares 6 2 2 2 6 2" xfId="13385" xr:uid="{8F41F4E1-CDFA-4353-AA45-F12CC1F17F14}"/>
    <cellStyle name="Millares 6 2 2 2 7" xfId="2832" xr:uid="{00000000-0005-0000-0000-000018000000}"/>
    <cellStyle name="Millares 6 2 2 2 7 2" xfId="15306" xr:uid="{51ADE9BB-2078-4AB0-972B-9550BE343710}"/>
    <cellStyle name="Millares 6 2 2 2 8" xfId="4765" xr:uid="{00000000-0005-0000-0000-000018000000}"/>
    <cellStyle name="Millares 6 2 2 2 8 2" xfId="17238" xr:uid="{CFCD891E-CB5D-4085-B08B-99F8E3511ACE}"/>
    <cellStyle name="Millares 6 2 2 2 9" xfId="6711" xr:uid="{00000000-0005-0000-0000-000018000000}"/>
    <cellStyle name="Millares 6 2 2 2 9 2" xfId="19182" xr:uid="{49317889-0572-46F0-B084-6BD815075FC3}"/>
    <cellStyle name="Millares 6 2 2 3" xfId="318" xr:uid="{00000000-0005-0000-0000-000018000000}"/>
    <cellStyle name="Millares 6 2 2 3 10" xfId="10770" xr:uid="{00000000-0005-0000-0000-000018000000}"/>
    <cellStyle name="Millares 6 2 2 3 10 2" xfId="23236" xr:uid="{F6942189-0EF9-4CCA-B3F3-7A126452483E}"/>
    <cellStyle name="Millares 6 2 2 3 11" xfId="11250" xr:uid="{00000000-0005-0000-0000-000018000000}"/>
    <cellStyle name="Millares 6 2 2 3 11 2" xfId="23715" xr:uid="{BFD28C1C-5F18-4F54-869C-5D50D2E6F3D5}"/>
    <cellStyle name="Millares 6 2 2 3 12" xfId="12391" xr:uid="{F9717492-F2DB-4FB8-91F4-9052ECE34AB9}"/>
    <cellStyle name="Millares 6 2 2 3 12 2" xfId="24225" xr:uid="{7A4F2C0F-25F5-4D25-B5E0-5FD768FBA07B}"/>
    <cellStyle name="Millares 6 2 2 3 13" xfId="13030" xr:uid="{5AD0904F-EDA1-4012-94CD-B700B4222C40}"/>
    <cellStyle name="Millares 6 2 2 3 14" xfId="24933" xr:uid="{9D077975-F2A7-47A7-AA62-501FFBAC0D1E}"/>
    <cellStyle name="Millares 6 2 2 3 2" xfId="1514" xr:uid="{00000000-0005-0000-0000-000018000000}"/>
    <cellStyle name="Millares 6 2 2 3 2 2" xfId="3438" xr:uid="{00000000-0005-0000-0000-000018000000}"/>
    <cellStyle name="Millares 6 2 2 3 2 2 2" xfId="15912" xr:uid="{36086476-331A-4550-B285-CEBCE688EC12}"/>
    <cellStyle name="Millares 6 2 2 3 2 3" xfId="5390" xr:uid="{00000000-0005-0000-0000-000018000000}"/>
    <cellStyle name="Millares 6 2 2 3 2 3 2" xfId="17862" xr:uid="{15AF7269-DE5E-47A0-B326-67D85B0EC869}"/>
    <cellStyle name="Millares 6 2 2 3 2 4" xfId="7320" xr:uid="{00000000-0005-0000-0000-000018000000}"/>
    <cellStyle name="Millares 6 2 2 3 2 4 2" xfId="19791" xr:uid="{C02A05B6-C02C-4249-8EB2-ECC7623C0BFA}"/>
    <cellStyle name="Millares 6 2 2 3 2 5" xfId="9330" xr:uid="{00000000-0005-0000-0000-000018000000}"/>
    <cellStyle name="Millares 6 2 2 3 2 5 2" xfId="21799" xr:uid="{EA2485C9-2758-4927-ABF9-E07434F8BE8B}"/>
    <cellStyle name="Millares 6 2 2 3 2 6" xfId="13991" xr:uid="{6AA3BD51-8C6A-4E5D-9280-444F058C5FD2}"/>
    <cellStyle name="Millares 6 2 2 3 3" xfId="1994" xr:uid="{00000000-0005-0000-0000-000018000000}"/>
    <cellStyle name="Millares 6 2 2 3 3 2" xfId="3918" xr:uid="{00000000-0005-0000-0000-000018000000}"/>
    <cellStyle name="Millares 6 2 2 3 3 2 2" xfId="16392" xr:uid="{B35ECCD3-4AE0-46C9-88E8-F598CBB18CCC}"/>
    <cellStyle name="Millares 6 2 2 3 3 3" xfId="5870" xr:uid="{00000000-0005-0000-0000-000018000000}"/>
    <cellStyle name="Millares 6 2 2 3 3 3 2" xfId="18342" xr:uid="{FB7BFDCF-E94C-4CC1-B2F1-DC1EEB916222}"/>
    <cellStyle name="Millares 6 2 2 3 3 4" xfId="7800" xr:uid="{00000000-0005-0000-0000-000018000000}"/>
    <cellStyle name="Millares 6 2 2 3 3 4 2" xfId="20271" xr:uid="{9BA24613-AF6F-4F47-B96F-DE9EECC3371B}"/>
    <cellStyle name="Millares 6 2 2 3 3 5" xfId="9808" xr:uid="{00000000-0005-0000-0000-000018000000}"/>
    <cellStyle name="Millares 6 2 2 3 3 5 2" xfId="22277" xr:uid="{5F9CBD16-5F1E-4EA6-85ED-934D4B9F60E2}"/>
    <cellStyle name="Millares 6 2 2 3 3 6" xfId="14471" xr:uid="{523A2BBC-1423-4C34-9B75-958B82B6C1CB}"/>
    <cellStyle name="Millares 6 2 2 3 4" xfId="2476" xr:uid="{00000000-0005-0000-0000-000018000000}"/>
    <cellStyle name="Millares 6 2 2 3 4 2" xfId="4397" xr:uid="{00000000-0005-0000-0000-000018000000}"/>
    <cellStyle name="Millares 6 2 2 3 4 2 2" xfId="16871" xr:uid="{5C6965D2-B3A0-482E-92AB-2FDAF626AB4B}"/>
    <cellStyle name="Millares 6 2 2 3 4 3" xfId="6353" xr:uid="{00000000-0005-0000-0000-000018000000}"/>
    <cellStyle name="Millares 6 2 2 3 4 3 2" xfId="18825" xr:uid="{57BA9A57-E801-4BC9-84F7-F7B7D623C84F}"/>
    <cellStyle name="Millares 6 2 2 3 4 4" xfId="8279" xr:uid="{00000000-0005-0000-0000-000018000000}"/>
    <cellStyle name="Millares 6 2 2 3 4 4 2" xfId="20750" xr:uid="{D538DFF3-45BE-4D18-A2E5-4A00734CA63E}"/>
    <cellStyle name="Millares 6 2 2 3 4 5" xfId="10285" xr:uid="{00000000-0005-0000-0000-000018000000}"/>
    <cellStyle name="Millares 6 2 2 3 4 5 2" xfId="22754" xr:uid="{82708E65-94EE-48F4-B66E-2563B511EC83}"/>
    <cellStyle name="Millares 6 2 2 3 4 6" xfId="14950" xr:uid="{B27FCCCA-F166-4EBD-86BD-F50BACF751E0}"/>
    <cellStyle name="Millares 6 2 2 3 5" xfId="1034" xr:uid="{00000000-0005-0000-0000-000018000000}"/>
    <cellStyle name="Millares 6 2 2 3 5 2" xfId="13511" xr:uid="{F5D4DB5A-3E90-426C-9F38-96E3CC109FBB}"/>
    <cellStyle name="Millares 6 2 2 3 6" xfId="2958" xr:uid="{00000000-0005-0000-0000-000018000000}"/>
    <cellStyle name="Millares 6 2 2 3 6 2" xfId="15432" xr:uid="{863C7278-31AA-4975-8568-92DA58B11111}"/>
    <cellStyle name="Millares 6 2 2 3 7" xfId="4896" xr:uid="{00000000-0005-0000-0000-000018000000}"/>
    <cellStyle name="Millares 6 2 2 3 7 2" xfId="17369" xr:uid="{EA055EA2-941C-4CF2-BB3D-528543C0A386}"/>
    <cellStyle name="Millares 6 2 2 3 8" xfId="6837" xr:uid="{00000000-0005-0000-0000-000018000000}"/>
    <cellStyle name="Millares 6 2 2 3 8 2" xfId="19308" xr:uid="{B5CFB903-09A2-4A87-8AD8-A75DF79F7EBC}"/>
    <cellStyle name="Millares 6 2 2 3 9" xfId="8862" xr:uid="{00000000-0005-0000-0000-000018000000}"/>
    <cellStyle name="Millares 6 2 2 3 9 2" xfId="21331" xr:uid="{37852EC5-1FAB-4AAD-978A-F978CBDFF8C9}"/>
    <cellStyle name="Millares 6 2 2 4" xfId="1336" xr:uid="{00000000-0005-0000-0000-000018000000}"/>
    <cellStyle name="Millares 6 2 2 4 2" xfId="3260" xr:uid="{00000000-0005-0000-0000-000018000000}"/>
    <cellStyle name="Millares 6 2 2 4 2 2" xfId="15734" xr:uid="{24C7FFA4-C746-4105-8335-881E5F754D82}"/>
    <cellStyle name="Millares 6 2 2 4 3" xfId="5212" xr:uid="{00000000-0005-0000-0000-000018000000}"/>
    <cellStyle name="Millares 6 2 2 4 3 2" xfId="17684" xr:uid="{A1651A55-B64E-412D-B61F-66B63225339A}"/>
    <cellStyle name="Millares 6 2 2 4 4" xfId="7142" xr:uid="{00000000-0005-0000-0000-000018000000}"/>
    <cellStyle name="Millares 6 2 2 4 4 2" xfId="19613" xr:uid="{D5B964BD-7A98-4E59-B1BE-DC1937F4777C}"/>
    <cellStyle name="Millares 6 2 2 4 5" xfId="9152" xr:uid="{00000000-0005-0000-0000-000018000000}"/>
    <cellStyle name="Millares 6 2 2 4 5 2" xfId="21621" xr:uid="{FBDDF145-956D-47F3-9BF2-C92A78BBD582}"/>
    <cellStyle name="Millares 6 2 2 4 6" xfId="12058" xr:uid="{00000000-0005-0000-0000-000066010000}"/>
    <cellStyle name="Millares 6 2 2 4 7" xfId="13813" xr:uid="{20054A54-8828-4BC1-BBE9-F2C0A9C43FE9}"/>
    <cellStyle name="Millares 6 2 2 5" xfId="1816" xr:uid="{00000000-0005-0000-0000-000018000000}"/>
    <cellStyle name="Millares 6 2 2 5 2" xfId="3740" xr:uid="{00000000-0005-0000-0000-000018000000}"/>
    <cellStyle name="Millares 6 2 2 5 2 2" xfId="16214" xr:uid="{861957CF-A156-40F9-A07B-41EA45B218F2}"/>
    <cellStyle name="Millares 6 2 2 5 3" xfId="5692" xr:uid="{00000000-0005-0000-0000-000018000000}"/>
    <cellStyle name="Millares 6 2 2 5 3 2" xfId="18164" xr:uid="{17EBBAF5-E0AB-48BD-A9A8-2F8902EC7195}"/>
    <cellStyle name="Millares 6 2 2 5 4" xfId="7622" xr:uid="{00000000-0005-0000-0000-000018000000}"/>
    <cellStyle name="Millares 6 2 2 5 4 2" xfId="20093" xr:uid="{70CA831B-26F1-4D9B-A741-C3901C393ECF}"/>
    <cellStyle name="Millares 6 2 2 5 5" xfId="9630" xr:uid="{00000000-0005-0000-0000-000018000000}"/>
    <cellStyle name="Millares 6 2 2 5 5 2" xfId="22099" xr:uid="{C34FB5F4-1CB4-4993-80B5-600AED977484}"/>
    <cellStyle name="Millares 6 2 2 5 6" xfId="14293" xr:uid="{882C98BC-7014-45D3-9769-A8DAF538009A}"/>
    <cellStyle name="Millares 6 2 2 6" xfId="2298" xr:uid="{00000000-0005-0000-0000-000018000000}"/>
    <cellStyle name="Millares 6 2 2 6 2" xfId="4219" xr:uid="{00000000-0005-0000-0000-000018000000}"/>
    <cellStyle name="Millares 6 2 2 6 2 2" xfId="16693" xr:uid="{4AE74F9C-BB1E-4779-A62F-C26D61335524}"/>
    <cellStyle name="Millares 6 2 2 6 3" xfId="6175" xr:uid="{00000000-0005-0000-0000-000018000000}"/>
    <cellStyle name="Millares 6 2 2 6 3 2" xfId="18647" xr:uid="{40ACED59-DCCB-47A6-8F89-CB1C9BEF3EB0}"/>
    <cellStyle name="Millares 6 2 2 6 4" xfId="8101" xr:uid="{00000000-0005-0000-0000-000018000000}"/>
    <cellStyle name="Millares 6 2 2 6 4 2" xfId="20572" xr:uid="{01A7F9F5-A748-4168-98AD-C90B36C9EAD3}"/>
    <cellStyle name="Millares 6 2 2 6 5" xfId="10107" xr:uid="{00000000-0005-0000-0000-000018000000}"/>
    <cellStyle name="Millares 6 2 2 6 5 2" xfId="22576" xr:uid="{1C47D242-D560-4F5C-8DC5-B3C51BBB6F14}"/>
    <cellStyle name="Millares 6 2 2 6 6" xfId="14772" xr:uid="{AB29E3F0-1EAA-461E-8CDC-10E60BE35825}"/>
    <cellStyle name="Millares 6 2 2 7" xfId="856" xr:uid="{00000000-0005-0000-0000-000018000000}"/>
    <cellStyle name="Millares 6 2 2 7 2" xfId="13333" xr:uid="{9325221B-82F3-4803-A73A-F5590AE5049F}"/>
    <cellStyle name="Millares 6 2 2 8" xfId="2780" xr:uid="{00000000-0005-0000-0000-000018000000}"/>
    <cellStyle name="Millares 6 2 2 8 2" xfId="15254" xr:uid="{F4B76D0F-E360-468E-867D-019094BA1B2A}"/>
    <cellStyle name="Millares 6 2 2 9" xfId="4713" xr:uid="{00000000-0005-0000-0000-000018000000}"/>
    <cellStyle name="Millares 6 2 2 9 2" xfId="17186" xr:uid="{036EAF6D-9C18-4A39-8F9C-D1907E6E64E2}"/>
    <cellStyle name="Millares 6 2 20" xfId="12186" xr:uid="{EBDEF509-DC52-4A81-9943-3C00706CD993}"/>
    <cellStyle name="Millares 6 2 20 2" xfId="24020" xr:uid="{0CD15152-B7AF-4F26-88E8-2E6FBE33AFB6}"/>
    <cellStyle name="Millares 6 2 21" xfId="12825" xr:uid="{4C4E11EB-24F7-4C74-A2D9-FFC6AC6E83C6}"/>
    <cellStyle name="Millares 6 2 22" xfId="24728" xr:uid="{3C64DE3C-2B68-4546-A922-AEE5D7094C9E}"/>
    <cellStyle name="Millares 6 2 3" xfId="125" xr:uid="{00000000-0005-0000-0000-000018000000}"/>
    <cellStyle name="Millares 6 2 3 10" xfId="8717" xr:uid="{00000000-0005-0000-0000-000018000000}"/>
    <cellStyle name="Millares 6 2 3 10 2" xfId="21186" xr:uid="{EEE5C66A-C980-441D-A57B-E2A367D1B62A}"/>
    <cellStyle name="Millares 6 2 3 11" xfId="10616" xr:uid="{00000000-0005-0000-0000-000018000000}"/>
    <cellStyle name="Millares 6 2 3 11 2" xfId="23082" xr:uid="{9DCB2C66-2A49-4CC9-B42F-90D9FED2E224}"/>
    <cellStyle name="Millares 6 2 3 12" xfId="11096" xr:uid="{00000000-0005-0000-0000-000018000000}"/>
    <cellStyle name="Millares 6 2 3 12 2" xfId="23561" xr:uid="{2D9E6823-3B14-485F-B7E7-323B6A06746F}"/>
    <cellStyle name="Millares 6 2 3 13" xfId="12237" xr:uid="{72F24BF9-766A-4D70-9166-09ADFAAA172A}"/>
    <cellStyle name="Millares 6 2 3 13 2" xfId="24071" xr:uid="{12BE4C11-171C-4234-8442-1BCF69F10617}"/>
    <cellStyle name="Millares 6 2 3 14" xfId="12876" xr:uid="{7A8EA2E9-DAFF-4E1B-AE2A-9D94FDC0E0DF}"/>
    <cellStyle name="Millares 6 2 3 15" xfId="24779" xr:uid="{033F9BF9-8CC5-4A22-ADF4-9DD3FF807D61}"/>
    <cellStyle name="Millares 6 2 3 2" xfId="342" xr:uid="{00000000-0005-0000-0000-000018000000}"/>
    <cellStyle name="Millares 6 2 3 2 10" xfId="10794" xr:uid="{00000000-0005-0000-0000-000018000000}"/>
    <cellStyle name="Millares 6 2 3 2 10 2" xfId="23260" xr:uid="{1BA3AF82-FA97-434A-99D1-DA0A0FB05457}"/>
    <cellStyle name="Millares 6 2 3 2 11" xfId="11274" xr:uid="{00000000-0005-0000-0000-000018000000}"/>
    <cellStyle name="Millares 6 2 3 2 11 2" xfId="23739" xr:uid="{47231791-1B7B-40D5-B8FE-139818364F0D}"/>
    <cellStyle name="Millares 6 2 3 2 12" xfId="12415" xr:uid="{447065BE-A3AA-48D6-839F-C46A2F6C652C}"/>
    <cellStyle name="Millares 6 2 3 2 12 2" xfId="24249" xr:uid="{090303B6-2CF7-4914-A9AA-1BB33151FF12}"/>
    <cellStyle name="Millares 6 2 3 2 13" xfId="13054" xr:uid="{E4D4A265-A43C-4CA8-996F-268AC73526BA}"/>
    <cellStyle name="Millares 6 2 3 2 14" xfId="24957" xr:uid="{D8532240-CB10-4B95-A81C-D2C1C89E61D1}"/>
    <cellStyle name="Millares 6 2 3 2 2" xfId="1538" xr:uid="{00000000-0005-0000-0000-000018000000}"/>
    <cellStyle name="Millares 6 2 3 2 2 2" xfId="3462" xr:uid="{00000000-0005-0000-0000-000018000000}"/>
    <cellStyle name="Millares 6 2 3 2 2 2 2" xfId="15936" xr:uid="{2A9B96CE-F985-42C4-803C-1B6714E2B8B5}"/>
    <cellStyle name="Millares 6 2 3 2 2 3" xfId="5414" xr:uid="{00000000-0005-0000-0000-000018000000}"/>
    <cellStyle name="Millares 6 2 3 2 2 3 2" xfId="17886" xr:uid="{6CA47E1F-1848-4E71-884C-92BD2FE29F56}"/>
    <cellStyle name="Millares 6 2 3 2 2 4" xfId="7344" xr:uid="{00000000-0005-0000-0000-000018000000}"/>
    <cellStyle name="Millares 6 2 3 2 2 4 2" xfId="19815" xr:uid="{53DBF2DD-E164-4AF5-9967-6702A3DED68A}"/>
    <cellStyle name="Millares 6 2 3 2 2 5" xfId="9354" xr:uid="{00000000-0005-0000-0000-000018000000}"/>
    <cellStyle name="Millares 6 2 3 2 2 5 2" xfId="21823" xr:uid="{B55C5EB9-180A-4012-902D-84615D4EF8EC}"/>
    <cellStyle name="Millares 6 2 3 2 2 6" xfId="14015" xr:uid="{68E90DAD-0DD1-4789-819A-8B13507C7E82}"/>
    <cellStyle name="Millares 6 2 3 2 3" xfId="2018" xr:uid="{00000000-0005-0000-0000-000018000000}"/>
    <cellStyle name="Millares 6 2 3 2 3 2" xfId="3942" xr:uid="{00000000-0005-0000-0000-000018000000}"/>
    <cellStyle name="Millares 6 2 3 2 3 2 2" xfId="16416" xr:uid="{C9E05DFD-B76E-4615-895B-23D6D7B3858D}"/>
    <cellStyle name="Millares 6 2 3 2 3 3" xfId="5894" xr:uid="{00000000-0005-0000-0000-000018000000}"/>
    <cellStyle name="Millares 6 2 3 2 3 3 2" xfId="18366" xr:uid="{2FE00720-4DDD-4CAF-9739-7539907F8465}"/>
    <cellStyle name="Millares 6 2 3 2 3 4" xfId="7824" xr:uid="{00000000-0005-0000-0000-000018000000}"/>
    <cellStyle name="Millares 6 2 3 2 3 4 2" xfId="20295" xr:uid="{DA983216-82A0-4F0C-8CBB-030D26569E2C}"/>
    <cellStyle name="Millares 6 2 3 2 3 5" xfId="9832" xr:uid="{00000000-0005-0000-0000-000018000000}"/>
    <cellStyle name="Millares 6 2 3 2 3 5 2" xfId="22301" xr:uid="{983719A8-B414-4D6B-A5FB-F620B00EB9E0}"/>
    <cellStyle name="Millares 6 2 3 2 3 6" xfId="14495" xr:uid="{42E53EE9-595F-433E-9A4A-DC5C1E57F663}"/>
    <cellStyle name="Millares 6 2 3 2 4" xfId="2500" xr:uid="{00000000-0005-0000-0000-000018000000}"/>
    <cellStyle name="Millares 6 2 3 2 4 2" xfId="4421" xr:uid="{00000000-0005-0000-0000-000018000000}"/>
    <cellStyle name="Millares 6 2 3 2 4 2 2" xfId="16895" xr:uid="{63D90B13-6E98-4113-9A39-18974969ADDF}"/>
    <cellStyle name="Millares 6 2 3 2 4 3" xfId="6377" xr:uid="{00000000-0005-0000-0000-000018000000}"/>
    <cellStyle name="Millares 6 2 3 2 4 3 2" xfId="18849" xr:uid="{E73A0195-934D-4049-9146-1FA18E53A7B5}"/>
    <cellStyle name="Millares 6 2 3 2 4 4" xfId="8303" xr:uid="{00000000-0005-0000-0000-000018000000}"/>
    <cellStyle name="Millares 6 2 3 2 4 4 2" xfId="20774" xr:uid="{3831BAD9-A7F5-46A7-964D-6E66814E4D6C}"/>
    <cellStyle name="Millares 6 2 3 2 4 5" xfId="10309" xr:uid="{00000000-0005-0000-0000-000018000000}"/>
    <cellStyle name="Millares 6 2 3 2 4 5 2" xfId="22778" xr:uid="{F806DACD-5706-45B0-B182-9338EE13D212}"/>
    <cellStyle name="Millares 6 2 3 2 4 6" xfId="14974" xr:uid="{E3BFECDA-7D53-4C19-9C39-E26485B31346}"/>
    <cellStyle name="Millares 6 2 3 2 5" xfId="1058" xr:uid="{00000000-0005-0000-0000-000018000000}"/>
    <cellStyle name="Millares 6 2 3 2 5 2" xfId="13535" xr:uid="{027359FC-AAF2-470C-A3D3-9465C9C5D503}"/>
    <cellStyle name="Millares 6 2 3 2 6" xfId="2982" xr:uid="{00000000-0005-0000-0000-000018000000}"/>
    <cellStyle name="Millares 6 2 3 2 6 2" xfId="15456" xr:uid="{70BC3F66-2CD3-4A83-ADA9-B5A6ADB71A36}"/>
    <cellStyle name="Millares 6 2 3 2 7" xfId="4920" xr:uid="{00000000-0005-0000-0000-000018000000}"/>
    <cellStyle name="Millares 6 2 3 2 7 2" xfId="17393" xr:uid="{75D4E7A9-B5A7-4ABF-B734-D8EF80344183}"/>
    <cellStyle name="Millares 6 2 3 2 8" xfId="6861" xr:uid="{00000000-0005-0000-0000-000018000000}"/>
    <cellStyle name="Millares 6 2 3 2 8 2" xfId="19332" xr:uid="{720FC7CF-6C12-4950-8CDE-835C02DBC404}"/>
    <cellStyle name="Millares 6 2 3 2 9" xfId="8885" xr:uid="{00000000-0005-0000-0000-000018000000}"/>
    <cellStyle name="Millares 6 2 3 2 9 2" xfId="21354" xr:uid="{BBE18E93-E306-4E1E-AA54-FB1C199F9A39}"/>
    <cellStyle name="Millares 6 2 3 3" xfId="1360" xr:uid="{00000000-0005-0000-0000-000018000000}"/>
    <cellStyle name="Millares 6 2 3 3 2" xfId="3284" xr:uid="{00000000-0005-0000-0000-000018000000}"/>
    <cellStyle name="Millares 6 2 3 3 2 2" xfId="15758" xr:uid="{433E93A6-8E26-4F57-A4DF-0A52A8B51C23}"/>
    <cellStyle name="Millares 6 2 3 3 3" xfId="5236" xr:uid="{00000000-0005-0000-0000-000018000000}"/>
    <cellStyle name="Millares 6 2 3 3 3 2" xfId="17708" xr:uid="{189303F2-CEB2-4F6C-9220-057ADA5480D4}"/>
    <cellStyle name="Millares 6 2 3 3 4" xfId="7166" xr:uid="{00000000-0005-0000-0000-000018000000}"/>
    <cellStyle name="Millares 6 2 3 3 4 2" xfId="19637" xr:uid="{ACF4F526-7D2B-4430-ABB5-64444D08E16E}"/>
    <cellStyle name="Millares 6 2 3 3 5" xfId="9176" xr:uid="{00000000-0005-0000-0000-000018000000}"/>
    <cellStyle name="Millares 6 2 3 3 5 2" xfId="21645" xr:uid="{71F635E2-B27C-4C05-8E55-AAC00977B642}"/>
    <cellStyle name="Millares 6 2 3 3 6" xfId="13837" xr:uid="{AFB33A77-F7F9-4190-9914-1059CAFD9EB7}"/>
    <cellStyle name="Millares 6 2 3 4" xfId="1840" xr:uid="{00000000-0005-0000-0000-000018000000}"/>
    <cellStyle name="Millares 6 2 3 4 2" xfId="3764" xr:uid="{00000000-0005-0000-0000-000018000000}"/>
    <cellStyle name="Millares 6 2 3 4 2 2" xfId="16238" xr:uid="{110D6394-0A57-4A98-8239-7B541E2708D5}"/>
    <cellStyle name="Millares 6 2 3 4 3" xfId="5716" xr:uid="{00000000-0005-0000-0000-000018000000}"/>
    <cellStyle name="Millares 6 2 3 4 3 2" xfId="18188" xr:uid="{EAE7A5A8-FA12-4CED-9E94-76F67DCD0C11}"/>
    <cellStyle name="Millares 6 2 3 4 4" xfId="7646" xr:uid="{00000000-0005-0000-0000-000018000000}"/>
    <cellStyle name="Millares 6 2 3 4 4 2" xfId="20117" xr:uid="{81C88CEA-86B4-42D7-92E3-4C5153E12FDF}"/>
    <cellStyle name="Millares 6 2 3 4 5" xfId="9654" xr:uid="{00000000-0005-0000-0000-000018000000}"/>
    <cellStyle name="Millares 6 2 3 4 5 2" xfId="22123" xr:uid="{DD36B0F3-287C-4335-9E66-786C6089006A}"/>
    <cellStyle name="Millares 6 2 3 4 6" xfId="14317" xr:uid="{5BC75C37-B831-4020-89D0-DE3B3ECACD06}"/>
    <cellStyle name="Millares 6 2 3 5" xfId="2322" xr:uid="{00000000-0005-0000-0000-000018000000}"/>
    <cellStyle name="Millares 6 2 3 5 2" xfId="4243" xr:uid="{00000000-0005-0000-0000-000018000000}"/>
    <cellStyle name="Millares 6 2 3 5 2 2" xfId="16717" xr:uid="{DB79A172-BAA8-48F8-82FA-E8FF4AF07350}"/>
    <cellStyle name="Millares 6 2 3 5 3" xfId="6199" xr:uid="{00000000-0005-0000-0000-000018000000}"/>
    <cellStyle name="Millares 6 2 3 5 3 2" xfId="18671" xr:uid="{C11FC36C-4551-4A47-9E22-69647975054F}"/>
    <cellStyle name="Millares 6 2 3 5 4" xfId="8125" xr:uid="{00000000-0005-0000-0000-000018000000}"/>
    <cellStyle name="Millares 6 2 3 5 4 2" xfId="20596" xr:uid="{912CE5BB-D1EF-4A6A-B96E-25B77EEB0056}"/>
    <cellStyle name="Millares 6 2 3 5 5" xfId="10131" xr:uid="{00000000-0005-0000-0000-000018000000}"/>
    <cellStyle name="Millares 6 2 3 5 5 2" xfId="22600" xr:uid="{C20AE4A2-E79B-4B73-A539-95E95347C526}"/>
    <cellStyle name="Millares 6 2 3 5 6" xfId="14796" xr:uid="{89C4E29F-F171-4958-A2B8-D6EF40024A52}"/>
    <cellStyle name="Millares 6 2 3 6" xfId="880" xr:uid="{00000000-0005-0000-0000-000018000000}"/>
    <cellStyle name="Millares 6 2 3 6 2" xfId="13357" xr:uid="{9B6E7C8E-308A-440D-8DB8-ECF231DF2054}"/>
    <cellStyle name="Millares 6 2 3 7" xfId="2804" xr:uid="{00000000-0005-0000-0000-000018000000}"/>
    <cellStyle name="Millares 6 2 3 7 2" xfId="15278" xr:uid="{1B1D58F4-DE66-4240-B6F8-13954C0B5517}"/>
    <cellStyle name="Millares 6 2 3 8" xfId="4737" xr:uid="{00000000-0005-0000-0000-000018000000}"/>
    <cellStyle name="Millares 6 2 3 8 2" xfId="17210" xr:uid="{6BB90310-E9D5-4838-A49C-F2091C259166}"/>
    <cellStyle name="Millares 6 2 3 9" xfId="6683" xr:uid="{00000000-0005-0000-0000-000018000000}"/>
    <cellStyle name="Millares 6 2 3 9 2" xfId="19154" xr:uid="{86C7DE86-E356-4EF0-BA79-523AA86DF147}"/>
    <cellStyle name="Millares 6 2 4" xfId="219" xr:uid="{00000000-0005-0000-0000-000018000000}"/>
    <cellStyle name="Millares 6 2 4 10" xfId="8773" xr:uid="{00000000-0005-0000-0000-000018000000}"/>
    <cellStyle name="Millares 6 2 4 10 2" xfId="21242" xr:uid="{5D065F9C-8A28-41E1-A5E5-30B37C9861DA}"/>
    <cellStyle name="Millares 6 2 4 11" xfId="10678" xr:uid="{00000000-0005-0000-0000-000018000000}"/>
    <cellStyle name="Millares 6 2 4 11 2" xfId="23144" xr:uid="{60EE5951-50CE-4796-BB96-8CDD526E2DF1}"/>
    <cellStyle name="Millares 6 2 4 12" xfId="11158" xr:uid="{00000000-0005-0000-0000-000018000000}"/>
    <cellStyle name="Millares 6 2 4 12 2" xfId="23623" xr:uid="{6706084D-0F9C-4BDE-8617-09AD8D63F932}"/>
    <cellStyle name="Millares 6 2 4 13" xfId="12299" xr:uid="{9864FAE0-97F4-4BBF-9FA6-D511FC0B2CEC}"/>
    <cellStyle name="Millares 6 2 4 13 2" xfId="24133" xr:uid="{85D8623D-5184-4D95-B7EA-9A9062DA9481}"/>
    <cellStyle name="Millares 6 2 4 14" xfId="12938" xr:uid="{29869E6B-7D13-44AF-98EA-06CF4B3FDEB1}"/>
    <cellStyle name="Millares 6 2 4 15" xfId="24841" xr:uid="{004B42A9-415A-4D50-A2AA-600D19D6CD5F}"/>
    <cellStyle name="Millares 6 2 4 2" xfId="404" xr:uid="{00000000-0005-0000-0000-000018000000}"/>
    <cellStyle name="Millares 6 2 4 2 10" xfId="10856" xr:uid="{00000000-0005-0000-0000-000018000000}"/>
    <cellStyle name="Millares 6 2 4 2 10 2" xfId="23322" xr:uid="{1A41D307-7EFE-4B25-9B67-DD43D1C0EAC2}"/>
    <cellStyle name="Millares 6 2 4 2 11" xfId="11336" xr:uid="{00000000-0005-0000-0000-000018000000}"/>
    <cellStyle name="Millares 6 2 4 2 11 2" xfId="23801" xr:uid="{091664EF-679F-4552-9E2F-5C3826C43179}"/>
    <cellStyle name="Millares 6 2 4 2 12" xfId="12477" xr:uid="{99E972DA-4A60-4305-8AAD-92B110C00C4B}"/>
    <cellStyle name="Millares 6 2 4 2 12 2" xfId="24311" xr:uid="{9A73E0E4-3C67-4EF2-A809-D1E244ABAB59}"/>
    <cellStyle name="Millares 6 2 4 2 13" xfId="13116" xr:uid="{11842C28-8FF0-4852-AE20-C23102DE6F31}"/>
    <cellStyle name="Millares 6 2 4 2 14" xfId="25019" xr:uid="{2E167627-2A32-446F-B348-8387BEA2A435}"/>
    <cellStyle name="Millares 6 2 4 2 2" xfId="1600" xr:uid="{00000000-0005-0000-0000-000018000000}"/>
    <cellStyle name="Millares 6 2 4 2 2 2" xfId="3524" xr:uid="{00000000-0005-0000-0000-000018000000}"/>
    <cellStyle name="Millares 6 2 4 2 2 2 2" xfId="15998" xr:uid="{534EBF35-018D-483C-A45C-483F8A51F9CF}"/>
    <cellStyle name="Millares 6 2 4 2 2 3" xfId="5476" xr:uid="{00000000-0005-0000-0000-000018000000}"/>
    <cellStyle name="Millares 6 2 4 2 2 3 2" xfId="17948" xr:uid="{EA30EBB4-473A-4C51-B4ED-4E539069FD5B}"/>
    <cellStyle name="Millares 6 2 4 2 2 4" xfId="7406" xr:uid="{00000000-0005-0000-0000-000018000000}"/>
    <cellStyle name="Millares 6 2 4 2 2 4 2" xfId="19877" xr:uid="{AAA122CB-E60B-4335-8136-07DD99055EAA}"/>
    <cellStyle name="Millares 6 2 4 2 2 5" xfId="9416" xr:uid="{00000000-0005-0000-0000-000018000000}"/>
    <cellStyle name="Millares 6 2 4 2 2 5 2" xfId="21885" xr:uid="{6DC9DCC5-A666-46B9-8615-13A9EF35F20D}"/>
    <cellStyle name="Millares 6 2 4 2 2 6" xfId="14077" xr:uid="{CD13DA7F-C24F-403F-9255-AA51C8CF692B}"/>
    <cellStyle name="Millares 6 2 4 2 3" xfId="2080" xr:uid="{00000000-0005-0000-0000-000018000000}"/>
    <cellStyle name="Millares 6 2 4 2 3 2" xfId="4004" xr:uid="{00000000-0005-0000-0000-000018000000}"/>
    <cellStyle name="Millares 6 2 4 2 3 2 2" xfId="16478" xr:uid="{8998786C-58A3-4936-88CF-1BA000303702}"/>
    <cellStyle name="Millares 6 2 4 2 3 3" xfId="5956" xr:uid="{00000000-0005-0000-0000-000018000000}"/>
    <cellStyle name="Millares 6 2 4 2 3 3 2" xfId="18428" xr:uid="{7D3CFF62-FC79-43E3-A571-86BB92D47DE8}"/>
    <cellStyle name="Millares 6 2 4 2 3 4" xfId="7886" xr:uid="{00000000-0005-0000-0000-000018000000}"/>
    <cellStyle name="Millares 6 2 4 2 3 4 2" xfId="20357" xr:uid="{4444423D-1929-4991-902A-0C6B2EDD6AF0}"/>
    <cellStyle name="Millares 6 2 4 2 3 5" xfId="9894" xr:uid="{00000000-0005-0000-0000-000018000000}"/>
    <cellStyle name="Millares 6 2 4 2 3 5 2" xfId="22363" xr:uid="{1CAD81C0-7999-449F-9D3E-F7B5C7DCEE1D}"/>
    <cellStyle name="Millares 6 2 4 2 3 6" xfId="14557" xr:uid="{3EF26AF5-C511-4FA1-A60F-74E5860A1CB3}"/>
    <cellStyle name="Millares 6 2 4 2 4" xfId="2562" xr:uid="{00000000-0005-0000-0000-000018000000}"/>
    <cellStyle name="Millares 6 2 4 2 4 2" xfId="4483" xr:uid="{00000000-0005-0000-0000-000018000000}"/>
    <cellStyle name="Millares 6 2 4 2 4 2 2" xfId="16957" xr:uid="{C77D0183-B444-448A-BAC6-8F09DA0A9447}"/>
    <cellStyle name="Millares 6 2 4 2 4 3" xfId="6439" xr:uid="{00000000-0005-0000-0000-000018000000}"/>
    <cellStyle name="Millares 6 2 4 2 4 3 2" xfId="18911" xr:uid="{B973BD47-5B80-43B5-BC54-AF3F25B995DA}"/>
    <cellStyle name="Millares 6 2 4 2 4 4" xfId="8365" xr:uid="{00000000-0005-0000-0000-000018000000}"/>
    <cellStyle name="Millares 6 2 4 2 4 4 2" xfId="20836" xr:uid="{A79A2B1C-34E2-4C89-8753-CBEDC329E5CA}"/>
    <cellStyle name="Millares 6 2 4 2 4 5" xfId="10371" xr:uid="{00000000-0005-0000-0000-000018000000}"/>
    <cellStyle name="Millares 6 2 4 2 4 5 2" xfId="22840" xr:uid="{EBB8C9AD-D799-46D1-A0DE-45DE7C399A91}"/>
    <cellStyle name="Millares 6 2 4 2 4 6" xfId="15036" xr:uid="{2A9BF7AB-7326-4F2D-931D-B21DAB91A64A}"/>
    <cellStyle name="Millares 6 2 4 2 5" xfId="1120" xr:uid="{00000000-0005-0000-0000-000018000000}"/>
    <cellStyle name="Millares 6 2 4 2 5 2" xfId="13597" xr:uid="{619ADA2E-25C5-43F4-91E5-E768CF57568C}"/>
    <cellStyle name="Millares 6 2 4 2 6" xfId="3044" xr:uid="{00000000-0005-0000-0000-000018000000}"/>
    <cellStyle name="Millares 6 2 4 2 6 2" xfId="15518" xr:uid="{71B02142-2FCC-4A6D-AA57-DCCDA6A6BE8C}"/>
    <cellStyle name="Millares 6 2 4 2 7" xfId="4982" xr:uid="{00000000-0005-0000-0000-000018000000}"/>
    <cellStyle name="Millares 6 2 4 2 7 2" xfId="17455" xr:uid="{956AF9C8-BFF5-4E2E-8139-558C09A7345F}"/>
    <cellStyle name="Millares 6 2 4 2 8" xfId="6923" xr:uid="{00000000-0005-0000-0000-000018000000}"/>
    <cellStyle name="Millares 6 2 4 2 8 2" xfId="19394" xr:uid="{3874CB84-AD13-4F13-9EA2-26AB6659491C}"/>
    <cellStyle name="Millares 6 2 4 2 9" xfId="8942" xr:uid="{00000000-0005-0000-0000-000018000000}"/>
    <cellStyle name="Millares 6 2 4 2 9 2" xfId="21411" xr:uid="{C4F127D5-D917-44A5-81CB-4C0F885242EA}"/>
    <cellStyle name="Millares 6 2 4 3" xfId="1422" xr:uid="{00000000-0005-0000-0000-000018000000}"/>
    <cellStyle name="Millares 6 2 4 3 2" xfId="3346" xr:uid="{00000000-0005-0000-0000-000018000000}"/>
    <cellStyle name="Millares 6 2 4 3 2 2" xfId="15820" xr:uid="{E3EFD5B6-2FCA-4C4C-B243-D2886130A734}"/>
    <cellStyle name="Millares 6 2 4 3 3" xfId="5298" xr:uid="{00000000-0005-0000-0000-000018000000}"/>
    <cellStyle name="Millares 6 2 4 3 3 2" xfId="17770" xr:uid="{977B0A3B-E9FF-43E4-B41E-5652B5E8889C}"/>
    <cellStyle name="Millares 6 2 4 3 4" xfId="7228" xr:uid="{00000000-0005-0000-0000-000018000000}"/>
    <cellStyle name="Millares 6 2 4 3 4 2" xfId="19699" xr:uid="{E8053D5F-E254-4DD9-807E-7668FF34E6A9}"/>
    <cellStyle name="Millares 6 2 4 3 5" xfId="9238" xr:uid="{00000000-0005-0000-0000-000018000000}"/>
    <cellStyle name="Millares 6 2 4 3 5 2" xfId="21707" xr:uid="{756B8A5F-6759-49D6-A507-FFB42F240C60}"/>
    <cellStyle name="Millares 6 2 4 3 6" xfId="13899" xr:uid="{35D8974D-9F2B-49A3-99D0-CEEF86598B1C}"/>
    <cellStyle name="Millares 6 2 4 4" xfId="1902" xr:uid="{00000000-0005-0000-0000-000018000000}"/>
    <cellStyle name="Millares 6 2 4 4 2" xfId="3826" xr:uid="{00000000-0005-0000-0000-000018000000}"/>
    <cellStyle name="Millares 6 2 4 4 2 2" xfId="16300" xr:uid="{35823399-DE27-4DE1-AB86-4F9A8FE2C3C2}"/>
    <cellStyle name="Millares 6 2 4 4 3" xfId="5778" xr:uid="{00000000-0005-0000-0000-000018000000}"/>
    <cellStyle name="Millares 6 2 4 4 3 2" xfId="18250" xr:uid="{D88642CD-DEBD-4C45-9FEB-BFAAE28EAA22}"/>
    <cellStyle name="Millares 6 2 4 4 4" xfId="7708" xr:uid="{00000000-0005-0000-0000-000018000000}"/>
    <cellStyle name="Millares 6 2 4 4 4 2" xfId="20179" xr:uid="{D44C1C4B-BEB7-4081-8032-050EAF632081}"/>
    <cellStyle name="Millares 6 2 4 4 5" xfId="9716" xr:uid="{00000000-0005-0000-0000-000018000000}"/>
    <cellStyle name="Millares 6 2 4 4 5 2" xfId="22185" xr:uid="{DBD846C8-311C-4F9A-8AE2-AB27EB80D468}"/>
    <cellStyle name="Millares 6 2 4 4 6" xfId="14379" xr:uid="{E939C68B-8CE9-4607-B403-378A87405B67}"/>
    <cellStyle name="Millares 6 2 4 5" xfId="2384" xr:uid="{00000000-0005-0000-0000-000018000000}"/>
    <cellStyle name="Millares 6 2 4 5 2" xfId="4305" xr:uid="{00000000-0005-0000-0000-000018000000}"/>
    <cellStyle name="Millares 6 2 4 5 2 2" xfId="16779" xr:uid="{FBFA3150-650C-4EAD-9E9E-F712A5D9180B}"/>
    <cellStyle name="Millares 6 2 4 5 3" xfId="6261" xr:uid="{00000000-0005-0000-0000-000018000000}"/>
    <cellStyle name="Millares 6 2 4 5 3 2" xfId="18733" xr:uid="{AB4B2BD8-9657-42AA-9659-CD52CA410462}"/>
    <cellStyle name="Millares 6 2 4 5 4" xfId="8187" xr:uid="{00000000-0005-0000-0000-000018000000}"/>
    <cellStyle name="Millares 6 2 4 5 4 2" xfId="20658" xr:uid="{0F2FC0DA-F370-4872-B96E-7EDD3466EAD3}"/>
    <cellStyle name="Millares 6 2 4 5 5" xfId="10193" xr:uid="{00000000-0005-0000-0000-000018000000}"/>
    <cellStyle name="Millares 6 2 4 5 5 2" xfId="22662" xr:uid="{737ADB88-F3A3-44DA-837D-42D4F1A2C906}"/>
    <cellStyle name="Millares 6 2 4 5 6" xfId="14858" xr:uid="{C2F96638-D3F3-44B0-B0E3-A34D7BA604DD}"/>
    <cellStyle name="Millares 6 2 4 6" xfId="942" xr:uid="{00000000-0005-0000-0000-000018000000}"/>
    <cellStyle name="Millares 6 2 4 6 2" xfId="13419" xr:uid="{06E85BB5-E938-4AE9-A378-2E9EB66F4388}"/>
    <cellStyle name="Millares 6 2 4 7" xfId="2866" xr:uid="{00000000-0005-0000-0000-000018000000}"/>
    <cellStyle name="Millares 6 2 4 7 2" xfId="15340" xr:uid="{4F819E53-3C0C-4A2E-88DD-87B7C6BEDB2A}"/>
    <cellStyle name="Millares 6 2 4 8" xfId="4804" xr:uid="{00000000-0005-0000-0000-000018000000}"/>
    <cellStyle name="Millares 6 2 4 8 2" xfId="17277" xr:uid="{66533378-2CAA-429B-84CF-D6316E13987D}"/>
    <cellStyle name="Millares 6 2 4 9" xfId="6745" xr:uid="{00000000-0005-0000-0000-000018000000}"/>
    <cellStyle name="Millares 6 2 4 9 2" xfId="19216" xr:uid="{BB06F2FF-D2F3-42C9-AA9C-85B1A5EE3EDB}"/>
    <cellStyle name="Millares 6 2 5" xfId="248" xr:uid="{00000000-0005-0000-0000-000018000000}"/>
    <cellStyle name="Millares 6 2 5 10" xfId="8801" xr:uid="{00000000-0005-0000-0000-000018000000}"/>
    <cellStyle name="Millares 6 2 5 10 2" xfId="21270" xr:uid="{A6B9AB2F-4C82-44E1-944C-C26D2CD59D0D}"/>
    <cellStyle name="Millares 6 2 5 11" xfId="10707" xr:uid="{00000000-0005-0000-0000-000018000000}"/>
    <cellStyle name="Millares 6 2 5 11 2" xfId="23173" xr:uid="{2EFEE596-6330-4E71-9003-0D960BE1B987}"/>
    <cellStyle name="Millares 6 2 5 12" xfId="11187" xr:uid="{00000000-0005-0000-0000-000018000000}"/>
    <cellStyle name="Millares 6 2 5 12 2" xfId="23652" xr:uid="{AED4FEEB-5335-4500-84D0-AA7A7B159E15}"/>
    <cellStyle name="Millares 6 2 5 13" xfId="12328" xr:uid="{2CF5E8EE-EAA9-43A9-829E-4C912E06BEFC}"/>
    <cellStyle name="Millares 6 2 5 13 2" xfId="24162" xr:uid="{47A95611-5867-4DD4-A1E7-B24AC8D66A46}"/>
    <cellStyle name="Millares 6 2 5 14" xfId="12967" xr:uid="{0A750AC6-0EC7-46F8-A11F-C7CDF761A357}"/>
    <cellStyle name="Millares 6 2 5 15" xfId="24870" xr:uid="{2B21F2B2-C4B3-40B8-986F-7DDD204C5A85}"/>
    <cellStyle name="Millares 6 2 5 2" xfId="433" xr:uid="{00000000-0005-0000-0000-000018000000}"/>
    <cellStyle name="Millares 6 2 5 2 10" xfId="10885" xr:uid="{00000000-0005-0000-0000-000018000000}"/>
    <cellStyle name="Millares 6 2 5 2 10 2" xfId="23351" xr:uid="{AEFE882B-CE14-49BE-ABB5-002E17146268}"/>
    <cellStyle name="Millares 6 2 5 2 11" xfId="11365" xr:uid="{00000000-0005-0000-0000-000018000000}"/>
    <cellStyle name="Millares 6 2 5 2 11 2" xfId="23830" xr:uid="{D1B7C7DC-8A09-40A3-9000-08C40E99F5E8}"/>
    <cellStyle name="Millares 6 2 5 2 12" xfId="12506" xr:uid="{62B240C2-3924-4876-835D-D1299246EBA0}"/>
    <cellStyle name="Millares 6 2 5 2 12 2" xfId="24340" xr:uid="{E88EC7F4-771A-49A5-B60F-659E1BB91F61}"/>
    <cellStyle name="Millares 6 2 5 2 13" xfId="13145" xr:uid="{042EE112-3C30-471F-9B11-2BF8FAC07E97}"/>
    <cellStyle name="Millares 6 2 5 2 14" xfId="25048" xr:uid="{D3091575-7622-46C5-A96D-159D88D05694}"/>
    <cellStyle name="Millares 6 2 5 2 2" xfId="1629" xr:uid="{00000000-0005-0000-0000-000018000000}"/>
    <cellStyle name="Millares 6 2 5 2 2 2" xfId="3553" xr:uid="{00000000-0005-0000-0000-000018000000}"/>
    <cellStyle name="Millares 6 2 5 2 2 2 2" xfId="16027" xr:uid="{ECCF9759-0E02-4B30-8A0D-88D844EEA665}"/>
    <cellStyle name="Millares 6 2 5 2 2 3" xfId="5505" xr:uid="{00000000-0005-0000-0000-000018000000}"/>
    <cellStyle name="Millares 6 2 5 2 2 3 2" xfId="17977" xr:uid="{DF7C546B-E196-4511-99A9-1E44490D28D9}"/>
    <cellStyle name="Millares 6 2 5 2 2 4" xfId="7435" xr:uid="{00000000-0005-0000-0000-000018000000}"/>
    <cellStyle name="Millares 6 2 5 2 2 4 2" xfId="19906" xr:uid="{476C3C2B-D42D-48FC-8FE3-CC9D95FA2C44}"/>
    <cellStyle name="Millares 6 2 5 2 2 5" xfId="9445" xr:uid="{00000000-0005-0000-0000-000018000000}"/>
    <cellStyle name="Millares 6 2 5 2 2 5 2" xfId="21914" xr:uid="{F17E0DAC-9F27-4D34-9529-13DBA0660966}"/>
    <cellStyle name="Millares 6 2 5 2 2 6" xfId="14106" xr:uid="{0B5BA29F-6BDD-423B-8ECC-6236CD0A2D95}"/>
    <cellStyle name="Millares 6 2 5 2 3" xfId="2109" xr:uid="{00000000-0005-0000-0000-000018000000}"/>
    <cellStyle name="Millares 6 2 5 2 3 2" xfId="4033" xr:uid="{00000000-0005-0000-0000-000018000000}"/>
    <cellStyle name="Millares 6 2 5 2 3 2 2" xfId="16507" xr:uid="{11CBED65-1D75-468D-8400-485E92F0EA44}"/>
    <cellStyle name="Millares 6 2 5 2 3 3" xfId="5985" xr:uid="{00000000-0005-0000-0000-000018000000}"/>
    <cellStyle name="Millares 6 2 5 2 3 3 2" xfId="18457" xr:uid="{6019043D-C6C2-4C4F-A41B-03F13CD6F9C2}"/>
    <cellStyle name="Millares 6 2 5 2 3 4" xfId="7915" xr:uid="{00000000-0005-0000-0000-000018000000}"/>
    <cellStyle name="Millares 6 2 5 2 3 4 2" xfId="20386" xr:uid="{D983D40F-469A-49FD-8842-B1C07B316BEB}"/>
    <cellStyle name="Millares 6 2 5 2 3 5" xfId="9923" xr:uid="{00000000-0005-0000-0000-000018000000}"/>
    <cellStyle name="Millares 6 2 5 2 3 5 2" xfId="22392" xr:uid="{BB1AD1CF-7BDA-4740-B0DD-7A50DD6E8DCE}"/>
    <cellStyle name="Millares 6 2 5 2 3 6" xfId="14586" xr:uid="{65E3757D-F4C7-49AF-BAB5-EBFFAAAF71B8}"/>
    <cellStyle name="Millares 6 2 5 2 4" xfId="2591" xr:uid="{00000000-0005-0000-0000-000018000000}"/>
    <cellStyle name="Millares 6 2 5 2 4 2" xfId="4512" xr:uid="{00000000-0005-0000-0000-000018000000}"/>
    <cellStyle name="Millares 6 2 5 2 4 2 2" xfId="16986" xr:uid="{3399BF8A-6CBD-4FF8-B671-66BFE1E6E84B}"/>
    <cellStyle name="Millares 6 2 5 2 4 3" xfId="6468" xr:uid="{00000000-0005-0000-0000-000018000000}"/>
    <cellStyle name="Millares 6 2 5 2 4 3 2" xfId="18940" xr:uid="{AFFF3D6E-FC6F-4241-97D8-4F7845CBBD48}"/>
    <cellStyle name="Millares 6 2 5 2 4 4" xfId="8394" xr:uid="{00000000-0005-0000-0000-000018000000}"/>
    <cellStyle name="Millares 6 2 5 2 4 4 2" xfId="20865" xr:uid="{1F7199CB-3773-49FF-86C4-1D3F0EC0C697}"/>
    <cellStyle name="Millares 6 2 5 2 4 5" xfId="10400" xr:uid="{00000000-0005-0000-0000-000018000000}"/>
    <cellStyle name="Millares 6 2 5 2 4 5 2" xfId="22869" xr:uid="{E433694A-6A79-4B0D-BBD5-6CFE1D4CF130}"/>
    <cellStyle name="Millares 6 2 5 2 4 6" xfId="15065" xr:uid="{58C31CFD-60E7-4118-BFBA-1033E0EE2FD9}"/>
    <cellStyle name="Millares 6 2 5 2 5" xfId="1149" xr:uid="{00000000-0005-0000-0000-000018000000}"/>
    <cellStyle name="Millares 6 2 5 2 5 2" xfId="13626" xr:uid="{E4F6ED6E-9462-4D0E-B9D3-2B47396FC246}"/>
    <cellStyle name="Millares 6 2 5 2 6" xfId="3073" xr:uid="{00000000-0005-0000-0000-000018000000}"/>
    <cellStyle name="Millares 6 2 5 2 6 2" xfId="15547" xr:uid="{D6CE9F28-6AB5-4F8B-A8DE-50AD3E61A25E}"/>
    <cellStyle name="Millares 6 2 5 2 7" xfId="5011" xr:uid="{00000000-0005-0000-0000-000018000000}"/>
    <cellStyle name="Millares 6 2 5 2 7 2" xfId="17484" xr:uid="{56F54A5B-F7BA-4A2D-9523-D7674C0BE469}"/>
    <cellStyle name="Millares 6 2 5 2 8" xfId="6952" xr:uid="{00000000-0005-0000-0000-000018000000}"/>
    <cellStyle name="Millares 6 2 5 2 8 2" xfId="19423" xr:uid="{26665A4C-F696-4DE2-A2AA-523277B7F49C}"/>
    <cellStyle name="Millares 6 2 5 2 9" xfId="8971" xr:uid="{00000000-0005-0000-0000-000018000000}"/>
    <cellStyle name="Millares 6 2 5 2 9 2" xfId="21440" xr:uid="{318575C2-AF4C-4C81-99FB-E67CDDEADD95}"/>
    <cellStyle name="Millares 6 2 5 3" xfId="1451" xr:uid="{00000000-0005-0000-0000-000018000000}"/>
    <cellStyle name="Millares 6 2 5 3 2" xfId="3375" xr:uid="{00000000-0005-0000-0000-000018000000}"/>
    <cellStyle name="Millares 6 2 5 3 2 2" xfId="15849" xr:uid="{F5EF12B9-DF79-43E6-BBD2-9DFDD0F9E099}"/>
    <cellStyle name="Millares 6 2 5 3 3" xfId="5327" xr:uid="{00000000-0005-0000-0000-000018000000}"/>
    <cellStyle name="Millares 6 2 5 3 3 2" xfId="17799" xr:uid="{F7EB2904-0EC3-4FD7-B9F4-CDB6E8616DE8}"/>
    <cellStyle name="Millares 6 2 5 3 4" xfId="7257" xr:uid="{00000000-0005-0000-0000-000018000000}"/>
    <cellStyle name="Millares 6 2 5 3 4 2" xfId="19728" xr:uid="{6B536EE1-6DCC-4781-B208-A61AB36194D8}"/>
    <cellStyle name="Millares 6 2 5 3 5" xfId="9267" xr:uid="{00000000-0005-0000-0000-000018000000}"/>
    <cellStyle name="Millares 6 2 5 3 5 2" xfId="21736" xr:uid="{966B1BCC-5456-49BB-92FF-5F050A4CEBCC}"/>
    <cellStyle name="Millares 6 2 5 3 6" xfId="13928" xr:uid="{00844533-C316-4927-8A27-5A15D518B5C8}"/>
    <cellStyle name="Millares 6 2 5 4" xfId="1931" xr:uid="{00000000-0005-0000-0000-000018000000}"/>
    <cellStyle name="Millares 6 2 5 4 2" xfId="3855" xr:uid="{00000000-0005-0000-0000-000018000000}"/>
    <cellStyle name="Millares 6 2 5 4 2 2" xfId="16329" xr:uid="{C06F2DEC-F414-46C7-9FF1-2F913DB21B40}"/>
    <cellStyle name="Millares 6 2 5 4 3" xfId="5807" xr:uid="{00000000-0005-0000-0000-000018000000}"/>
    <cellStyle name="Millares 6 2 5 4 3 2" xfId="18279" xr:uid="{52B076AE-7136-4D9D-8F0C-B22C41042A9B}"/>
    <cellStyle name="Millares 6 2 5 4 4" xfId="7737" xr:uid="{00000000-0005-0000-0000-000018000000}"/>
    <cellStyle name="Millares 6 2 5 4 4 2" xfId="20208" xr:uid="{75CD1FF4-687B-4D9F-8202-49DC52058BDA}"/>
    <cellStyle name="Millares 6 2 5 4 5" xfId="9745" xr:uid="{00000000-0005-0000-0000-000018000000}"/>
    <cellStyle name="Millares 6 2 5 4 5 2" xfId="22214" xr:uid="{3D750900-9DE3-45D2-BC8B-6920F708C3AF}"/>
    <cellStyle name="Millares 6 2 5 4 6" xfId="14408" xr:uid="{FE077953-216A-4EBD-9E64-A867FA9C3F64}"/>
    <cellStyle name="Millares 6 2 5 5" xfId="2413" xr:uid="{00000000-0005-0000-0000-000018000000}"/>
    <cellStyle name="Millares 6 2 5 5 2" xfId="4334" xr:uid="{00000000-0005-0000-0000-000018000000}"/>
    <cellStyle name="Millares 6 2 5 5 2 2" xfId="16808" xr:uid="{CC0C4AE5-C8E1-48A0-9DB9-E00586B7173E}"/>
    <cellStyle name="Millares 6 2 5 5 3" xfId="6290" xr:uid="{00000000-0005-0000-0000-000018000000}"/>
    <cellStyle name="Millares 6 2 5 5 3 2" xfId="18762" xr:uid="{4D012BC2-E882-46BB-BFD6-3D1DD72F1E42}"/>
    <cellStyle name="Millares 6 2 5 5 4" xfId="8216" xr:uid="{00000000-0005-0000-0000-000018000000}"/>
    <cellStyle name="Millares 6 2 5 5 4 2" xfId="20687" xr:uid="{6DACA701-6A50-49F8-9454-99FCCD5E55D0}"/>
    <cellStyle name="Millares 6 2 5 5 5" xfId="10222" xr:uid="{00000000-0005-0000-0000-000018000000}"/>
    <cellStyle name="Millares 6 2 5 5 5 2" xfId="22691" xr:uid="{FA14929C-72C8-413B-85D3-3584F04066FD}"/>
    <cellStyle name="Millares 6 2 5 5 6" xfId="14887" xr:uid="{B1EE243E-576C-4460-8C70-DBA5F69E3E9E}"/>
    <cellStyle name="Millares 6 2 5 6" xfId="971" xr:uid="{00000000-0005-0000-0000-000018000000}"/>
    <cellStyle name="Millares 6 2 5 6 2" xfId="13448" xr:uid="{ADBFDCC7-C41F-4B5F-8AC0-7D6528464845}"/>
    <cellStyle name="Millares 6 2 5 7" xfId="2895" xr:uid="{00000000-0005-0000-0000-000018000000}"/>
    <cellStyle name="Millares 6 2 5 7 2" xfId="15369" xr:uid="{F22F3E9C-2268-4AAE-892D-FD572CE25C69}"/>
    <cellStyle name="Millares 6 2 5 8" xfId="4833" xr:uid="{00000000-0005-0000-0000-000018000000}"/>
    <cellStyle name="Millares 6 2 5 8 2" xfId="17306" xr:uid="{187DE997-E417-4153-B9FE-3856E1F7B3E4}"/>
    <cellStyle name="Millares 6 2 5 9" xfId="6774" xr:uid="{00000000-0005-0000-0000-000018000000}"/>
    <cellStyle name="Millares 6 2 5 9 2" xfId="19245" xr:uid="{F6ABEDDC-7767-45FC-935F-C2E88D35FC98}"/>
    <cellStyle name="Millares 6 2 6" xfId="291" xr:uid="{00000000-0005-0000-0000-000018000000}"/>
    <cellStyle name="Millares 6 2 6 10" xfId="10743" xr:uid="{00000000-0005-0000-0000-000018000000}"/>
    <cellStyle name="Millares 6 2 6 10 2" xfId="23209" xr:uid="{40631F69-2E2D-4235-87CA-6B4B47DD7339}"/>
    <cellStyle name="Millares 6 2 6 11" xfId="11223" xr:uid="{00000000-0005-0000-0000-000018000000}"/>
    <cellStyle name="Millares 6 2 6 11 2" xfId="23688" xr:uid="{1017D6D3-5860-422D-945D-B4E26C03D09F}"/>
    <cellStyle name="Millares 6 2 6 12" xfId="12364" xr:uid="{1B269281-FAE9-49E5-9F3B-5DB268523345}"/>
    <cellStyle name="Millares 6 2 6 12 2" xfId="24198" xr:uid="{A19FE508-5175-4795-A47D-3969C067B59A}"/>
    <cellStyle name="Millares 6 2 6 13" xfId="13003" xr:uid="{F35F27EE-4F2D-414C-B6B5-9A3487BAD6B1}"/>
    <cellStyle name="Millares 6 2 6 14" xfId="24906" xr:uid="{EB02D367-6D94-4790-A4F3-B53C3DC202B9}"/>
    <cellStyle name="Millares 6 2 6 2" xfId="1487" xr:uid="{00000000-0005-0000-0000-000018000000}"/>
    <cellStyle name="Millares 6 2 6 2 2" xfId="3411" xr:uid="{00000000-0005-0000-0000-000018000000}"/>
    <cellStyle name="Millares 6 2 6 2 2 2" xfId="15885" xr:uid="{DFA9FF78-FEFD-468E-8EE0-6353D5AEC721}"/>
    <cellStyle name="Millares 6 2 6 2 3" xfId="5363" xr:uid="{00000000-0005-0000-0000-000018000000}"/>
    <cellStyle name="Millares 6 2 6 2 3 2" xfId="17835" xr:uid="{1114B12C-66F3-488E-BEEF-B9F4673BC4DA}"/>
    <cellStyle name="Millares 6 2 6 2 4" xfId="7293" xr:uid="{00000000-0005-0000-0000-000018000000}"/>
    <cellStyle name="Millares 6 2 6 2 4 2" xfId="19764" xr:uid="{C467B5ED-FEFD-4C86-8547-F65715E09ACC}"/>
    <cellStyle name="Millares 6 2 6 2 5" xfId="9303" xr:uid="{00000000-0005-0000-0000-000018000000}"/>
    <cellStyle name="Millares 6 2 6 2 5 2" xfId="21772" xr:uid="{5C665E69-258E-4381-80BC-D43351CCDB2F}"/>
    <cellStyle name="Millares 6 2 6 2 6" xfId="13964" xr:uid="{15B3566C-2EEB-4C2D-9F04-828E599871CF}"/>
    <cellStyle name="Millares 6 2 6 3" xfId="1967" xr:uid="{00000000-0005-0000-0000-000018000000}"/>
    <cellStyle name="Millares 6 2 6 3 2" xfId="3891" xr:uid="{00000000-0005-0000-0000-000018000000}"/>
    <cellStyle name="Millares 6 2 6 3 2 2" xfId="16365" xr:uid="{AEB84200-7E85-4D4B-82B9-489DF901EB5E}"/>
    <cellStyle name="Millares 6 2 6 3 3" xfId="5843" xr:uid="{00000000-0005-0000-0000-000018000000}"/>
    <cellStyle name="Millares 6 2 6 3 3 2" xfId="18315" xr:uid="{C5B5662D-39B8-450C-B961-E7249E02B449}"/>
    <cellStyle name="Millares 6 2 6 3 4" xfId="7773" xr:uid="{00000000-0005-0000-0000-000018000000}"/>
    <cellStyle name="Millares 6 2 6 3 4 2" xfId="20244" xr:uid="{49937EB3-E0EB-4F05-BDC5-77E6387F58CA}"/>
    <cellStyle name="Millares 6 2 6 3 5" xfId="9781" xr:uid="{00000000-0005-0000-0000-000018000000}"/>
    <cellStyle name="Millares 6 2 6 3 5 2" xfId="22250" xr:uid="{9A441A70-5035-4121-BA16-1838EE154D90}"/>
    <cellStyle name="Millares 6 2 6 3 6" xfId="14444" xr:uid="{9A974731-6FCC-4F93-9129-CCC1006F68CA}"/>
    <cellStyle name="Millares 6 2 6 4" xfId="2449" xr:uid="{00000000-0005-0000-0000-000018000000}"/>
    <cellStyle name="Millares 6 2 6 4 2" xfId="4370" xr:uid="{00000000-0005-0000-0000-000018000000}"/>
    <cellStyle name="Millares 6 2 6 4 2 2" xfId="16844" xr:uid="{E1BE9B23-A8AD-4D0D-9903-5AAAA8AE4B38}"/>
    <cellStyle name="Millares 6 2 6 4 3" xfId="6326" xr:uid="{00000000-0005-0000-0000-000018000000}"/>
    <cellStyle name="Millares 6 2 6 4 3 2" xfId="18798" xr:uid="{31C2A71A-01EC-48CB-8910-FFCA74F6D064}"/>
    <cellStyle name="Millares 6 2 6 4 4" xfId="8252" xr:uid="{00000000-0005-0000-0000-000018000000}"/>
    <cellStyle name="Millares 6 2 6 4 4 2" xfId="20723" xr:uid="{530EFC5B-D104-47A3-98B0-312DA9A9A974}"/>
    <cellStyle name="Millares 6 2 6 4 5" xfId="10258" xr:uid="{00000000-0005-0000-0000-000018000000}"/>
    <cellStyle name="Millares 6 2 6 4 5 2" xfId="22727" xr:uid="{CB1DD3FB-C8B5-49FB-9DB0-0B3A6B5B7487}"/>
    <cellStyle name="Millares 6 2 6 4 6" xfId="14923" xr:uid="{8991F2F5-C3B1-40B2-BE51-E7860167C8E9}"/>
    <cellStyle name="Millares 6 2 6 5" xfId="1007" xr:uid="{00000000-0005-0000-0000-000018000000}"/>
    <cellStyle name="Millares 6 2 6 5 2" xfId="13484" xr:uid="{9ABEF82B-4247-41E4-BE58-93C02D8222E6}"/>
    <cellStyle name="Millares 6 2 6 6" xfId="2931" xr:uid="{00000000-0005-0000-0000-000018000000}"/>
    <cellStyle name="Millares 6 2 6 6 2" xfId="15405" xr:uid="{B6737C66-2849-461A-A56E-C0EADEB72676}"/>
    <cellStyle name="Millares 6 2 6 7" xfId="4869" xr:uid="{00000000-0005-0000-0000-000018000000}"/>
    <cellStyle name="Millares 6 2 6 7 2" xfId="17342" xr:uid="{54740DD7-DD2A-4B47-A796-57D790152FB4}"/>
    <cellStyle name="Millares 6 2 6 8" xfId="6810" xr:uid="{00000000-0005-0000-0000-000018000000}"/>
    <cellStyle name="Millares 6 2 6 8 2" xfId="19281" xr:uid="{7FFF1F2C-FAC1-4E64-AF5D-08F7E87A058C}"/>
    <cellStyle name="Millares 6 2 6 9" xfId="8837" xr:uid="{00000000-0005-0000-0000-000018000000}"/>
    <cellStyle name="Millares 6 2 6 9 2" xfId="21306" xr:uid="{6C30DB4E-712E-4544-BECB-12BEF43CA70B}"/>
    <cellStyle name="Millares 6 2 7" xfId="614" xr:uid="{00000000-0005-0000-0000-00002C000000}"/>
    <cellStyle name="Millares 6 2 8" xfId="777" xr:uid="{9B1509B4-088D-4280-B591-64911C00BFC9}"/>
    <cellStyle name="Millares 6 2 8 10" xfId="11010" xr:uid="{9B1509B4-088D-4280-B591-64911C00BFC9}"/>
    <cellStyle name="Millares 6 2 8 10 2" xfId="23476" xr:uid="{C775BA0C-FAE6-49CA-B821-0BF387A4B0FB}"/>
    <cellStyle name="Millares 6 2 8 11" xfId="11490" xr:uid="{9B1509B4-088D-4280-B591-64911C00BFC9}"/>
    <cellStyle name="Millares 6 2 8 11 2" xfId="23955" xr:uid="{7BB9CC30-24A3-4CB1-9EBE-46453AE56F84}"/>
    <cellStyle name="Millares 6 2 8 12" xfId="12634" xr:uid="{7ECC08CC-5179-4DDE-9C7B-6BF070AB5F7C}"/>
    <cellStyle name="Millares 6 2 8 12 2" xfId="24468" xr:uid="{61286E66-AB39-41FE-8DDC-E2FABC64A339}"/>
    <cellStyle name="Millares 6 2 8 13" xfId="13272" xr:uid="{0C092D8D-455B-4F62-A458-40FA9D73EA65}"/>
    <cellStyle name="Millares 6 2 8 14" xfId="25173" xr:uid="{68A9164F-7D03-400D-8874-5E38916F3184}"/>
    <cellStyle name="Millares 6 2 8 2" xfId="1754" xr:uid="{9B1509B4-088D-4280-B591-64911C00BFC9}"/>
    <cellStyle name="Millares 6 2 8 2 2" xfId="3678" xr:uid="{9B1509B4-088D-4280-B591-64911C00BFC9}"/>
    <cellStyle name="Millares 6 2 8 2 2 2" xfId="16152" xr:uid="{EE9BBD9A-B018-4042-B826-31E55BFACC5F}"/>
    <cellStyle name="Millares 6 2 8 2 3" xfId="5630" xr:uid="{9B1509B4-088D-4280-B591-64911C00BFC9}"/>
    <cellStyle name="Millares 6 2 8 2 3 2" xfId="18102" xr:uid="{F45653F6-371E-43B8-99E2-FD979036BBE7}"/>
    <cellStyle name="Millares 6 2 8 2 4" xfId="7560" xr:uid="{9B1509B4-088D-4280-B591-64911C00BFC9}"/>
    <cellStyle name="Millares 6 2 8 2 4 2" xfId="20031" xr:uid="{1B7859E6-F671-49D8-A995-971AA9BFBF9B}"/>
    <cellStyle name="Millares 6 2 8 2 5" xfId="9568" xr:uid="{9B1509B4-088D-4280-B591-64911C00BFC9}"/>
    <cellStyle name="Millares 6 2 8 2 5 2" xfId="22037" xr:uid="{102BA58B-B78A-4F92-9B37-544BAD60D1F2}"/>
    <cellStyle name="Millares 6 2 8 2 6" xfId="14231" xr:uid="{0AAC7B7C-7623-4E57-9B4E-B0034D4AE9E0}"/>
    <cellStyle name="Millares 6 2 8 3" xfId="2234" xr:uid="{9B1509B4-088D-4280-B591-64911C00BFC9}"/>
    <cellStyle name="Millares 6 2 8 3 2" xfId="4158" xr:uid="{9B1509B4-088D-4280-B591-64911C00BFC9}"/>
    <cellStyle name="Millares 6 2 8 3 2 2" xfId="16632" xr:uid="{35AAB6A6-AC90-48C7-87DF-6BBB74A74463}"/>
    <cellStyle name="Millares 6 2 8 3 3" xfId="6110" xr:uid="{9B1509B4-088D-4280-B591-64911C00BFC9}"/>
    <cellStyle name="Millares 6 2 8 3 3 2" xfId="18582" xr:uid="{B0E2339A-7420-4064-9D83-FFB26269A1BF}"/>
    <cellStyle name="Millares 6 2 8 3 4" xfId="8040" xr:uid="{9B1509B4-088D-4280-B591-64911C00BFC9}"/>
    <cellStyle name="Millares 6 2 8 3 4 2" xfId="20511" xr:uid="{25997181-3D73-4423-9539-20D22E2607EB}"/>
    <cellStyle name="Millares 6 2 8 3 5" xfId="10046" xr:uid="{9B1509B4-088D-4280-B591-64911C00BFC9}"/>
    <cellStyle name="Millares 6 2 8 3 5 2" xfId="22515" xr:uid="{7026A38D-766F-4913-93F5-9C7792097279}"/>
    <cellStyle name="Millares 6 2 8 3 6" xfId="14711" xr:uid="{5FACC544-BCC6-4416-BE7C-22A0E83EEB73}"/>
    <cellStyle name="Millares 6 2 8 4" xfId="2717" xr:uid="{9B1509B4-088D-4280-B591-64911C00BFC9}"/>
    <cellStyle name="Millares 6 2 8 4 2" xfId="4638" xr:uid="{9B1509B4-088D-4280-B591-64911C00BFC9}"/>
    <cellStyle name="Millares 6 2 8 4 2 2" xfId="17112" xr:uid="{A73B5439-FE38-4691-86B6-9F94EAD9E18E}"/>
    <cellStyle name="Millares 6 2 8 4 3" xfId="6594" xr:uid="{9B1509B4-088D-4280-B591-64911C00BFC9}"/>
    <cellStyle name="Millares 6 2 8 4 3 2" xfId="19066" xr:uid="{EBC3EB1B-DD2C-43BC-AFD7-BED6EE0BEA81}"/>
    <cellStyle name="Millares 6 2 8 4 4" xfId="8520" xr:uid="{9B1509B4-088D-4280-B591-64911C00BFC9}"/>
    <cellStyle name="Millares 6 2 8 4 4 2" xfId="20991" xr:uid="{E689F4B0-F57A-466E-9FA4-1DC7BAE563AA}"/>
    <cellStyle name="Millares 6 2 8 4 5" xfId="10525" xr:uid="{9B1509B4-088D-4280-B591-64911C00BFC9}"/>
    <cellStyle name="Millares 6 2 8 4 5 2" xfId="22994" xr:uid="{B0285A5E-67CE-4501-88AC-60276B8D020A}"/>
    <cellStyle name="Millares 6 2 8 4 6" xfId="15191" xr:uid="{62901D2F-8D39-41BE-9A33-1DE53305372C}"/>
    <cellStyle name="Millares 6 2 8 5" xfId="1275" xr:uid="{9B1509B4-088D-4280-B591-64911C00BFC9}"/>
    <cellStyle name="Millares 6 2 8 5 2" xfId="13752" xr:uid="{F2483851-22A8-4368-8497-611C36DD93CB}"/>
    <cellStyle name="Millares 6 2 8 6" xfId="3199" xr:uid="{9B1509B4-088D-4280-B591-64911C00BFC9}"/>
    <cellStyle name="Millares 6 2 8 6 2" xfId="15673" xr:uid="{E07E1C37-187E-41F4-807B-41AD859864E0}"/>
    <cellStyle name="Millares 6 2 8 7" xfId="5150" xr:uid="{9B1509B4-088D-4280-B591-64911C00BFC9}"/>
    <cellStyle name="Millares 6 2 8 7 2" xfId="17622" xr:uid="{77067715-DFBE-453D-8A3E-5FCC4E731873}"/>
    <cellStyle name="Millares 6 2 8 8" xfId="7081" xr:uid="{9B1509B4-088D-4280-B591-64911C00BFC9}"/>
    <cellStyle name="Millares 6 2 8 8 2" xfId="19552" xr:uid="{91271C7C-0E0F-45DD-8700-408C3F5B3F82}"/>
    <cellStyle name="Millares 6 2 8 9" xfId="9093" xr:uid="{9B1509B4-088D-4280-B591-64911C00BFC9}"/>
    <cellStyle name="Millares 6 2 8 9 2" xfId="21562" xr:uid="{0C61DF71-4260-4A20-90A9-B1C81EE3B02C}"/>
    <cellStyle name="Millares 6 2 9" xfId="1309" xr:uid="{00000000-0005-0000-0000-000018000000}"/>
    <cellStyle name="Millares 6 2 9 2" xfId="3233" xr:uid="{00000000-0005-0000-0000-000018000000}"/>
    <cellStyle name="Millares 6 2 9 2 2" xfId="15707" xr:uid="{64E2D8FA-0C62-42E3-9839-6BA89CDBF4DC}"/>
    <cellStyle name="Millares 6 2 9 3" xfId="5185" xr:uid="{00000000-0005-0000-0000-000018000000}"/>
    <cellStyle name="Millares 6 2 9 3 2" xfId="17657" xr:uid="{2306764A-47A4-42D7-B4A5-D01DCDE78810}"/>
    <cellStyle name="Millares 6 2 9 4" xfId="7115" xr:uid="{00000000-0005-0000-0000-000018000000}"/>
    <cellStyle name="Millares 6 2 9 4 2" xfId="19586" xr:uid="{D4EDDAF3-6828-4031-8D72-4E8C0A799024}"/>
    <cellStyle name="Millares 6 2 9 5" xfId="9125" xr:uid="{00000000-0005-0000-0000-000018000000}"/>
    <cellStyle name="Millares 6 2 9 5 2" xfId="21594" xr:uid="{B0A295ED-5BB9-45F5-8688-25CF4DF13059}"/>
    <cellStyle name="Millares 6 2 9 6" xfId="11617" xr:uid="{EC34BCAE-53DF-457A-BA9B-6A41884C8719}"/>
    <cellStyle name="Millares 6 2 9 7" xfId="13786" xr:uid="{34D4AB98-DAD8-4A75-B447-9ACF22DF71C0}"/>
    <cellStyle name="Millares 6 20" xfId="12170" xr:uid="{E42D9A5C-964A-4027-9A5C-EBEA5FCF9E90}"/>
    <cellStyle name="Millares 6 20 2" xfId="24004" xr:uid="{9DEB66EB-5F6C-47C6-BE83-226B84E21375}"/>
    <cellStyle name="Millares 6 21" xfId="12809" xr:uid="{3CA30CE9-2BFA-4D4C-A2EE-010A80D62B36}"/>
    <cellStyle name="Millares 6 22" xfId="24712" xr:uid="{396FDC1F-197D-4EAF-8B1E-27DB2B7C3EA0}"/>
    <cellStyle name="Millares 6 3" xfId="79" xr:uid="{00000000-0005-0000-0000-000017000000}"/>
    <cellStyle name="Millares 6 3 10" xfId="4697" xr:uid="{00000000-0005-0000-0000-000017000000}"/>
    <cellStyle name="Millares 6 3 10 2" xfId="17170" xr:uid="{5EF93C87-1F51-422B-8301-6A08CB58C854}"/>
    <cellStyle name="Millares 6 3 11" xfId="6643" xr:uid="{00000000-0005-0000-0000-000017000000}"/>
    <cellStyle name="Millares 6 3 11 2" xfId="19114" xr:uid="{31D502B4-4A40-412C-8CF3-5FFB0381B0F9}"/>
    <cellStyle name="Millares 6 3 12" xfId="8678" xr:uid="{00000000-0005-0000-0000-000017000000}"/>
    <cellStyle name="Millares 6 3 12 2" xfId="21147" xr:uid="{AEB1ECF6-6616-4D20-8709-CA540B025ABB}"/>
    <cellStyle name="Millares 6 3 13" xfId="10576" xr:uid="{00000000-0005-0000-0000-000017000000}"/>
    <cellStyle name="Millares 6 3 13 2" xfId="23042" xr:uid="{AB27A7C2-636C-4186-88E5-05E1E5C6142B}"/>
    <cellStyle name="Millares 6 3 14" xfId="11056" xr:uid="{00000000-0005-0000-0000-000017000000}"/>
    <cellStyle name="Millares 6 3 14 2" xfId="23521" xr:uid="{99E6E94E-8F7E-4329-9F5D-0798BFB1F273}"/>
    <cellStyle name="Millares 6 3 15" xfId="12197" xr:uid="{52D7005E-B1F3-46B5-978A-5C23EB005453}"/>
    <cellStyle name="Millares 6 3 15 2" xfId="24031" xr:uid="{E06C2173-C570-4ED5-9A19-0F41E801BA6F}"/>
    <cellStyle name="Millares 6 3 16" xfId="12836" xr:uid="{FD338898-F7B6-432B-AC9D-2A24FEF1087A}"/>
    <cellStyle name="Millares 6 3 17" xfId="24739" xr:uid="{9AAEB735-D208-406A-BA2C-068AE080D3DC}"/>
    <cellStyle name="Millares 6 3 2" xfId="137" xr:uid="{00000000-0005-0000-0000-000017000000}"/>
    <cellStyle name="Millares 6 3 2 10" xfId="8725" xr:uid="{00000000-0005-0000-0000-000017000000}"/>
    <cellStyle name="Millares 6 3 2 10 2" xfId="21194" xr:uid="{3FC301BB-3921-4FB6-A255-8D703C9B6211}"/>
    <cellStyle name="Millares 6 3 2 11" xfId="10628" xr:uid="{00000000-0005-0000-0000-000017000000}"/>
    <cellStyle name="Millares 6 3 2 11 2" xfId="23094" xr:uid="{188F0373-38B9-47D9-B722-BBE833D3EBC0}"/>
    <cellStyle name="Millares 6 3 2 12" xfId="11108" xr:uid="{00000000-0005-0000-0000-000017000000}"/>
    <cellStyle name="Millares 6 3 2 12 2" xfId="23573" xr:uid="{1C757F0A-403F-4860-9681-8108F1C4C148}"/>
    <cellStyle name="Millares 6 3 2 13" xfId="12249" xr:uid="{7C06E689-E633-4616-8CB8-E047F09D82E1}"/>
    <cellStyle name="Millares 6 3 2 13 2" xfId="24083" xr:uid="{AF73B222-86E6-4BD7-AEAA-0C8B7B3E13E7}"/>
    <cellStyle name="Millares 6 3 2 14" xfId="12888" xr:uid="{240F2FFE-2FB2-4212-A335-42079D18E921}"/>
    <cellStyle name="Millares 6 3 2 15" xfId="24791" xr:uid="{57DA14FD-828C-4D6B-BF14-5971D1F6E45B}"/>
    <cellStyle name="Millares 6 3 2 2" xfId="354" xr:uid="{00000000-0005-0000-0000-000017000000}"/>
    <cellStyle name="Millares 6 3 2 2 10" xfId="10806" xr:uid="{00000000-0005-0000-0000-000017000000}"/>
    <cellStyle name="Millares 6 3 2 2 10 2" xfId="23272" xr:uid="{08BB3F3E-F5AF-4A52-B1F3-18AB958742ED}"/>
    <cellStyle name="Millares 6 3 2 2 11" xfId="11286" xr:uid="{00000000-0005-0000-0000-000017000000}"/>
    <cellStyle name="Millares 6 3 2 2 11 2" xfId="23751" xr:uid="{9801022A-0CC3-4B46-8D6C-FBDC9A4E7B63}"/>
    <cellStyle name="Millares 6 3 2 2 12" xfId="12427" xr:uid="{473E289A-47D6-4D53-A791-6CAE1EF959D6}"/>
    <cellStyle name="Millares 6 3 2 2 12 2" xfId="24261" xr:uid="{AB0963AA-B1DD-4680-9005-938D26D5A023}"/>
    <cellStyle name="Millares 6 3 2 2 13" xfId="13066" xr:uid="{A2CE21AC-9B89-4700-931D-79DE1FDFD0F8}"/>
    <cellStyle name="Millares 6 3 2 2 14" xfId="24969" xr:uid="{3680C0C4-3C7A-4330-A41B-9D356B6C9EF9}"/>
    <cellStyle name="Millares 6 3 2 2 2" xfId="1550" xr:uid="{00000000-0005-0000-0000-000017000000}"/>
    <cellStyle name="Millares 6 3 2 2 2 2" xfId="3474" xr:uid="{00000000-0005-0000-0000-000017000000}"/>
    <cellStyle name="Millares 6 3 2 2 2 2 2" xfId="15948" xr:uid="{72B8073B-9B9E-4D4F-8EE8-EF059ABFDBB3}"/>
    <cellStyle name="Millares 6 3 2 2 2 3" xfId="5426" xr:uid="{00000000-0005-0000-0000-000017000000}"/>
    <cellStyle name="Millares 6 3 2 2 2 3 2" xfId="17898" xr:uid="{DC311D48-27D7-4BF9-AFD2-2D1ECF819DC5}"/>
    <cellStyle name="Millares 6 3 2 2 2 4" xfId="7356" xr:uid="{00000000-0005-0000-0000-000017000000}"/>
    <cellStyle name="Millares 6 3 2 2 2 4 2" xfId="19827" xr:uid="{B07A1C42-47CF-4B9D-BE1A-F5CC7D49A031}"/>
    <cellStyle name="Millares 6 3 2 2 2 5" xfId="9366" xr:uid="{00000000-0005-0000-0000-000017000000}"/>
    <cellStyle name="Millares 6 3 2 2 2 5 2" xfId="21835" xr:uid="{5AA6409D-2D74-4AA5-AECD-DBF72049040F}"/>
    <cellStyle name="Millares 6 3 2 2 2 6" xfId="14027" xr:uid="{B1CB8D58-0961-4FC1-9759-73CE2C69D30C}"/>
    <cellStyle name="Millares 6 3 2 2 3" xfId="2030" xr:uid="{00000000-0005-0000-0000-000017000000}"/>
    <cellStyle name="Millares 6 3 2 2 3 2" xfId="3954" xr:uid="{00000000-0005-0000-0000-000017000000}"/>
    <cellStyle name="Millares 6 3 2 2 3 2 2" xfId="16428" xr:uid="{37DE1854-E226-4632-ADB7-8EDEB6BF7999}"/>
    <cellStyle name="Millares 6 3 2 2 3 3" xfId="5906" xr:uid="{00000000-0005-0000-0000-000017000000}"/>
    <cellStyle name="Millares 6 3 2 2 3 3 2" xfId="18378" xr:uid="{6EF32A36-F2AD-4A3D-BEC1-6FDE2B50E899}"/>
    <cellStyle name="Millares 6 3 2 2 3 4" xfId="7836" xr:uid="{00000000-0005-0000-0000-000017000000}"/>
    <cellStyle name="Millares 6 3 2 2 3 4 2" xfId="20307" xr:uid="{A71FA531-B41D-4116-B140-7FC2678C5715}"/>
    <cellStyle name="Millares 6 3 2 2 3 5" xfId="9844" xr:uid="{00000000-0005-0000-0000-000017000000}"/>
    <cellStyle name="Millares 6 3 2 2 3 5 2" xfId="22313" xr:uid="{EA5DB17E-B2A3-485A-A065-3F99D89BB4C9}"/>
    <cellStyle name="Millares 6 3 2 2 3 6" xfId="14507" xr:uid="{201B3D3B-3D76-4200-A320-9BBA3B414D5C}"/>
    <cellStyle name="Millares 6 3 2 2 4" xfId="2512" xr:uid="{00000000-0005-0000-0000-000017000000}"/>
    <cellStyle name="Millares 6 3 2 2 4 2" xfId="4433" xr:uid="{00000000-0005-0000-0000-000017000000}"/>
    <cellStyle name="Millares 6 3 2 2 4 2 2" xfId="16907" xr:uid="{EB453D1A-A79D-494E-B6BD-27B0DEB22CD2}"/>
    <cellStyle name="Millares 6 3 2 2 4 3" xfId="6389" xr:uid="{00000000-0005-0000-0000-000017000000}"/>
    <cellStyle name="Millares 6 3 2 2 4 3 2" xfId="18861" xr:uid="{F459EE5B-CEDB-4EFB-9F6B-1D272AC26398}"/>
    <cellStyle name="Millares 6 3 2 2 4 4" xfId="8315" xr:uid="{00000000-0005-0000-0000-000017000000}"/>
    <cellStyle name="Millares 6 3 2 2 4 4 2" xfId="20786" xr:uid="{324FB548-908A-4C62-8ED9-969FB57B99E7}"/>
    <cellStyle name="Millares 6 3 2 2 4 5" xfId="10321" xr:uid="{00000000-0005-0000-0000-000017000000}"/>
    <cellStyle name="Millares 6 3 2 2 4 5 2" xfId="22790" xr:uid="{33A2C1D1-52C3-48E7-8509-70FD22511128}"/>
    <cellStyle name="Millares 6 3 2 2 4 6" xfId="14986" xr:uid="{4F473029-D738-4CCE-9E57-F269E26C2146}"/>
    <cellStyle name="Millares 6 3 2 2 5" xfId="1070" xr:uid="{00000000-0005-0000-0000-000017000000}"/>
    <cellStyle name="Millares 6 3 2 2 5 2" xfId="13547" xr:uid="{C21EBAF5-E5BA-4778-B842-7B59E8D277BB}"/>
    <cellStyle name="Millares 6 3 2 2 6" xfId="2994" xr:uid="{00000000-0005-0000-0000-000017000000}"/>
    <cellStyle name="Millares 6 3 2 2 6 2" xfId="15468" xr:uid="{78BFF7FE-2AC1-46FD-B996-C3BA56D3DA91}"/>
    <cellStyle name="Millares 6 3 2 2 7" xfId="4932" xr:uid="{00000000-0005-0000-0000-000017000000}"/>
    <cellStyle name="Millares 6 3 2 2 7 2" xfId="17405" xr:uid="{8DAB7087-4AB9-4F4E-8230-1DC8FD88A909}"/>
    <cellStyle name="Millares 6 3 2 2 8" xfId="6873" xr:uid="{00000000-0005-0000-0000-000017000000}"/>
    <cellStyle name="Millares 6 3 2 2 8 2" xfId="19344" xr:uid="{CFEB898C-9B22-49E5-9EC2-4C43CC4E2A4D}"/>
    <cellStyle name="Millares 6 3 2 2 9" xfId="8894" xr:uid="{00000000-0005-0000-0000-000017000000}"/>
    <cellStyle name="Millares 6 3 2 2 9 2" xfId="21363" xr:uid="{4CB835F9-DAF4-4BCF-9A84-E7B02DC5F22E}"/>
    <cellStyle name="Millares 6 3 2 3" xfId="1372" xr:uid="{00000000-0005-0000-0000-000017000000}"/>
    <cellStyle name="Millares 6 3 2 3 2" xfId="3296" xr:uid="{00000000-0005-0000-0000-000017000000}"/>
    <cellStyle name="Millares 6 3 2 3 2 2" xfId="15770" xr:uid="{6B20F814-075D-400B-93BB-3D0CE60CB660}"/>
    <cellStyle name="Millares 6 3 2 3 3" xfId="5248" xr:uid="{00000000-0005-0000-0000-000017000000}"/>
    <cellStyle name="Millares 6 3 2 3 3 2" xfId="17720" xr:uid="{9F29A663-607F-4446-992E-7672BC8E8761}"/>
    <cellStyle name="Millares 6 3 2 3 4" xfId="7178" xr:uid="{00000000-0005-0000-0000-000017000000}"/>
    <cellStyle name="Millares 6 3 2 3 4 2" xfId="19649" xr:uid="{70660DCD-71FD-4493-AC60-6479E3ED84BB}"/>
    <cellStyle name="Millares 6 3 2 3 5" xfId="9188" xr:uid="{00000000-0005-0000-0000-000017000000}"/>
    <cellStyle name="Millares 6 3 2 3 5 2" xfId="21657" xr:uid="{0CC2EB1C-4F41-422A-A7F7-BE6C3062345E}"/>
    <cellStyle name="Millares 6 3 2 3 6" xfId="13849" xr:uid="{EFEE33B3-4B13-4774-8CB2-509875570CC2}"/>
    <cellStyle name="Millares 6 3 2 4" xfId="1852" xr:uid="{00000000-0005-0000-0000-000017000000}"/>
    <cellStyle name="Millares 6 3 2 4 2" xfId="3776" xr:uid="{00000000-0005-0000-0000-000017000000}"/>
    <cellStyle name="Millares 6 3 2 4 2 2" xfId="16250" xr:uid="{0271405D-576D-4E0D-A9CA-25F50D8E66B1}"/>
    <cellStyle name="Millares 6 3 2 4 3" xfId="5728" xr:uid="{00000000-0005-0000-0000-000017000000}"/>
    <cellStyle name="Millares 6 3 2 4 3 2" xfId="18200" xr:uid="{3701D276-A34E-4077-9E9F-7D810E529DB0}"/>
    <cellStyle name="Millares 6 3 2 4 4" xfId="7658" xr:uid="{00000000-0005-0000-0000-000017000000}"/>
    <cellStyle name="Millares 6 3 2 4 4 2" xfId="20129" xr:uid="{6B194649-AD30-4B2A-A1ED-307ED31C9203}"/>
    <cellStyle name="Millares 6 3 2 4 5" xfId="9666" xr:uid="{00000000-0005-0000-0000-000017000000}"/>
    <cellStyle name="Millares 6 3 2 4 5 2" xfId="22135" xr:uid="{BAC5A23D-2DBD-4CB6-ACF4-261AB059005A}"/>
    <cellStyle name="Millares 6 3 2 4 6" xfId="14329" xr:uid="{A13BAA93-2114-4A86-A171-7C887A984ED5}"/>
    <cellStyle name="Millares 6 3 2 5" xfId="2334" xr:uid="{00000000-0005-0000-0000-000017000000}"/>
    <cellStyle name="Millares 6 3 2 5 2" xfId="4255" xr:uid="{00000000-0005-0000-0000-000017000000}"/>
    <cellStyle name="Millares 6 3 2 5 2 2" xfId="16729" xr:uid="{1CDECC8F-902D-4915-8531-1B8B992B8DD1}"/>
    <cellStyle name="Millares 6 3 2 5 3" xfId="6211" xr:uid="{00000000-0005-0000-0000-000017000000}"/>
    <cellStyle name="Millares 6 3 2 5 3 2" xfId="18683" xr:uid="{1131D622-2CB8-4C3E-AED8-D3B7DFBF4258}"/>
    <cellStyle name="Millares 6 3 2 5 4" xfId="8137" xr:uid="{00000000-0005-0000-0000-000017000000}"/>
    <cellStyle name="Millares 6 3 2 5 4 2" xfId="20608" xr:uid="{1D2535BA-09E8-41E9-98D0-3398D4CE607D}"/>
    <cellStyle name="Millares 6 3 2 5 5" xfId="10143" xr:uid="{00000000-0005-0000-0000-000017000000}"/>
    <cellStyle name="Millares 6 3 2 5 5 2" xfId="22612" xr:uid="{2F8698BC-65DA-4B5E-88F5-8BBDB79C2FE7}"/>
    <cellStyle name="Millares 6 3 2 5 6" xfId="14808" xr:uid="{6750CC0C-19EA-4D80-91E3-917E66623C30}"/>
    <cellStyle name="Millares 6 3 2 6" xfId="892" xr:uid="{00000000-0005-0000-0000-000017000000}"/>
    <cellStyle name="Millares 6 3 2 6 2" xfId="13369" xr:uid="{E954A1E1-3D35-48E1-9828-DA175A081170}"/>
    <cellStyle name="Millares 6 3 2 7" xfId="2816" xr:uid="{00000000-0005-0000-0000-000017000000}"/>
    <cellStyle name="Millares 6 3 2 7 2" xfId="15290" xr:uid="{034B697C-7352-4B37-BA61-B15D9F8185A6}"/>
    <cellStyle name="Millares 6 3 2 8" xfId="4749" xr:uid="{00000000-0005-0000-0000-000017000000}"/>
    <cellStyle name="Millares 6 3 2 8 2" xfId="17222" xr:uid="{FA15DC0E-7CE0-4515-A04E-AC9D02C3E818}"/>
    <cellStyle name="Millares 6 3 2 9" xfId="6695" xr:uid="{00000000-0005-0000-0000-000017000000}"/>
    <cellStyle name="Millares 6 3 2 9 2" xfId="19166" xr:uid="{C88344C6-8848-4094-94BA-D666FFD2BC98}"/>
    <cellStyle name="Millares 6 3 3" xfId="302" xr:uid="{00000000-0005-0000-0000-000017000000}"/>
    <cellStyle name="Millares 6 3 3 10" xfId="10754" xr:uid="{00000000-0005-0000-0000-000017000000}"/>
    <cellStyle name="Millares 6 3 3 10 2" xfId="23220" xr:uid="{50D6C805-42A3-419B-82B2-5E55365369F3}"/>
    <cellStyle name="Millares 6 3 3 11" xfId="11234" xr:uid="{00000000-0005-0000-0000-000017000000}"/>
    <cellStyle name="Millares 6 3 3 11 2" xfId="23699" xr:uid="{A3EF2036-B8E7-466A-ADBD-1E13A1480693}"/>
    <cellStyle name="Millares 6 3 3 12" xfId="12375" xr:uid="{56A41BF7-6839-401F-A1BE-8D1727A8AFD0}"/>
    <cellStyle name="Millares 6 3 3 12 2" xfId="24209" xr:uid="{7FE186EA-1633-4F5E-B0AA-11923B3821D3}"/>
    <cellStyle name="Millares 6 3 3 13" xfId="13014" xr:uid="{DE70B0F7-119B-4CF8-B246-46A3BAB02654}"/>
    <cellStyle name="Millares 6 3 3 14" xfId="24917" xr:uid="{804B1BE1-DB14-4F01-9AE6-F0A3B27980DD}"/>
    <cellStyle name="Millares 6 3 3 2" xfId="1498" xr:uid="{00000000-0005-0000-0000-000017000000}"/>
    <cellStyle name="Millares 6 3 3 2 2" xfId="3422" xr:uid="{00000000-0005-0000-0000-000017000000}"/>
    <cellStyle name="Millares 6 3 3 2 2 2" xfId="15896" xr:uid="{47B29D23-6D75-41F5-97BE-36D09E9B9F66}"/>
    <cellStyle name="Millares 6 3 3 2 3" xfId="5374" xr:uid="{00000000-0005-0000-0000-000017000000}"/>
    <cellStyle name="Millares 6 3 3 2 3 2" xfId="17846" xr:uid="{844334EE-B13F-42A4-8F6E-07207F17FB35}"/>
    <cellStyle name="Millares 6 3 3 2 4" xfId="7304" xr:uid="{00000000-0005-0000-0000-000017000000}"/>
    <cellStyle name="Millares 6 3 3 2 4 2" xfId="19775" xr:uid="{2AF8FC0A-4C64-49A6-ABDC-C1B0E189538C}"/>
    <cellStyle name="Millares 6 3 3 2 5" xfId="9314" xr:uid="{00000000-0005-0000-0000-000017000000}"/>
    <cellStyle name="Millares 6 3 3 2 5 2" xfId="21783" xr:uid="{BBE5C100-1496-49FA-AA40-14E0F127ABAC}"/>
    <cellStyle name="Millares 6 3 3 2 6" xfId="13975" xr:uid="{FB995D98-F0FE-4119-A905-92CD332C0BC1}"/>
    <cellStyle name="Millares 6 3 3 3" xfId="1978" xr:uid="{00000000-0005-0000-0000-000017000000}"/>
    <cellStyle name="Millares 6 3 3 3 2" xfId="3902" xr:uid="{00000000-0005-0000-0000-000017000000}"/>
    <cellStyle name="Millares 6 3 3 3 2 2" xfId="16376" xr:uid="{78681216-EAAD-463E-8EA1-275450747E80}"/>
    <cellStyle name="Millares 6 3 3 3 3" xfId="5854" xr:uid="{00000000-0005-0000-0000-000017000000}"/>
    <cellStyle name="Millares 6 3 3 3 3 2" xfId="18326" xr:uid="{1CFFED00-4B2A-4826-B5DA-BB7FAA4238E3}"/>
    <cellStyle name="Millares 6 3 3 3 4" xfId="7784" xr:uid="{00000000-0005-0000-0000-000017000000}"/>
    <cellStyle name="Millares 6 3 3 3 4 2" xfId="20255" xr:uid="{C5362287-5E12-4415-B098-A810CD7CC0F5}"/>
    <cellStyle name="Millares 6 3 3 3 5" xfId="9792" xr:uid="{00000000-0005-0000-0000-000017000000}"/>
    <cellStyle name="Millares 6 3 3 3 5 2" xfId="22261" xr:uid="{5571B26C-E775-4DD2-A8BA-C60B98F3D26C}"/>
    <cellStyle name="Millares 6 3 3 3 6" xfId="14455" xr:uid="{48BBB8C8-F321-4B2F-A220-33074093AAA0}"/>
    <cellStyle name="Millares 6 3 3 4" xfId="2460" xr:uid="{00000000-0005-0000-0000-000017000000}"/>
    <cellStyle name="Millares 6 3 3 4 2" xfId="4381" xr:uid="{00000000-0005-0000-0000-000017000000}"/>
    <cellStyle name="Millares 6 3 3 4 2 2" xfId="16855" xr:uid="{AD376AA5-88EF-4BB3-99E4-5E355E3EB652}"/>
    <cellStyle name="Millares 6 3 3 4 3" xfId="6337" xr:uid="{00000000-0005-0000-0000-000017000000}"/>
    <cellStyle name="Millares 6 3 3 4 3 2" xfId="18809" xr:uid="{CC2D967F-5D78-4325-9E4B-48FEF59B2F01}"/>
    <cellStyle name="Millares 6 3 3 4 4" xfId="8263" xr:uid="{00000000-0005-0000-0000-000017000000}"/>
    <cellStyle name="Millares 6 3 3 4 4 2" xfId="20734" xr:uid="{4308E231-40DB-4826-953C-9065A1C88CD5}"/>
    <cellStyle name="Millares 6 3 3 4 5" xfId="10269" xr:uid="{00000000-0005-0000-0000-000017000000}"/>
    <cellStyle name="Millares 6 3 3 4 5 2" xfId="22738" xr:uid="{E49F6509-4FCA-4F71-A290-23C8DB20D10D}"/>
    <cellStyle name="Millares 6 3 3 4 6" xfId="14934" xr:uid="{5A559E15-798F-40F3-B560-69E89E323C2E}"/>
    <cellStyle name="Millares 6 3 3 5" xfId="1018" xr:uid="{00000000-0005-0000-0000-000017000000}"/>
    <cellStyle name="Millares 6 3 3 5 2" xfId="13495" xr:uid="{B620C4E9-981D-4347-922A-FCA7C41469C2}"/>
    <cellStyle name="Millares 6 3 3 6" xfId="2942" xr:uid="{00000000-0005-0000-0000-000017000000}"/>
    <cellStyle name="Millares 6 3 3 6 2" xfId="15416" xr:uid="{DAE94341-90D6-4EA2-AAF7-54DA023DD34C}"/>
    <cellStyle name="Millares 6 3 3 7" xfId="4880" xr:uid="{00000000-0005-0000-0000-000017000000}"/>
    <cellStyle name="Millares 6 3 3 7 2" xfId="17353" xr:uid="{A90BC083-CAC9-4607-A2FA-C1C84133732E}"/>
    <cellStyle name="Millares 6 3 3 8" xfId="6821" xr:uid="{00000000-0005-0000-0000-000017000000}"/>
    <cellStyle name="Millares 6 3 3 8 2" xfId="19292" xr:uid="{963BE73E-21B3-4F40-AAB2-281D65F850A9}"/>
    <cellStyle name="Millares 6 3 3 9" xfId="8846" xr:uid="{00000000-0005-0000-0000-000017000000}"/>
    <cellStyle name="Millares 6 3 3 9 2" xfId="21315" xr:uid="{7A3072E7-AB3F-42E7-A927-1F6FDB57B32D}"/>
    <cellStyle name="Millares 6 3 4" xfId="774" xr:uid="{BC5DD612-757F-4BBB-BE8D-0AD44A4F92F7}"/>
    <cellStyle name="Millares 6 3 4 10" xfId="11009" xr:uid="{BC5DD612-757F-4BBB-BE8D-0AD44A4F92F7}"/>
    <cellStyle name="Millares 6 3 4 10 2" xfId="23475" xr:uid="{1BE06C68-4653-4F21-8175-4AA9EF5E4D03}"/>
    <cellStyle name="Millares 6 3 4 11" xfId="11489" xr:uid="{BC5DD612-757F-4BBB-BE8D-0AD44A4F92F7}"/>
    <cellStyle name="Millares 6 3 4 11 2" xfId="23954" xr:uid="{843CB4AF-CF26-4B02-A9AC-A21E5E74C343}"/>
    <cellStyle name="Millares 6 3 4 12" xfId="12633" xr:uid="{439FE46B-10FA-42E5-AD71-FBBC2ED338AA}"/>
    <cellStyle name="Millares 6 3 4 12 2" xfId="24467" xr:uid="{62827624-EF9D-4658-A085-3697860A4FD2}"/>
    <cellStyle name="Millares 6 3 4 13" xfId="13271" xr:uid="{20BEC2C6-3A3B-439C-BA3E-01B0933CFF93}"/>
    <cellStyle name="Millares 6 3 4 14" xfId="25172" xr:uid="{0A3C8C12-AD22-4D5F-9C3D-FE84E011666B}"/>
    <cellStyle name="Millares 6 3 4 2" xfId="1753" xr:uid="{BC5DD612-757F-4BBB-BE8D-0AD44A4F92F7}"/>
    <cellStyle name="Millares 6 3 4 2 2" xfId="3677" xr:uid="{BC5DD612-757F-4BBB-BE8D-0AD44A4F92F7}"/>
    <cellStyle name="Millares 6 3 4 2 2 2" xfId="16151" xr:uid="{DBF61F5B-D7CA-476A-8842-3F4C45ADE3B5}"/>
    <cellStyle name="Millares 6 3 4 2 3" xfId="5629" xr:uid="{BC5DD612-757F-4BBB-BE8D-0AD44A4F92F7}"/>
    <cellStyle name="Millares 6 3 4 2 3 2" xfId="18101" xr:uid="{C3661958-5DD4-4BB2-9417-A3A316BF3C45}"/>
    <cellStyle name="Millares 6 3 4 2 4" xfId="7559" xr:uid="{BC5DD612-757F-4BBB-BE8D-0AD44A4F92F7}"/>
    <cellStyle name="Millares 6 3 4 2 4 2" xfId="20030" xr:uid="{E4541D67-71EF-4E57-8563-F16D5A689E0F}"/>
    <cellStyle name="Millares 6 3 4 2 5" xfId="9567" xr:uid="{BC5DD612-757F-4BBB-BE8D-0AD44A4F92F7}"/>
    <cellStyle name="Millares 6 3 4 2 5 2" xfId="22036" xr:uid="{939B5F86-DC0F-4B20-991F-1275E5C75F6E}"/>
    <cellStyle name="Millares 6 3 4 2 6" xfId="14230" xr:uid="{20C06C6F-4144-4DDD-89E2-6D2176199673}"/>
    <cellStyle name="Millares 6 3 4 3" xfId="2233" xr:uid="{BC5DD612-757F-4BBB-BE8D-0AD44A4F92F7}"/>
    <cellStyle name="Millares 6 3 4 3 2" xfId="4157" xr:uid="{BC5DD612-757F-4BBB-BE8D-0AD44A4F92F7}"/>
    <cellStyle name="Millares 6 3 4 3 2 2" xfId="16631" xr:uid="{E11C26F0-5E15-4118-88E1-84DEA37B41B0}"/>
    <cellStyle name="Millares 6 3 4 3 3" xfId="6109" xr:uid="{BC5DD612-757F-4BBB-BE8D-0AD44A4F92F7}"/>
    <cellStyle name="Millares 6 3 4 3 3 2" xfId="18581" xr:uid="{D3B84F54-0877-42C0-8667-677753B63166}"/>
    <cellStyle name="Millares 6 3 4 3 4" xfId="8039" xr:uid="{BC5DD612-757F-4BBB-BE8D-0AD44A4F92F7}"/>
    <cellStyle name="Millares 6 3 4 3 4 2" xfId="20510" xr:uid="{C0F0893E-8C4A-468B-849D-8E895183A34D}"/>
    <cellStyle name="Millares 6 3 4 3 5" xfId="10045" xr:uid="{BC5DD612-757F-4BBB-BE8D-0AD44A4F92F7}"/>
    <cellStyle name="Millares 6 3 4 3 5 2" xfId="22514" xr:uid="{91614B5E-37ED-4452-B87F-FF50D173AF99}"/>
    <cellStyle name="Millares 6 3 4 3 6" xfId="14710" xr:uid="{E61536D6-A7F4-4CB1-A546-2A8B74863E81}"/>
    <cellStyle name="Millares 6 3 4 4" xfId="2716" xr:uid="{BC5DD612-757F-4BBB-BE8D-0AD44A4F92F7}"/>
    <cellStyle name="Millares 6 3 4 4 2" xfId="4637" xr:uid="{BC5DD612-757F-4BBB-BE8D-0AD44A4F92F7}"/>
    <cellStyle name="Millares 6 3 4 4 2 2" xfId="17111" xr:uid="{2715E06A-5B43-4D00-A4E1-07B8075CF394}"/>
    <cellStyle name="Millares 6 3 4 4 3" xfId="6593" xr:uid="{BC5DD612-757F-4BBB-BE8D-0AD44A4F92F7}"/>
    <cellStyle name="Millares 6 3 4 4 3 2" xfId="19065" xr:uid="{5A1EF876-A71A-44BA-A6E3-07747CE708B2}"/>
    <cellStyle name="Millares 6 3 4 4 4" xfId="8519" xr:uid="{BC5DD612-757F-4BBB-BE8D-0AD44A4F92F7}"/>
    <cellStyle name="Millares 6 3 4 4 4 2" xfId="20990" xr:uid="{0771035D-2BE2-412B-9A85-BEE4DAF009DE}"/>
    <cellStyle name="Millares 6 3 4 4 5" xfId="10524" xr:uid="{BC5DD612-757F-4BBB-BE8D-0AD44A4F92F7}"/>
    <cellStyle name="Millares 6 3 4 4 5 2" xfId="22993" xr:uid="{561D0AEF-700D-4F24-ADC2-68177554B7E0}"/>
    <cellStyle name="Millares 6 3 4 4 6" xfId="15190" xr:uid="{DA781F95-190C-4915-8392-9DBF1CFD5C34}"/>
    <cellStyle name="Millares 6 3 4 5" xfId="1274" xr:uid="{BC5DD612-757F-4BBB-BE8D-0AD44A4F92F7}"/>
    <cellStyle name="Millares 6 3 4 5 2" xfId="13751" xr:uid="{69E52265-79EF-4D47-AAE2-227ADD0AB1D7}"/>
    <cellStyle name="Millares 6 3 4 6" xfId="3198" xr:uid="{BC5DD612-757F-4BBB-BE8D-0AD44A4F92F7}"/>
    <cellStyle name="Millares 6 3 4 6 2" xfId="15672" xr:uid="{44A284FA-2430-4ED7-BA3B-693A12BE231C}"/>
    <cellStyle name="Millares 6 3 4 7" xfId="5149" xr:uid="{BC5DD612-757F-4BBB-BE8D-0AD44A4F92F7}"/>
    <cellStyle name="Millares 6 3 4 7 2" xfId="17621" xr:uid="{6524E8FF-3B33-4C70-AE1F-051A7D04A7B9}"/>
    <cellStyle name="Millares 6 3 4 8" xfId="7080" xr:uid="{BC5DD612-757F-4BBB-BE8D-0AD44A4F92F7}"/>
    <cellStyle name="Millares 6 3 4 8 2" xfId="19551" xr:uid="{9058401B-60CF-4326-BBE5-2A8ED84039AD}"/>
    <cellStyle name="Millares 6 3 4 9" xfId="9092" xr:uid="{BC5DD612-757F-4BBB-BE8D-0AD44A4F92F7}"/>
    <cellStyle name="Millares 6 3 4 9 2" xfId="21561" xr:uid="{B3E027C4-A7BE-4343-AF29-DF39E623F4BC}"/>
    <cellStyle name="Millares 6 3 5" xfId="1320" xr:uid="{00000000-0005-0000-0000-000017000000}"/>
    <cellStyle name="Millares 6 3 5 2" xfId="3244" xr:uid="{00000000-0005-0000-0000-000017000000}"/>
    <cellStyle name="Millares 6 3 5 2 2" xfId="15718" xr:uid="{722D0499-55C1-4904-BB16-AC830D32C619}"/>
    <cellStyle name="Millares 6 3 5 3" xfId="5196" xr:uid="{00000000-0005-0000-0000-000017000000}"/>
    <cellStyle name="Millares 6 3 5 3 2" xfId="17668" xr:uid="{D308E7F8-725C-433F-88C0-B82F2E519F28}"/>
    <cellStyle name="Millares 6 3 5 4" xfId="7126" xr:uid="{00000000-0005-0000-0000-000017000000}"/>
    <cellStyle name="Millares 6 3 5 4 2" xfId="19597" xr:uid="{66C86ADB-23C6-4F65-8041-386E5A6BDE5A}"/>
    <cellStyle name="Millares 6 3 5 5" xfId="9136" xr:uid="{00000000-0005-0000-0000-000017000000}"/>
    <cellStyle name="Millares 6 3 5 5 2" xfId="21605" xr:uid="{89CB1C8B-347D-40BC-B957-74908463F173}"/>
    <cellStyle name="Millares 6 3 5 6" xfId="11966" xr:uid="{00000000-0005-0000-0000-000067010000}"/>
    <cellStyle name="Millares 6 3 5 7" xfId="13797" xr:uid="{9C85AE33-0CC9-4C38-A685-717A5897D34A}"/>
    <cellStyle name="Millares 6 3 6" xfId="1800" xr:uid="{00000000-0005-0000-0000-000017000000}"/>
    <cellStyle name="Millares 6 3 6 2" xfId="3724" xr:uid="{00000000-0005-0000-0000-000017000000}"/>
    <cellStyle name="Millares 6 3 6 2 2" xfId="16198" xr:uid="{FC7EA55E-6D16-4F70-A007-0914C3592636}"/>
    <cellStyle name="Millares 6 3 6 3" xfId="5676" xr:uid="{00000000-0005-0000-0000-000017000000}"/>
    <cellStyle name="Millares 6 3 6 3 2" xfId="18148" xr:uid="{A930E6FB-75F9-4E5E-831D-F69960DB6659}"/>
    <cellStyle name="Millares 6 3 6 4" xfId="7606" xr:uid="{00000000-0005-0000-0000-000017000000}"/>
    <cellStyle name="Millares 6 3 6 4 2" xfId="20077" xr:uid="{BBEEC039-DFDE-437E-A38D-EC92DAC1B598}"/>
    <cellStyle name="Millares 6 3 6 5" xfId="9614" xr:uid="{00000000-0005-0000-0000-000017000000}"/>
    <cellStyle name="Millares 6 3 6 5 2" xfId="22083" xr:uid="{5090D135-0687-409F-AAC5-921AE79D3547}"/>
    <cellStyle name="Millares 6 3 6 6" xfId="14277" xr:uid="{5080BDDB-1D0F-4F5E-A3BE-E8CCBB3028BF}"/>
    <cellStyle name="Millares 6 3 7" xfId="2282" xr:uid="{00000000-0005-0000-0000-000017000000}"/>
    <cellStyle name="Millares 6 3 7 2" xfId="4203" xr:uid="{00000000-0005-0000-0000-000017000000}"/>
    <cellStyle name="Millares 6 3 7 2 2" xfId="16677" xr:uid="{312AB70B-755B-4D5B-BC97-341F1877B56B}"/>
    <cellStyle name="Millares 6 3 7 3" xfId="6159" xr:uid="{00000000-0005-0000-0000-000017000000}"/>
    <cellStyle name="Millares 6 3 7 3 2" xfId="18631" xr:uid="{513BDB49-F3B3-4AE8-896D-D256273AFA9A}"/>
    <cellStyle name="Millares 6 3 7 4" xfId="8085" xr:uid="{00000000-0005-0000-0000-000017000000}"/>
    <cellStyle name="Millares 6 3 7 4 2" xfId="20556" xr:uid="{290CD572-A4E6-4185-8698-439C93023527}"/>
    <cellStyle name="Millares 6 3 7 5" xfId="10091" xr:uid="{00000000-0005-0000-0000-000017000000}"/>
    <cellStyle name="Millares 6 3 7 5 2" xfId="22560" xr:uid="{9BCBF155-7C3D-43B5-A689-0531CCFA229C}"/>
    <cellStyle name="Millares 6 3 7 6" xfId="14756" xr:uid="{C6736541-93D8-45EE-BD7F-D38AB07C3EB7}"/>
    <cellStyle name="Millares 6 3 8" xfId="840" xr:uid="{00000000-0005-0000-0000-000017000000}"/>
    <cellStyle name="Millares 6 3 8 2" xfId="13317" xr:uid="{DA05A23E-3683-4E34-B678-778DE3D030A6}"/>
    <cellStyle name="Millares 6 3 9" xfId="2764" xr:uid="{00000000-0005-0000-0000-000017000000}"/>
    <cellStyle name="Millares 6 3 9 2" xfId="15238" xr:uid="{46ADF312-C507-480F-9023-8072024C0F7A}"/>
    <cellStyle name="Millares 6 4" xfId="109" xr:uid="{00000000-0005-0000-0000-000017000000}"/>
    <cellStyle name="Millares 6 4 10" xfId="8701" xr:uid="{00000000-0005-0000-0000-000017000000}"/>
    <cellStyle name="Millares 6 4 10 2" xfId="21170" xr:uid="{1974543E-18BA-4030-8176-C6AC4A01467D}"/>
    <cellStyle name="Millares 6 4 11" xfId="10600" xr:uid="{00000000-0005-0000-0000-000017000000}"/>
    <cellStyle name="Millares 6 4 11 2" xfId="23066" xr:uid="{BCDF45BA-ED83-4D56-A7A7-C28CCC2C9A9A}"/>
    <cellStyle name="Millares 6 4 12" xfId="11080" xr:uid="{00000000-0005-0000-0000-000017000000}"/>
    <cellStyle name="Millares 6 4 12 2" xfId="23545" xr:uid="{64CC5187-83D8-46DA-96DE-8944A9331583}"/>
    <cellStyle name="Millares 6 4 13" xfId="12221" xr:uid="{34CCEF6C-821C-42F1-B698-5054ECE5737D}"/>
    <cellStyle name="Millares 6 4 13 2" xfId="24055" xr:uid="{1FE2BEE1-9532-437C-AC83-3C714D06D5CB}"/>
    <cellStyle name="Millares 6 4 14" xfId="12860" xr:uid="{18C92C1C-DFB1-4F69-A2FC-DF0A7DAA264E}"/>
    <cellStyle name="Millares 6 4 15" xfId="24763" xr:uid="{4951D727-0371-4A79-84EF-2C89E79EDAD1}"/>
    <cellStyle name="Millares 6 4 2" xfId="326" xr:uid="{00000000-0005-0000-0000-000017000000}"/>
    <cellStyle name="Millares 6 4 2 10" xfId="10778" xr:uid="{00000000-0005-0000-0000-000017000000}"/>
    <cellStyle name="Millares 6 4 2 10 2" xfId="23244" xr:uid="{ABB579F0-A5B0-48DB-BA16-2238645E8D46}"/>
    <cellStyle name="Millares 6 4 2 11" xfId="11258" xr:uid="{00000000-0005-0000-0000-000017000000}"/>
    <cellStyle name="Millares 6 4 2 11 2" xfId="23723" xr:uid="{D8E5BC78-3A39-40EF-A6A6-D7EE03733823}"/>
    <cellStyle name="Millares 6 4 2 12" xfId="12399" xr:uid="{64302BB0-275A-4CFC-B3D6-55591F49E416}"/>
    <cellStyle name="Millares 6 4 2 12 2" xfId="24233" xr:uid="{8FB5EEB1-DD84-4890-8423-433B0CD86577}"/>
    <cellStyle name="Millares 6 4 2 13" xfId="13038" xr:uid="{EB041290-90D7-49B3-A129-06EDFA2031D1}"/>
    <cellStyle name="Millares 6 4 2 14" xfId="24941" xr:uid="{A7647D4F-4C5F-4FA3-8213-CB50325ABA92}"/>
    <cellStyle name="Millares 6 4 2 2" xfId="1522" xr:uid="{00000000-0005-0000-0000-000017000000}"/>
    <cellStyle name="Millares 6 4 2 2 2" xfId="3446" xr:uid="{00000000-0005-0000-0000-000017000000}"/>
    <cellStyle name="Millares 6 4 2 2 2 2" xfId="15920" xr:uid="{C5BEEAAE-8257-4F3B-9468-5AF2A9A902E7}"/>
    <cellStyle name="Millares 6 4 2 2 3" xfId="5398" xr:uid="{00000000-0005-0000-0000-000017000000}"/>
    <cellStyle name="Millares 6 4 2 2 3 2" xfId="17870" xr:uid="{0148FD11-9030-4827-8C3C-67B4F956945F}"/>
    <cellStyle name="Millares 6 4 2 2 4" xfId="7328" xr:uid="{00000000-0005-0000-0000-000017000000}"/>
    <cellStyle name="Millares 6 4 2 2 4 2" xfId="19799" xr:uid="{C529BBCB-9211-4908-A036-00FC5382B6E0}"/>
    <cellStyle name="Millares 6 4 2 2 5" xfId="9338" xr:uid="{00000000-0005-0000-0000-000017000000}"/>
    <cellStyle name="Millares 6 4 2 2 5 2" xfId="21807" xr:uid="{35FF69AB-A702-4FBC-87C3-09AF82995A14}"/>
    <cellStyle name="Millares 6 4 2 2 6" xfId="13999" xr:uid="{E79B13D7-0EF4-409B-8C20-D80904BBE329}"/>
    <cellStyle name="Millares 6 4 2 3" xfId="2002" xr:uid="{00000000-0005-0000-0000-000017000000}"/>
    <cellStyle name="Millares 6 4 2 3 2" xfId="3926" xr:uid="{00000000-0005-0000-0000-000017000000}"/>
    <cellStyle name="Millares 6 4 2 3 2 2" xfId="16400" xr:uid="{DBF73798-A169-4973-BD44-087D49AE763E}"/>
    <cellStyle name="Millares 6 4 2 3 3" xfId="5878" xr:uid="{00000000-0005-0000-0000-000017000000}"/>
    <cellStyle name="Millares 6 4 2 3 3 2" xfId="18350" xr:uid="{E9812BEE-97C8-4804-B767-96528CE5D7BD}"/>
    <cellStyle name="Millares 6 4 2 3 4" xfId="7808" xr:uid="{00000000-0005-0000-0000-000017000000}"/>
    <cellStyle name="Millares 6 4 2 3 4 2" xfId="20279" xr:uid="{A17EB322-0CC4-48C7-87BC-DDC1FB211553}"/>
    <cellStyle name="Millares 6 4 2 3 5" xfId="9816" xr:uid="{00000000-0005-0000-0000-000017000000}"/>
    <cellStyle name="Millares 6 4 2 3 5 2" xfId="22285" xr:uid="{FA0A8A23-8839-49D0-A985-8DCA78408D2C}"/>
    <cellStyle name="Millares 6 4 2 3 6" xfId="14479" xr:uid="{15375F77-E2BB-4FEB-BF9C-B7CE9B4683CD}"/>
    <cellStyle name="Millares 6 4 2 4" xfId="2484" xr:uid="{00000000-0005-0000-0000-000017000000}"/>
    <cellStyle name="Millares 6 4 2 4 2" xfId="4405" xr:uid="{00000000-0005-0000-0000-000017000000}"/>
    <cellStyle name="Millares 6 4 2 4 2 2" xfId="16879" xr:uid="{BF8936E2-A3BE-42CC-8647-32514D12FF4D}"/>
    <cellStyle name="Millares 6 4 2 4 3" xfId="6361" xr:uid="{00000000-0005-0000-0000-000017000000}"/>
    <cellStyle name="Millares 6 4 2 4 3 2" xfId="18833" xr:uid="{5A0BCBD7-C025-45C5-BFCD-A222E30C1771}"/>
    <cellStyle name="Millares 6 4 2 4 4" xfId="8287" xr:uid="{00000000-0005-0000-0000-000017000000}"/>
    <cellStyle name="Millares 6 4 2 4 4 2" xfId="20758" xr:uid="{BD146E6F-ABF3-443C-84DB-166173FE8CF6}"/>
    <cellStyle name="Millares 6 4 2 4 5" xfId="10293" xr:uid="{00000000-0005-0000-0000-000017000000}"/>
    <cellStyle name="Millares 6 4 2 4 5 2" xfId="22762" xr:uid="{015ED284-2331-486B-B2D2-37279E942A45}"/>
    <cellStyle name="Millares 6 4 2 4 6" xfId="14958" xr:uid="{F9DBCFC5-C9A8-486D-A2AA-0B926D19157D}"/>
    <cellStyle name="Millares 6 4 2 5" xfId="1042" xr:uid="{00000000-0005-0000-0000-000017000000}"/>
    <cellStyle name="Millares 6 4 2 5 2" xfId="13519" xr:uid="{253F6FC9-E2B6-49E3-929F-0FC69674257A}"/>
    <cellStyle name="Millares 6 4 2 6" xfId="2966" xr:uid="{00000000-0005-0000-0000-000017000000}"/>
    <cellStyle name="Millares 6 4 2 6 2" xfId="15440" xr:uid="{7B3A7B2D-2790-4519-8E01-D1D8352CE06D}"/>
    <cellStyle name="Millares 6 4 2 7" xfId="4904" xr:uid="{00000000-0005-0000-0000-000017000000}"/>
    <cellStyle name="Millares 6 4 2 7 2" xfId="17377" xr:uid="{EA8C89FA-A73B-46C8-B193-5698F3E4B756}"/>
    <cellStyle name="Millares 6 4 2 8" xfId="6845" xr:uid="{00000000-0005-0000-0000-000017000000}"/>
    <cellStyle name="Millares 6 4 2 8 2" xfId="19316" xr:uid="{81E68AB2-8731-42FB-8B91-74B833AE8115}"/>
    <cellStyle name="Millares 6 4 2 9" xfId="8869" xr:uid="{00000000-0005-0000-0000-000017000000}"/>
    <cellStyle name="Millares 6 4 2 9 2" xfId="21338" xr:uid="{B8ECC81D-9C3C-4ED1-AC19-7232B9E411C4}"/>
    <cellStyle name="Millares 6 4 3" xfId="1344" xr:uid="{00000000-0005-0000-0000-000017000000}"/>
    <cellStyle name="Millares 6 4 3 2" xfId="3268" xr:uid="{00000000-0005-0000-0000-000017000000}"/>
    <cellStyle name="Millares 6 4 3 2 2" xfId="15742" xr:uid="{458D70BA-47CB-4472-B05B-B894CBBD099B}"/>
    <cellStyle name="Millares 6 4 3 3" xfId="5220" xr:uid="{00000000-0005-0000-0000-000017000000}"/>
    <cellStyle name="Millares 6 4 3 3 2" xfId="17692" xr:uid="{50DC0D2E-8B98-49B9-8CD5-5BB53584C807}"/>
    <cellStyle name="Millares 6 4 3 4" xfId="7150" xr:uid="{00000000-0005-0000-0000-000017000000}"/>
    <cellStyle name="Millares 6 4 3 4 2" xfId="19621" xr:uid="{3B35E43F-1213-4E28-9D9F-035211264501}"/>
    <cellStyle name="Millares 6 4 3 5" xfId="9160" xr:uid="{00000000-0005-0000-0000-000017000000}"/>
    <cellStyle name="Millares 6 4 3 5 2" xfId="21629" xr:uid="{A3645C0B-0C41-4E47-9EA5-632E2A4B9B59}"/>
    <cellStyle name="Millares 6 4 3 6" xfId="12043" xr:uid="{00000000-0005-0000-0000-000068010000}"/>
    <cellStyle name="Millares 6 4 3 7" xfId="13821" xr:uid="{6F2446AC-FD76-409F-A7F2-686E838E6FD4}"/>
    <cellStyle name="Millares 6 4 4" xfId="1824" xr:uid="{00000000-0005-0000-0000-000017000000}"/>
    <cellStyle name="Millares 6 4 4 2" xfId="3748" xr:uid="{00000000-0005-0000-0000-000017000000}"/>
    <cellStyle name="Millares 6 4 4 2 2" xfId="16222" xr:uid="{FB6B481C-FF98-493A-B00A-52A96E66AD88}"/>
    <cellStyle name="Millares 6 4 4 3" xfId="5700" xr:uid="{00000000-0005-0000-0000-000017000000}"/>
    <cellStyle name="Millares 6 4 4 3 2" xfId="18172" xr:uid="{BD8720B4-0F30-46ED-9E4A-125058530011}"/>
    <cellStyle name="Millares 6 4 4 4" xfId="7630" xr:uid="{00000000-0005-0000-0000-000017000000}"/>
    <cellStyle name="Millares 6 4 4 4 2" xfId="20101" xr:uid="{668D136D-47E7-42D3-87C1-B8220891FE37}"/>
    <cellStyle name="Millares 6 4 4 5" xfId="9638" xr:uid="{00000000-0005-0000-0000-000017000000}"/>
    <cellStyle name="Millares 6 4 4 5 2" xfId="22107" xr:uid="{F8CD6724-EF42-4973-BA44-E7B43D5DFEFE}"/>
    <cellStyle name="Millares 6 4 4 6" xfId="14301" xr:uid="{E3AD57D2-A85C-430D-B04D-7EE1B05704FF}"/>
    <cellStyle name="Millares 6 4 5" xfId="2306" xr:uid="{00000000-0005-0000-0000-000017000000}"/>
    <cellStyle name="Millares 6 4 5 2" xfId="4227" xr:uid="{00000000-0005-0000-0000-000017000000}"/>
    <cellStyle name="Millares 6 4 5 2 2" xfId="16701" xr:uid="{2B0C8463-B13A-4DE4-A17F-FAB068BE6A6D}"/>
    <cellStyle name="Millares 6 4 5 3" xfId="6183" xr:uid="{00000000-0005-0000-0000-000017000000}"/>
    <cellStyle name="Millares 6 4 5 3 2" xfId="18655" xr:uid="{7511B0BC-967A-4EC5-B0AC-23CD9C59E9BA}"/>
    <cellStyle name="Millares 6 4 5 4" xfId="8109" xr:uid="{00000000-0005-0000-0000-000017000000}"/>
    <cellStyle name="Millares 6 4 5 4 2" xfId="20580" xr:uid="{999B4A75-4449-48F5-A557-67870858D2E4}"/>
    <cellStyle name="Millares 6 4 5 5" xfId="10115" xr:uid="{00000000-0005-0000-0000-000017000000}"/>
    <cellStyle name="Millares 6 4 5 5 2" xfId="22584" xr:uid="{D8EEADDF-E06B-44E1-887B-A431A6BB2619}"/>
    <cellStyle name="Millares 6 4 5 6" xfId="14780" xr:uid="{2CF5129E-46D3-4B87-83D4-C42729C9A516}"/>
    <cellStyle name="Millares 6 4 6" xfId="864" xr:uid="{00000000-0005-0000-0000-000017000000}"/>
    <cellStyle name="Millares 6 4 6 2" xfId="13341" xr:uid="{0CF66FF0-138A-4BD0-BFD0-1CBFDF262017}"/>
    <cellStyle name="Millares 6 4 7" xfId="2788" xr:uid="{00000000-0005-0000-0000-000017000000}"/>
    <cellStyle name="Millares 6 4 7 2" xfId="15262" xr:uid="{2BC4F112-A5B3-425C-80A5-235D65F58C71}"/>
    <cellStyle name="Millares 6 4 8" xfId="4721" xr:uid="{00000000-0005-0000-0000-000017000000}"/>
    <cellStyle name="Millares 6 4 8 2" xfId="17194" xr:uid="{9155441D-E251-4178-A410-E723D9B5164C}"/>
    <cellStyle name="Millares 6 4 9" xfId="6667" xr:uid="{00000000-0005-0000-0000-000017000000}"/>
    <cellStyle name="Millares 6 4 9 2" xfId="19138" xr:uid="{3FFFE932-E882-471A-B1C5-FCEC5E3A0522}"/>
    <cellStyle name="Millares 6 5" xfId="202" xr:uid="{00000000-0005-0000-0000-000017000000}"/>
    <cellStyle name="Millares 6 5 10" xfId="8756" xr:uid="{00000000-0005-0000-0000-000017000000}"/>
    <cellStyle name="Millares 6 5 10 2" xfId="21225" xr:uid="{2CA996B0-200A-42C6-A04F-AAF0CA3DFD9D}"/>
    <cellStyle name="Millares 6 5 11" xfId="10661" xr:uid="{00000000-0005-0000-0000-000017000000}"/>
    <cellStyle name="Millares 6 5 11 2" xfId="23127" xr:uid="{2522F7DD-8F51-4453-A2F7-5A83F7883932}"/>
    <cellStyle name="Millares 6 5 12" xfId="11141" xr:uid="{00000000-0005-0000-0000-000017000000}"/>
    <cellStyle name="Millares 6 5 12 2" xfId="23606" xr:uid="{C6B292CB-C1DC-47DC-95A9-0C137EE5670B}"/>
    <cellStyle name="Millares 6 5 13" xfId="12282" xr:uid="{870062EA-7D79-483B-B948-5E843DA1BA76}"/>
    <cellStyle name="Millares 6 5 13 2" xfId="24116" xr:uid="{0C85969E-3D33-469D-8B6E-EA094F2C018C}"/>
    <cellStyle name="Millares 6 5 14" xfId="12921" xr:uid="{5062D840-30C1-4209-9169-6A40A15A26E3}"/>
    <cellStyle name="Millares 6 5 15" xfId="24824" xr:uid="{1858726C-D20E-45DE-A1C4-7F1A1342A6FB}"/>
    <cellStyle name="Millares 6 5 2" xfId="387" xr:uid="{00000000-0005-0000-0000-000017000000}"/>
    <cellStyle name="Millares 6 5 2 10" xfId="10839" xr:uid="{00000000-0005-0000-0000-000017000000}"/>
    <cellStyle name="Millares 6 5 2 10 2" xfId="23305" xr:uid="{BB56016C-EF8A-4E08-B5F8-65950E1FC0B7}"/>
    <cellStyle name="Millares 6 5 2 11" xfId="11319" xr:uid="{00000000-0005-0000-0000-000017000000}"/>
    <cellStyle name="Millares 6 5 2 11 2" xfId="23784" xr:uid="{6B7DBE01-5F9B-4DB2-BBAF-7AC191B9618C}"/>
    <cellStyle name="Millares 6 5 2 12" xfId="12460" xr:uid="{4E4E07AF-988B-46B8-9A98-9CD3F5020072}"/>
    <cellStyle name="Millares 6 5 2 12 2" xfId="24294" xr:uid="{8FBBC9CA-B222-42F4-8BD0-F0A56D080839}"/>
    <cellStyle name="Millares 6 5 2 13" xfId="13099" xr:uid="{DD264429-CD2E-4144-88AF-E1736C959491}"/>
    <cellStyle name="Millares 6 5 2 14" xfId="25002" xr:uid="{8962E794-D63C-4E36-B7C7-77141403152D}"/>
    <cellStyle name="Millares 6 5 2 2" xfId="1583" xr:uid="{00000000-0005-0000-0000-000017000000}"/>
    <cellStyle name="Millares 6 5 2 2 2" xfId="3507" xr:uid="{00000000-0005-0000-0000-000017000000}"/>
    <cellStyle name="Millares 6 5 2 2 2 2" xfId="15981" xr:uid="{F37A4D3A-36D6-4C02-878E-7A28E9C98606}"/>
    <cellStyle name="Millares 6 5 2 2 3" xfId="5459" xr:uid="{00000000-0005-0000-0000-000017000000}"/>
    <cellStyle name="Millares 6 5 2 2 3 2" xfId="17931" xr:uid="{293A87ED-4AA1-4C44-8E48-C786501C876F}"/>
    <cellStyle name="Millares 6 5 2 2 4" xfId="7389" xr:uid="{00000000-0005-0000-0000-000017000000}"/>
    <cellStyle name="Millares 6 5 2 2 4 2" xfId="19860" xr:uid="{A6D60C04-D673-4F4D-9541-340B5D6A01C9}"/>
    <cellStyle name="Millares 6 5 2 2 5" xfId="9399" xr:uid="{00000000-0005-0000-0000-000017000000}"/>
    <cellStyle name="Millares 6 5 2 2 5 2" xfId="21868" xr:uid="{9547189A-735A-4867-A8A4-ECA67D095D13}"/>
    <cellStyle name="Millares 6 5 2 2 6" xfId="14060" xr:uid="{DF9C99A4-814D-4FBB-9A02-B64088E6CCD5}"/>
    <cellStyle name="Millares 6 5 2 3" xfId="2063" xr:uid="{00000000-0005-0000-0000-000017000000}"/>
    <cellStyle name="Millares 6 5 2 3 2" xfId="3987" xr:uid="{00000000-0005-0000-0000-000017000000}"/>
    <cellStyle name="Millares 6 5 2 3 2 2" xfId="16461" xr:uid="{01B4825E-C99A-4CDF-B3DB-32629C1592A2}"/>
    <cellStyle name="Millares 6 5 2 3 3" xfId="5939" xr:uid="{00000000-0005-0000-0000-000017000000}"/>
    <cellStyle name="Millares 6 5 2 3 3 2" xfId="18411" xr:uid="{3F0CF975-2E94-4616-BC24-86C255378957}"/>
    <cellStyle name="Millares 6 5 2 3 4" xfId="7869" xr:uid="{00000000-0005-0000-0000-000017000000}"/>
    <cellStyle name="Millares 6 5 2 3 4 2" xfId="20340" xr:uid="{ECF43D1B-BA21-4F57-AAFA-98E0C1600639}"/>
    <cellStyle name="Millares 6 5 2 3 5" xfId="9877" xr:uid="{00000000-0005-0000-0000-000017000000}"/>
    <cellStyle name="Millares 6 5 2 3 5 2" xfId="22346" xr:uid="{B13D0B90-3D6F-4B8C-9D71-ED5BBA3360D8}"/>
    <cellStyle name="Millares 6 5 2 3 6" xfId="14540" xr:uid="{057ECF6B-7849-46A4-ACAD-535F9EEEB1EB}"/>
    <cellStyle name="Millares 6 5 2 4" xfId="2545" xr:uid="{00000000-0005-0000-0000-000017000000}"/>
    <cellStyle name="Millares 6 5 2 4 2" xfId="4466" xr:uid="{00000000-0005-0000-0000-000017000000}"/>
    <cellStyle name="Millares 6 5 2 4 2 2" xfId="16940" xr:uid="{6F7E1BE6-6C82-440B-82D2-20FE516254FE}"/>
    <cellStyle name="Millares 6 5 2 4 3" xfId="6422" xr:uid="{00000000-0005-0000-0000-000017000000}"/>
    <cellStyle name="Millares 6 5 2 4 3 2" xfId="18894" xr:uid="{8970A3A4-4C33-4371-9E4E-64997F77F2FE}"/>
    <cellStyle name="Millares 6 5 2 4 4" xfId="8348" xr:uid="{00000000-0005-0000-0000-000017000000}"/>
    <cellStyle name="Millares 6 5 2 4 4 2" xfId="20819" xr:uid="{5BC61C17-E50B-4AA0-B3AC-CF8841DFC658}"/>
    <cellStyle name="Millares 6 5 2 4 5" xfId="10354" xr:uid="{00000000-0005-0000-0000-000017000000}"/>
    <cellStyle name="Millares 6 5 2 4 5 2" xfId="22823" xr:uid="{DC7625E0-1539-4DCD-A82B-5371BE50E1C4}"/>
    <cellStyle name="Millares 6 5 2 4 6" xfId="15019" xr:uid="{919B28B0-8AFB-407A-8E30-449DB9856DA3}"/>
    <cellStyle name="Millares 6 5 2 5" xfId="1103" xr:uid="{00000000-0005-0000-0000-000017000000}"/>
    <cellStyle name="Millares 6 5 2 5 2" xfId="13580" xr:uid="{EEEE330F-8A4A-4365-8FDA-6F55362DD74A}"/>
    <cellStyle name="Millares 6 5 2 6" xfId="3027" xr:uid="{00000000-0005-0000-0000-000017000000}"/>
    <cellStyle name="Millares 6 5 2 6 2" xfId="15501" xr:uid="{BE8C9B1C-9231-4E53-9A3F-A9B58890AF7C}"/>
    <cellStyle name="Millares 6 5 2 7" xfId="4965" xr:uid="{00000000-0005-0000-0000-000017000000}"/>
    <cellStyle name="Millares 6 5 2 7 2" xfId="17438" xr:uid="{69904AC9-9C07-4511-8B0C-812052A18933}"/>
    <cellStyle name="Millares 6 5 2 8" xfId="6906" xr:uid="{00000000-0005-0000-0000-000017000000}"/>
    <cellStyle name="Millares 6 5 2 8 2" xfId="19377" xr:uid="{52E6CA7E-C354-476E-95B9-8D8F5E622133}"/>
    <cellStyle name="Millares 6 5 2 9" xfId="8925" xr:uid="{00000000-0005-0000-0000-000017000000}"/>
    <cellStyle name="Millares 6 5 2 9 2" xfId="21394" xr:uid="{7CD5B6D8-184D-4302-933E-79F072111332}"/>
    <cellStyle name="Millares 6 5 3" xfId="1405" xr:uid="{00000000-0005-0000-0000-000017000000}"/>
    <cellStyle name="Millares 6 5 3 2" xfId="3329" xr:uid="{00000000-0005-0000-0000-000017000000}"/>
    <cellStyle name="Millares 6 5 3 2 2" xfId="15803" xr:uid="{F6333F3A-F737-43ED-83E2-4530D44F9E83}"/>
    <cellStyle name="Millares 6 5 3 3" xfId="5281" xr:uid="{00000000-0005-0000-0000-000017000000}"/>
    <cellStyle name="Millares 6 5 3 3 2" xfId="17753" xr:uid="{91D41FD3-8553-4DA4-BA9F-A70E7D51F475}"/>
    <cellStyle name="Millares 6 5 3 4" xfId="7211" xr:uid="{00000000-0005-0000-0000-000017000000}"/>
    <cellStyle name="Millares 6 5 3 4 2" xfId="19682" xr:uid="{E0304EB1-376F-4880-8325-1887C20E377A}"/>
    <cellStyle name="Millares 6 5 3 5" xfId="9221" xr:uid="{00000000-0005-0000-0000-000017000000}"/>
    <cellStyle name="Millares 6 5 3 5 2" xfId="21690" xr:uid="{F9CCE2A4-FEEC-4C7C-93B8-AD5D195A2DCA}"/>
    <cellStyle name="Millares 6 5 3 6" xfId="11807" xr:uid="{00000000-0005-0000-0000-000069010000}"/>
    <cellStyle name="Millares 6 5 3 7" xfId="13882" xr:uid="{FCEF37C7-1AB5-42ED-BB2D-0C8F50D0856A}"/>
    <cellStyle name="Millares 6 5 4" xfId="1885" xr:uid="{00000000-0005-0000-0000-000017000000}"/>
    <cellStyle name="Millares 6 5 4 2" xfId="3809" xr:uid="{00000000-0005-0000-0000-000017000000}"/>
    <cellStyle name="Millares 6 5 4 2 2" xfId="16283" xr:uid="{A8E0B049-881D-4704-AA84-B730059DEF77}"/>
    <cellStyle name="Millares 6 5 4 3" xfId="5761" xr:uid="{00000000-0005-0000-0000-000017000000}"/>
    <cellStyle name="Millares 6 5 4 3 2" xfId="18233" xr:uid="{1AEE2ACF-8A55-4D3B-A83F-A626E4810C50}"/>
    <cellStyle name="Millares 6 5 4 4" xfId="7691" xr:uid="{00000000-0005-0000-0000-000017000000}"/>
    <cellStyle name="Millares 6 5 4 4 2" xfId="20162" xr:uid="{1F7A521A-15F8-41E4-AB40-8EFE4715A855}"/>
    <cellStyle name="Millares 6 5 4 5" xfId="9699" xr:uid="{00000000-0005-0000-0000-000017000000}"/>
    <cellStyle name="Millares 6 5 4 5 2" xfId="22168" xr:uid="{714265E2-18A5-4B1A-8569-6F3BBA13FB5D}"/>
    <cellStyle name="Millares 6 5 4 6" xfId="14362" xr:uid="{74C3FE05-F89F-4A26-9AAE-B584242BC45C}"/>
    <cellStyle name="Millares 6 5 5" xfId="2367" xr:uid="{00000000-0005-0000-0000-000017000000}"/>
    <cellStyle name="Millares 6 5 5 2" xfId="4288" xr:uid="{00000000-0005-0000-0000-000017000000}"/>
    <cellStyle name="Millares 6 5 5 2 2" xfId="16762" xr:uid="{2816D9B7-04EF-4C11-A3BB-1CC0F2A20BBA}"/>
    <cellStyle name="Millares 6 5 5 3" xfId="6244" xr:uid="{00000000-0005-0000-0000-000017000000}"/>
    <cellStyle name="Millares 6 5 5 3 2" xfId="18716" xr:uid="{C9D622BD-07D4-472E-A3E9-CA78E2BA4E70}"/>
    <cellStyle name="Millares 6 5 5 4" xfId="8170" xr:uid="{00000000-0005-0000-0000-000017000000}"/>
    <cellStyle name="Millares 6 5 5 4 2" xfId="20641" xr:uid="{BAF7B7F4-CC62-4E9E-94E3-F7565079FFAD}"/>
    <cellStyle name="Millares 6 5 5 5" xfId="10176" xr:uid="{00000000-0005-0000-0000-000017000000}"/>
    <cellStyle name="Millares 6 5 5 5 2" xfId="22645" xr:uid="{B9909FA3-1755-4397-A91C-3F78D169185B}"/>
    <cellStyle name="Millares 6 5 5 6" xfId="14841" xr:uid="{11775074-88BF-4F8A-ADD5-1456FB3D5729}"/>
    <cellStyle name="Millares 6 5 6" xfId="925" xr:uid="{00000000-0005-0000-0000-000017000000}"/>
    <cellStyle name="Millares 6 5 6 2" xfId="13402" xr:uid="{C0CC5682-58AA-4E28-A0ED-4464A5CAA662}"/>
    <cellStyle name="Millares 6 5 7" xfId="2849" xr:uid="{00000000-0005-0000-0000-000017000000}"/>
    <cellStyle name="Millares 6 5 7 2" xfId="15323" xr:uid="{A4582768-E1D8-4699-BAC2-1BE368960404}"/>
    <cellStyle name="Millares 6 5 8" xfId="4787" xr:uid="{00000000-0005-0000-0000-000017000000}"/>
    <cellStyle name="Millares 6 5 8 2" xfId="17260" xr:uid="{0C57C88E-0E8B-45C8-8E1C-45E7E993E368}"/>
    <cellStyle name="Millares 6 5 9" xfId="6728" xr:uid="{00000000-0005-0000-0000-000017000000}"/>
    <cellStyle name="Millares 6 5 9 2" xfId="19199" xr:uid="{52CE2DFA-23A8-4644-B539-61D599497C2B}"/>
    <cellStyle name="Millares 6 6" xfId="231" xr:uid="{00000000-0005-0000-0000-000017000000}"/>
    <cellStyle name="Millares 6 6 10" xfId="8784" xr:uid="{00000000-0005-0000-0000-000017000000}"/>
    <cellStyle name="Millares 6 6 10 2" xfId="21253" xr:uid="{7D81A1D0-C20D-414D-BAD5-8D52FC182DBF}"/>
    <cellStyle name="Millares 6 6 11" xfId="10690" xr:uid="{00000000-0005-0000-0000-000017000000}"/>
    <cellStyle name="Millares 6 6 11 2" xfId="23156" xr:uid="{499A123E-4156-4603-8252-098930084DDC}"/>
    <cellStyle name="Millares 6 6 12" xfId="11170" xr:uid="{00000000-0005-0000-0000-000017000000}"/>
    <cellStyle name="Millares 6 6 12 2" xfId="23635" xr:uid="{EB427D73-09D1-4600-A175-999896757881}"/>
    <cellStyle name="Millares 6 6 13" xfId="12311" xr:uid="{F4D9DFEA-61CE-4A27-AFA6-F8769E315E26}"/>
    <cellStyle name="Millares 6 6 13 2" xfId="24145" xr:uid="{BDA8BAC7-105D-4954-B09F-9EDA40087ADE}"/>
    <cellStyle name="Millares 6 6 14" xfId="12950" xr:uid="{515185FA-0009-45C2-B0E3-67613DD23FF3}"/>
    <cellStyle name="Millares 6 6 15" xfId="24853" xr:uid="{DFAAC3EA-A142-476E-BC6D-315BB18C5ED7}"/>
    <cellStyle name="Millares 6 6 2" xfId="416" xr:uid="{00000000-0005-0000-0000-000017000000}"/>
    <cellStyle name="Millares 6 6 2 10" xfId="10868" xr:uid="{00000000-0005-0000-0000-000017000000}"/>
    <cellStyle name="Millares 6 6 2 10 2" xfId="23334" xr:uid="{DCF5C975-F4C1-4C50-9992-3A10BABB21A4}"/>
    <cellStyle name="Millares 6 6 2 11" xfId="11348" xr:uid="{00000000-0005-0000-0000-000017000000}"/>
    <cellStyle name="Millares 6 6 2 11 2" xfId="23813" xr:uid="{C18C679F-61A2-4BDD-BA13-34787CEDD5B6}"/>
    <cellStyle name="Millares 6 6 2 12" xfId="12489" xr:uid="{84585C25-01FA-4119-A6DF-17920A146211}"/>
    <cellStyle name="Millares 6 6 2 12 2" xfId="24323" xr:uid="{1BFC588F-014E-4516-B0BE-5423D9886468}"/>
    <cellStyle name="Millares 6 6 2 13" xfId="13128" xr:uid="{373B8F53-430B-4065-B928-859653780468}"/>
    <cellStyle name="Millares 6 6 2 14" xfId="25031" xr:uid="{A5FB952A-568C-4C3A-B4E2-284C6AB1D535}"/>
    <cellStyle name="Millares 6 6 2 2" xfId="1612" xr:uid="{00000000-0005-0000-0000-000017000000}"/>
    <cellStyle name="Millares 6 6 2 2 2" xfId="3536" xr:uid="{00000000-0005-0000-0000-000017000000}"/>
    <cellStyle name="Millares 6 6 2 2 2 2" xfId="16010" xr:uid="{2A6FF1C5-9FBB-4C56-87A4-31A2A230A96B}"/>
    <cellStyle name="Millares 6 6 2 2 3" xfId="5488" xr:uid="{00000000-0005-0000-0000-000017000000}"/>
    <cellStyle name="Millares 6 6 2 2 3 2" xfId="17960" xr:uid="{AEFA9600-0313-44D2-9DDC-B207F9CC9BCB}"/>
    <cellStyle name="Millares 6 6 2 2 4" xfId="7418" xr:uid="{00000000-0005-0000-0000-000017000000}"/>
    <cellStyle name="Millares 6 6 2 2 4 2" xfId="19889" xr:uid="{5553DAF0-5220-44A6-9118-046F2B3C01C4}"/>
    <cellStyle name="Millares 6 6 2 2 5" xfId="9428" xr:uid="{00000000-0005-0000-0000-000017000000}"/>
    <cellStyle name="Millares 6 6 2 2 5 2" xfId="21897" xr:uid="{B733EB74-2438-4AF9-9911-5553171E2BE0}"/>
    <cellStyle name="Millares 6 6 2 2 6" xfId="14089" xr:uid="{C6CB6F73-013F-4AA8-9450-336FA4739DB2}"/>
    <cellStyle name="Millares 6 6 2 3" xfId="2092" xr:uid="{00000000-0005-0000-0000-000017000000}"/>
    <cellStyle name="Millares 6 6 2 3 2" xfId="4016" xr:uid="{00000000-0005-0000-0000-000017000000}"/>
    <cellStyle name="Millares 6 6 2 3 2 2" xfId="16490" xr:uid="{FC17FE94-8FFE-4775-B2C0-26226CB574A6}"/>
    <cellStyle name="Millares 6 6 2 3 3" xfId="5968" xr:uid="{00000000-0005-0000-0000-000017000000}"/>
    <cellStyle name="Millares 6 6 2 3 3 2" xfId="18440" xr:uid="{AC05C530-DE0D-4BCE-94EF-3017BD5931F4}"/>
    <cellStyle name="Millares 6 6 2 3 4" xfId="7898" xr:uid="{00000000-0005-0000-0000-000017000000}"/>
    <cellStyle name="Millares 6 6 2 3 4 2" xfId="20369" xr:uid="{DE394291-F1B1-45F1-98AE-E3FA5937E691}"/>
    <cellStyle name="Millares 6 6 2 3 5" xfId="9906" xr:uid="{00000000-0005-0000-0000-000017000000}"/>
    <cellStyle name="Millares 6 6 2 3 5 2" xfId="22375" xr:uid="{92319C13-D839-48BE-A6CB-0CCE65EDB12C}"/>
    <cellStyle name="Millares 6 6 2 3 6" xfId="14569" xr:uid="{36DC980C-E4DD-42AF-9DE7-96AC0984A59D}"/>
    <cellStyle name="Millares 6 6 2 4" xfId="2574" xr:uid="{00000000-0005-0000-0000-000017000000}"/>
    <cellStyle name="Millares 6 6 2 4 2" xfId="4495" xr:uid="{00000000-0005-0000-0000-000017000000}"/>
    <cellStyle name="Millares 6 6 2 4 2 2" xfId="16969" xr:uid="{09B05A4D-068B-42BB-8AF4-BC6EE3B2E75A}"/>
    <cellStyle name="Millares 6 6 2 4 3" xfId="6451" xr:uid="{00000000-0005-0000-0000-000017000000}"/>
    <cellStyle name="Millares 6 6 2 4 3 2" xfId="18923" xr:uid="{1B5B26F7-1FE1-41B3-9869-EDA6CB353ACD}"/>
    <cellStyle name="Millares 6 6 2 4 4" xfId="8377" xr:uid="{00000000-0005-0000-0000-000017000000}"/>
    <cellStyle name="Millares 6 6 2 4 4 2" xfId="20848" xr:uid="{260B6034-02B0-49AB-AE5A-9B697AB595DE}"/>
    <cellStyle name="Millares 6 6 2 4 5" xfId="10383" xr:uid="{00000000-0005-0000-0000-000017000000}"/>
    <cellStyle name="Millares 6 6 2 4 5 2" xfId="22852" xr:uid="{5A7B975D-8AB5-4DD3-9353-1C60D3C8D342}"/>
    <cellStyle name="Millares 6 6 2 4 6" xfId="15048" xr:uid="{42055164-CBF9-4EA0-BF28-BCE4189AF6E5}"/>
    <cellStyle name="Millares 6 6 2 5" xfId="1132" xr:uid="{00000000-0005-0000-0000-000017000000}"/>
    <cellStyle name="Millares 6 6 2 5 2" xfId="13609" xr:uid="{E9AC27AC-0171-492C-B78B-F78A0B53306F}"/>
    <cellStyle name="Millares 6 6 2 6" xfId="3056" xr:uid="{00000000-0005-0000-0000-000017000000}"/>
    <cellStyle name="Millares 6 6 2 6 2" xfId="15530" xr:uid="{FA4EFC65-46B7-4601-8784-42A9D3586F49}"/>
    <cellStyle name="Millares 6 6 2 7" xfId="4994" xr:uid="{00000000-0005-0000-0000-000017000000}"/>
    <cellStyle name="Millares 6 6 2 7 2" xfId="17467" xr:uid="{10563148-9613-491A-9E1B-B68CF80E741A}"/>
    <cellStyle name="Millares 6 6 2 8" xfId="6935" xr:uid="{00000000-0005-0000-0000-000017000000}"/>
    <cellStyle name="Millares 6 6 2 8 2" xfId="19406" xr:uid="{BD3A7FB1-3854-4E81-B4FB-A53729E6CD83}"/>
    <cellStyle name="Millares 6 6 2 9" xfId="8954" xr:uid="{00000000-0005-0000-0000-000017000000}"/>
    <cellStyle name="Millares 6 6 2 9 2" xfId="21423" xr:uid="{3A491C49-1B04-4B0B-B679-651D8EC5AB42}"/>
    <cellStyle name="Millares 6 6 3" xfId="1434" xr:uid="{00000000-0005-0000-0000-000017000000}"/>
    <cellStyle name="Millares 6 6 3 2" xfId="3358" xr:uid="{00000000-0005-0000-0000-000017000000}"/>
    <cellStyle name="Millares 6 6 3 2 2" xfId="15832" xr:uid="{DC448E93-4938-40FD-9A36-9B8F90362540}"/>
    <cellStyle name="Millares 6 6 3 3" xfId="5310" xr:uid="{00000000-0005-0000-0000-000017000000}"/>
    <cellStyle name="Millares 6 6 3 3 2" xfId="17782" xr:uid="{20064281-094C-4750-AC70-A62E4CF9BA5B}"/>
    <cellStyle name="Millares 6 6 3 4" xfId="7240" xr:uid="{00000000-0005-0000-0000-000017000000}"/>
    <cellStyle name="Millares 6 6 3 4 2" xfId="19711" xr:uid="{3921BF4B-106F-45C4-A6F0-D1AA61F95C52}"/>
    <cellStyle name="Millares 6 6 3 5" xfId="9250" xr:uid="{00000000-0005-0000-0000-000017000000}"/>
    <cellStyle name="Millares 6 6 3 5 2" xfId="21719" xr:uid="{A396B5C7-DAC0-4F79-9C1E-A36DA54A5157}"/>
    <cellStyle name="Millares 6 6 3 6" xfId="13911" xr:uid="{5E138F45-B265-4904-8136-FDD222EB9A77}"/>
    <cellStyle name="Millares 6 6 4" xfId="1914" xr:uid="{00000000-0005-0000-0000-000017000000}"/>
    <cellStyle name="Millares 6 6 4 2" xfId="3838" xr:uid="{00000000-0005-0000-0000-000017000000}"/>
    <cellStyle name="Millares 6 6 4 2 2" xfId="16312" xr:uid="{7CEFC986-EEF5-41C2-9F31-44332EC05D91}"/>
    <cellStyle name="Millares 6 6 4 3" xfId="5790" xr:uid="{00000000-0005-0000-0000-000017000000}"/>
    <cellStyle name="Millares 6 6 4 3 2" xfId="18262" xr:uid="{61EC2FBE-3317-494D-B40D-D28EF12CFA57}"/>
    <cellStyle name="Millares 6 6 4 4" xfId="7720" xr:uid="{00000000-0005-0000-0000-000017000000}"/>
    <cellStyle name="Millares 6 6 4 4 2" xfId="20191" xr:uid="{E4CE546C-D9FF-4337-B174-5A909F0745D4}"/>
    <cellStyle name="Millares 6 6 4 5" xfId="9728" xr:uid="{00000000-0005-0000-0000-000017000000}"/>
    <cellStyle name="Millares 6 6 4 5 2" xfId="22197" xr:uid="{04908C4D-E733-466B-B087-13B0F084946B}"/>
    <cellStyle name="Millares 6 6 4 6" xfId="14391" xr:uid="{9582D6B6-93E0-4322-B035-62BF40DE5108}"/>
    <cellStyle name="Millares 6 6 5" xfId="2396" xr:uid="{00000000-0005-0000-0000-000017000000}"/>
    <cellStyle name="Millares 6 6 5 2" xfId="4317" xr:uid="{00000000-0005-0000-0000-000017000000}"/>
    <cellStyle name="Millares 6 6 5 2 2" xfId="16791" xr:uid="{55B7A2F7-BF6F-4725-ADE5-03FD34B956F9}"/>
    <cellStyle name="Millares 6 6 5 3" xfId="6273" xr:uid="{00000000-0005-0000-0000-000017000000}"/>
    <cellStyle name="Millares 6 6 5 3 2" xfId="18745" xr:uid="{C43A1343-8C5B-48B8-AB98-924B10EA55BE}"/>
    <cellStyle name="Millares 6 6 5 4" xfId="8199" xr:uid="{00000000-0005-0000-0000-000017000000}"/>
    <cellStyle name="Millares 6 6 5 4 2" xfId="20670" xr:uid="{5588BCA3-4AD1-4E9D-B3A7-8C6FFEA68385}"/>
    <cellStyle name="Millares 6 6 5 5" xfId="10205" xr:uid="{00000000-0005-0000-0000-000017000000}"/>
    <cellStyle name="Millares 6 6 5 5 2" xfId="22674" xr:uid="{31D7DCC4-1BB1-4FD7-9197-559D4DDD4BDD}"/>
    <cellStyle name="Millares 6 6 5 6" xfId="14870" xr:uid="{5B30D257-1444-40F6-A68F-25E68F740FB4}"/>
    <cellStyle name="Millares 6 6 6" xfId="954" xr:uid="{00000000-0005-0000-0000-000017000000}"/>
    <cellStyle name="Millares 6 6 6 2" xfId="13431" xr:uid="{BA4CC86F-BDA0-4909-92F6-EB68EA0958E5}"/>
    <cellStyle name="Millares 6 6 7" xfId="2878" xr:uid="{00000000-0005-0000-0000-000017000000}"/>
    <cellStyle name="Millares 6 6 7 2" xfId="15352" xr:uid="{EE10FD27-176E-4BCF-A376-78D83028ECA3}"/>
    <cellStyle name="Millares 6 6 8" xfId="4816" xr:uid="{00000000-0005-0000-0000-000017000000}"/>
    <cellStyle name="Millares 6 6 8 2" xfId="17289" xr:uid="{5341078A-AE24-4B49-832D-47FF2C2A8459}"/>
    <cellStyle name="Millares 6 6 9" xfId="6757" xr:uid="{00000000-0005-0000-0000-000017000000}"/>
    <cellStyle name="Millares 6 6 9 2" xfId="19228" xr:uid="{A438052C-787F-45FD-9354-1CD5F07900C1}"/>
    <cellStyle name="Millares 6 7" xfId="275" xr:uid="{00000000-0005-0000-0000-000017000000}"/>
    <cellStyle name="Millares 6 7 10" xfId="10727" xr:uid="{00000000-0005-0000-0000-000017000000}"/>
    <cellStyle name="Millares 6 7 10 2" xfId="23193" xr:uid="{8A962CC3-454F-4197-8311-A4ABD9084BCD}"/>
    <cellStyle name="Millares 6 7 11" xfId="11207" xr:uid="{00000000-0005-0000-0000-000017000000}"/>
    <cellStyle name="Millares 6 7 11 2" xfId="23672" xr:uid="{A281970F-19C8-4E67-AE04-00CBFFC22A45}"/>
    <cellStyle name="Millares 6 7 12" xfId="12348" xr:uid="{89AC0947-1C43-4BE9-BE4A-AD3ACE661211}"/>
    <cellStyle name="Millares 6 7 12 2" xfId="24182" xr:uid="{8A392076-C32A-44E2-B7FF-9A56F39ECBBC}"/>
    <cellStyle name="Millares 6 7 13" xfId="12987" xr:uid="{A00A55E1-5655-4A2E-A01E-A1CAFADA12BA}"/>
    <cellStyle name="Millares 6 7 14" xfId="24890" xr:uid="{7400B56D-B421-4225-B6FC-C3D8848AE32C}"/>
    <cellStyle name="Millares 6 7 2" xfId="1471" xr:uid="{00000000-0005-0000-0000-000017000000}"/>
    <cellStyle name="Millares 6 7 2 2" xfId="3395" xr:uid="{00000000-0005-0000-0000-000017000000}"/>
    <cellStyle name="Millares 6 7 2 2 2" xfId="15869" xr:uid="{7AC20706-8DA4-402C-AC44-AB1911A65CE5}"/>
    <cellStyle name="Millares 6 7 2 3" xfId="5347" xr:uid="{00000000-0005-0000-0000-000017000000}"/>
    <cellStyle name="Millares 6 7 2 3 2" xfId="17819" xr:uid="{98F6F1C4-847E-4C48-B79D-D0A0A27544FF}"/>
    <cellStyle name="Millares 6 7 2 4" xfId="7277" xr:uid="{00000000-0005-0000-0000-000017000000}"/>
    <cellStyle name="Millares 6 7 2 4 2" xfId="19748" xr:uid="{30B2EC33-7950-4262-ACC0-F9E8316ACD77}"/>
    <cellStyle name="Millares 6 7 2 5" xfId="9287" xr:uid="{00000000-0005-0000-0000-000017000000}"/>
    <cellStyle name="Millares 6 7 2 5 2" xfId="21756" xr:uid="{3BB8A52E-C137-426D-B21F-A7B3CC88B624}"/>
    <cellStyle name="Millares 6 7 2 6" xfId="13948" xr:uid="{99448745-406F-4D4E-B334-8DB8B15B461E}"/>
    <cellStyle name="Millares 6 7 3" xfId="1951" xr:uid="{00000000-0005-0000-0000-000017000000}"/>
    <cellStyle name="Millares 6 7 3 2" xfId="3875" xr:uid="{00000000-0005-0000-0000-000017000000}"/>
    <cellStyle name="Millares 6 7 3 2 2" xfId="16349" xr:uid="{DBC71B53-DA04-47EC-AD62-04E88041D378}"/>
    <cellStyle name="Millares 6 7 3 3" xfId="5827" xr:uid="{00000000-0005-0000-0000-000017000000}"/>
    <cellStyle name="Millares 6 7 3 3 2" xfId="18299" xr:uid="{C72CA098-F9C8-45B2-9BC4-1801F3C090C3}"/>
    <cellStyle name="Millares 6 7 3 4" xfId="7757" xr:uid="{00000000-0005-0000-0000-000017000000}"/>
    <cellStyle name="Millares 6 7 3 4 2" xfId="20228" xr:uid="{818E77DF-14E8-4BFF-B180-9D2DB26A2890}"/>
    <cellStyle name="Millares 6 7 3 5" xfId="9765" xr:uid="{00000000-0005-0000-0000-000017000000}"/>
    <cellStyle name="Millares 6 7 3 5 2" xfId="22234" xr:uid="{E8339CD6-452E-4849-965F-ECBA965BFC42}"/>
    <cellStyle name="Millares 6 7 3 6" xfId="14428" xr:uid="{DA5666A0-B90A-4ABB-9DBC-E57BAA255C2F}"/>
    <cellStyle name="Millares 6 7 4" xfId="2433" xr:uid="{00000000-0005-0000-0000-000017000000}"/>
    <cellStyle name="Millares 6 7 4 2" xfId="4354" xr:uid="{00000000-0005-0000-0000-000017000000}"/>
    <cellStyle name="Millares 6 7 4 2 2" xfId="16828" xr:uid="{2F7FA0AF-24F2-4CA4-9B49-22FC2AAF2D57}"/>
    <cellStyle name="Millares 6 7 4 3" xfId="6310" xr:uid="{00000000-0005-0000-0000-000017000000}"/>
    <cellStyle name="Millares 6 7 4 3 2" xfId="18782" xr:uid="{62A886D6-E884-49D7-94B9-3BCD193C0130}"/>
    <cellStyle name="Millares 6 7 4 4" xfId="8236" xr:uid="{00000000-0005-0000-0000-000017000000}"/>
    <cellStyle name="Millares 6 7 4 4 2" xfId="20707" xr:uid="{486B57B9-001F-4528-AA47-15501DB8DC25}"/>
    <cellStyle name="Millares 6 7 4 5" xfId="10242" xr:uid="{00000000-0005-0000-0000-000017000000}"/>
    <cellStyle name="Millares 6 7 4 5 2" xfId="22711" xr:uid="{02628312-AAA4-463B-A288-431CE0499106}"/>
    <cellStyle name="Millares 6 7 4 6" xfId="14907" xr:uid="{157EF90A-9994-425C-8700-97411666E888}"/>
    <cellStyle name="Millares 6 7 5" xfId="991" xr:uid="{00000000-0005-0000-0000-000017000000}"/>
    <cellStyle name="Millares 6 7 5 2" xfId="13468" xr:uid="{D583E515-5837-4DA6-8A38-E366BD26A997}"/>
    <cellStyle name="Millares 6 7 6" xfId="2915" xr:uid="{00000000-0005-0000-0000-000017000000}"/>
    <cellStyle name="Millares 6 7 6 2" xfId="15389" xr:uid="{34881974-8BE8-4908-9CAD-09738BC34CFE}"/>
    <cellStyle name="Millares 6 7 7" xfId="4853" xr:uid="{00000000-0005-0000-0000-000017000000}"/>
    <cellStyle name="Millares 6 7 7 2" xfId="17326" xr:uid="{DF7373B8-E7CB-49BB-811D-7A55ACD77787}"/>
    <cellStyle name="Millares 6 7 8" xfId="6794" xr:uid="{00000000-0005-0000-0000-000017000000}"/>
    <cellStyle name="Millares 6 7 8 2" xfId="19265" xr:uid="{A046A9A6-4F65-4F95-BAA3-C7E7CB37A817}"/>
    <cellStyle name="Millares 6 7 9" xfId="8821" xr:uid="{00000000-0005-0000-0000-000017000000}"/>
    <cellStyle name="Millares 6 7 9 2" xfId="21290" xr:uid="{67AE6B66-93E9-4CB6-8814-2516CAEA5A45}"/>
    <cellStyle name="Millares 6 8" xfId="583" xr:uid="{00000000-0005-0000-0000-00002B000000}"/>
    <cellStyle name="Millares 6 8 10" xfId="10920" xr:uid="{00000000-0005-0000-0000-00002B000000}"/>
    <cellStyle name="Millares 6 8 10 2" xfId="23386" xr:uid="{B11A1AF3-9C65-4612-93B2-D47566C26BCB}"/>
    <cellStyle name="Millares 6 8 11" xfId="11400" xr:uid="{00000000-0005-0000-0000-00002B000000}"/>
    <cellStyle name="Millares 6 8 11 2" xfId="23865" xr:uid="{F6B0D058-6E85-4033-9BC4-DD9DB30B8CAB}"/>
    <cellStyle name="Millares 6 8 12" xfId="12543" xr:uid="{7CD05D4A-7DAC-441B-BF18-7FAA79D8D3AD}"/>
    <cellStyle name="Millares 6 8 12 2" xfId="24377" xr:uid="{D95B8D1A-D668-4C51-BE28-E3094327FDCC}"/>
    <cellStyle name="Millares 6 8 13" xfId="13181" xr:uid="{E4C0F550-903A-43B6-81BF-46B4D9B63036}"/>
    <cellStyle name="Millares 6 8 14" xfId="25083" xr:uid="{B486F05B-1ED7-4CF0-9386-1FE5FF7A6EDE}"/>
    <cellStyle name="Millares 6 8 2" xfId="1664" xr:uid="{00000000-0005-0000-0000-00002B000000}"/>
    <cellStyle name="Millares 6 8 2 2" xfId="3588" xr:uid="{00000000-0005-0000-0000-00002B000000}"/>
    <cellStyle name="Millares 6 8 2 2 2" xfId="16062" xr:uid="{93BAAFEA-4B3A-43C4-BA95-E3AE0C8B0018}"/>
    <cellStyle name="Millares 6 8 2 3" xfId="5540" xr:uid="{00000000-0005-0000-0000-00002B000000}"/>
    <cellStyle name="Millares 6 8 2 3 2" xfId="18012" xr:uid="{13266DC8-C1A9-4E0F-B228-9E1E8EE0A261}"/>
    <cellStyle name="Millares 6 8 2 4" xfId="7470" xr:uid="{00000000-0005-0000-0000-00002B000000}"/>
    <cellStyle name="Millares 6 8 2 4 2" xfId="19941" xr:uid="{0CBB8F73-2350-4476-8592-F47594E2C4D9}"/>
    <cellStyle name="Millares 6 8 2 5" xfId="9480" xr:uid="{00000000-0005-0000-0000-00002B000000}"/>
    <cellStyle name="Millares 6 8 2 5 2" xfId="21949" xr:uid="{36E4EFB3-402B-435A-8951-EE923775E98C}"/>
    <cellStyle name="Millares 6 8 2 6" xfId="14141" xr:uid="{72503C15-E184-4512-8B09-E7E735B711F4}"/>
    <cellStyle name="Millares 6 8 3" xfId="2144" xr:uid="{00000000-0005-0000-0000-00002B000000}"/>
    <cellStyle name="Millares 6 8 3 2" xfId="4068" xr:uid="{00000000-0005-0000-0000-00002B000000}"/>
    <cellStyle name="Millares 6 8 3 2 2" xfId="16542" xr:uid="{78C62BA5-CFBA-47A5-9ACF-5650C335709D}"/>
    <cellStyle name="Millares 6 8 3 3" xfId="6020" xr:uid="{00000000-0005-0000-0000-00002B000000}"/>
    <cellStyle name="Millares 6 8 3 3 2" xfId="18492" xr:uid="{2AAECB2F-A55B-4EF2-B96B-7E5DABAF086B}"/>
    <cellStyle name="Millares 6 8 3 4" xfId="7950" xr:uid="{00000000-0005-0000-0000-00002B000000}"/>
    <cellStyle name="Millares 6 8 3 4 2" xfId="20421" xr:uid="{DE4DB874-DEBA-4773-9707-624B9A0A73AB}"/>
    <cellStyle name="Millares 6 8 3 5" xfId="9958" xr:uid="{00000000-0005-0000-0000-00002B000000}"/>
    <cellStyle name="Millares 6 8 3 5 2" xfId="22427" xr:uid="{AE6323F7-D86B-461A-A3F4-82981FC467E3}"/>
    <cellStyle name="Millares 6 8 3 6" xfId="14621" xr:uid="{A9406316-998D-4495-BAB1-9B51DC1B6A3C}"/>
    <cellStyle name="Millares 6 8 4" xfId="2627" xr:uid="{00000000-0005-0000-0000-00002B000000}"/>
    <cellStyle name="Millares 6 8 4 2" xfId="4548" xr:uid="{00000000-0005-0000-0000-00002B000000}"/>
    <cellStyle name="Millares 6 8 4 2 2" xfId="17022" xr:uid="{9741596D-0F3F-4729-A975-CF6AF8800801}"/>
    <cellStyle name="Millares 6 8 4 3" xfId="6504" xr:uid="{00000000-0005-0000-0000-00002B000000}"/>
    <cellStyle name="Millares 6 8 4 3 2" xfId="18976" xr:uid="{53B25529-CB68-4E1B-A8EB-22B88FFE7106}"/>
    <cellStyle name="Millares 6 8 4 4" xfId="8430" xr:uid="{00000000-0005-0000-0000-00002B000000}"/>
    <cellStyle name="Millares 6 8 4 4 2" xfId="20901" xr:uid="{66423CCB-1B4A-49A7-8190-99C9CD59E40A}"/>
    <cellStyle name="Millares 6 8 4 5" xfId="10436" xr:uid="{00000000-0005-0000-0000-00002B000000}"/>
    <cellStyle name="Millares 6 8 4 5 2" xfId="22905" xr:uid="{A669B1DC-7B59-4B31-A004-E5C431F4477D}"/>
    <cellStyle name="Millares 6 8 4 6" xfId="15101" xr:uid="{544C489B-FDBC-4649-AF57-574FDEAA0CFD}"/>
    <cellStyle name="Millares 6 8 5" xfId="1185" xr:uid="{00000000-0005-0000-0000-00002B000000}"/>
    <cellStyle name="Millares 6 8 5 2" xfId="13662" xr:uid="{00B03CA8-D460-4305-B856-AF56FEDE7C88}"/>
    <cellStyle name="Millares 6 8 6" xfId="3109" xr:uid="{00000000-0005-0000-0000-00002B000000}"/>
    <cellStyle name="Millares 6 8 6 2" xfId="15583" xr:uid="{6D42C057-D1C9-4681-A904-C897ADA05A74}"/>
    <cellStyle name="Millares 6 8 7" xfId="5052" xr:uid="{00000000-0005-0000-0000-00002B000000}"/>
    <cellStyle name="Millares 6 8 7 2" xfId="17524" xr:uid="{80129DDB-27FB-422D-9B4C-0A263D0907A6}"/>
    <cellStyle name="Millares 6 8 8" xfId="6990" xr:uid="{00000000-0005-0000-0000-00002B000000}"/>
    <cellStyle name="Millares 6 8 8 2" xfId="19461" xr:uid="{72346C26-C552-4FB9-8B07-6EC78E91FF1F}"/>
    <cellStyle name="Millares 6 8 9" xfId="9007" xr:uid="{00000000-0005-0000-0000-00002B000000}"/>
    <cellStyle name="Millares 6 8 9 2" xfId="21476" xr:uid="{F78C96C0-51CE-44AE-B98C-656A52B6CEAF}"/>
    <cellStyle name="Millares 6 9" xfId="1293" xr:uid="{00000000-0005-0000-0000-000017000000}"/>
    <cellStyle name="Millares 6 9 2" xfId="3217" xr:uid="{00000000-0005-0000-0000-000017000000}"/>
    <cellStyle name="Millares 6 9 2 2" xfId="15691" xr:uid="{A9A70578-A6B1-423C-9BF7-7CE28308509E}"/>
    <cellStyle name="Millares 6 9 3" xfId="5169" xr:uid="{00000000-0005-0000-0000-000017000000}"/>
    <cellStyle name="Millares 6 9 3 2" xfId="17641" xr:uid="{A9EE2379-2D8E-4CD7-A432-210996CF1517}"/>
    <cellStyle name="Millares 6 9 4" xfId="7099" xr:uid="{00000000-0005-0000-0000-000017000000}"/>
    <cellStyle name="Millares 6 9 4 2" xfId="19570" xr:uid="{569540C4-BD16-482E-BCBD-F4BE3ED79D92}"/>
    <cellStyle name="Millares 6 9 5" xfId="9109" xr:uid="{00000000-0005-0000-0000-000017000000}"/>
    <cellStyle name="Millares 6 9 5 2" xfId="21578" xr:uid="{E174FCF6-4E7E-4DFA-BF13-83A9D85EA632}"/>
    <cellStyle name="Millares 6 9 6" xfId="11564" xr:uid="{00000000-0005-0000-0000-00003D000000}"/>
    <cellStyle name="Millares 6 9 7" xfId="13770" xr:uid="{2DDA8025-B53B-4198-9E11-AD051F6B54D9}"/>
    <cellStyle name="Millares 60" xfId="2252" xr:uid="{00000000-0005-0000-0000-000006070000}"/>
    <cellStyle name="Millares 60 2" xfId="4173" xr:uid="{00000000-0005-0000-0000-000006070000}"/>
    <cellStyle name="Millares 60 2 2" xfId="16647" xr:uid="{627F4CFD-AB3C-4A45-935F-5D18EEBB9DDC}"/>
    <cellStyle name="Millares 60 3" xfId="6129" xr:uid="{00000000-0005-0000-0000-000006070000}"/>
    <cellStyle name="Millares 60 3 2" xfId="18601" xr:uid="{308EA454-790D-4009-B396-4388A00CC549}"/>
    <cellStyle name="Millares 60 4" xfId="8055" xr:uid="{00000000-0005-0000-0000-000006070000}"/>
    <cellStyle name="Millares 60 4 2" xfId="20526" xr:uid="{140570A5-32D9-4CC4-8080-93DB01BBABBD}"/>
    <cellStyle name="Millares 60 5" xfId="10061" xr:uid="{00000000-0005-0000-0000-000006070000}"/>
    <cellStyle name="Millares 60 5 2" xfId="22530" xr:uid="{BA1C567E-C92F-4113-8C0E-4685FCAC7160}"/>
    <cellStyle name="Millares 60 6" xfId="11573" xr:uid="{00000000-0005-0000-0000-0000CB030000}"/>
    <cellStyle name="Millares 60 7" xfId="14726" xr:uid="{1359AAF4-291B-48DE-A1D1-DB3EF8E4417B}"/>
    <cellStyle name="Millares 61" xfId="2608" xr:uid="{00000000-0005-0000-0000-0000D5080000}"/>
    <cellStyle name="Millares 61 2" xfId="4529" xr:uid="{00000000-0005-0000-0000-0000D5080000}"/>
    <cellStyle name="Millares 61 2 2" xfId="17003" xr:uid="{566410C5-A656-44FA-ACFD-EC320840FE30}"/>
    <cellStyle name="Millares 61 3" xfId="6485" xr:uid="{00000000-0005-0000-0000-0000D5080000}"/>
    <cellStyle name="Millares 61 3 2" xfId="18957" xr:uid="{05BCB759-4B77-4A4A-8637-F7574F152F6C}"/>
    <cellStyle name="Millares 61 4" xfId="8411" xr:uid="{00000000-0005-0000-0000-0000D5080000}"/>
    <cellStyle name="Millares 61 4 2" xfId="20882" xr:uid="{032BB150-9B3C-4FE2-9537-4DB42B637E45}"/>
    <cellStyle name="Millares 61 5" xfId="10417" xr:uid="{00000000-0005-0000-0000-0000D5080000}"/>
    <cellStyle name="Millares 61 5 2" xfId="22886" xr:uid="{EF9B6AF1-609B-4761-B1A8-66EBC226EA56}"/>
    <cellStyle name="Millares 61 6" xfId="11625" xr:uid="{00000000-0005-0000-0000-0000CD030000}"/>
    <cellStyle name="Millares 61 7" xfId="15082" xr:uid="{D654B4D5-577F-402A-95D9-8B300945C111}"/>
    <cellStyle name="Millares 62" xfId="2732" xr:uid="{00000000-0005-0000-0000-0000D6080000}"/>
    <cellStyle name="Millares 62 2" xfId="4653" xr:uid="{00000000-0005-0000-0000-0000D6080000}"/>
    <cellStyle name="Millares 62 2 2" xfId="17127" xr:uid="{E10C5470-21B5-4884-8277-5C7B7A852250}"/>
    <cellStyle name="Millares 62 3" xfId="6609" xr:uid="{00000000-0005-0000-0000-0000D6080000}"/>
    <cellStyle name="Millares 62 3 2" xfId="19081" xr:uid="{81469819-8BCE-4F9F-BE50-B96E0CA4CAC1}"/>
    <cellStyle name="Millares 62 4" xfId="8535" xr:uid="{00000000-0005-0000-0000-0000D6080000}"/>
    <cellStyle name="Millares 62 4 2" xfId="21006" xr:uid="{860152AB-9D66-4E62-8F7E-F428910E129F}"/>
    <cellStyle name="Millares 62 5" xfId="10540" xr:uid="{00000000-0005-0000-0000-0000D6080000}"/>
    <cellStyle name="Millares 62 5 2" xfId="23009" xr:uid="{A7085573-E2E6-4EA7-9450-974FC150D6C9}"/>
    <cellStyle name="Millares 62 6" xfId="11571" xr:uid="{00000000-0005-0000-0000-0000CF030000}"/>
    <cellStyle name="Millares 62 7" xfId="15206" xr:uid="{EB2AC3EB-2506-494F-9D2A-2E976E50C813}"/>
    <cellStyle name="Millares 63" xfId="810" xr:uid="{00000000-0005-0000-0000-000077030000}"/>
    <cellStyle name="Millares 63 2" xfId="11575" xr:uid="{00000000-0005-0000-0000-000038010000}"/>
    <cellStyle name="Millares 63 3" xfId="13287" xr:uid="{1C44FEF0-ADA9-4827-9389-BCC3ABAB5811}"/>
    <cellStyle name="Millares 64" xfId="1166" xr:uid="{00000000-0005-0000-0000-0000B90A0000}"/>
    <cellStyle name="Millares 64 2" xfId="11661" xr:uid="{00000000-0005-0000-0000-000038010000}"/>
    <cellStyle name="Millares 64 3" xfId="13643" xr:uid="{C09364CE-9E88-4396-A2D0-035D31F2B4B3}"/>
    <cellStyle name="Millares 65" xfId="2733" xr:uid="{00000000-0005-0000-0000-0000BA0A0000}"/>
    <cellStyle name="Millares 65 2" xfId="11664" xr:uid="{00000000-0005-0000-0000-000038010000}"/>
    <cellStyle name="Millares 65 3" xfId="15207" xr:uid="{02AE58BB-6BA1-4E8C-A974-9CF941D36904}"/>
    <cellStyle name="Millares 654 2 2" xfId="567" xr:uid="{00000000-0005-0000-0000-00002D000000}"/>
    <cellStyle name="Millares 656" xfId="577" xr:uid="{00000000-0005-0000-0000-00002E000000}"/>
    <cellStyle name="Millares 656 10" xfId="6986" xr:uid="{00000000-0005-0000-0000-00002E000000}"/>
    <cellStyle name="Millares 656 10 2" xfId="19457" xr:uid="{750DAD45-1610-4BDC-A207-21F4C0008F53}"/>
    <cellStyle name="Millares 656 11" xfId="9003" xr:uid="{00000000-0005-0000-0000-00002E000000}"/>
    <cellStyle name="Millares 656 11 2" xfId="21472" xr:uid="{FC50BDC2-50AC-4628-9AB6-55744E951B73}"/>
    <cellStyle name="Millares 656 12" xfId="10916" xr:uid="{00000000-0005-0000-0000-00002E000000}"/>
    <cellStyle name="Millares 656 12 2" xfId="23382" xr:uid="{8B850844-0807-4381-8458-031DEB1DA2A3}"/>
    <cellStyle name="Millares 656 13" xfId="11396" xr:uid="{00000000-0005-0000-0000-00002E000000}"/>
    <cellStyle name="Millares 656 13 2" xfId="23861" xr:uid="{DDDDF5BF-D5AD-4D6A-8C9C-712CD2EEFA0F}"/>
    <cellStyle name="Millares 656 14" xfId="12539" xr:uid="{7014C0CC-B87D-41DD-BC44-C3A617FB86C3}"/>
    <cellStyle name="Millares 656 14 2" xfId="24373" xr:uid="{8E8C2D72-573B-463F-AD4A-4C6EA84505FC}"/>
    <cellStyle name="Millares 656 15" xfId="13177" xr:uid="{F0A46A5C-8B65-42C5-BD37-91310EC543BC}"/>
    <cellStyle name="Millares 656 16" xfId="25079" xr:uid="{D86A434E-6829-4F23-A153-86BC4CF0CC51}"/>
    <cellStyle name="Millares 656 2" xfId="770" xr:uid="{2C42FD04-0BD7-4DBB-B22A-CE5D5D2FFD69}"/>
    <cellStyle name="Millares 656 2 10" xfId="11006" xr:uid="{2C42FD04-0BD7-4DBB-B22A-CE5D5D2FFD69}"/>
    <cellStyle name="Millares 656 2 10 2" xfId="23472" xr:uid="{F3054BB4-6F0A-45F0-9633-F3675F9F21B8}"/>
    <cellStyle name="Millares 656 2 11" xfId="11486" xr:uid="{2C42FD04-0BD7-4DBB-B22A-CE5D5D2FFD69}"/>
    <cellStyle name="Millares 656 2 11 2" xfId="23951" xr:uid="{B87D1513-1CD4-4290-B28D-B8CB0B858F84}"/>
    <cellStyle name="Millares 656 2 12" xfId="12630" xr:uid="{EBF1D52D-B12E-447A-A160-77C46242DDC5}"/>
    <cellStyle name="Millares 656 2 12 2" xfId="24464" xr:uid="{2882203F-5085-4810-941A-CF1A6DA92382}"/>
    <cellStyle name="Millares 656 2 13" xfId="13268" xr:uid="{9E78E471-7F74-4EBE-B2CD-578CD1A5824E}"/>
    <cellStyle name="Millares 656 2 14" xfId="25169" xr:uid="{3BD8AF58-40B6-43A5-8719-997E4B4EE020}"/>
    <cellStyle name="Millares 656 2 2" xfId="1750" xr:uid="{2C42FD04-0BD7-4DBB-B22A-CE5D5D2FFD69}"/>
    <cellStyle name="Millares 656 2 2 2" xfId="3674" xr:uid="{2C42FD04-0BD7-4DBB-B22A-CE5D5D2FFD69}"/>
    <cellStyle name="Millares 656 2 2 2 2" xfId="16148" xr:uid="{95CC4004-EF03-4F51-8A71-CCF8138965B8}"/>
    <cellStyle name="Millares 656 2 2 3" xfId="5626" xr:uid="{2C42FD04-0BD7-4DBB-B22A-CE5D5D2FFD69}"/>
    <cellStyle name="Millares 656 2 2 3 2" xfId="18098" xr:uid="{2DF3A484-FD2E-47CB-BB23-0FBE5C5E04FA}"/>
    <cellStyle name="Millares 656 2 2 4" xfId="7556" xr:uid="{2C42FD04-0BD7-4DBB-B22A-CE5D5D2FFD69}"/>
    <cellStyle name="Millares 656 2 2 4 2" xfId="20027" xr:uid="{79AFB178-9C83-43D8-B3FD-12039EF1B44E}"/>
    <cellStyle name="Millares 656 2 2 5" xfId="9564" xr:uid="{2C42FD04-0BD7-4DBB-B22A-CE5D5D2FFD69}"/>
    <cellStyle name="Millares 656 2 2 5 2" xfId="22033" xr:uid="{42961B3A-39F7-4A2F-BDC8-3C7752146B25}"/>
    <cellStyle name="Millares 656 2 2 6" xfId="14227" xr:uid="{BDF0F2EF-0ED8-42B2-B9ED-E2AA1309D987}"/>
    <cellStyle name="Millares 656 2 3" xfId="2230" xr:uid="{2C42FD04-0BD7-4DBB-B22A-CE5D5D2FFD69}"/>
    <cellStyle name="Millares 656 2 3 2" xfId="4154" xr:uid="{2C42FD04-0BD7-4DBB-B22A-CE5D5D2FFD69}"/>
    <cellStyle name="Millares 656 2 3 2 2" xfId="16628" xr:uid="{F91A773A-1A32-4DB4-A957-955A7ADF8F14}"/>
    <cellStyle name="Millares 656 2 3 3" xfId="6106" xr:uid="{2C42FD04-0BD7-4DBB-B22A-CE5D5D2FFD69}"/>
    <cellStyle name="Millares 656 2 3 3 2" xfId="18578" xr:uid="{69EB76CA-415D-4E7B-A3CE-BAB557623678}"/>
    <cellStyle name="Millares 656 2 3 4" xfId="8036" xr:uid="{2C42FD04-0BD7-4DBB-B22A-CE5D5D2FFD69}"/>
    <cellStyle name="Millares 656 2 3 4 2" xfId="20507" xr:uid="{4189ED33-BE81-4EE8-B213-C4920D0BD47D}"/>
    <cellStyle name="Millares 656 2 3 5" xfId="10042" xr:uid="{2C42FD04-0BD7-4DBB-B22A-CE5D5D2FFD69}"/>
    <cellStyle name="Millares 656 2 3 5 2" xfId="22511" xr:uid="{8148B2CD-9C0A-4F27-AFDC-233CD30F144D}"/>
    <cellStyle name="Millares 656 2 3 6" xfId="14707" xr:uid="{1CC5C3C1-55E3-4B03-9196-0F7886494DB1}"/>
    <cellStyle name="Millares 656 2 4" xfId="2713" xr:uid="{2C42FD04-0BD7-4DBB-B22A-CE5D5D2FFD69}"/>
    <cellStyle name="Millares 656 2 4 2" xfId="4634" xr:uid="{2C42FD04-0BD7-4DBB-B22A-CE5D5D2FFD69}"/>
    <cellStyle name="Millares 656 2 4 2 2" xfId="17108" xr:uid="{7E35D6D4-1B65-44B9-B290-64A11B4A1815}"/>
    <cellStyle name="Millares 656 2 4 3" xfId="6590" xr:uid="{2C42FD04-0BD7-4DBB-B22A-CE5D5D2FFD69}"/>
    <cellStyle name="Millares 656 2 4 3 2" xfId="19062" xr:uid="{72BF51FB-F7C7-4502-9474-55DF1C70F910}"/>
    <cellStyle name="Millares 656 2 4 4" xfId="8516" xr:uid="{2C42FD04-0BD7-4DBB-B22A-CE5D5D2FFD69}"/>
    <cellStyle name="Millares 656 2 4 4 2" xfId="20987" xr:uid="{23A89BB3-8B05-42DB-84C3-A5F7D88763AB}"/>
    <cellStyle name="Millares 656 2 4 5" xfId="10521" xr:uid="{2C42FD04-0BD7-4DBB-B22A-CE5D5D2FFD69}"/>
    <cellStyle name="Millares 656 2 4 5 2" xfId="22990" xr:uid="{2F9DAD45-1264-453A-8C96-F8F099882D05}"/>
    <cellStyle name="Millares 656 2 4 6" xfId="15187" xr:uid="{2311D3E4-39CB-4F77-948C-6B84014C62EB}"/>
    <cellStyle name="Millares 656 2 5" xfId="1271" xr:uid="{2C42FD04-0BD7-4DBB-B22A-CE5D5D2FFD69}"/>
    <cellStyle name="Millares 656 2 5 2" xfId="13748" xr:uid="{CE9BA4FF-5217-45D0-93E1-37728427F31D}"/>
    <cellStyle name="Millares 656 2 6" xfId="3195" xr:uid="{2C42FD04-0BD7-4DBB-B22A-CE5D5D2FFD69}"/>
    <cellStyle name="Millares 656 2 6 2" xfId="15669" xr:uid="{A5128B6E-DF84-42F5-AD01-4EEC04A07745}"/>
    <cellStyle name="Millares 656 2 7" xfId="5146" xr:uid="{2C42FD04-0BD7-4DBB-B22A-CE5D5D2FFD69}"/>
    <cellStyle name="Millares 656 2 7 2" xfId="17618" xr:uid="{F290C221-2669-494D-A8DE-DBBA9F1ED08A}"/>
    <cellStyle name="Millares 656 2 8" xfId="7077" xr:uid="{2C42FD04-0BD7-4DBB-B22A-CE5D5D2FFD69}"/>
    <cellStyle name="Millares 656 2 8 2" xfId="19548" xr:uid="{41D1DC31-89EA-4D6E-946F-1141CFDFA378}"/>
    <cellStyle name="Millares 656 2 9" xfId="9089" xr:uid="{2C42FD04-0BD7-4DBB-B22A-CE5D5D2FFD69}"/>
    <cellStyle name="Millares 656 2 9 2" xfId="21558" xr:uid="{B578CAD7-5F7E-451F-9EE2-41FB31ED9B75}"/>
    <cellStyle name="Millares 656 3" xfId="667" xr:uid="{00000000-0005-0000-0000-00000C000000}"/>
    <cellStyle name="Millares 656 3 10" xfId="10949" xr:uid="{00000000-0005-0000-0000-00000C000000}"/>
    <cellStyle name="Millares 656 3 10 2" xfId="23415" xr:uid="{A6120D56-B848-420A-9F99-C82167183798}"/>
    <cellStyle name="Millares 656 3 11" xfId="11429" xr:uid="{00000000-0005-0000-0000-00000C000000}"/>
    <cellStyle name="Millares 656 3 11 2" xfId="23894" xr:uid="{14F5D159-CA6B-45D2-86BD-4147000FFCA6}"/>
    <cellStyle name="Millares 656 3 12" xfId="12573" xr:uid="{5F1B86D8-5460-4961-8736-62C32FF69ABA}"/>
    <cellStyle name="Millares 656 3 12 2" xfId="24407" xr:uid="{C1AAAFC3-1AB6-463D-81C0-AF0FD8AFE8B8}"/>
    <cellStyle name="Millares 656 3 13" xfId="13210" xr:uid="{F3EF23F3-057E-47DC-BCDE-F47CEBCF0245}"/>
    <cellStyle name="Millares 656 3 14" xfId="25112" xr:uid="{63A4371E-6C7F-43CB-B901-0CAA9F29D8F7}"/>
    <cellStyle name="Millares 656 3 2" xfId="1693" xr:uid="{00000000-0005-0000-0000-00000C000000}"/>
    <cellStyle name="Millares 656 3 2 2" xfId="3617" xr:uid="{00000000-0005-0000-0000-00000C000000}"/>
    <cellStyle name="Millares 656 3 2 2 2" xfId="16091" xr:uid="{753CC920-4AA0-420D-98C3-2ADC92AF60B0}"/>
    <cellStyle name="Millares 656 3 2 3" xfId="5569" xr:uid="{00000000-0005-0000-0000-00000C000000}"/>
    <cellStyle name="Millares 656 3 2 3 2" xfId="18041" xr:uid="{B6EC3A0F-437A-464C-93E4-3A4F0E98951B}"/>
    <cellStyle name="Millares 656 3 2 4" xfId="7499" xr:uid="{00000000-0005-0000-0000-00000C000000}"/>
    <cellStyle name="Millares 656 3 2 4 2" xfId="19970" xr:uid="{3B5BFFFF-A0CF-4A2E-A6DB-246335A82DB6}"/>
    <cellStyle name="Millares 656 3 2 5" xfId="9509" xr:uid="{00000000-0005-0000-0000-00000C000000}"/>
    <cellStyle name="Millares 656 3 2 5 2" xfId="21978" xr:uid="{460120C1-B7BC-492A-AA78-286308B4F5F8}"/>
    <cellStyle name="Millares 656 3 2 6" xfId="14170" xr:uid="{40DD287F-957C-47CE-AFD4-2A04ABD06D13}"/>
    <cellStyle name="Millares 656 3 3" xfId="2173" xr:uid="{00000000-0005-0000-0000-00000C000000}"/>
    <cellStyle name="Millares 656 3 3 2" xfId="4097" xr:uid="{00000000-0005-0000-0000-00000C000000}"/>
    <cellStyle name="Millares 656 3 3 2 2" xfId="16571" xr:uid="{7592A018-F76C-4C3D-B68D-6B367262ECA7}"/>
    <cellStyle name="Millares 656 3 3 3" xfId="6049" xr:uid="{00000000-0005-0000-0000-00000C000000}"/>
    <cellStyle name="Millares 656 3 3 3 2" xfId="18521" xr:uid="{79E73112-8405-48AD-AB2E-52E91ED354FC}"/>
    <cellStyle name="Millares 656 3 3 4" xfId="7979" xr:uid="{00000000-0005-0000-0000-00000C000000}"/>
    <cellStyle name="Millares 656 3 3 4 2" xfId="20450" xr:uid="{F82ED480-FE01-4F65-854A-74B86A5A5A52}"/>
    <cellStyle name="Millares 656 3 3 5" xfId="9987" xr:uid="{00000000-0005-0000-0000-00000C000000}"/>
    <cellStyle name="Millares 656 3 3 5 2" xfId="22456" xr:uid="{E694DDD1-D643-4F9D-B4D2-E1FB9F96E7DA}"/>
    <cellStyle name="Millares 656 3 3 6" xfId="14650" xr:uid="{825433A9-D736-41A3-BE2C-5AFB37089728}"/>
    <cellStyle name="Millares 656 3 4" xfId="2656" xr:uid="{00000000-0005-0000-0000-00000C000000}"/>
    <cellStyle name="Millares 656 3 4 2" xfId="4577" xr:uid="{00000000-0005-0000-0000-00000C000000}"/>
    <cellStyle name="Millares 656 3 4 2 2" xfId="17051" xr:uid="{800BA556-43D0-4C38-8CB1-AF120B211339}"/>
    <cellStyle name="Millares 656 3 4 3" xfId="6533" xr:uid="{00000000-0005-0000-0000-00000C000000}"/>
    <cellStyle name="Millares 656 3 4 3 2" xfId="19005" xr:uid="{71358CAE-8AD7-4DED-BF56-7CDC4EAB4351}"/>
    <cellStyle name="Millares 656 3 4 4" xfId="8459" xr:uid="{00000000-0005-0000-0000-00000C000000}"/>
    <cellStyle name="Millares 656 3 4 4 2" xfId="20930" xr:uid="{D18A0B6C-28E3-4CEF-83D5-3E17C27987F5}"/>
    <cellStyle name="Millares 656 3 4 5" xfId="10465" xr:uid="{00000000-0005-0000-0000-00000C000000}"/>
    <cellStyle name="Millares 656 3 4 5 2" xfId="22934" xr:uid="{20A1EA0E-BC75-4EA5-AFD7-AD1E143E12CE}"/>
    <cellStyle name="Millares 656 3 4 6" xfId="15130" xr:uid="{787B931F-C456-4BC0-8759-FE876CAF8E47}"/>
    <cellStyle name="Millares 656 3 5" xfId="1214" xr:uid="{00000000-0005-0000-0000-00000C000000}"/>
    <cellStyle name="Millares 656 3 5 2" xfId="13691" xr:uid="{46CF82D7-1D6D-4A62-8583-35FCA2F86548}"/>
    <cellStyle name="Millares 656 3 6" xfId="3138" xr:uid="{00000000-0005-0000-0000-00000C000000}"/>
    <cellStyle name="Millares 656 3 6 2" xfId="15612" xr:uid="{20595E18-8E07-404C-ABA2-8942AF3E86F8}"/>
    <cellStyle name="Millares 656 3 7" xfId="5082" xr:uid="{00000000-0005-0000-0000-00000C000000}"/>
    <cellStyle name="Millares 656 3 7 2" xfId="17554" xr:uid="{C814772B-A9A3-4044-B949-579BDA8AE055}"/>
    <cellStyle name="Millares 656 3 8" xfId="7020" xr:uid="{00000000-0005-0000-0000-00000C000000}"/>
    <cellStyle name="Millares 656 3 8 2" xfId="19491" xr:uid="{E79BB210-1AF1-4D77-9FBE-96537507BBE8}"/>
    <cellStyle name="Millares 656 3 9" xfId="9036" xr:uid="{00000000-0005-0000-0000-00000C000000}"/>
    <cellStyle name="Millares 656 3 9 2" xfId="21505" xr:uid="{7A51A710-1F84-4EC4-BA4E-6AFC66BDC00A}"/>
    <cellStyle name="Millares 656 4" xfId="1660" xr:uid="{00000000-0005-0000-0000-00002E000000}"/>
    <cellStyle name="Millares 656 4 2" xfId="3584" xr:uid="{00000000-0005-0000-0000-00002E000000}"/>
    <cellStyle name="Millares 656 4 2 2" xfId="16058" xr:uid="{A81D1019-0CE3-4FFD-B2B4-9CC23EBA07B5}"/>
    <cellStyle name="Millares 656 4 3" xfId="5536" xr:uid="{00000000-0005-0000-0000-00002E000000}"/>
    <cellStyle name="Millares 656 4 3 2" xfId="18008" xr:uid="{6E36B521-FDE9-4590-966E-38233BA0E53A}"/>
    <cellStyle name="Millares 656 4 4" xfId="7466" xr:uid="{00000000-0005-0000-0000-00002E000000}"/>
    <cellStyle name="Millares 656 4 4 2" xfId="19937" xr:uid="{8048E0AE-8440-4F6A-BF53-C4738F8E1265}"/>
    <cellStyle name="Millares 656 4 5" xfId="9476" xr:uid="{00000000-0005-0000-0000-00002E000000}"/>
    <cellStyle name="Millares 656 4 5 2" xfId="21945" xr:uid="{2EE4CA8A-8A36-4B40-9DAD-54FD1C1D475C}"/>
    <cellStyle name="Millares 656 4 6" xfId="14137" xr:uid="{B393D51B-C571-40EB-A47E-A39CCFA5486C}"/>
    <cellStyle name="Millares 656 5" xfId="2140" xr:uid="{00000000-0005-0000-0000-00002E000000}"/>
    <cellStyle name="Millares 656 5 2" xfId="4064" xr:uid="{00000000-0005-0000-0000-00002E000000}"/>
    <cellStyle name="Millares 656 5 2 2" xfId="16538" xr:uid="{F6A65EC8-C2C7-4EDA-B705-EC4FBF24181D}"/>
    <cellStyle name="Millares 656 5 3" xfId="6016" xr:uid="{00000000-0005-0000-0000-00002E000000}"/>
    <cellStyle name="Millares 656 5 3 2" xfId="18488" xr:uid="{60665AD0-CC6D-4989-A4F0-E58346F53291}"/>
    <cellStyle name="Millares 656 5 4" xfId="7946" xr:uid="{00000000-0005-0000-0000-00002E000000}"/>
    <cellStyle name="Millares 656 5 4 2" xfId="20417" xr:uid="{73170D60-AEFF-4D65-B3C4-7993D2CFC004}"/>
    <cellStyle name="Millares 656 5 5" xfId="9954" xr:uid="{00000000-0005-0000-0000-00002E000000}"/>
    <cellStyle name="Millares 656 5 5 2" xfId="22423" xr:uid="{2A03853E-5313-4D20-BC79-6764339032F3}"/>
    <cellStyle name="Millares 656 5 6" xfId="14617" xr:uid="{D1F3995E-7BC8-4225-B155-0F64981C0628}"/>
    <cellStyle name="Millares 656 6" xfId="2623" xr:uid="{00000000-0005-0000-0000-00002E000000}"/>
    <cellStyle name="Millares 656 6 2" xfId="4544" xr:uid="{00000000-0005-0000-0000-00002E000000}"/>
    <cellStyle name="Millares 656 6 2 2" xfId="17018" xr:uid="{27BB6621-EBEC-4611-8C4D-47153C552587}"/>
    <cellStyle name="Millares 656 6 3" xfId="6500" xr:uid="{00000000-0005-0000-0000-00002E000000}"/>
    <cellStyle name="Millares 656 6 3 2" xfId="18972" xr:uid="{1F9399B0-47AC-4EDD-838C-1FFB08C6FF45}"/>
    <cellStyle name="Millares 656 6 4" xfId="8426" xr:uid="{00000000-0005-0000-0000-00002E000000}"/>
    <cellStyle name="Millares 656 6 4 2" xfId="20897" xr:uid="{26BF1259-9BCF-4F99-BE3C-99CF8ECC29D7}"/>
    <cellStyle name="Millares 656 6 5" xfId="10432" xr:uid="{00000000-0005-0000-0000-00002E000000}"/>
    <cellStyle name="Millares 656 6 5 2" xfId="22901" xr:uid="{F0676351-5A88-4B19-9E57-39A9D914FFFC}"/>
    <cellStyle name="Millares 656 6 6" xfId="15097" xr:uid="{E64E37A9-00A7-485C-97E6-1278B8A21051}"/>
    <cellStyle name="Millares 656 7" xfId="1181" xr:uid="{00000000-0005-0000-0000-00002E000000}"/>
    <cellStyle name="Millares 656 7 2" xfId="13658" xr:uid="{C848ACAF-CE5E-4688-85AA-A7E91C7AF61F}"/>
    <cellStyle name="Millares 656 8" xfId="3105" xr:uid="{00000000-0005-0000-0000-00002E000000}"/>
    <cellStyle name="Millares 656 8 2" xfId="15579" xr:uid="{52610DE6-1CB0-45F6-A960-50D8CBD26F77}"/>
    <cellStyle name="Millares 656 9" xfId="5048" xr:uid="{00000000-0005-0000-0000-00002E000000}"/>
    <cellStyle name="Millares 656 9 2" xfId="17520" xr:uid="{B76BD595-0773-420F-94A4-FACE440A941B}"/>
    <cellStyle name="Millares 657" xfId="570" xr:uid="{00000000-0005-0000-0000-00002F000000}"/>
    <cellStyle name="Millares 657 10" xfId="6983" xr:uid="{00000000-0005-0000-0000-00002F000000}"/>
    <cellStyle name="Millares 657 10 2" xfId="19454" xr:uid="{97300A12-8AB0-4FA6-86E8-7BB2D70F22A9}"/>
    <cellStyle name="Millares 657 11" xfId="9000" xr:uid="{00000000-0005-0000-0000-00002F000000}"/>
    <cellStyle name="Millares 657 11 2" xfId="21469" xr:uid="{A37E952D-8E06-470E-8B56-BCD2305E25A7}"/>
    <cellStyle name="Millares 657 12" xfId="10913" xr:uid="{00000000-0005-0000-0000-00002F000000}"/>
    <cellStyle name="Millares 657 12 2" xfId="23379" xr:uid="{CB566436-EA7D-444C-B7E9-0ACB1CAEF4A7}"/>
    <cellStyle name="Millares 657 13" xfId="11393" xr:uid="{00000000-0005-0000-0000-00002F000000}"/>
    <cellStyle name="Millares 657 13 2" xfId="23858" xr:uid="{BE70E3B5-17DB-414B-A2A4-0EEE46D706ED}"/>
    <cellStyle name="Millares 657 14" xfId="12536" xr:uid="{DA248F14-A962-4C37-A28E-A1AD8D221A05}"/>
    <cellStyle name="Millares 657 14 2" xfId="24370" xr:uid="{9FBC4029-3659-4926-94E6-100858799826}"/>
    <cellStyle name="Millares 657 15" xfId="13174" xr:uid="{38F4AE51-CCA0-4F8B-8759-1DF40C374C5A}"/>
    <cellStyle name="Millares 657 16" xfId="25076" xr:uid="{148CF0EE-64A4-4550-8315-25DB3049AE40}"/>
    <cellStyle name="Millares 657 2" xfId="768" xr:uid="{1A8E5154-9946-4419-A09B-968C2AAE865E}"/>
    <cellStyle name="Millares 657 2 10" xfId="11004" xr:uid="{1A8E5154-9946-4419-A09B-968C2AAE865E}"/>
    <cellStyle name="Millares 657 2 10 2" xfId="23470" xr:uid="{B8826D0B-67B3-4A05-AD54-6E5E2D79B0E1}"/>
    <cellStyle name="Millares 657 2 11" xfId="11484" xr:uid="{1A8E5154-9946-4419-A09B-968C2AAE865E}"/>
    <cellStyle name="Millares 657 2 11 2" xfId="23949" xr:uid="{BB03A1D8-28C8-4F7D-944C-721FA8A351CE}"/>
    <cellStyle name="Millares 657 2 12" xfId="12628" xr:uid="{D8CC5CC4-8B8E-413F-980E-6AD5B0AF6F3B}"/>
    <cellStyle name="Millares 657 2 12 2" xfId="24462" xr:uid="{F26EB176-A49F-4B7E-91B9-4638D04C38E6}"/>
    <cellStyle name="Millares 657 2 13" xfId="13266" xr:uid="{1C782F8C-D6FB-4781-8A96-0255E81AE703}"/>
    <cellStyle name="Millares 657 2 14" xfId="25167" xr:uid="{7AAE533B-A147-4155-B93B-29B8038E93C7}"/>
    <cellStyle name="Millares 657 2 2" xfId="1748" xr:uid="{1A8E5154-9946-4419-A09B-968C2AAE865E}"/>
    <cellStyle name="Millares 657 2 2 2" xfId="3672" xr:uid="{1A8E5154-9946-4419-A09B-968C2AAE865E}"/>
    <cellStyle name="Millares 657 2 2 2 2" xfId="16146" xr:uid="{168FE05A-F332-4326-BE85-079872C8BC1E}"/>
    <cellStyle name="Millares 657 2 2 3" xfId="5624" xr:uid="{1A8E5154-9946-4419-A09B-968C2AAE865E}"/>
    <cellStyle name="Millares 657 2 2 3 2" xfId="18096" xr:uid="{5A42A3F8-3E63-4061-81F1-5924EF5F4EAD}"/>
    <cellStyle name="Millares 657 2 2 4" xfId="7554" xr:uid="{1A8E5154-9946-4419-A09B-968C2AAE865E}"/>
    <cellStyle name="Millares 657 2 2 4 2" xfId="20025" xr:uid="{D8F72768-0D69-4A1C-A429-9EFD8E036F43}"/>
    <cellStyle name="Millares 657 2 2 5" xfId="9562" xr:uid="{1A8E5154-9946-4419-A09B-968C2AAE865E}"/>
    <cellStyle name="Millares 657 2 2 5 2" xfId="22031" xr:uid="{65DD4AA5-4E97-457B-A4B9-0B0019677AB4}"/>
    <cellStyle name="Millares 657 2 2 6" xfId="14225" xr:uid="{F840E612-7AA1-4AEC-83E1-0585BE8BAFF2}"/>
    <cellStyle name="Millares 657 2 3" xfId="2228" xr:uid="{1A8E5154-9946-4419-A09B-968C2AAE865E}"/>
    <cellStyle name="Millares 657 2 3 2" xfId="4152" xr:uid="{1A8E5154-9946-4419-A09B-968C2AAE865E}"/>
    <cellStyle name="Millares 657 2 3 2 2" xfId="16626" xr:uid="{EBCA4BF2-2108-41DD-8B92-DE9447C1953E}"/>
    <cellStyle name="Millares 657 2 3 3" xfId="6104" xr:uid="{1A8E5154-9946-4419-A09B-968C2AAE865E}"/>
    <cellStyle name="Millares 657 2 3 3 2" xfId="18576" xr:uid="{90CF7633-57FA-473B-A315-A1F83F29841F}"/>
    <cellStyle name="Millares 657 2 3 4" xfId="8034" xr:uid="{1A8E5154-9946-4419-A09B-968C2AAE865E}"/>
    <cellStyle name="Millares 657 2 3 4 2" xfId="20505" xr:uid="{EBF85604-74CE-47CC-8642-4869A51914DD}"/>
    <cellStyle name="Millares 657 2 3 5" xfId="10040" xr:uid="{1A8E5154-9946-4419-A09B-968C2AAE865E}"/>
    <cellStyle name="Millares 657 2 3 5 2" xfId="22509" xr:uid="{E34BBE51-55E5-4119-B4F1-7807CC143019}"/>
    <cellStyle name="Millares 657 2 3 6" xfId="14705" xr:uid="{A30C14C9-4245-49E7-8823-B7D69CA94515}"/>
    <cellStyle name="Millares 657 2 4" xfId="2711" xr:uid="{1A8E5154-9946-4419-A09B-968C2AAE865E}"/>
    <cellStyle name="Millares 657 2 4 2" xfId="4632" xr:uid="{1A8E5154-9946-4419-A09B-968C2AAE865E}"/>
    <cellStyle name="Millares 657 2 4 2 2" xfId="17106" xr:uid="{B626115B-AD1D-4626-ADF7-6BE2A72DEE8A}"/>
    <cellStyle name="Millares 657 2 4 3" xfId="6588" xr:uid="{1A8E5154-9946-4419-A09B-968C2AAE865E}"/>
    <cellStyle name="Millares 657 2 4 3 2" xfId="19060" xr:uid="{30536CFF-7DE0-4F35-B136-3E98581CC624}"/>
    <cellStyle name="Millares 657 2 4 4" xfId="8514" xr:uid="{1A8E5154-9946-4419-A09B-968C2AAE865E}"/>
    <cellStyle name="Millares 657 2 4 4 2" xfId="20985" xr:uid="{C8A0560D-D8B3-4C4C-B8BD-E4E4186D6148}"/>
    <cellStyle name="Millares 657 2 4 5" xfId="10519" xr:uid="{1A8E5154-9946-4419-A09B-968C2AAE865E}"/>
    <cellStyle name="Millares 657 2 4 5 2" xfId="22988" xr:uid="{C08758B0-74D0-43B9-9D49-2D74DB5D20E5}"/>
    <cellStyle name="Millares 657 2 4 6" xfId="15185" xr:uid="{AE508897-55EA-4BC3-873F-054A4D9C84FF}"/>
    <cellStyle name="Millares 657 2 5" xfId="1269" xr:uid="{1A8E5154-9946-4419-A09B-968C2AAE865E}"/>
    <cellStyle name="Millares 657 2 5 2" xfId="13746" xr:uid="{16FB668F-A89D-4B12-8888-CE8BFDEE32C9}"/>
    <cellStyle name="Millares 657 2 6" xfId="3193" xr:uid="{1A8E5154-9946-4419-A09B-968C2AAE865E}"/>
    <cellStyle name="Millares 657 2 6 2" xfId="15667" xr:uid="{A303D2BA-4F22-4380-AFFB-D43F38D5CF39}"/>
    <cellStyle name="Millares 657 2 7" xfId="5144" xr:uid="{1A8E5154-9946-4419-A09B-968C2AAE865E}"/>
    <cellStyle name="Millares 657 2 7 2" xfId="17616" xr:uid="{CC587E1B-9590-4B7F-8763-1282ADDDF1A3}"/>
    <cellStyle name="Millares 657 2 8" xfId="7075" xr:uid="{1A8E5154-9946-4419-A09B-968C2AAE865E}"/>
    <cellStyle name="Millares 657 2 8 2" xfId="19546" xr:uid="{60573D20-0E98-4A09-8DEC-9C22F3993EA4}"/>
    <cellStyle name="Millares 657 2 9" xfId="9087" xr:uid="{1A8E5154-9946-4419-A09B-968C2AAE865E}"/>
    <cellStyle name="Millares 657 2 9 2" xfId="21556" xr:uid="{37732BC2-9402-4858-B38F-D65E840C3903}"/>
    <cellStyle name="Millares 657 3" xfId="706" xr:uid="{00000000-0005-0000-0000-00000D000000}"/>
    <cellStyle name="Millares 657 3 10" xfId="10974" xr:uid="{00000000-0005-0000-0000-00000D000000}"/>
    <cellStyle name="Millares 657 3 10 2" xfId="23440" xr:uid="{375EEE30-BED5-4BBF-9729-2F03DBC35498}"/>
    <cellStyle name="Millares 657 3 11" xfId="11454" xr:uid="{00000000-0005-0000-0000-00000D000000}"/>
    <cellStyle name="Millares 657 3 11 2" xfId="23919" xr:uid="{9D7E7764-B3AB-472A-A6EC-5D397F3F6F0B}"/>
    <cellStyle name="Millares 657 3 12" xfId="12598" xr:uid="{34858416-0D24-4EB2-944C-17C3E05759DC}"/>
    <cellStyle name="Millares 657 3 12 2" xfId="24432" xr:uid="{641419BD-E993-4A6A-82F9-E3A97DDFFD6B}"/>
    <cellStyle name="Millares 657 3 13" xfId="13235" xr:uid="{0A85B915-E4AA-420B-A710-CB78C93B2DA5}"/>
    <cellStyle name="Millares 657 3 14" xfId="25137" xr:uid="{48AD97B4-4C0F-4BD7-9326-4FDC1D74BAFB}"/>
    <cellStyle name="Millares 657 3 2" xfId="1718" xr:uid="{00000000-0005-0000-0000-00000D000000}"/>
    <cellStyle name="Millares 657 3 2 2" xfId="3642" xr:uid="{00000000-0005-0000-0000-00000D000000}"/>
    <cellStyle name="Millares 657 3 2 2 2" xfId="16116" xr:uid="{2CBF457E-29D8-42B6-BAE0-09E1640B5A16}"/>
    <cellStyle name="Millares 657 3 2 3" xfId="5594" xr:uid="{00000000-0005-0000-0000-00000D000000}"/>
    <cellStyle name="Millares 657 3 2 3 2" xfId="18066" xr:uid="{C2116659-5626-4741-90B5-27F997AA422E}"/>
    <cellStyle name="Millares 657 3 2 4" xfId="7524" xr:uid="{00000000-0005-0000-0000-00000D000000}"/>
    <cellStyle name="Millares 657 3 2 4 2" xfId="19995" xr:uid="{EFE6148E-96DB-41FE-9DF1-9C6FC9E38064}"/>
    <cellStyle name="Millares 657 3 2 5" xfId="9532" xr:uid="{00000000-0005-0000-0000-00000D000000}"/>
    <cellStyle name="Millares 657 3 2 5 2" xfId="22001" xr:uid="{7A68B153-45F3-4F46-827D-093895E2D98F}"/>
    <cellStyle name="Millares 657 3 2 6" xfId="14195" xr:uid="{526CC8EE-42C4-401A-9788-CE0526AD55A5}"/>
    <cellStyle name="Millares 657 3 3" xfId="2198" xr:uid="{00000000-0005-0000-0000-00000D000000}"/>
    <cellStyle name="Millares 657 3 3 2" xfId="4122" xr:uid="{00000000-0005-0000-0000-00000D000000}"/>
    <cellStyle name="Millares 657 3 3 2 2" xfId="16596" xr:uid="{A4AD695A-2C8F-4CCD-93C7-6CD2C4DB68A7}"/>
    <cellStyle name="Millares 657 3 3 3" xfId="6074" xr:uid="{00000000-0005-0000-0000-00000D000000}"/>
    <cellStyle name="Millares 657 3 3 3 2" xfId="18546" xr:uid="{BC999D8A-1F8A-42BC-BBBC-F06BFEA84AD9}"/>
    <cellStyle name="Millares 657 3 3 4" xfId="8004" xr:uid="{00000000-0005-0000-0000-00000D000000}"/>
    <cellStyle name="Millares 657 3 3 4 2" xfId="20475" xr:uid="{30DA32F8-C028-4DB8-A49F-F5DCFD861720}"/>
    <cellStyle name="Millares 657 3 3 5" xfId="10010" xr:uid="{00000000-0005-0000-0000-00000D000000}"/>
    <cellStyle name="Millares 657 3 3 5 2" xfId="22479" xr:uid="{1D106239-D581-4B1B-B5A7-953AF4DEB180}"/>
    <cellStyle name="Millares 657 3 3 6" xfId="14675" xr:uid="{FFDF68E2-540C-4492-8587-58B949F2EF04}"/>
    <cellStyle name="Millares 657 3 4" xfId="2681" xr:uid="{00000000-0005-0000-0000-00000D000000}"/>
    <cellStyle name="Millares 657 3 4 2" xfId="4602" xr:uid="{00000000-0005-0000-0000-00000D000000}"/>
    <cellStyle name="Millares 657 3 4 2 2" xfId="17076" xr:uid="{0B313537-0391-4C2C-86B8-47DA80955808}"/>
    <cellStyle name="Millares 657 3 4 3" xfId="6558" xr:uid="{00000000-0005-0000-0000-00000D000000}"/>
    <cellStyle name="Millares 657 3 4 3 2" xfId="19030" xr:uid="{CEBAE022-5B7C-40C2-89F3-E56EDDFBC2A4}"/>
    <cellStyle name="Millares 657 3 4 4" xfId="8484" xr:uid="{00000000-0005-0000-0000-00000D000000}"/>
    <cellStyle name="Millares 657 3 4 4 2" xfId="20955" xr:uid="{AF8CF80E-4BE6-4BA9-84F1-0D44DF10EC14}"/>
    <cellStyle name="Millares 657 3 4 5" xfId="10489" xr:uid="{00000000-0005-0000-0000-00000D000000}"/>
    <cellStyle name="Millares 657 3 4 5 2" xfId="22958" xr:uid="{581E9EC4-52E2-4328-9C93-37734347EE38}"/>
    <cellStyle name="Millares 657 3 4 6" xfId="15155" xr:uid="{67C0F601-E295-4D40-BA47-9D408B8811C9}"/>
    <cellStyle name="Millares 657 3 5" xfId="1239" xr:uid="{00000000-0005-0000-0000-00000D000000}"/>
    <cellStyle name="Millares 657 3 5 2" xfId="13716" xr:uid="{23604E31-4EBE-4045-84B3-753476AAA4BD}"/>
    <cellStyle name="Millares 657 3 6" xfId="3163" xr:uid="{00000000-0005-0000-0000-00000D000000}"/>
    <cellStyle name="Millares 657 3 6 2" xfId="15637" xr:uid="{11E837D1-3879-491B-8192-84025F0FE312}"/>
    <cellStyle name="Millares 657 3 7" xfId="5110" xr:uid="{00000000-0005-0000-0000-00000D000000}"/>
    <cellStyle name="Millares 657 3 7 2" xfId="17582" xr:uid="{4F28CA4E-1483-42E6-9AE3-C1312A918E51}"/>
    <cellStyle name="Millares 657 3 8" xfId="7045" xr:uid="{00000000-0005-0000-0000-00000D000000}"/>
    <cellStyle name="Millares 657 3 8 2" xfId="19516" xr:uid="{E4E31DC0-D186-4E73-8F11-6428BC291009}"/>
    <cellStyle name="Millares 657 3 9" xfId="9057" xr:uid="{00000000-0005-0000-0000-00000D000000}"/>
    <cellStyle name="Millares 657 3 9 2" xfId="21526" xr:uid="{B0C1AAF3-5956-4C29-9FD9-0FEB44DD04F5}"/>
    <cellStyle name="Millares 657 4" xfId="1657" xr:uid="{00000000-0005-0000-0000-00002F000000}"/>
    <cellStyle name="Millares 657 4 2" xfId="3581" xr:uid="{00000000-0005-0000-0000-00002F000000}"/>
    <cellStyle name="Millares 657 4 2 2" xfId="16055" xr:uid="{9A9FBB79-19C6-42BC-A9D8-1C189790C23A}"/>
    <cellStyle name="Millares 657 4 3" xfId="5533" xr:uid="{00000000-0005-0000-0000-00002F000000}"/>
    <cellStyle name="Millares 657 4 3 2" xfId="18005" xr:uid="{90373902-4834-4AE8-A189-36D80E20A9F0}"/>
    <cellStyle name="Millares 657 4 4" xfId="7463" xr:uid="{00000000-0005-0000-0000-00002F000000}"/>
    <cellStyle name="Millares 657 4 4 2" xfId="19934" xr:uid="{C00EF228-48CE-4347-828D-D1A03BED56F0}"/>
    <cellStyle name="Millares 657 4 5" xfId="9473" xr:uid="{00000000-0005-0000-0000-00002F000000}"/>
    <cellStyle name="Millares 657 4 5 2" xfId="21942" xr:uid="{8AA2295F-AC7B-46C0-84CB-A2831081F3FD}"/>
    <cellStyle name="Millares 657 4 6" xfId="14134" xr:uid="{76E5D1AB-79A0-4F33-A3DD-A652C9B0744C}"/>
    <cellStyle name="Millares 657 5" xfId="2137" xr:uid="{00000000-0005-0000-0000-00002F000000}"/>
    <cellStyle name="Millares 657 5 2" xfId="4061" xr:uid="{00000000-0005-0000-0000-00002F000000}"/>
    <cellStyle name="Millares 657 5 2 2" xfId="16535" xr:uid="{F3AB8C99-CCA5-4C48-8418-AD7CFCEBA770}"/>
    <cellStyle name="Millares 657 5 3" xfId="6013" xr:uid="{00000000-0005-0000-0000-00002F000000}"/>
    <cellStyle name="Millares 657 5 3 2" xfId="18485" xr:uid="{0C817C49-6C34-4EEC-A0C9-85B16B2DC994}"/>
    <cellStyle name="Millares 657 5 4" xfId="7943" xr:uid="{00000000-0005-0000-0000-00002F000000}"/>
    <cellStyle name="Millares 657 5 4 2" xfId="20414" xr:uid="{1FD45A1E-C177-477A-A504-5B10D0487CDD}"/>
    <cellStyle name="Millares 657 5 5" xfId="9951" xr:uid="{00000000-0005-0000-0000-00002F000000}"/>
    <cellStyle name="Millares 657 5 5 2" xfId="22420" xr:uid="{6A480BE8-D006-437F-9B2A-CEB5A4A0B4DD}"/>
    <cellStyle name="Millares 657 5 6" xfId="14614" xr:uid="{66BEBB71-02F1-4260-9F22-BD2C9784502E}"/>
    <cellStyle name="Millares 657 6" xfId="2620" xr:uid="{00000000-0005-0000-0000-00002F000000}"/>
    <cellStyle name="Millares 657 6 2" xfId="4541" xr:uid="{00000000-0005-0000-0000-00002F000000}"/>
    <cellStyle name="Millares 657 6 2 2" xfId="17015" xr:uid="{FDCA2F4A-F9F0-40E6-8006-C045CE50E065}"/>
    <cellStyle name="Millares 657 6 3" xfId="6497" xr:uid="{00000000-0005-0000-0000-00002F000000}"/>
    <cellStyle name="Millares 657 6 3 2" xfId="18969" xr:uid="{9705D07C-5BC0-4BDF-8660-211ACAAFCB75}"/>
    <cellStyle name="Millares 657 6 4" xfId="8423" xr:uid="{00000000-0005-0000-0000-00002F000000}"/>
    <cellStyle name="Millares 657 6 4 2" xfId="20894" xr:uid="{8B84E58C-1A42-4161-9B02-7A3175A01CC7}"/>
    <cellStyle name="Millares 657 6 5" xfId="10429" xr:uid="{00000000-0005-0000-0000-00002F000000}"/>
    <cellStyle name="Millares 657 6 5 2" xfId="22898" xr:uid="{3FDFA858-8953-449A-974A-50915A2297C3}"/>
    <cellStyle name="Millares 657 6 6" xfId="15094" xr:uid="{D4C17C46-4833-443C-A916-5F5BA55EB018}"/>
    <cellStyle name="Millares 657 7" xfId="1178" xr:uid="{00000000-0005-0000-0000-00002F000000}"/>
    <cellStyle name="Millares 657 7 2" xfId="13655" xr:uid="{4F49C034-C7CC-4393-8195-343D94AA2397}"/>
    <cellStyle name="Millares 657 8" xfId="3102" xr:uid="{00000000-0005-0000-0000-00002F000000}"/>
    <cellStyle name="Millares 657 8 2" xfId="15576" xr:uid="{60EB40B2-C2EF-4403-8455-DCC16ACB3C9D}"/>
    <cellStyle name="Millares 657 9" xfId="5044" xr:uid="{00000000-0005-0000-0000-00002F000000}"/>
    <cellStyle name="Millares 657 9 2" xfId="17516" xr:uid="{201D9368-2817-4564-9EB6-7C1959BE959F}"/>
    <cellStyle name="Millares 66" xfId="2734" xr:uid="{00000000-0005-0000-0000-0000FB0A0000}"/>
    <cellStyle name="Millares 66 2" xfId="12080" xr:uid="{00000000-0005-0000-0000-00005C050000}"/>
    <cellStyle name="Millares 66 2 2" xfId="23997" xr:uid="{B80AFD3E-E0D5-4125-AC56-5ED5D0BDB092}"/>
    <cellStyle name="Millares 66 3" xfId="12688" xr:uid="{E8157211-29E8-4AD3-8E4B-81B7B5575B34}"/>
    <cellStyle name="Millares 66 3 2" xfId="24522" xr:uid="{1BD83FE5-67EB-422F-922E-31C43A58D4C9}"/>
    <cellStyle name="Millares 66 4" xfId="15208" xr:uid="{1461662C-3009-40B9-B7AC-2234047E1C67}"/>
    <cellStyle name="Millares 66 5" xfId="25213" xr:uid="{60FFFC51-52D3-456E-A52A-993E9EB31D15}"/>
    <cellStyle name="Millares 67" xfId="3090" xr:uid="{00000000-0005-0000-0000-00003A120000}"/>
    <cellStyle name="Millares 67 2" xfId="12076" xr:uid="{00000000-0005-0000-0000-0000BB050000}"/>
    <cellStyle name="Millares 67 2 2" xfId="23996" xr:uid="{70F58B84-E072-46A8-8A0B-9B9C0AC206B3}"/>
    <cellStyle name="Millares 67 3" xfId="12687" xr:uid="{83601488-72F6-4BAA-8E4E-7E8C451838E5}"/>
    <cellStyle name="Millares 67 3 2" xfId="24521" xr:uid="{957AC1C5-BA29-4368-9E17-BCC1C5D414A5}"/>
    <cellStyle name="Millares 67 4" xfId="15564" xr:uid="{4BAA6967-2FE8-4F3C-9404-5789CEA8DC07}"/>
    <cellStyle name="Millares 67 5" xfId="25212" xr:uid="{F2D89C23-111F-40D6-A112-41AC119F8CDF}"/>
    <cellStyle name="Millares 68" xfId="4654" xr:uid="{00000000-0005-0000-0000-00003B120000}"/>
    <cellStyle name="Millares 68 2" xfId="11667" xr:uid="{00000000-0005-0000-0000-0000BD050000}"/>
    <cellStyle name="Millares 68 2 2" xfId="23992" xr:uid="{574DE43C-E2D8-4ED7-839C-AC18D454AC67}"/>
    <cellStyle name="Millares 68 3" xfId="12671" xr:uid="{CD84BA61-83E9-481C-AF00-535577F01C11}"/>
    <cellStyle name="Millares 68 3 2" xfId="24505" xr:uid="{C7852214-9D72-49D1-A99C-D1A150F43F47}"/>
    <cellStyle name="Millares 68 4" xfId="17128" xr:uid="{0E2A4738-983A-4AE1-A9E2-C668918F4A7E}"/>
    <cellStyle name="Millares 68 5" xfId="25209" xr:uid="{83A26689-6576-4CD7-87A6-A7AA94C4AB8E}"/>
    <cellStyle name="Millares 69" xfId="4656" xr:uid="{00000000-0005-0000-0000-00003C120000}"/>
    <cellStyle name="Millares 69 2" xfId="12152" xr:uid="{00000000-0005-0000-0000-0000BF050000}"/>
    <cellStyle name="Millares 69 2 2" xfId="23998" xr:uid="{C00CA90F-A39C-4A27-9D51-97D0E169BFED}"/>
    <cellStyle name="Millares 69 3" xfId="12689" xr:uid="{58357BA3-B3A0-496B-B0C1-C68A5BD68C0F}"/>
    <cellStyle name="Millares 69 3 2" xfId="24523" xr:uid="{3A5016F4-452E-4CCF-A698-20F89A62EE1A}"/>
    <cellStyle name="Millares 69 4" xfId="17130" xr:uid="{F91E7E40-E522-4132-A520-C89E87047A43}"/>
    <cellStyle name="Millares 69 5" xfId="25214" xr:uid="{F290FAD7-164B-400F-A043-AB98721791DE}"/>
    <cellStyle name="Millares 7" xfId="38" xr:uid="{00000000-0005-0000-0000-000019000000}"/>
    <cellStyle name="Millares 7 10" xfId="2272" xr:uid="{00000000-0005-0000-0000-000019000000}"/>
    <cellStyle name="Millares 7 10 2" xfId="4193" xr:uid="{00000000-0005-0000-0000-000019000000}"/>
    <cellStyle name="Millares 7 10 2 2" xfId="16667" xr:uid="{6B92AECB-D236-41DB-A39C-DB7F8BF7B4CA}"/>
    <cellStyle name="Millares 7 10 3" xfId="6149" xr:uid="{00000000-0005-0000-0000-000019000000}"/>
    <cellStyle name="Millares 7 10 3 2" xfId="18621" xr:uid="{E6130CDA-2190-418A-9538-EC567E98FDAD}"/>
    <cellStyle name="Millares 7 10 4" xfId="8075" xr:uid="{00000000-0005-0000-0000-000019000000}"/>
    <cellStyle name="Millares 7 10 4 2" xfId="20546" xr:uid="{7F9C2A9F-A669-42C4-9649-2382993B1440}"/>
    <cellStyle name="Millares 7 10 5" xfId="10081" xr:uid="{00000000-0005-0000-0000-000019000000}"/>
    <cellStyle name="Millares 7 10 5 2" xfId="22550" xr:uid="{ADAADE92-D2BA-41BC-92EC-FC0CB471786F}"/>
    <cellStyle name="Millares 7 10 6" xfId="12708" xr:uid="{AC09C8D8-148A-4613-8F58-6A4DCCA10F80}"/>
    <cellStyle name="Millares 7 10 6 2" xfId="24541" xr:uid="{09C507E0-B44D-4020-A6DF-19E22E0A5CEC}"/>
    <cellStyle name="Millares 7 10 7" xfId="14746" xr:uid="{501D31F2-2DD7-4662-9C14-CA0BA79D64BD}"/>
    <cellStyle name="Millares 7 10 8" xfId="25232" xr:uid="{F6E5158F-60BE-4D61-BBF8-9665A87C9E30}"/>
    <cellStyle name="Millares 7 11" xfId="830" xr:uid="{00000000-0005-0000-0000-000019000000}"/>
    <cellStyle name="Millares 7 11 2" xfId="13307" xr:uid="{C28A83E8-65F4-4FF2-86A0-98CA92DD9AFE}"/>
    <cellStyle name="Millares 7 12" xfId="2754" xr:uid="{00000000-0005-0000-0000-000019000000}"/>
    <cellStyle name="Millares 7 12 2" xfId="15228" xr:uid="{7B64E206-B033-4CC2-9841-E3C8176952E9}"/>
    <cellStyle name="Millares 7 13" xfId="4683" xr:uid="{00000000-0005-0000-0000-000019000000}"/>
    <cellStyle name="Millares 7 13 2" xfId="17156" xr:uid="{3233082C-BFF9-40DB-877B-1B2E52D40F05}"/>
    <cellStyle name="Millares 7 14" xfId="6632" xr:uid="{00000000-0005-0000-0000-000019000000}"/>
    <cellStyle name="Millares 7 14 2" xfId="19103" xr:uid="{6BD89C2C-3E82-4120-827B-8675C04AE3C1}"/>
    <cellStyle name="Millares 7 15" xfId="8602" xr:uid="{7E6765A2-69C6-46AB-9521-869AE17430D2}"/>
    <cellStyle name="Millares 7 15 2" xfId="21071" xr:uid="{2DF568C5-9C66-4339-A691-A4ED87CE77F1}"/>
    <cellStyle name="Millares 7 16" xfId="8573" xr:uid="{00000000-0005-0000-0000-000019000000}"/>
    <cellStyle name="Millares 7 16 2" xfId="21042" xr:uid="{04E4A20B-DE12-4A20-885F-13E6859BD330}"/>
    <cellStyle name="Millares 7 17" xfId="10566" xr:uid="{00000000-0005-0000-0000-000019000000}"/>
    <cellStyle name="Millares 7 17 2" xfId="23032" xr:uid="{B9CEBB0A-1603-4EA6-8515-12F5307118CB}"/>
    <cellStyle name="Millares 7 18" xfId="11046" xr:uid="{00000000-0005-0000-0000-000019000000}"/>
    <cellStyle name="Millares 7 18 2" xfId="23511" xr:uid="{142EAC84-6A38-419F-A384-D907F52DC220}"/>
    <cellStyle name="Millares 7 19" xfId="12187" xr:uid="{774E7075-2A36-49B7-BE45-F07CE12C14CC}"/>
    <cellStyle name="Millares 7 19 2" xfId="24021" xr:uid="{12DAE13C-BF74-411E-8F1F-4A3735A632E3}"/>
    <cellStyle name="Millares 7 2" xfId="96" xr:uid="{00000000-0005-0000-0000-000019000000}"/>
    <cellStyle name="Millares 7 2 10" xfId="4714" xr:uid="{00000000-0005-0000-0000-000019000000}"/>
    <cellStyle name="Millares 7 2 10 2" xfId="17187" xr:uid="{1A677B09-EA44-48EF-82D9-7497AA144795}"/>
    <cellStyle name="Millares 7 2 11" xfId="4776" xr:uid="{13E28E34-9CFB-49EA-B55E-5723BCE09F0C}"/>
    <cellStyle name="Millares 7 2 11 2" xfId="17249" xr:uid="{C4D536F2-49E4-4618-B8AC-D7B75369D359}"/>
    <cellStyle name="Millares 7 2 12" xfId="6660" xr:uid="{00000000-0005-0000-0000-000019000000}"/>
    <cellStyle name="Millares 7 2 12 2" xfId="19131" xr:uid="{D0FFBF44-052B-4EC6-A2C2-030791E97F08}"/>
    <cellStyle name="Millares 7 2 13" xfId="8560" xr:uid="{13E28E34-9CFB-49EA-B55E-5723BCE09F0C}"/>
    <cellStyle name="Millares 7 2 13 2" xfId="21031" xr:uid="{7BFA2225-03C0-487B-87C1-7D3B8A2E5DFF}"/>
    <cellStyle name="Millares 7 2 14" xfId="8645" xr:uid="{13E28E34-9CFB-49EA-B55E-5723BCE09F0C}"/>
    <cellStyle name="Millares 7 2 14 2" xfId="21114" xr:uid="{7289CD7A-8C89-457C-B587-3204FBF9C74D}"/>
    <cellStyle name="Millares 7 2 15" xfId="8695" xr:uid="{00000000-0005-0000-0000-000019000000}"/>
    <cellStyle name="Millares 7 2 15 2" xfId="21164" xr:uid="{12D80A15-71FB-495C-A83E-180BBDA0F4C4}"/>
    <cellStyle name="Millares 7 2 16" xfId="10593" xr:uid="{00000000-0005-0000-0000-000019000000}"/>
    <cellStyle name="Millares 7 2 16 2" xfId="23059" xr:uid="{E06423A2-04D1-4FE6-A6BD-32B2113468AD}"/>
    <cellStyle name="Millares 7 2 17" xfId="11073" xr:uid="{00000000-0005-0000-0000-000019000000}"/>
    <cellStyle name="Millares 7 2 17 2" xfId="23538" xr:uid="{DB26668E-93FA-4A1D-A127-C091AAB9B227}"/>
    <cellStyle name="Millares 7 2 18" xfId="12214" xr:uid="{5198528E-A48C-47B4-806A-AA3FD06B22F6}"/>
    <cellStyle name="Millares 7 2 18 2" xfId="24048" xr:uid="{2D7FCA13-5D2E-4717-BD89-263F20EB0F7A}"/>
    <cellStyle name="Millares 7 2 19" xfId="12853" xr:uid="{B9DB3F75-4A75-4044-BEF9-533AE1E0056F}"/>
    <cellStyle name="Millares 7 2 2" xfId="154" xr:uid="{00000000-0005-0000-0000-000019000000}"/>
    <cellStyle name="Millares 7 2 2 10" xfId="8742" xr:uid="{00000000-0005-0000-0000-000019000000}"/>
    <cellStyle name="Millares 7 2 2 10 2" xfId="21211" xr:uid="{6A7D8686-148A-458E-8C40-C13E1C1268B5}"/>
    <cellStyle name="Millares 7 2 2 11" xfId="10645" xr:uid="{00000000-0005-0000-0000-000019000000}"/>
    <cellStyle name="Millares 7 2 2 11 2" xfId="23111" xr:uid="{BE9E235B-4697-4D49-97F7-874A2E68BEE5}"/>
    <cellStyle name="Millares 7 2 2 12" xfId="11125" xr:uid="{00000000-0005-0000-0000-000019000000}"/>
    <cellStyle name="Millares 7 2 2 12 2" xfId="23590" xr:uid="{EA1240D8-49AE-4694-85F2-A0724716D458}"/>
    <cellStyle name="Millares 7 2 2 13" xfId="12266" xr:uid="{2B325C82-7D67-4BEA-AB1E-DD64725023E7}"/>
    <cellStyle name="Millares 7 2 2 13 2" xfId="24100" xr:uid="{ACEBAF5C-0402-4A3D-A93F-6E123B6731B1}"/>
    <cellStyle name="Millares 7 2 2 14" xfId="12905" xr:uid="{9901BE86-1A80-4D95-96CF-496A4333AB71}"/>
    <cellStyle name="Millares 7 2 2 15" xfId="24808" xr:uid="{DC5E1989-4864-4F24-842A-E41682B6654A}"/>
    <cellStyle name="Millares 7 2 2 2" xfId="371" xr:uid="{00000000-0005-0000-0000-000019000000}"/>
    <cellStyle name="Millares 7 2 2 2 10" xfId="10823" xr:uid="{00000000-0005-0000-0000-000019000000}"/>
    <cellStyle name="Millares 7 2 2 2 10 2" xfId="23289" xr:uid="{D320FB14-E032-482C-AF9F-4126DFB033BE}"/>
    <cellStyle name="Millares 7 2 2 2 11" xfId="11303" xr:uid="{00000000-0005-0000-0000-000019000000}"/>
    <cellStyle name="Millares 7 2 2 2 11 2" xfId="23768" xr:uid="{3520008B-D880-44F4-AE44-A23473178684}"/>
    <cellStyle name="Millares 7 2 2 2 12" xfId="12444" xr:uid="{03E97807-D848-42D8-903B-3C9BF3FD5268}"/>
    <cellStyle name="Millares 7 2 2 2 12 2" xfId="24278" xr:uid="{F527E71E-3EAE-443E-A620-1DD07BCECD53}"/>
    <cellStyle name="Millares 7 2 2 2 13" xfId="13083" xr:uid="{FE489DE4-E2E3-417E-8CCB-8B2AB2F7063F}"/>
    <cellStyle name="Millares 7 2 2 2 14" xfId="24986" xr:uid="{EFCE12CA-B763-4D3C-B108-3E3330AE891E}"/>
    <cellStyle name="Millares 7 2 2 2 2" xfId="1567" xr:uid="{00000000-0005-0000-0000-000019000000}"/>
    <cellStyle name="Millares 7 2 2 2 2 2" xfId="3491" xr:uid="{00000000-0005-0000-0000-000019000000}"/>
    <cellStyle name="Millares 7 2 2 2 2 2 2" xfId="15965" xr:uid="{60CDDEEB-345D-4DC1-B938-D96657F35078}"/>
    <cellStyle name="Millares 7 2 2 2 2 3" xfId="5443" xr:uid="{00000000-0005-0000-0000-000019000000}"/>
    <cellStyle name="Millares 7 2 2 2 2 3 2" xfId="17915" xr:uid="{960ABE63-AB4A-42F1-9636-DD1246E361FD}"/>
    <cellStyle name="Millares 7 2 2 2 2 4" xfId="7373" xr:uid="{00000000-0005-0000-0000-000019000000}"/>
    <cellStyle name="Millares 7 2 2 2 2 4 2" xfId="19844" xr:uid="{2E8451C5-2F75-40B5-8840-F79DD69AEA19}"/>
    <cellStyle name="Millares 7 2 2 2 2 5" xfId="9383" xr:uid="{00000000-0005-0000-0000-000019000000}"/>
    <cellStyle name="Millares 7 2 2 2 2 5 2" xfId="21852" xr:uid="{33EB9695-32AD-4EFB-AF5B-5E2A04AC3B2D}"/>
    <cellStyle name="Millares 7 2 2 2 2 6" xfId="14044" xr:uid="{A87AC592-EBC7-4594-9FAF-7C892DD32F80}"/>
    <cellStyle name="Millares 7 2 2 2 3" xfId="2047" xr:uid="{00000000-0005-0000-0000-000019000000}"/>
    <cellStyle name="Millares 7 2 2 2 3 2" xfId="3971" xr:uid="{00000000-0005-0000-0000-000019000000}"/>
    <cellStyle name="Millares 7 2 2 2 3 2 2" xfId="16445" xr:uid="{D4E1DBEF-198E-42B3-BDA6-A976E97F2CB8}"/>
    <cellStyle name="Millares 7 2 2 2 3 3" xfId="5923" xr:uid="{00000000-0005-0000-0000-000019000000}"/>
    <cellStyle name="Millares 7 2 2 2 3 3 2" xfId="18395" xr:uid="{AAA3C2FC-992C-4196-BDAC-5E560FEE8DAF}"/>
    <cellStyle name="Millares 7 2 2 2 3 4" xfId="7853" xr:uid="{00000000-0005-0000-0000-000019000000}"/>
    <cellStyle name="Millares 7 2 2 2 3 4 2" xfId="20324" xr:uid="{B930A007-03A6-416A-9ECB-8EBA8FA188DA}"/>
    <cellStyle name="Millares 7 2 2 2 3 5" xfId="9861" xr:uid="{00000000-0005-0000-0000-000019000000}"/>
    <cellStyle name="Millares 7 2 2 2 3 5 2" xfId="22330" xr:uid="{5FF804E1-3483-4399-B8CB-EE932BF34337}"/>
    <cellStyle name="Millares 7 2 2 2 3 6" xfId="14524" xr:uid="{103D643E-4A6A-45F8-A4D1-4957BA004516}"/>
    <cellStyle name="Millares 7 2 2 2 4" xfId="2529" xr:uid="{00000000-0005-0000-0000-000019000000}"/>
    <cellStyle name="Millares 7 2 2 2 4 2" xfId="4450" xr:uid="{00000000-0005-0000-0000-000019000000}"/>
    <cellStyle name="Millares 7 2 2 2 4 2 2" xfId="16924" xr:uid="{3DF5B5B2-FFF4-4786-BABD-C59BD5A9E38E}"/>
    <cellStyle name="Millares 7 2 2 2 4 3" xfId="6406" xr:uid="{00000000-0005-0000-0000-000019000000}"/>
    <cellStyle name="Millares 7 2 2 2 4 3 2" xfId="18878" xr:uid="{1198791C-C128-4E24-8A26-7E64D88A7C62}"/>
    <cellStyle name="Millares 7 2 2 2 4 4" xfId="8332" xr:uid="{00000000-0005-0000-0000-000019000000}"/>
    <cellStyle name="Millares 7 2 2 2 4 4 2" xfId="20803" xr:uid="{B1A8479A-8A29-46E6-A09F-6369DCCB9813}"/>
    <cellStyle name="Millares 7 2 2 2 4 5" xfId="10338" xr:uid="{00000000-0005-0000-0000-000019000000}"/>
    <cellStyle name="Millares 7 2 2 2 4 5 2" xfId="22807" xr:uid="{56E46B2A-9AFB-4D50-B7E0-247CFFC4EECB}"/>
    <cellStyle name="Millares 7 2 2 2 4 6" xfId="15003" xr:uid="{18BDFB04-BBF6-459F-9378-4A7204A3AA78}"/>
    <cellStyle name="Millares 7 2 2 2 5" xfId="1087" xr:uid="{00000000-0005-0000-0000-000019000000}"/>
    <cellStyle name="Millares 7 2 2 2 5 2" xfId="13564" xr:uid="{24EDF249-1437-4F09-BDC3-44A49990BE72}"/>
    <cellStyle name="Millares 7 2 2 2 6" xfId="3011" xr:uid="{00000000-0005-0000-0000-000019000000}"/>
    <cellStyle name="Millares 7 2 2 2 6 2" xfId="15485" xr:uid="{A01F097C-8860-4BC3-B2A5-BABAD7C548D7}"/>
    <cellStyle name="Millares 7 2 2 2 7" xfId="4949" xr:uid="{00000000-0005-0000-0000-000019000000}"/>
    <cellStyle name="Millares 7 2 2 2 7 2" xfId="17422" xr:uid="{54537D4C-8621-44E6-851B-1A1F12996931}"/>
    <cellStyle name="Millares 7 2 2 2 8" xfId="6890" xr:uid="{00000000-0005-0000-0000-000019000000}"/>
    <cellStyle name="Millares 7 2 2 2 8 2" xfId="19361" xr:uid="{5C40E807-99D6-4BAB-B16B-1B49C1F573F2}"/>
    <cellStyle name="Millares 7 2 2 2 9" xfId="8911" xr:uid="{00000000-0005-0000-0000-000019000000}"/>
    <cellStyle name="Millares 7 2 2 2 9 2" xfId="21380" xr:uid="{8E8E7040-B9EF-472C-9D0D-F600EB60B20E}"/>
    <cellStyle name="Millares 7 2 2 3" xfId="1389" xr:uid="{00000000-0005-0000-0000-000019000000}"/>
    <cellStyle name="Millares 7 2 2 3 2" xfId="3313" xr:uid="{00000000-0005-0000-0000-000019000000}"/>
    <cellStyle name="Millares 7 2 2 3 2 2" xfId="15787" xr:uid="{15EB9E6F-8071-4383-9154-74644F35C7EB}"/>
    <cellStyle name="Millares 7 2 2 3 3" xfId="5265" xr:uid="{00000000-0005-0000-0000-000019000000}"/>
    <cellStyle name="Millares 7 2 2 3 3 2" xfId="17737" xr:uid="{BB33F8F8-0B9F-488A-89A9-2878740EC7BB}"/>
    <cellStyle name="Millares 7 2 2 3 4" xfId="7195" xr:uid="{00000000-0005-0000-0000-000019000000}"/>
    <cellStyle name="Millares 7 2 2 3 4 2" xfId="19666" xr:uid="{B163FD6C-F70F-481D-9EFF-2A216B7ADF98}"/>
    <cellStyle name="Millares 7 2 2 3 5" xfId="9205" xr:uid="{00000000-0005-0000-0000-000019000000}"/>
    <cellStyle name="Millares 7 2 2 3 5 2" xfId="21674" xr:uid="{2508BCAD-EBEE-47C7-ACBC-E096235606AE}"/>
    <cellStyle name="Millares 7 2 2 3 6" xfId="13866" xr:uid="{19D73777-60AC-44A6-AE61-4D2B1F066582}"/>
    <cellStyle name="Millares 7 2 2 4" xfId="1869" xr:uid="{00000000-0005-0000-0000-000019000000}"/>
    <cellStyle name="Millares 7 2 2 4 2" xfId="3793" xr:uid="{00000000-0005-0000-0000-000019000000}"/>
    <cellStyle name="Millares 7 2 2 4 2 2" xfId="16267" xr:uid="{64BF9A63-587F-41FE-9E22-1BE209FD3B94}"/>
    <cellStyle name="Millares 7 2 2 4 3" xfId="5745" xr:uid="{00000000-0005-0000-0000-000019000000}"/>
    <cellStyle name="Millares 7 2 2 4 3 2" xfId="18217" xr:uid="{D2D635C8-9CF7-4044-B639-7B7D558E4954}"/>
    <cellStyle name="Millares 7 2 2 4 4" xfId="7675" xr:uid="{00000000-0005-0000-0000-000019000000}"/>
    <cellStyle name="Millares 7 2 2 4 4 2" xfId="20146" xr:uid="{A4232EE3-7BAC-4EBF-8EFE-9C9FB35E6DBE}"/>
    <cellStyle name="Millares 7 2 2 4 5" xfId="9683" xr:uid="{00000000-0005-0000-0000-000019000000}"/>
    <cellStyle name="Millares 7 2 2 4 5 2" xfId="22152" xr:uid="{20BAD4EA-1BE1-496A-8F51-160D8CCA12F1}"/>
    <cellStyle name="Millares 7 2 2 4 6" xfId="14346" xr:uid="{27C477FC-0958-4D24-B6A5-983325A0F99C}"/>
    <cellStyle name="Millares 7 2 2 5" xfId="2351" xr:uid="{00000000-0005-0000-0000-000019000000}"/>
    <cellStyle name="Millares 7 2 2 5 2" xfId="4272" xr:uid="{00000000-0005-0000-0000-000019000000}"/>
    <cellStyle name="Millares 7 2 2 5 2 2" xfId="16746" xr:uid="{8D27E2BA-2E6D-492D-A518-3FC0357B393A}"/>
    <cellStyle name="Millares 7 2 2 5 3" xfId="6228" xr:uid="{00000000-0005-0000-0000-000019000000}"/>
    <cellStyle name="Millares 7 2 2 5 3 2" xfId="18700" xr:uid="{986C0075-893B-49E5-80FB-C57B215A9FC9}"/>
    <cellStyle name="Millares 7 2 2 5 4" xfId="8154" xr:uid="{00000000-0005-0000-0000-000019000000}"/>
    <cellStyle name="Millares 7 2 2 5 4 2" xfId="20625" xr:uid="{F5E44F7A-920B-4BC5-8A36-89AD11D90E00}"/>
    <cellStyle name="Millares 7 2 2 5 5" xfId="10160" xr:uid="{00000000-0005-0000-0000-000019000000}"/>
    <cellStyle name="Millares 7 2 2 5 5 2" xfId="22629" xr:uid="{91A94EFD-99D4-4980-A362-1D053F9A4667}"/>
    <cellStyle name="Millares 7 2 2 5 6" xfId="14825" xr:uid="{BAE28626-A126-439F-8F6E-7BBFD7684490}"/>
    <cellStyle name="Millares 7 2 2 6" xfId="909" xr:uid="{00000000-0005-0000-0000-000019000000}"/>
    <cellStyle name="Millares 7 2 2 6 2" xfId="13386" xr:uid="{C4B97ADA-1E93-4D9D-9198-390E4C4F9097}"/>
    <cellStyle name="Millares 7 2 2 7" xfId="2833" xr:uid="{00000000-0005-0000-0000-000019000000}"/>
    <cellStyle name="Millares 7 2 2 7 2" xfId="15307" xr:uid="{6EE2008C-1DEE-4F28-8D79-0FDFE7F555C2}"/>
    <cellStyle name="Millares 7 2 2 8" xfId="4766" xr:uid="{00000000-0005-0000-0000-000019000000}"/>
    <cellStyle name="Millares 7 2 2 8 2" xfId="17239" xr:uid="{CBF0759A-57CB-4DF3-B236-1A8DD2E1682C}"/>
    <cellStyle name="Millares 7 2 2 9" xfId="6712" xr:uid="{00000000-0005-0000-0000-000019000000}"/>
    <cellStyle name="Millares 7 2 2 9 2" xfId="19183" xr:uid="{DB2549D9-F624-4B4D-AF46-76C46B800356}"/>
    <cellStyle name="Millares 7 2 20" xfId="24756" xr:uid="{15FC542F-C470-4880-B9E7-A7F3A275E727}"/>
    <cellStyle name="Millares 7 2 3" xfId="319" xr:uid="{00000000-0005-0000-0000-000019000000}"/>
    <cellStyle name="Millares 7 2 3 10" xfId="10771" xr:uid="{00000000-0005-0000-0000-000019000000}"/>
    <cellStyle name="Millares 7 2 3 10 2" xfId="23237" xr:uid="{C5CA7215-9A68-4E05-9151-747C88D30303}"/>
    <cellStyle name="Millares 7 2 3 11" xfId="11251" xr:uid="{00000000-0005-0000-0000-000019000000}"/>
    <cellStyle name="Millares 7 2 3 11 2" xfId="23716" xr:uid="{1D3CAEF1-8441-4EEC-869B-725D6CB1DEA8}"/>
    <cellStyle name="Millares 7 2 3 12" xfId="12392" xr:uid="{54CB4AC7-6C77-47F7-BD44-092629915DF7}"/>
    <cellStyle name="Millares 7 2 3 12 2" xfId="24226" xr:uid="{03505B68-EC14-4A34-AECB-99EBBA8D9AE3}"/>
    <cellStyle name="Millares 7 2 3 13" xfId="13031" xr:uid="{E0FF5B89-1CE1-4082-95D0-8AE4D21E650C}"/>
    <cellStyle name="Millares 7 2 3 14" xfId="24934" xr:uid="{6729D4BB-6B8B-4151-85AA-D0B78A63DC30}"/>
    <cellStyle name="Millares 7 2 3 2" xfId="1515" xr:uid="{00000000-0005-0000-0000-000019000000}"/>
    <cellStyle name="Millares 7 2 3 2 2" xfId="3439" xr:uid="{00000000-0005-0000-0000-000019000000}"/>
    <cellStyle name="Millares 7 2 3 2 2 2" xfId="15913" xr:uid="{A4A164F1-BFB1-421B-B5EA-97B1A47EBE0B}"/>
    <cellStyle name="Millares 7 2 3 2 3" xfId="5391" xr:uid="{00000000-0005-0000-0000-000019000000}"/>
    <cellStyle name="Millares 7 2 3 2 3 2" xfId="17863" xr:uid="{AEC37425-101F-423E-89ED-42A902A363AD}"/>
    <cellStyle name="Millares 7 2 3 2 4" xfId="7321" xr:uid="{00000000-0005-0000-0000-000019000000}"/>
    <cellStyle name="Millares 7 2 3 2 4 2" xfId="19792" xr:uid="{AD8778FD-31D1-4084-8EF1-E9E144D09ABF}"/>
    <cellStyle name="Millares 7 2 3 2 5" xfId="9331" xr:uid="{00000000-0005-0000-0000-000019000000}"/>
    <cellStyle name="Millares 7 2 3 2 5 2" xfId="21800" xr:uid="{3987C3A3-2EE9-49CD-8128-86D2C11BAA5B}"/>
    <cellStyle name="Millares 7 2 3 2 6" xfId="13992" xr:uid="{3B937DE1-4D44-4E12-89E3-D5F97CF3B83B}"/>
    <cellStyle name="Millares 7 2 3 3" xfId="1995" xr:uid="{00000000-0005-0000-0000-000019000000}"/>
    <cellStyle name="Millares 7 2 3 3 2" xfId="3919" xr:uid="{00000000-0005-0000-0000-000019000000}"/>
    <cellStyle name="Millares 7 2 3 3 2 2" xfId="16393" xr:uid="{88FA8EED-A41D-46FA-8EE9-73E0B8B8E237}"/>
    <cellStyle name="Millares 7 2 3 3 3" xfId="5871" xr:uid="{00000000-0005-0000-0000-000019000000}"/>
    <cellStyle name="Millares 7 2 3 3 3 2" xfId="18343" xr:uid="{EC40A8E0-BF76-43D0-9FE8-B521F426F73E}"/>
    <cellStyle name="Millares 7 2 3 3 4" xfId="7801" xr:uid="{00000000-0005-0000-0000-000019000000}"/>
    <cellStyle name="Millares 7 2 3 3 4 2" xfId="20272" xr:uid="{4F30A8BF-77A1-43C7-A9A6-66225FF4E68B}"/>
    <cellStyle name="Millares 7 2 3 3 5" xfId="9809" xr:uid="{00000000-0005-0000-0000-000019000000}"/>
    <cellStyle name="Millares 7 2 3 3 5 2" xfId="22278" xr:uid="{C3F878A4-0D68-42F2-8CEC-007CCA4FE325}"/>
    <cellStyle name="Millares 7 2 3 3 6" xfId="14472" xr:uid="{EEACE2E6-FD40-43BA-80B5-F7F96896C9B9}"/>
    <cellStyle name="Millares 7 2 3 4" xfId="2477" xr:uid="{00000000-0005-0000-0000-000019000000}"/>
    <cellStyle name="Millares 7 2 3 4 2" xfId="4398" xr:uid="{00000000-0005-0000-0000-000019000000}"/>
    <cellStyle name="Millares 7 2 3 4 2 2" xfId="16872" xr:uid="{97EB5CE0-5B9C-4F7F-8ADE-611C2809C073}"/>
    <cellStyle name="Millares 7 2 3 4 3" xfId="6354" xr:uid="{00000000-0005-0000-0000-000019000000}"/>
    <cellStyle name="Millares 7 2 3 4 3 2" xfId="18826" xr:uid="{EF3A2D92-E1B7-4662-80CB-67A25A7048C3}"/>
    <cellStyle name="Millares 7 2 3 4 4" xfId="8280" xr:uid="{00000000-0005-0000-0000-000019000000}"/>
    <cellStyle name="Millares 7 2 3 4 4 2" xfId="20751" xr:uid="{BAE00BD3-1917-4D57-9996-9E157C4D7BBF}"/>
    <cellStyle name="Millares 7 2 3 4 5" xfId="10286" xr:uid="{00000000-0005-0000-0000-000019000000}"/>
    <cellStyle name="Millares 7 2 3 4 5 2" xfId="22755" xr:uid="{2D4212AB-F440-493D-99D3-4B9DF078DD8B}"/>
    <cellStyle name="Millares 7 2 3 4 6" xfId="14951" xr:uid="{0B181240-5128-4E32-AC9C-AB2509D65946}"/>
    <cellStyle name="Millares 7 2 3 5" xfId="1035" xr:uid="{00000000-0005-0000-0000-000019000000}"/>
    <cellStyle name="Millares 7 2 3 5 2" xfId="13512" xr:uid="{B8CA4E96-A283-4DA2-A17F-084FB3726444}"/>
    <cellStyle name="Millares 7 2 3 6" xfId="2959" xr:uid="{00000000-0005-0000-0000-000019000000}"/>
    <cellStyle name="Millares 7 2 3 6 2" xfId="15433" xr:uid="{6E207986-6247-4A51-A422-44A42C2D2DA4}"/>
    <cellStyle name="Millares 7 2 3 7" xfId="4897" xr:uid="{00000000-0005-0000-0000-000019000000}"/>
    <cellStyle name="Millares 7 2 3 7 2" xfId="17370" xr:uid="{A8C890B7-6275-4A16-9FB3-7EC3876EB397}"/>
    <cellStyle name="Millares 7 2 3 8" xfId="6838" xr:uid="{00000000-0005-0000-0000-000019000000}"/>
    <cellStyle name="Millares 7 2 3 8 2" xfId="19309" xr:uid="{2C26B6B8-FA10-4AED-A72A-2A7366FFE4D3}"/>
    <cellStyle name="Millares 7 2 3 9" xfId="8863" xr:uid="{00000000-0005-0000-0000-000019000000}"/>
    <cellStyle name="Millares 7 2 3 9 2" xfId="21332" xr:uid="{BF0E49AF-EF36-4AAA-B288-9147F15B186C}"/>
    <cellStyle name="Millares 7 2 4" xfId="616" xr:uid="{00000000-0005-0000-0000-000031000000}"/>
    <cellStyle name="Millares 7 2 5" xfId="1337" xr:uid="{00000000-0005-0000-0000-000019000000}"/>
    <cellStyle name="Millares 7 2 5 2" xfId="3261" xr:uid="{00000000-0005-0000-0000-000019000000}"/>
    <cellStyle name="Millares 7 2 5 2 2" xfId="15735" xr:uid="{E91C7C7F-4749-4FC2-BC59-9D8DB3658ABB}"/>
    <cellStyle name="Millares 7 2 5 3" xfId="5213" xr:uid="{00000000-0005-0000-0000-000019000000}"/>
    <cellStyle name="Millares 7 2 5 3 2" xfId="17685" xr:uid="{3D140D12-65E2-4A0C-8456-DD2BC9FB5EA4}"/>
    <cellStyle name="Millares 7 2 5 4" xfId="7143" xr:uid="{00000000-0005-0000-0000-000019000000}"/>
    <cellStyle name="Millares 7 2 5 4 2" xfId="19614" xr:uid="{3E2AC536-89D0-4396-B711-8AD248011242}"/>
    <cellStyle name="Millares 7 2 5 5" xfId="9153" xr:uid="{00000000-0005-0000-0000-000019000000}"/>
    <cellStyle name="Millares 7 2 5 5 2" xfId="21622" xr:uid="{DEED694B-84B8-4F20-9387-AE673FF61B24}"/>
    <cellStyle name="Millares 7 2 5 6" xfId="12067" xr:uid="{00000000-0005-0000-0000-00006B010000}"/>
    <cellStyle name="Millares 7 2 5 6 2" xfId="23995" xr:uid="{6C228340-F063-4EE1-B80C-DE5F363657CF}"/>
    <cellStyle name="Millares 7 2 5 7" xfId="12686" xr:uid="{ADE71F0D-F2C0-495D-8F19-E50466E499A6}"/>
    <cellStyle name="Millares 7 2 5 7 2" xfId="24520" xr:uid="{DBC519B0-CAC2-4A5E-B15A-586CA5F3146B}"/>
    <cellStyle name="Millares 7 2 5 8" xfId="13814" xr:uid="{76DB8297-FBF1-449E-8B49-D245C6A1AF0A}"/>
    <cellStyle name="Millares 7 2 5 9" xfId="25211" xr:uid="{E92D7223-ADDF-4C94-89B6-BE99C68B5787}"/>
    <cellStyle name="Millares 7 2 6" xfId="1817" xr:uid="{00000000-0005-0000-0000-000019000000}"/>
    <cellStyle name="Millares 7 2 6 2" xfId="3741" xr:uid="{00000000-0005-0000-0000-000019000000}"/>
    <cellStyle name="Millares 7 2 6 2 2" xfId="16215" xr:uid="{14E2277A-F208-4913-9D4C-3A31EF35DDB9}"/>
    <cellStyle name="Millares 7 2 6 3" xfId="5693" xr:uid="{00000000-0005-0000-0000-000019000000}"/>
    <cellStyle name="Millares 7 2 6 3 2" xfId="18165" xr:uid="{DA005050-BBCF-45C4-B11B-54DCFB1D2B42}"/>
    <cellStyle name="Millares 7 2 6 4" xfId="7623" xr:uid="{00000000-0005-0000-0000-000019000000}"/>
    <cellStyle name="Millares 7 2 6 4 2" xfId="20094" xr:uid="{400D53BA-06D5-4BC6-966C-0E007C8D3C67}"/>
    <cellStyle name="Millares 7 2 6 5" xfId="9631" xr:uid="{00000000-0005-0000-0000-000019000000}"/>
    <cellStyle name="Millares 7 2 6 5 2" xfId="22100" xr:uid="{1112AAFA-F36F-4A79-8D0D-50DEBBF3F6AC}"/>
    <cellStyle name="Millares 7 2 6 6" xfId="12750" xr:uid="{A66F8F2D-F20F-4004-8681-824CA4FCC93E}"/>
    <cellStyle name="Millares 7 2 6 6 2" xfId="24583" xr:uid="{AB524B08-084C-4E66-8540-603F09D99AF0}"/>
    <cellStyle name="Millares 7 2 6 7" xfId="14294" xr:uid="{F6F23E5A-B126-4F68-BED2-B79B41E31DD0}"/>
    <cellStyle name="Millares 7 2 6 8" xfId="25274" xr:uid="{91E23C28-3D27-4248-A525-9C1C350517A6}"/>
    <cellStyle name="Millares 7 2 7" xfId="2299" xr:uid="{00000000-0005-0000-0000-000019000000}"/>
    <cellStyle name="Millares 7 2 7 2" xfId="4220" xr:uid="{00000000-0005-0000-0000-000019000000}"/>
    <cellStyle name="Millares 7 2 7 2 2" xfId="16694" xr:uid="{5A74B13C-51A6-40FF-AE3E-CC1A59B29103}"/>
    <cellStyle name="Millares 7 2 7 3" xfId="6176" xr:uid="{00000000-0005-0000-0000-000019000000}"/>
    <cellStyle name="Millares 7 2 7 3 2" xfId="18648" xr:uid="{3ABF5D93-C13D-475A-9F88-6945E835BB7D}"/>
    <cellStyle name="Millares 7 2 7 4" xfId="8102" xr:uid="{00000000-0005-0000-0000-000019000000}"/>
    <cellStyle name="Millares 7 2 7 4 2" xfId="20573" xr:uid="{79D8A0B8-EB5C-405E-BFC1-30E68C7488CD}"/>
    <cellStyle name="Millares 7 2 7 5" xfId="10108" xr:uid="{00000000-0005-0000-0000-000019000000}"/>
    <cellStyle name="Millares 7 2 7 5 2" xfId="22577" xr:uid="{696860DB-997C-4330-BD00-15FCAE400E9E}"/>
    <cellStyle name="Millares 7 2 7 6" xfId="14773" xr:uid="{661E30EB-90E2-4575-84BC-338CA36F470B}"/>
    <cellStyle name="Millares 7 2 8" xfId="857" xr:uid="{00000000-0005-0000-0000-000019000000}"/>
    <cellStyle name="Millares 7 2 8 2" xfId="13334" xr:uid="{8146FFB5-8DC5-40FB-B936-48C368A81871}"/>
    <cellStyle name="Millares 7 2 9" xfId="2781" xr:uid="{00000000-0005-0000-0000-000019000000}"/>
    <cellStyle name="Millares 7 2 9 2" xfId="15255" xr:uid="{E68C9585-AB2B-41E8-B441-E2DB1077C331}"/>
    <cellStyle name="Millares 7 20" xfId="12826" xr:uid="{A012CE31-7BBE-4095-A7A0-DACF392243D2}"/>
    <cellStyle name="Millares 7 21" xfId="24729" xr:uid="{0CBE2A31-C061-4BBB-A041-42C8E8875064}"/>
    <cellStyle name="Millares 7 3" xfId="126" xr:uid="{00000000-0005-0000-0000-000019000000}"/>
    <cellStyle name="Millares 7 3 10" xfId="8718" xr:uid="{00000000-0005-0000-0000-000019000000}"/>
    <cellStyle name="Millares 7 3 10 2" xfId="21187" xr:uid="{D7713508-AA5C-4040-91C9-66758F02C127}"/>
    <cellStyle name="Millares 7 3 11" xfId="10617" xr:uid="{00000000-0005-0000-0000-000019000000}"/>
    <cellStyle name="Millares 7 3 11 2" xfId="23083" xr:uid="{D56193EA-609D-45C6-B142-3A0833F84B67}"/>
    <cellStyle name="Millares 7 3 12" xfId="11097" xr:uid="{00000000-0005-0000-0000-000019000000}"/>
    <cellStyle name="Millares 7 3 12 2" xfId="23562" xr:uid="{CA96B411-88C1-477F-B4E4-9BE842881D7C}"/>
    <cellStyle name="Millares 7 3 13" xfId="12238" xr:uid="{56745C1B-CD8F-4234-91E6-F72D353D99CD}"/>
    <cellStyle name="Millares 7 3 13 2" xfId="24072" xr:uid="{E6312F8F-4AE6-43CD-B5BD-6A638B49A7CD}"/>
    <cellStyle name="Millares 7 3 14" xfId="12877" xr:uid="{465CDBBD-4FD1-4D61-9B51-5307FC4966BB}"/>
    <cellStyle name="Millares 7 3 15" xfId="24780" xr:uid="{FE879BCC-A908-4752-A9A3-C92B6BD3386C}"/>
    <cellStyle name="Millares 7 3 2" xfId="343" xr:uid="{00000000-0005-0000-0000-000019000000}"/>
    <cellStyle name="Millares 7 3 2 10" xfId="10795" xr:uid="{00000000-0005-0000-0000-000019000000}"/>
    <cellStyle name="Millares 7 3 2 10 2" xfId="23261" xr:uid="{6A0E9AED-9696-4A75-ABCE-84D0EB6D9846}"/>
    <cellStyle name="Millares 7 3 2 11" xfId="11275" xr:uid="{00000000-0005-0000-0000-000019000000}"/>
    <cellStyle name="Millares 7 3 2 11 2" xfId="23740" xr:uid="{0B22BF5E-0309-4256-A1AB-F354AB700211}"/>
    <cellStyle name="Millares 7 3 2 12" xfId="12416" xr:uid="{4F86F01C-9D4C-4E3F-BE95-74B04AE7F5E0}"/>
    <cellStyle name="Millares 7 3 2 12 2" xfId="24250" xr:uid="{492D637E-5327-4CDF-8C6E-9C7E0826EA6A}"/>
    <cellStyle name="Millares 7 3 2 13" xfId="13055" xr:uid="{1D485BA6-E62A-40EE-A52F-0C8C39534EB8}"/>
    <cellStyle name="Millares 7 3 2 14" xfId="24958" xr:uid="{98690040-D465-4C6C-B139-06C0D7D16C1C}"/>
    <cellStyle name="Millares 7 3 2 2" xfId="1539" xr:uid="{00000000-0005-0000-0000-000019000000}"/>
    <cellStyle name="Millares 7 3 2 2 2" xfId="3463" xr:uid="{00000000-0005-0000-0000-000019000000}"/>
    <cellStyle name="Millares 7 3 2 2 2 2" xfId="15937" xr:uid="{0AE7ACD6-B2EA-4CE4-8D61-40A5D58005A3}"/>
    <cellStyle name="Millares 7 3 2 2 3" xfId="5415" xr:uid="{00000000-0005-0000-0000-000019000000}"/>
    <cellStyle name="Millares 7 3 2 2 3 2" xfId="17887" xr:uid="{A298119C-1F36-4B00-8C19-43BD0A7ED42B}"/>
    <cellStyle name="Millares 7 3 2 2 4" xfId="7345" xr:uid="{00000000-0005-0000-0000-000019000000}"/>
    <cellStyle name="Millares 7 3 2 2 4 2" xfId="19816" xr:uid="{47FE5D2F-85F5-48EA-AB96-EDBD995EC8A2}"/>
    <cellStyle name="Millares 7 3 2 2 5" xfId="9355" xr:uid="{00000000-0005-0000-0000-000019000000}"/>
    <cellStyle name="Millares 7 3 2 2 5 2" xfId="21824" xr:uid="{D2D4EB52-96B6-4F71-9C6D-73FCC04D6966}"/>
    <cellStyle name="Millares 7 3 2 2 6" xfId="14016" xr:uid="{D52A98A3-FC4B-4365-B68E-C7B73BE73E43}"/>
    <cellStyle name="Millares 7 3 2 3" xfId="2019" xr:uid="{00000000-0005-0000-0000-000019000000}"/>
    <cellStyle name="Millares 7 3 2 3 2" xfId="3943" xr:uid="{00000000-0005-0000-0000-000019000000}"/>
    <cellStyle name="Millares 7 3 2 3 2 2" xfId="16417" xr:uid="{3358AF42-8CC9-4810-91AB-FBFCB16FD0BA}"/>
    <cellStyle name="Millares 7 3 2 3 3" xfId="5895" xr:uid="{00000000-0005-0000-0000-000019000000}"/>
    <cellStyle name="Millares 7 3 2 3 3 2" xfId="18367" xr:uid="{378C23EE-3191-41EB-9BD9-D114083DFDA4}"/>
    <cellStyle name="Millares 7 3 2 3 4" xfId="7825" xr:uid="{00000000-0005-0000-0000-000019000000}"/>
    <cellStyle name="Millares 7 3 2 3 4 2" xfId="20296" xr:uid="{C4DE7A4A-0601-4307-8CE8-7294333586CC}"/>
    <cellStyle name="Millares 7 3 2 3 5" xfId="9833" xr:uid="{00000000-0005-0000-0000-000019000000}"/>
    <cellStyle name="Millares 7 3 2 3 5 2" xfId="22302" xr:uid="{157D4962-FCFB-49BC-8C2B-83D4E62AB2E9}"/>
    <cellStyle name="Millares 7 3 2 3 6" xfId="14496" xr:uid="{9E0A2A6E-A513-46B7-93E7-7F76CEBF0EE9}"/>
    <cellStyle name="Millares 7 3 2 4" xfId="2501" xr:uid="{00000000-0005-0000-0000-000019000000}"/>
    <cellStyle name="Millares 7 3 2 4 2" xfId="4422" xr:uid="{00000000-0005-0000-0000-000019000000}"/>
    <cellStyle name="Millares 7 3 2 4 2 2" xfId="16896" xr:uid="{43E0A6C3-026C-4EED-A4BE-5A8679C55301}"/>
    <cellStyle name="Millares 7 3 2 4 3" xfId="6378" xr:uid="{00000000-0005-0000-0000-000019000000}"/>
    <cellStyle name="Millares 7 3 2 4 3 2" xfId="18850" xr:uid="{F17F86C7-C2B8-4311-B1C2-353598743F22}"/>
    <cellStyle name="Millares 7 3 2 4 4" xfId="8304" xr:uid="{00000000-0005-0000-0000-000019000000}"/>
    <cellStyle name="Millares 7 3 2 4 4 2" xfId="20775" xr:uid="{59396CAD-7485-4EFF-A89E-2EB0ED0FC578}"/>
    <cellStyle name="Millares 7 3 2 4 5" xfId="10310" xr:uid="{00000000-0005-0000-0000-000019000000}"/>
    <cellStyle name="Millares 7 3 2 4 5 2" xfId="22779" xr:uid="{E67CBF72-9B97-49EC-AC97-E8FEC25BD914}"/>
    <cellStyle name="Millares 7 3 2 4 6" xfId="14975" xr:uid="{3030EDBE-0A0B-48C4-9FCF-8CC1B87FDEA0}"/>
    <cellStyle name="Millares 7 3 2 5" xfId="1059" xr:uid="{00000000-0005-0000-0000-000019000000}"/>
    <cellStyle name="Millares 7 3 2 5 2" xfId="13536" xr:uid="{DEDDFBA9-6A79-422A-A3FF-3EDCAA64586F}"/>
    <cellStyle name="Millares 7 3 2 6" xfId="2983" xr:uid="{00000000-0005-0000-0000-000019000000}"/>
    <cellStyle name="Millares 7 3 2 6 2" xfId="15457" xr:uid="{B094A5E2-F9EC-4AA5-B438-2BD7756AAB37}"/>
    <cellStyle name="Millares 7 3 2 7" xfId="4921" xr:uid="{00000000-0005-0000-0000-000019000000}"/>
    <cellStyle name="Millares 7 3 2 7 2" xfId="17394" xr:uid="{A40C064C-4B25-4CC6-8F5A-F4AC2A97EF49}"/>
    <cellStyle name="Millares 7 3 2 8" xfId="6862" xr:uid="{00000000-0005-0000-0000-000019000000}"/>
    <cellStyle name="Millares 7 3 2 8 2" xfId="19333" xr:uid="{A440C3E3-680D-4AA8-B85F-10F8D141576C}"/>
    <cellStyle name="Millares 7 3 2 9" xfId="8886" xr:uid="{00000000-0005-0000-0000-000019000000}"/>
    <cellStyle name="Millares 7 3 2 9 2" xfId="21355" xr:uid="{9EE01C93-9726-4C20-B2ED-20A845826BFB}"/>
    <cellStyle name="Millares 7 3 3" xfId="1361" xr:uid="{00000000-0005-0000-0000-000019000000}"/>
    <cellStyle name="Millares 7 3 3 2" xfId="3285" xr:uid="{00000000-0005-0000-0000-000019000000}"/>
    <cellStyle name="Millares 7 3 3 2 2" xfId="15759" xr:uid="{A8943F4B-A2DE-4009-A2E0-32B1AABAE6C1}"/>
    <cellStyle name="Millares 7 3 3 3" xfId="5237" xr:uid="{00000000-0005-0000-0000-000019000000}"/>
    <cellStyle name="Millares 7 3 3 3 2" xfId="17709" xr:uid="{24E6A58C-1095-48D7-9451-C2A99EAF1411}"/>
    <cellStyle name="Millares 7 3 3 4" xfId="7167" xr:uid="{00000000-0005-0000-0000-000019000000}"/>
    <cellStyle name="Millares 7 3 3 4 2" xfId="19638" xr:uid="{8A6E7849-AC07-4E5C-93E3-965F4A7E59BE}"/>
    <cellStyle name="Millares 7 3 3 5" xfId="9177" xr:uid="{00000000-0005-0000-0000-000019000000}"/>
    <cellStyle name="Millares 7 3 3 5 2" xfId="21646" xr:uid="{75D3DC75-7655-4690-9B4C-D16F524FB18D}"/>
    <cellStyle name="Millares 7 3 3 6" xfId="11757" xr:uid="{00000000-0005-0000-0000-00006C010000}"/>
    <cellStyle name="Millares 7 3 3 7" xfId="13838" xr:uid="{963C0208-5937-483B-9D82-010E0A7FE970}"/>
    <cellStyle name="Millares 7 3 4" xfId="1841" xr:uid="{00000000-0005-0000-0000-000019000000}"/>
    <cellStyle name="Millares 7 3 4 2" xfId="3765" xr:uid="{00000000-0005-0000-0000-000019000000}"/>
    <cellStyle name="Millares 7 3 4 2 2" xfId="16239" xr:uid="{6376E4C9-ED81-4BBA-8359-7D3C2D18AD13}"/>
    <cellStyle name="Millares 7 3 4 3" xfId="5717" xr:uid="{00000000-0005-0000-0000-000019000000}"/>
    <cellStyle name="Millares 7 3 4 3 2" xfId="18189" xr:uid="{AD02A3D8-D533-4377-9792-4C8240EA1775}"/>
    <cellStyle name="Millares 7 3 4 4" xfId="7647" xr:uid="{00000000-0005-0000-0000-000019000000}"/>
    <cellStyle name="Millares 7 3 4 4 2" xfId="20118" xr:uid="{4C0079E6-DFB9-4754-8819-BF4B28671B11}"/>
    <cellStyle name="Millares 7 3 4 5" xfId="9655" xr:uid="{00000000-0005-0000-0000-000019000000}"/>
    <cellStyle name="Millares 7 3 4 5 2" xfId="22124" xr:uid="{045BB384-F0CF-4187-957B-683E7A4F5149}"/>
    <cellStyle name="Millares 7 3 4 6" xfId="14318" xr:uid="{1B3DC387-C8F9-43C3-8240-C90E18487792}"/>
    <cellStyle name="Millares 7 3 5" xfId="2323" xr:uid="{00000000-0005-0000-0000-000019000000}"/>
    <cellStyle name="Millares 7 3 5 2" xfId="4244" xr:uid="{00000000-0005-0000-0000-000019000000}"/>
    <cellStyle name="Millares 7 3 5 2 2" xfId="16718" xr:uid="{CC5E2800-DAB5-45B7-8301-E6A4791267E1}"/>
    <cellStyle name="Millares 7 3 5 3" xfId="6200" xr:uid="{00000000-0005-0000-0000-000019000000}"/>
    <cellStyle name="Millares 7 3 5 3 2" xfId="18672" xr:uid="{DC62CAF7-5660-4EB3-9183-93307A20E163}"/>
    <cellStyle name="Millares 7 3 5 4" xfId="8126" xr:uid="{00000000-0005-0000-0000-000019000000}"/>
    <cellStyle name="Millares 7 3 5 4 2" xfId="20597" xr:uid="{05DD087F-6675-440D-BA52-050D275366A6}"/>
    <cellStyle name="Millares 7 3 5 5" xfId="10132" xr:uid="{00000000-0005-0000-0000-000019000000}"/>
    <cellStyle name="Millares 7 3 5 5 2" xfId="22601" xr:uid="{413FDCA7-663C-400C-8FA4-687D2562E810}"/>
    <cellStyle name="Millares 7 3 5 6" xfId="14797" xr:uid="{249B5784-EC6D-4857-AC13-7407823A58B0}"/>
    <cellStyle name="Millares 7 3 6" xfId="881" xr:uid="{00000000-0005-0000-0000-000019000000}"/>
    <cellStyle name="Millares 7 3 6 2" xfId="13358" xr:uid="{DCD52B61-2082-4A99-9583-60304F178E46}"/>
    <cellStyle name="Millares 7 3 7" xfId="2805" xr:uid="{00000000-0005-0000-0000-000019000000}"/>
    <cellStyle name="Millares 7 3 7 2" xfId="15279" xr:uid="{EDEA8FF0-2FD2-4BD5-A171-99FB183AAE3B}"/>
    <cellStyle name="Millares 7 3 8" xfId="4738" xr:uid="{00000000-0005-0000-0000-000019000000}"/>
    <cellStyle name="Millares 7 3 8 2" xfId="17211" xr:uid="{91675AC7-3BBA-4946-93DB-AC4E9CEC1161}"/>
    <cellStyle name="Millares 7 3 9" xfId="6684" xr:uid="{00000000-0005-0000-0000-000019000000}"/>
    <cellStyle name="Millares 7 3 9 2" xfId="19155" xr:uid="{3DE4C2F5-63C7-4248-9B50-AAEE0DFCF14F}"/>
    <cellStyle name="Millares 7 4" xfId="220" xr:uid="{00000000-0005-0000-0000-000019000000}"/>
    <cellStyle name="Millares 7 4 10" xfId="8774" xr:uid="{00000000-0005-0000-0000-000019000000}"/>
    <cellStyle name="Millares 7 4 10 2" xfId="21243" xr:uid="{0E376BB6-869D-4020-B4C6-28061BCAEB3F}"/>
    <cellStyle name="Millares 7 4 11" xfId="10679" xr:uid="{00000000-0005-0000-0000-000019000000}"/>
    <cellStyle name="Millares 7 4 11 2" xfId="23145" xr:uid="{2F5F8BBA-FF72-49D9-B79C-09FF09F24657}"/>
    <cellStyle name="Millares 7 4 12" xfId="11159" xr:uid="{00000000-0005-0000-0000-000019000000}"/>
    <cellStyle name="Millares 7 4 12 2" xfId="23624" xr:uid="{A5A50262-5D8B-4F8B-8BDF-CB6AEE78A006}"/>
    <cellStyle name="Millares 7 4 13" xfId="12300" xr:uid="{C2CC3F1E-4ECC-448E-9DD4-D8F04B342CB4}"/>
    <cellStyle name="Millares 7 4 13 2" xfId="24134" xr:uid="{FF6C6D13-F015-4AD5-BDBA-CA9E38D0513D}"/>
    <cellStyle name="Millares 7 4 14" xfId="12939" xr:uid="{E62E9381-B174-4341-9560-B01640087250}"/>
    <cellStyle name="Millares 7 4 15" xfId="24842" xr:uid="{CEA729E0-506C-45C3-932B-36CC0EE21388}"/>
    <cellStyle name="Millares 7 4 2" xfId="405" xr:uid="{00000000-0005-0000-0000-000019000000}"/>
    <cellStyle name="Millares 7 4 2 10" xfId="10857" xr:uid="{00000000-0005-0000-0000-000019000000}"/>
    <cellStyle name="Millares 7 4 2 10 2" xfId="23323" xr:uid="{66075C02-C859-4E55-BD7E-CC8D3D027A0B}"/>
    <cellStyle name="Millares 7 4 2 11" xfId="11337" xr:uid="{00000000-0005-0000-0000-000019000000}"/>
    <cellStyle name="Millares 7 4 2 11 2" xfId="23802" xr:uid="{378F6B64-0AA7-4D2E-9F8A-AD687C19B2DD}"/>
    <cellStyle name="Millares 7 4 2 12" xfId="12478" xr:uid="{8356D2A2-0717-4C55-96DC-469CA56A5069}"/>
    <cellStyle name="Millares 7 4 2 12 2" xfId="24312" xr:uid="{02125DCD-AAB1-45AB-9FA9-19033B4B96EB}"/>
    <cellStyle name="Millares 7 4 2 13" xfId="13117" xr:uid="{55765081-71E6-459F-8F23-D7331CFB3E35}"/>
    <cellStyle name="Millares 7 4 2 14" xfId="25020" xr:uid="{F3E275C8-0D9A-4DFC-A768-3C0AC585625C}"/>
    <cellStyle name="Millares 7 4 2 2" xfId="1601" xr:uid="{00000000-0005-0000-0000-000019000000}"/>
    <cellStyle name="Millares 7 4 2 2 2" xfId="3525" xr:uid="{00000000-0005-0000-0000-000019000000}"/>
    <cellStyle name="Millares 7 4 2 2 2 2" xfId="15999" xr:uid="{097805E6-5EF0-4BC6-9B8F-F105E9076F7F}"/>
    <cellStyle name="Millares 7 4 2 2 3" xfId="5477" xr:uid="{00000000-0005-0000-0000-000019000000}"/>
    <cellStyle name="Millares 7 4 2 2 3 2" xfId="17949" xr:uid="{6504E69E-F70C-4640-9468-5116BCB737B0}"/>
    <cellStyle name="Millares 7 4 2 2 4" xfId="7407" xr:uid="{00000000-0005-0000-0000-000019000000}"/>
    <cellStyle name="Millares 7 4 2 2 4 2" xfId="19878" xr:uid="{34669261-3826-4BF9-AE74-C3ED85AC04D2}"/>
    <cellStyle name="Millares 7 4 2 2 5" xfId="9417" xr:uid="{00000000-0005-0000-0000-000019000000}"/>
    <cellStyle name="Millares 7 4 2 2 5 2" xfId="21886" xr:uid="{14301905-550B-4F05-B3D0-D90DCA6B92B2}"/>
    <cellStyle name="Millares 7 4 2 2 6" xfId="14078" xr:uid="{93B9DF30-9E01-412F-8160-DCF6BA60DF5B}"/>
    <cellStyle name="Millares 7 4 2 3" xfId="2081" xr:uid="{00000000-0005-0000-0000-000019000000}"/>
    <cellStyle name="Millares 7 4 2 3 2" xfId="4005" xr:uid="{00000000-0005-0000-0000-000019000000}"/>
    <cellStyle name="Millares 7 4 2 3 2 2" xfId="16479" xr:uid="{B89600E8-0F8F-4015-9B97-B793CE1CB5F4}"/>
    <cellStyle name="Millares 7 4 2 3 3" xfId="5957" xr:uid="{00000000-0005-0000-0000-000019000000}"/>
    <cellStyle name="Millares 7 4 2 3 3 2" xfId="18429" xr:uid="{5ACD04D6-24DD-4612-9B00-EE0E6B89CB73}"/>
    <cellStyle name="Millares 7 4 2 3 4" xfId="7887" xr:uid="{00000000-0005-0000-0000-000019000000}"/>
    <cellStyle name="Millares 7 4 2 3 4 2" xfId="20358" xr:uid="{1ED29B10-9C6B-404A-9249-F51F86DBD3EB}"/>
    <cellStyle name="Millares 7 4 2 3 5" xfId="9895" xr:uid="{00000000-0005-0000-0000-000019000000}"/>
    <cellStyle name="Millares 7 4 2 3 5 2" xfId="22364" xr:uid="{6C564B41-BAF6-4A0E-A235-6084E6563E5F}"/>
    <cellStyle name="Millares 7 4 2 3 6" xfId="14558" xr:uid="{4D42458C-82A3-4EF1-93E9-F0E65D051CC6}"/>
    <cellStyle name="Millares 7 4 2 4" xfId="2563" xr:uid="{00000000-0005-0000-0000-000019000000}"/>
    <cellStyle name="Millares 7 4 2 4 2" xfId="4484" xr:uid="{00000000-0005-0000-0000-000019000000}"/>
    <cellStyle name="Millares 7 4 2 4 2 2" xfId="16958" xr:uid="{156A9DA4-8479-42A3-8203-30D4710E5392}"/>
    <cellStyle name="Millares 7 4 2 4 3" xfId="6440" xr:uid="{00000000-0005-0000-0000-000019000000}"/>
    <cellStyle name="Millares 7 4 2 4 3 2" xfId="18912" xr:uid="{29A7E48D-5D29-4EF9-8B50-7F2484A92136}"/>
    <cellStyle name="Millares 7 4 2 4 4" xfId="8366" xr:uid="{00000000-0005-0000-0000-000019000000}"/>
    <cellStyle name="Millares 7 4 2 4 4 2" xfId="20837" xr:uid="{A7116FFE-00CE-4C3E-BDE4-79D9A15C22FB}"/>
    <cellStyle name="Millares 7 4 2 4 5" xfId="10372" xr:uid="{00000000-0005-0000-0000-000019000000}"/>
    <cellStyle name="Millares 7 4 2 4 5 2" xfId="22841" xr:uid="{9821630C-6087-453C-BFC5-0ECD649B9640}"/>
    <cellStyle name="Millares 7 4 2 4 6" xfId="15037" xr:uid="{2B752A41-C997-40B9-8C3B-764AF0B5278C}"/>
    <cellStyle name="Millares 7 4 2 5" xfId="1121" xr:uid="{00000000-0005-0000-0000-000019000000}"/>
    <cellStyle name="Millares 7 4 2 5 2" xfId="13598" xr:uid="{74656CE8-211F-4D5A-9548-9CC7CBCB158D}"/>
    <cellStyle name="Millares 7 4 2 6" xfId="3045" xr:uid="{00000000-0005-0000-0000-000019000000}"/>
    <cellStyle name="Millares 7 4 2 6 2" xfId="15519" xr:uid="{9A63CF4C-8D91-42E5-ABCD-FF6EC029685C}"/>
    <cellStyle name="Millares 7 4 2 7" xfId="4983" xr:uid="{00000000-0005-0000-0000-000019000000}"/>
    <cellStyle name="Millares 7 4 2 7 2" xfId="17456" xr:uid="{676E5D5E-9522-4BA4-8574-8F4ACD14BA5E}"/>
    <cellStyle name="Millares 7 4 2 8" xfId="6924" xr:uid="{00000000-0005-0000-0000-000019000000}"/>
    <cellStyle name="Millares 7 4 2 8 2" xfId="19395" xr:uid="{0F324BA7-AB97-42A6-807F-DACF34CCF27F}"/>
    <cellStyle name="Millares 7 4 2 9" xfId="8943" xr:uid="{00000000-0005-0000-0000-000019000000}"/>
    <cellStyle name="Millares 7 4 2 9 2" xfId="21412" xr:uid="{BC99A7AB-B1B1-408E-A551-0B5C1B52330F}"/>
    <cellStyle name="Millares 7 4 3" xfId="1423" xr:uid="{00000000-0005-0000-0000-000019000000}"/>
    <cellStyle name="Millares 7 4 3 2" xfId="3347" xr:uid="{00000000-0005-0000-0000-000019000000}"/>
    <cellStyle name="Millares 7 4 3 2 2" xfId="15821" xr:uid="{17EEEAD4-9045-4BB3-9763-C9A01610B820}"/>
    <cellStyle name="Millares 7 4 3 3" xfId="5299" xr:uid="{00000000-0005-0000-0000-000019000000}"/>
    <cellStyle name="Millares 7 4 3 3 2" xfId="17771" xr:uid="{98664FDC-B0B8-44FC-8272-D0F1FDEA95EB}"/>
    <cellStyle name="Millares 7 4 3 4" xfId="7229" xr:uid="{00000000-0005-0000-0000-000019000000}"/>
    <cellStyle name="Millares 7 4 3 4 2" xfId="19700" xr:uid="{1307DFAD-3EB8-4518-8986-2C6711D142B0}"/>
    <cellStyle name="Millares 7 4 3 5" xfId="9239" xr:uid="{00000000-0005-0000-0000-000019000000}"/>
    <cellStyle name="Millares 7 4 3 5 2" xfId="21708" xr:uid="{107A9E07-3639-4E4E-A704-7B4ACC35EB8E}"/>
    <cellStyle name="Millares 7 4 3 6" xfId="13900" xr:uid="{5A6EA941-FD6D-4FBA-BC6C-3A78622DF890}"/>
    <cellStyle name="Millares 7 4 4" xfId="1903" xr:uid="{00000000-0005-0000-0000-000019000000}"/>
    <cellStyle name="Millares 7 4 4 2" xfId="3827" xr:uid="{00000000-0005-0000-0000-000019000000}"/>
    <cellStyle name="Millares 7 4 4 2 2" xfId="16301" xr:uid="{0BEE1F23-1975-426E-9369-1FB67A55C23F}"/>
    <cellStyle name="Millares 7 4 4 3" xfId="5779" xr:uid="{00000000-0005-0000-0000-000019000000}"/>
    <cellStyle name="Millares 7 4 4 3 2" xfId="18251" xr:uid="{00BE12F3-3A86-45D0-AC2A-51E67274C77E}"/>
    <cellStyle name="Millares 7 4 4 4" xfId="7709" xr:uid="{00000000-0005-0000-0000-000019000000}"/>
    <cellStyle name="Millares 7 4 4 4 2" xfId="20180" xr:uid="{A676EEB4-7324-4DD2-9483-20F2D08F8AA0}"/>
    <cellStyle name="Millares 7 4 4 5" xfId="9717" xr:uid="{00000000-0005-0000-0000-000019000000}"/>
    <cellStyle name="Millares 7 4 4 5 2" xfId="22186" xr:uid="{D4A44C71-C143-438E-83E5-0D9B22DC53DF}"/>
    <cellStyle name="Millares 7 4 4 6" xfId="14380" xr:uid="{7B68D588-037C-4BE6-BA15-565DEC9596F7}"/>
    <cellStyle name="Millares 7 4 5" xfId="2385" xr:uid="{00000000-0005-0000-0000-000019000000}"/>
    <cellStyle name="Millares 7 4 5 2" xfId="4306" xr:uid="{00000000-0005-0000-0000-000019000000}"/>
    <cellStyle name="Millares 7 4 5 2 2" xfId="16780" xr:uid="{88F5B305-580A-4E07-81D2-CC5F2B6B765A}"/>
    <cellStyle name="Millares 7 4 5 3" xfId="6262" xr:uid="{00000000-0005-0000-0000-000019000000}"/>
    <cellStyle name="Millares 7 4 5 3 2" xfId="18734" xr:uid="{AF4D02C5-33E0-4405-895F-B93237DDDA30}"/>
    <cellStyle name="Millares 7 4 5 4" xfId="8188" xr:uid="{00000000-0005-0000-0000-000019000000}"/>
    <cellStyle name="Millares 7 4 5 4 2" xfId="20659" xr:uid="{A5E365D8-F55D-4D8A-AC37-07C70988A5CC}"/>
    <cellStyle name="Millares 7 4 5 5" xfId="10194" xr:uid="{00000000-0005-0000-0000-000019000000}"/>
    <cellStyle name="Millares 7 4 5 5 2" xfId="22663" xr:uid="{94A4056A-CE53-4B89-B8E0-6E511C49C4C5}"/>
    <cellStyle name="Millares 7 4 5 6" xfId="14859" xr:uid="{A30E9881-4DA8-4543-B503-DC591ED58C1F}"/>
    <cellStyle name="Millares 7 4 6" xfId="943" xr:uid="{00000000-0005-0000-0000-000019000000}"/>
    <cellStyle name="Millares 7 4 6 2" xfId="13420" xr:uid="{E4E7858B-86FF-4DBE-B4B0-162DCF97B72B}"/>
    <cellStyle name="Millares 7 4 7" xfId="2867" xr:uid="{00000000-0005-0000-0000-000019000000}"/>
    <cellStyle name="Millares 7 4 7 2" xfId="15341" xr:uid="{BBBADB4A-0812-4565-802C-5E3B34897FE6}"/>
    <cellStyle name="Millares 7 4 8" xfId="4805" xr:uid="{00000000-0005-0000-0000-000019000000}"/>
    <cellStyle name="Millares 7 4 8 2" xfId="17278" xr:uid="{BD16D087-CE55-4215-B212-3F4EB95B829E}"/>
    <cellStyle name="Millares 7 4 9" xfId="6746" xr:uid="{00000000-0005-0000-0000-000019000000}"/>
    <cellStyle name="Millares 7 4 9 2" xfId="19217" xr:uid="{186923DD-4B65-41BE-B016-5C53FCFDE2D8}"/>
    <cellStyle name="Millares 7 5" xfId="249" xr:uid="{00000000-0005-0000-0000-000019000000}"/>
    <cellStyle name="Millares 7 5 10" xfId="8802" xr:uid="{00000000-0005-0000-0000-000019000000}"/>
    <cellStyle name="Millares 7 5 10 2" xfId="21271" xr:uid="{CEE5C95D-51B8-4A6F-96FF-677BC01E2CE5}"/>
    <cellStyle name="Millares 7 5 11" xfId="10708" xr:uid="{00000000-0005-0000-0000-000019000000}"/>
    <cellStyle name="Millares 7 5 11 2" xfId="23174" xr:uid="{A584B171-6534-4017-A2F0-5004DB70E864}"/>
    <cellStyle name="Millares 7 5 12" xfId="11188" xr:uid="{00000000-0005-0000-0000-000019000000}"/>
    <cellStyle name="Millares 7 5 12 2" xfId="23653" xr:uid="{FBC25BCE-C295-4A41-B8A4-6B42564B9D99}"/>
    <cellStyle name="Millares 7 5 13" xfId="12329" xr:uid="{5C9AEA04-09A3-4530-9C58-2868AEBDD7B8}"/>
    <cellStyle name="Millares 7 5 13 2" xfId="24163" xr:uid="{F60C9034-DAB7-48A6-9D0E-B3EBF7672B66}"/>
    <cellStyle name="Millares 7 5 14" xfId="12968" xr:uid="{4C754246-1EEA-472C-AC0E-656255BBB9A3}"/>
    <cellStyle name="Millares 7 5 15" xfId="24871" xr:uid="{A57BE9FD-66E0-4DBA-A982-FD3FF6D94B2F}"/>
    <cellStyle name="Millares 7 5 2" xfId="434" xr:uid="{00000000-0005-0000-0000-000019000000}"/>
    <cellStyle name="Millares 7 5 2 10" xfId="10886" xr:uid="{00000000-0005-0000-0000-000019000000}"/>
    <cellStyle name="Millares 7 5 2 10 2" xfId="23352" xr:uid="{186C7C88-A9C6-4DF2-8065-5C635BFA0CD8}"/>
    <cellStyle name="Millares 7 5 2 11" xfId="11366" xr:uid="{00000000-0005-0000-0000-000019000000}"/>
    <cellStyle name="Millares 7 5 2 11 2" xfId="23831" xr:uid="{1F92AC94-7694-44C8-947E-240C258C67A0}"/>
    <cellStyle name="Millares 7 5 2 12" xfId="12507" xr:uid="{306FA17B-7442-48EB-8887-44A93C475FBD}"/>
    <cellStyle name="Millares 7 5 2 12 2" xfId="24341" xr:uid="{F179B260-8E3B-424C-A95A-B594D767F6C2}"/>
    <cellStyle name="Millares 7 5 2 13" xfId="13146" xr:uid="{958B3D12-D62C-44AB-B5AA-7727B64FF173}"/>
    <cellStyle name="Millares 7 5 2 14" xfId="25049" xr:uid="{943EBF52-5B00-4BAA-A743-83091D0DAEA7}"/>
    <cellStyle name="Millares 7 5 2 2" xfId="1630" xr:uid="{00000000-0005-0000-0000-000019000000}"/>
    <cellStyle name="Millares 7 5 2 2 2" xfId="3554" xr:uid="{00000000-0005-0000-0000-000019000000}"/>
    <cellStyle name="Millares 7 5 2 2 2 2" xfId="16028" xr:uid="{B166CDD2-1741-4B66-A8FC-C743724F6145}"/>
    <cellStyle name="Millares 7 5 2 2 3" xfId="5506" xr:uid="{00000000-0005-0000-0000-000019000000}"/>
    <cellStyle name="Millares 7 5 2 2 3 2" xfId="17978" xr:uid="{DD4B954B-EF53-4A20-8378-2756E82B8450}"/>
    <cellStyle name="Millares 7 5 2 2 4" xfId="7436" xr:uid="{00000000-0005-0000-0000-000019000000}"/>
    <cellStyle name="Millares 7 5 2 2 4 2" xfId="19907" xr:uid="{783DDF30-BB3C-42D2-810A-A2A98E2EEE9E}"/>
    <cellStyle name="Millares 7 5 2 2 5" xfId="9446" xr:uid="{00000000-0005-0000-0000-000019000000}"/>
    <cellStyle name="Millares 7 5 2 2 5 2" xfId="21915" xr:uid="{1334E026-A9F1-4F97-BDC2-F90576E7B506}"/>
    <cellStyle name="Millares 7 5 2 2 6" xfId="14107" xr:uid="{20723BE9-5101-4977-A77D-875903D3B369}"/>
    <cellStyle name="Millares 7 5 2 3" xfId="2110" xr:uid="{00000000-0005-0000-0000-000019000000}"/>
    <cellStyle name="Millares 7 5 2 3 2" xfId="4034" xr:uid="{00000000-0005-0000-0000-000019000000}"/>
    <cellStyle name="Millares 7 5 2 3 2 2" xfId="16508" xr:uid="{1A2128D3-A6A5-4D7C-8EDF-60D79FB03C71}"/>
    <cellStyle name="Millares 7 5 2 3 3" xfId="5986" xr:uid="{00000000-0005-0000-0000-000019000000}"/>
    <cellStyle name="Millares 7 5 2 3 3 2" xfId="18458" xr:uid="{3F4B04A9-4467-497C-A7E9-66BDB683A751}"/>
    <cellStyle name="Millares 7 5 2 3 4" xfId="7916" xr:uid="{00000000-0005-0000-0000-000019000000}"/>
    <cellStyle name="Millares 7 5 2 3 4 2" xfId="20387" xr:uid="{E744872C-1575-428C-9AA1-E581A645E565}"/>
    <cellStyle name="Millares 7 5 2 3 5" xfId="9924" xr:uid="{00000000-0005-0000-0000-000019000000}"/>
    <cellStyle name="Millares 7 5 2 3 5 2" xfId="22393" xr:uid="{847339F4-3CAB-4951-A294-34764141929D}"/>
    <cellStyle name="Millares 7 5 2 3 6" xfId="14587" xr:uid="{EF3F0A7F-1573-4C1B-8172-8EEF74D3DE4E}"/>
    <cellStyle name="Millares 7 5 2 4" xfId="2592" xr:uid="{00000000-0005-0000-0000-000019000000}"/>
    <cellStyle name="Millares 7 5 2 4 2" xfId="4513" xr:uid="{00000000-0005-0000-0000-000019000000}"/>
    <cellStyle name="Millares 7 5 2 4 2 2" xfId="16987" xr:uid="{F3976E17-6C09-4C04-8B2F-8989FEABC6DC}"/>
    <cellStyle name="Millares 7 5 2 4 3" xfId="6469" xr:uid="{00000000-0005-0000-0000-000019000000}"/>
    <cellStyle name="Millares 7 5 2 4 3 2" xfId="18941" xr:uid="{5E24FFCD-F516-4C16-B083-F1E211929761}"/>
    <cellStyle name="Millares 7 5 2 4 4" xfId="8395" xr:uid="{00000000-0005-0000-0000-000019000000}"/>
    <cellStyle name="Millares 7 5 2 4 4 2" xfId="20866" xr:uid="{CA4D2AD9-7F6F-43F8-B326-E908DD479350}"/>
    <cellStyle name="Millares 7 5 2 4 5" xfId="10401" xr:uid="{00000000-0005-0000-0000-000019000000}"/>
    <cellStyle name="Millares 7 5 2 4 5 2" xfId="22870" xr:uid="{036D72A7-B00D-4BEB-8659-83BBC7263416}"/>
    <cellStyle name="Millares 7 5 2 4 6" xfId="15066" xr:uid="{79463399-E611-44EF-AD08-80B714EE4433}"/>
    <cellStyle name="Millares 7 5 2 5" xfId="1150" xr:uid="{00000000-0005-0000-0000-000019000000}"/>
    <cellStyle name="Millares 7 5 2 5 2" xfId="13627" xr:uid="{10A1BE5C-C594-4B16-A0F7-E482EB273918}"/>
    <cellStyle name="Millares 7 5 2 6" xfId="3074" xr:uid="{00000000-0005-0000-0000-000019000000}"/>
    <cellStyle name="Millares 7 5 2 6 2" xfId="15548" xr:uid="{1A54C510-B1E4-4544-9E56-EB367DEAC35A}"/>
    <cellStyle name="Millares 7 5 2 7" xfId="5012" xr:uid="{00000000-0005-0000-0000-000019000000}"/>
    <cellStyle name="Millares 7 5 2 7 2" xfId="17485" xr:uid="{3C9CDB50-AA24-4C2E-83DD-CED716E44834}"/>
    <cellStyle name="Millares 7 5 2 8" xfId="6953" xr:uid="{00000000-0005-0000-0000-000019000000}"/>
    <cellStyle name="Millares 7 5 2 8 2" xfId="19424" xr:uid="{51F05519-9A6C-48BE-BC76-72EFDF47224E}"/>
    <cellStyle name="Millares 7 5 2 9" xfId="8972" xr:uid="{00000000-0005-0000-0000-000019000000}"/>
    <cellStyle name="Millares 7 5 2 9 2" xfId="21441" xr:uid="{DC688316-3433-4C53-A2A3-E79D195F3D50}"/>
    <cellStyle name="Millares 7 5 3" xfId="1452" xr:uid="{00000000-0005-0000-0000-000019000000}"/>
    <cellStyle name="Millares 7 5 3 2" xfId="3376" xr:uid="{00000000-0005-0000-0000-000019000000}"/>
    <cellStyle name="Millares 7 5 3 2 2" xfId="15850" xr:uid="{2E7130D1-D663-4E1C-83B7-1F827A05BDD7}"/>
    <cellStyle name="Millares 7 5 3 3" xfId="5328" xr:uid="{00000000-0005-0000-0000-000019000000}"/>
    <cellStyle name="Millares 7 5 3 3 2" xfId="17800" xr:uid="{9C09D491-C788-4B38-9FB9-0E1DECF4D1A3}"/>
    <cellStyle name="Millares 7 5 3 4" xfId="7258" xr:uid="{00000000-0005-0000-0000-000019000000}"/>
    <cellStyle name="Millares 7 5 3 4 2" xfId="19729" xr:uid="{F2E83C58-A56A-486D-8645-90CDAA7B93FF}"/>
    <cellStyle name="Millares 7 5 3 5" xfId="9268" xr:uid="{00000000-0005-0000-0000-000019000000}"/>
    <cellStyle name="Millares 7 5 3 5 2" xfId="21737" xr:uid="{467587A1-D806-4225-80AE-87E1DC5AB430}"/>
    <cellStyle name="Millares 7 5 3 6" xfId="13929" xr:uid="{940CDAEA-B245-4BAE-B22A-35EA187A2172}"/>
    <cellStyle name="Millares 7 5 4" xfId="1932" xr:uid="{00000000-0005-0000-0000-000019000000}"/>
    <cellStyle name="Millares 7 5 4 2" xfId="3856" xr:uid="{00000000-0005-0000-0000-000019000000}"/>
    <cellStyle name="Millares 7 5 4 2 2" xfId="16330" xr:uid="{54EC1588-33EE-457D-BD84-14AAA87B56D8}"/>
    <cellStyle name="Millares 7 5 4 3" xfId="5808" xr:uid="{00000000-0005-0000-0000-000019000000}"/>
    <cellStyle name="Millares 7 5 4 3 2" xfId="18280" xr:uid="{0F82EB4D-814B-4D53-A3BF-40E4DCC42CE0}"/>
    <cellStyle name="Millares 7 5 4 4" xfId="7738" xr:uid="{00000000-0005-0000-0000-000019000000}"/>
    <cellStyle name="Millares 7 5 4 4 2" xfId="20209" xr:uid="{CE843BC3-4846-408F-84AF-7BE322313731}"/>
    <cellStyle name="Millares 7 5 4 5" xfId="9746" xr:uid="{00000000-0005-0000-0000-000019000000}"/>
    <cellStyle name="Millares 7 5 4 5 2" xfId="22215" xr:uid="{AE43F334-3AE5-49C0-81F7-EE41F2EBC1C0}"/>
    <cellStyle name="Millares 7 5 4 6" xfId="14409" xr:uid="{72A97EA2-C6FF-4F44-8686-C1A22D43AF50}"/>
    <cellStyle name="Millares 7 5 5" xfId="2414" xr:uid="{00000000-0005-0000-0000-000019000000}"/>
    <cellStyle name="Millares 7 5 5 2" xfId="4335" xr:uid="{00000000-0005-0000-0000-000019000000}"/>
    <cellStyle name="Millares 7 5 5 2 2" xfId="16809" xr:uid="{21D62D71-0BE6-444C-8F5F-3C626A60682E}"/>
    <cellStyle name="Millares 7 5 5 3" xfId="6291" xr:uid="{00000000-0005-0000-0000-000019000000}"/>
    <cellStyle name="Millares 7 5 5 3 2" xfId="18763" xr:uid="{755A57A0-0E25-4A9A-A3A0-FDA645398004}"/>
    <cellStyle name="Millares 7 5 5 4" xfId="8217" xr:uid="{00000000-0005-0000-0000-000019000000}"/>
    <cellStyle name="Millares 7 5 5 4 2" xfId="20688" xr:uid="{9D42B95B-A0F8-4CCE-9680-472F33BACAE6}"/>
    <cellStyle name="Millares 7 5 5 5" xfId="10223" xr:uid="{00000000-0005-0000-0000-000019000000}"/>
    <cellStyle name="Millares 7 5 5 5 2" xfId="22692" xr:uid="{72E78A26-B119-48FA-8C1D-9C492786381D}"/>
    <cellStyle name="Millares 7 5 5 6" xfId="14888" xr:uid="{F0EB9755-31CB-4631-BF52-C30EF0D777CF}"/>
    <cellStyle name="Millares 7 5 6" xfId="972" xr:uid="{00000000-0005-0000-0000-000019000000}"/>
    <cellStyle name="Millares 7 5 6 2" xfId="13449" xr:uid="{ECD2C32C-7392-4C78-B38E-B041B58A1492}"/>
    <cellStyle name="Millares 7 5 7" xfId="2896" xr:uid="{00000000-0005-0000-0000-000019000000}"/>
    <cellStyle name="Millares 7 5 7 2" xfId="15370" xr:uid="{A07047A7-0C4A-4559-98C6-7E67EEF14FD5}"/>
    <cellStyle name="Millares 7 5 8" xfId="4834" xr:uid="{00000000-0005-0000-0000-000019000000}"/>
    <cellStyle name="Millares 7 5 8 2" xfId="17307" xr:uid="{2E75D0CC-E059-48B5-AAD0-66FE690ECABC}"/>
    <cellStyle name="Millares 7 5 9" xfId="6775" xr:uid="{00000000-0005-0000-0000-000019000000}"/>
    <cellStyle name="Millares 7 5 9 2" xfId="19246" xr:uid="{FCDDD9E2-981A-4BB8-872B-0A0197463DF4}"/>
    <cellStyle name="Millares 7 6" xfId="292" xr:uid="{00000000-0005-0000-0000-000019000000}"/>
    <cellStyle name="Millares 7 6 10" xfId="10744" xr:uid="{00000000-0005-0000-0000-000019000000}"/>
    <cellStyle name="Millares 7 6 10 2" xfId="23210" xr:uid="{8D71EC78-605F-4F50-AC5B-98F2167406CA}"/>
    <cellStyle name="Millares 7 6 11" xfId="11224" xr:uid="{00000000-0005-0000-0000-000019000000}"/>
    <cellStyle name="Millares 7 6 11 2" xfId="23689" xr:uid="{E7D34477-A6FD-4A64-AAEF-113E0F5AE0C9}"/>
    <cellStyle name="Millares 7 6 12" xfId="12365" xr:uid="{2AEC9277-6025-45D5-83CB-80CF98147686}"/>
    <cellStyle name="Millares 7 6 12 2" xfId="24199" xr:uid="{514865BF-E7FB-4977-AA36-31275849DEEF}"/>
    <cellStyle name="Millares 7 6 13" xfId="13004" xr:uid="{1C058B13-EF2B-4A4D-85E9-3AADC92ED1BF}"/>
    <cellStyle name="Millares 7 6 14" xfId="24907" xr:uid="{88FE7D9A-BE8F-485A-BE8C-59DE1BBC6AEA}"/>
    <cellStyle name="Millares 7 6 2" xfId="1488" xr:uid="{00000000-0005-0000-0000-000019000000}"/>
    <cellStyle name="Millares 7 6 2 2" xfId="3412" xr:uid="{00000000-0005-0000-0000-000019000000}"/>
    <cellStyle name="Millares 7 6 2 2 2" xfId="15886" xr:uid="{8FEC109B-5FEC-4C29-9ECC-05709E61DC8F}"/>
    <cellStyle name="Millares 7 6 2 3" xfId="5364" xr:uid="{00000000-0005-0000-0000-000019000000}"/>
    <cellStyle name="Millares 7 6 2 3 2" xfId="17836" xr:uid="{DA9961EF-9307-45BC-97CC-BD95C78C1F61}"/>
    <cellStyle name="Millares 7 6 2 4" xfId="7294" xr:uid="{00000000-0005-0000-0000-000019000000}"/>
    <cellStyle name="Millares 7 6 2 4 2" xfId="19765" xr:uid="{52E830B1-4143-441E-BBB7-B0E9ED735357}"/>
    <cellStyle name="Millares 7 6 2 5" xfId="9304" xr:uid="{00000000-0005-0000-0000-000019000000}"/>
    <cellStyle name="Millares 7 6 2 5 2" xfId="21773" xr:uid="{D2AA011B-394D-40EF-82F1-53E8D4AB4DD4}"/>
    <cellStyle name="Millares 7 6 2 6" xfId="13965" xr:uid="{1E84DA69-19B1-4ED7-84C3-96CD2979ADEE}"/>
    <cellStyle name="Millares 7 6 3" xfId="1968" xr:uid="{00000000-0005-0000-0000-000019000000}"/>
    <cellStyle name="Millares 7 6 3 2" xfId="3892" xr:uid="{00000000-0005-0000-0000-000019000000}"/>
    <cellStyle name="Millares 7 6 3 2 2" xfId="16366" xr:uid="{4E750AB0-EA78-4019-9A21-6E0092CA2D36}"/>
    <cellStyle name="Millares 7 6 3 3" xfId="5844" xr:uid="{00000000-0005-0000-0000-000019000000}"/>
    <cellStyle name="Millares 7 6 3 3 2" xfId="18316" xr:uid="{B6030A58-6836-4E4A-9FA9-33EA1F474472}"/>
    <cellStyle name="Millares 7 6 3 4" xfId="7774" xr:uid="{00000000-0005-0000-0000-000019000000}"/>
    <cellStyle name="Millares 7 6 3 4 2" xfId="20245" xr:uid="{53412FD4-F051-4E26-B6CA-FF9FDF230E01}"/>
    <cellStyle name="Millares 7 6 3 5" xfId="9782" xr:uid="{00000000-0005-0000-0000-000019000000}"/>
    <cellStyle name="Millares 7 6 3 5 2" xfId="22251" xr:uid="{4DAA045A-7865-46D1-8BEC-BF4780BBBB03}"/>
    <cellStyle name="Millares 7 6 3 6" xfId="14445" xr:uid="{7B6A42CD-1A93-4F2B-B5EE-0D416AFA3B0E}"/>
    <cellStyle name="Millares 7 6 4" xfId="2450" xr:uid="{00000000-0005-0000-0000-000019000000}"/>
    <cellStyle name="Millares 7 6 4 2" xfId="4371" xr:uid="{00000000-0005-0000-0000-000019000000}"/>
    <cellStyle name="Millares 7 6 4 2 2" xfId="16845" xr:uid="{61021563-2E87-4048-A5DC-3A0C37219698}"/>
    <cellStyle name="Millares 7 6 4 3" xfId="6327" xr:uid="{00000000-0005-0000-0000-000019000000}"/>
    <cellStyle name="Millares 7 6 4 3 2" xfId="18799" xr:uid="{01761C3A-CACD-4B54-8F63-A43E13CD95C5}"/>
    <cellStyle name="Millares 7 6 4 4" xfId="8253" xr:uid="{00000000-0005-0000-0000-000019000000}"/>
    <cellStyle name="Millares 7 6 4 4 2" xfId="20724" xr:uid="{789EB550-456E-4D30-9C90-17ECAA1064A5}"/>
    <cellStyle name="Millares 7 6 4 5" xfId="10259" xr:uid="{00000000-0005-0000-0000-000019000000}"/>
    <cellStyle name="Millares 7 6 4 5 2" xfId="22728" xr:uid="{C9C65744-5772-45EF-9393-D5DF2503F485}"/>
    <cellStyle name="Millares 7 6 4 6" xfId="14924" xr:uid="{D9C8578F-BC40-4AA4-8411-91F969FA178C}"/>
    <cellStyle name="Millares 7 6 5" xfId="1008" xr:uid="{00000000-0005-0000-0000-000019000000}"/>
    <cellStyle name="Millares 7 6 5 2" xfId="13485" xr:uid="{9070788B-8E30-496D-96B0-E7A8A1296A44}"/>
    <cellStyle name="Millares 7 6 6" xfId="2932" xr:uid="{00000000-0005-0000-0000-000019000000}"/>
    <cellStyle name="Millares 7 6 6 2" xfId="15406" xr:uid="{D0E4B083-8089-4794-A2EC-011BD093DFE9}"/>
    <cellStyle name="Millares 7 6 7" xfId="4870" xr:uid="{00000000-0005-0000-0000-000019000000}"/>
    <cellStyle name="Millares 7 6 7 2" xfId="17343" xr:uid="{E51D7AE0-020D-49E6-97EF-E5A2D9CD9D0A}"/>
    <cellStyle name="Millares 7 6 8" xfId="6811" xr:uid="{00000000-0005-0000-0000-000019000000}"/>
    <cellStyle name="Millares 7 6 8 2" xfId="19282" xr:uid="{606B0B92-BE4A-4002-A245-0A7DA60E8E5B}"/>
    <cellStyle name="Millares 7 6 9" xfId="8838" xr:uid="{00000000-0005-0000-0000-000019000000}"/>
    <cellStyle name="Millares 7 6 9 2" xfId="21307" xr:uid="{39E85D50-C894-44B9-9D8D-6DC0B35A8192}"/>
    <cellStyle name="Millares 7 7" xfId="581" xr:uid="{00000000-0005-0000-0000-000030000000}"/>
    <cellStyle name="Millares 7 7 10" xfId="10918" xr:uid="{00000000-0005-0000-0000-000030000000}"/>
    <cellStyle name="Millares 7 7 10 2" xfId="23384" xr:uid="{B7E299AA-9876-4041-9FCD-DD77FD8A42A2}"/>
    <cellStyle name="Millares 7 7 11" xfId="11398" xr:uid="{00000000-0005-0000-0000-000030000000}"/>
    <cellStyle name="Millares 7 7 11 2" xfId="23863" xr:uid="{EFD72183-86D3-4C17-B5D1-22E671D67CCD}"/>
    <cellStyle name="Millares 7 7 12" xfId="12541" xr:uid="{A8CAD319-EA43-437C-8F29-6B92DCAA1F4D}"/>
    <cellStyle name="Millares 7 7 12 2" xfId="24375" xr:uid="{6BC982CE-3784-479C-AA30-AE5597B2A4B6}"/>
    <cellStyle name="Millares 7 7 13" xfId="13179" xr:uid="{67138E2C-B23D-467D-9C57-7BF2794BFC1C}"/>
    <cellStyle name="Millares 7 7 14" xfId="25081" xr:uid="{34E6D268-4F01-4BAB-B0E6-FB8676D550AD}"/>
    <cellStyle name="Millares 7 7 2" xfId="1662" xr:uid="{00000000-0005-0000-0000-000030000000}"/>
    <cellStyle name="Millares 7 7 2 2" xfId="3586" xr:uid="{00000000-0005-0000-0000-000030000000}"/>
    <cellStyle name="Millares 7 7 2 2 2" xfId="16060" xr:uid="{DC108AB3-BAEB-4EB4-BF1E-26E54AAF1716}"/>
    <cellStyle name="Millares 7 7 2 3" xfId="5538" xr:uid="{00000000-0005-0000-0000-000030000000}"/>
    <cellStyle name="Millares 7 7 2 3 2" xfId="18010" xr:uid="{EBCB139B-F752-480E-BEAD-C07D5A9DBD76}"/>
    <cellStyle name="Millares 7 7 2 4" xfId="7468" xr:uid="{00000000-0005-0000-0000-000030000000}"/>
    <cellStyle name="Millares 7 7 2 4 2" xfId="19939" xr:uid="{2DEB4D61-1B1E-4A48-A637-2E76B4488BBF}"/>
    <cellStyle name="Millares 7 7 2 5" xfId="9478" xr:uid="{00000000-0005-0000-0000-000030000000}"/>
    <cellStyle name="Millares 7 7 2 5 2" xfId="21947" xr:uid="{771EF5C2-A2B2-48D2-AD9F-F6CC4D739DE7}"/>
    <cellStyle name="Millares 7 7 2 6" xfId="14139" xr:uid="{61812D99-2C6D-4C52-8E16-4296E7374E69}"/>
    <cellStyle name="Millares 7 7 3" xfId="2142" xr:uid="{00000000-0005-0000-0000-000030000000}"/>
    <cellStyle name="Millares 7 7 3 2" xfId="4066" xr:uid="{00000000-0005-0000-0000-000030000000}"/>
    <cellStyle name="Millares 7 7 3 2 2" xfId="16540" xr:uid="{CD363863-82D3-4C0D-9447-E1FA45BB986D}"/>
    <cellStyle name="Millares 7 7 3 3" xfId="6018" xr:uid="{00000000-0005-0000-0000-000030000000}"/>
    <cellStyle name="Millares 7 7 3 3 2" xfId="18490" xr:uid="{1E2C9A7F-B0B5-4D34-8301-3B0F7AB4FAFE}"/>
    <cellStyle name="Millares 7 7 3 4" xfId="7948" xr:uid="{00000000-0005-0000-0000-000030000000}"/>
    <cellStyle name="Millares 7 7 3 4 2" xfId="20419" xr:uid="{264B6701-9ECD-40AF-B2CD-099FC12860DF}"/>
    <cellStyle name="Millares 7 7 3 5" xfId="9956" xr:uid="{00000000-0005-0000-0000-000030000000}"/>
    <cellStyle name="Millares 7 7 3 5 2" xfId="22425" xr:uid="{4126357E-6B69-4F16-B642-AFF1AA07F7DF}"/>
    <cellStyle name="Millares 7 7 3 6" xfId="14619" xr:uid="{6C2A3AA8-C893-4412-A098-A27846C27EFA}"/>
    <cellStyle name="Millares 7 7 4" xfId="2625" xr:uid="{00000000-0005-0000-0000-000030000000}"/>
    <cellStyle name="Millares 7 7 4 2" xfId="4546" xr:uid="{00000000-0005-0000-0000-000030000000}"/>
    <cellStyle name="Millares 7 7 4 2 2" xfId="17020" xr:uid="{EE03BEE4-FF3D-4D22-B97A-5860CA74276E}"/>
    <cellStyle name="Millares 7 7 4 3" xfId="6502" xr:uid="{00000000-0005-0000-0000-000030000000}"/>
    <cellStyle name="Millares 7 7 4 3 2" xfId="18974" xr:uid="{8C30F1EF-2D28-441E-9762-F286B97E5386}"/>
    <cellStyle name="Millares 7 7 4 4" xfId="8428" xr:uid="{00000000-0005-0000-0000-000030000000}"/>
    <cellStyle name="Millares 7 7 4 4 2" xfId="20899" xr:uid="{2955A6B3-7513-4AB4-85FF-8206E025D4E8}"/>
    <cellStyle name="Millares 7 7 4 5" xfId="10434" xr:uid="{00000000-0005-0000-0000-000030000000}"/>
    <cellStyle name="Millares 7 7 4 5 2" xfId="22903" xr:uid="{B044C430-DF7F-47BA-A8A3-DF561842EE88}"/>
    <cellStyle name="Millares 7 7 4 6" xfId="15099" xr:uid="{26B8D3A5-3B16-46BD-8BA6-089D2EAEE01C}"/>
    <cellStyle name="Millares 7 7 5" xfId="1183" xr:uid="{00000000-0005-0000-0000-000030000000}"/>
    <cellStyle name="Millares 7 7 5 2" xfId="13660" xr:uid="{047E6A27-511B-4400-B6A1-6D03F935BE39}"/>
    <cellStyle name="Millares 7 7 6" xfId="3107" xr:uid="{00000000-0005-0000-0000-000030000000}"/>
    <cellStyle name="Millares 7 7 6 2" xfId="15581" xr:uid="{0EC5D2A8-D5C1-4ADC-BD73-AF6D680CF176}"/>
    <cellStyle name="Millares 7 7 7" xfId="5050" xr:uid="{00000000-0005-0000-0000-000030000000}"/>
    <cellStyle name="Millares 7 7 7 2" xfId="17522" xr:uid="{1E79DD5F-AEB0-47C9-A08D-B1CB18D62EC1}"/>
    <cellStyle name="Millares 7 7 8" xfId="6988" xr:uid="{00000000-0005-0000-0000-000030000000}"/>
    <cellStyle name="Millares 7 7 8 2" xfId="19459" xr:uid="{FE082D28-B9AA-4A6D-AD43-7E04BAD14A61}"/>
    <cellStyle name="Millares 7 7 9" xfId="9005" xr:uid="{00000000-0005-0000-0000-000030000000}"/>
    <cellStyle name="Millares 7 7 9 2" xfId="21474" xr:uid="{AC2B6501-52F1-42F6-9510-D8CDE1F5574D}"/>
    <cellStyle name="Millares 7 8" xfId="1310" xr:uid="{00000000-0005-0000-0000-000019000000}"/>
    <cellStyle name="Millares 7 8 2" xfId="3234" xr:uid="{00000000-0005-0000-0000-000019000000}"/>
    <cellStyle name="Millares 7 8 2 2" xfId="15708" xr:uid="{03AB4B27-4BAF-4E2B-A32C-B684758CCD14}"/>
    <cellStyle name="Millares 7 8 3" xfId="5186" xr:uid="{00000000-0005-0000-0000-000019000000}"/>
    <cellStyle name="Millares 7 8 3 2" xfId="17658" xr:uid="{9A92D66C-65FC-4B89-B307-5CEB1151A632}"/>
    <cellStyle name="Millares 7 8 4" xfId="7116" xr:uid="{00000000-0005-0000-0000-000019000000}"/>
    <cellStyle name="Millares 7 8 4 2" xfId="19587" xr:uid="{41213567-0FB2-44A2-91FE-C6E15ACCC508}"/>
    <cellStyle name="Millares 7 8 5" xfId="9126" xr:uid="{00000000-0005-0000-0000-000019000000}"/>
    <cellStyle name="Millares 7 8 5 2" xfId="21595" xr:uid="{E99F13C4-C0AE-4A5D-9F69-B7CFA000FFC8}"/>
    <cellStyle name="Millares 7 8 6" xfId="11602" xr:uid="{00000000-0005-0000-0000-00003E000000}"/>
    <cellStyle name="Millares 7 8 7" xfId="13787" xr:uid="{84408019-D321-430D-A7E5-E49415B11EBA}"/>
    <cellStyle name="Millares 7 9" xfId="1790" xr:uid="{00000000-0005-0000-0000-000019000000}"/>
    <cellStyle name="Millares 7 9 2" xfId="3714" xr:uid="{00000000-0005-0000-0000-000019000000}"/>
    <cellStyle name="Millares 7 9 2 2" xfId="16188" xr:uid="{22194C1D-C4DD-44A5-A226-F5E4B52C7953}"/>
    <cellStyle name="Millares 7 9 3" xfId="5666" xr:uid="{00000000-0005-0000-0000-000019000000}"/>
    <cellStyle name="Millares 7 9 3 2" xfId="18138" xr:uid="{925F3C6F-B31B-46B5-AC48-60B98EE4617F}"/>
    <cellStyle name="Millares 7 9 4" xfId="7596" xr:uid="{00000000-0005-0000-0000-000019000000}"/>
    <cellStyle name="Millares 7 9 4 2" xfId="20067" xr:uid="{AD8B7287-7F96-4182-86DE-E588710E7615}"/>
    <cellStyle name="Millares 7 9 5" xfId="9604" xr:uid="{00000000-0005-0000-0000-000019000000}"/>
    <cellStyle name="Millares 7 9 5 2" xfId="22073" xr:uid="{30C15269-09DA-449E-A654-602A0122B1E3}"/>
    <cellStyle name="Millares 7 9 6" xfId="11675" xr:uid="{00000000-0005-0000-0000-00006A010000}"/>
    <cellStyle name="Millares 7 9 7" xfId="14267" xr:uid="{EB11AFAE-DCBC-44CE-9DF4-C4B610BE6A96}"/>
    <cellStyle name="Millares 70" xfId="4658" xr:uid="{00000000-0005-0000-0000-00003D120000}"/>
    <cellStyle name="Millares 70 2" xfId="12154" xr:uid="{00000000-0005-0000-0000-0000C1050000}"/>
    <cellStyle name="Millares 70 2 2" xfId="23999" xr:uid="{A808C9D2-9F46-4761-A8A1-AB1EBC87A9AB}"/>
    <cellStyle name="Millares 70 3" xfId="12690" xr:uid="{7971D94A-2A4E-4E6A-A8D5-FFD87BF128CD}"/>
    <cellStyle name="Millares 70 3 2" xfId="24524" xr:uid="{D009D164-27E2-484A-BCB4-FA57E92C5F7B}"/>
    <cellStyle name="Millares 70 4" xfId="17132" xr:uid="{37DA1440-DEC4-4BA6-B587-B15E11287958}"/>
    <cellStyle name="Millares 70 5" xfId="25215" xr:uid="{2226BFFD-E83A-4ED8-8021-75615A1F8078}"/>
    <cellStyle name="Millares 71" xfId="4657" xr:uid="{00000000-0005-0000-0000-00003E120000}"/>
    <cellStyle name="Millares 71 2" xfId="12156" xr:uid="{00000000-0005-0000-0000-0000C3050000}"/>
    <cellStyle name="Millares 71 2 2" xfId="24000" xr:uid="{9AD4C371-F9EE-4B61-9681-4D5B20E3E209}"/>
    <cellStyle name="Millares 71 3" xfId="12691" xr:uid="{F6C20427-8E3B-4CDF-A69C-52CC637C2E98}"/>
    <cellStyle name="Millares 71 3 2" xfId="24525" xr:uid="{37089F69-387A-4452-9158-10A6F9F523C9}"/>
    <cellStyle name="Millares 71 4" xfId="17131" xr:uid="{77CF4F03-DF43-4DF9-97B7-BE1EDC18CA14}"/>
    <cellStyle name="Millares 71 5" xfId="25216" xr:uid="{5092860C-0726-42FA-8DDB-67060D2531AC}"/>
    <cellStyle name="Millares 72" xfId="4655" xr:uid="{00000000-0005-0000-0000-00003F120000}"/>
    <cellStyle name="Millares 72 2" xfId="12161" xr:uid="{00000000-0005-0000-0000-0000C8050000}"/>
    <cellStyle name="Millares 72 3" xfId="17129" xr:uid="{DF5B1F6B-265C-4C04-A301-EFF04C6E2B73}"/>
    <cellStyle name="Millares 73" xfId="4660" xr:uid="{00000000-0005-0000-0000-000080120000}"/>
    <cellStyle name="Millares 73 2" xfId="12163" xr:uid="{00000000-0005-0000-0000-0000CD050000}"/>
    <cellStyle name="Millares 73 3" xfId="17133" xr:uid="{17B1A290-861E-4F9C-99E8-FE53C0BEBC0E}"/>
    <cellStyle name="Millares 74" xfId="5028" xr:uid="{00000000-0005-0000-0000-0000C1190000}"/>
    <cellStyle name="Millares 74 2" xfId="11963" xr:uid="{00000000-0005-0000-0000-00006E010000}"/>
    <cellStyle name="Millares 74 3" xfId="11971" xr:uid="{00000000-0005-0000-0000-00006F010000}"/>
    <cellStyle name="Millares 75" xfId="5033" xr:uid="{00000000-0005-0000-0000-0000DD190000}"/>
    <cellStyle name="Millares 75 2" xfId="12692" xr:uid="{87825D19-76C2-4826-9635-823D252B046F}"/>
    <cellStyle name="Millares 75 3" xfId="17505" xr:uid="{DB78D1A5-DE2A-4F71-9B67-6A25F7BCF51C}"/>
    <cellStyle name="Millares 76" xfId="6610" xr:uid="{00000000-0005-0000-0000-0000DE190000}"/>
    <cellStyle name="Millares 76 2" xfId="19082" xr:uid="{A4729BF0-4DD7-43D4-B97B-D50E768597F7}"/>
    <cellStyle name="Millares 77" xfId="6611" xr:uid="{00000000-0005-0000-0000-0000DF190000}"/>
    <cellStyle name="Millares 78" xfId="5041" xr:uid="{00000000-0005-0000-0000-0000E0190000}"/>
    <cellStyle name="Millares 78 2" xfId="17513" xr:uid="{06B8004D-5B54-4590-9B55-20D9A9A00424}"/>
    <cellStyle name="Millares 79" xfId="6612" xr:uid="{00000000-0005-0000-0000-0000201A0000}"/>
    <cellStyle name="Millares 79 2" xfId="19083" xr:uid="{3CB5E4C6-E372-40B2-ACDC-4FF2934415BD}"/>
    <cellStyle name="Millares 8" xfId="39" xr:uid="{00000000-0005-0000-0000-00001A000000}"/>
    <cellStyle name="Millares 8 10" xfId="2273" xr:uid="{00000000-0005-0000-0000-00001A000000}"/>
    <cellStyle name="Millares 8 10 2" xfId="4194" xr:uid="{00000000-0005-0000-0000-00001A000000}"/>
    <cellStyle name="Millares 8 10 2 2" xfId="16668" xr:uid="{16778C07-C9C8-451C-B3B2-D28395FEC6A0}"/>
    <cellStyle name="Millares 8 10 3" xfId="6150" xr:uid="{00000000-0005-0000-0000-00001A000000}"/>
    <cellStyle name="Millares 8 10 3 2" xfId="18622" xr:uid="{4E6A09FA-817B-4488-A282-AFE00306790A}"/>
    <cellStyle name="Millares 8 10 4" xfId="8076" xr:uid="{00000000-0005-0000-0000-00001A000000}"/>
    <cellStyle name="Millares 8 10 4 2" xfId="20547" xr:uid="{2E117D24-A86D-49E8-9A73-EBEC4129E673}"/>
    <cellStyle name="Millares 8 10 5" xfId="10082" xr:uid="{00000000-0005-0000-0000-00001A000000}"/>
    <cellStyle name="Millares 8 10 5 2" xfId="22551" xr:uid="{14B52D6A-5F72-4D7F-942A-6AF11B167ED7}"/>
    <cellStyle name="Millares 8 10 6" xfId="12706" xr:uid="{C29690FA-6CAD-4B84-9122-8E2FDBDE0A9E}"/>
    <cellStyle name="Millares 8 10 6 2" xfId="24539" xr:uid="{44C5D2C9-F144-4B49-A358-879C54C7BE84}"/>
    <cellStyle name="Millares 8 10 7" xfId="14747" xr:uid="{B5CC5FF5-B1FE-4DDC-A102-8096F8AFD10F}"/>
    <cellStyle name="Millares 8 10 8" xfId="25230" xr:uid="{04E46340-0626-403E-B479-3984093A5D9D}"/>
    <cellStyle name="Millares 8 11" xfId="831" xr:uid="{00000000-0005-0000-0000-00001A000000}"/>
    <cellStyle name="Millares 8 11 2" xfId="13308" xr:uid="{002F4F34-F678-4038-A0F7-C0B73D1B80E7}"/>
    <cellStyle name="Millares 8 12" xfId="2755" xr:uid="{00000000-0005-0000-0000-00001A000000}"/>
    <cellStyle name="Millares 8 12 2" xfId="15229" xr:uid="{A1ADD928-0FB4-42A7-A760-77954D5E34F2}"/>
    <cellStyle name="Millares 8 13" xfId="4684" xr:uid="{00000000-0005-0000-0000-00001A000000}"/>
    <cellStyle name="Millares 8 13 2" xfId="17157" xr:uid="{90A1DDBA-EB1D-4420-B7B7-DFB71D68EB33}"/>
    <cellStyle name="Millares 8 14" xfId="6633" xr:uid="{00000000-0005-0000-0000-00001A000000}"/>
    <cellStyle name="Millares 8 14 2" xfId="19104" xr:uid="{1FF64761-28B3-4863-8123-325BE66E5E1A}"/>
    <cellStyle name="Millares 8 15" xfId="8600" xr:uid="{D823C4A3-6CBF-46A9-8AB9-2FD5038F41F9}"/>
    <cellStyle name="Millares 8 15 2" xfId="21069" xr:uid="{C4D2AD2A-4C16-4F5E-9F2A-4028D9F38319}"/>
    <cellStyle name="Millares 8 16" xfId="8571" xr:uid="{00000000-0005-0000-0000-00001A000000}"/>
    <cellStyle name="Millares 8 16 2" xfId="21040" xr:uid="{75352C7E-B549-43B2-9E58-3D76C60FAFEB}"/>
    <cellStyle name="Millares 8 17" xfId="10567" xr:uid="{00000000-0005-0000-0000-00001A000000}"/>
    <cellStyle name="Millares 8 17 2" xfId="23033" xr:uid="{809829CE-26BD-4DA8-A9B8-223D3403AE6D}"/>
    <cellStyle name="Millares 8 18" xfId="11047" xr:uid="{00000000-0005-0000-0000-00001A000000}"/>
    <cellStyle name="Millares 8 18 2" xfId="23512" xr:uid="{72148E4F-51CC-4652-BCE7-1532082BEE12}"/>
    <cellStyle name="Millares 8 19" xfId="12188" xr:uid="{F0009B10-FE4E-4A24-94D4-D1905F41FA47}"/>
    <cellStyle name="Millares 8 19 2" xfId="24022" xr:uid="{7D7EE9E5-4D0D-4D52-B0A6-6B8252B17E0E}"/>
    <cellStyle name="Millares 8 2" xfId="97" xr:uid="{00000000-0005-0000-0000-00001A000000}"/>
    <cellStyle name="Millares 8 2 10" xfId="5114" xr:uid="{CE0C8162-F4B0-41FF-98E6-2F9515B1E101}"/>
    <cellStyle name="Millares 8 2 10 2" xfId="17586" xr:uid="{0AB7179E-AEF3-419E-8229-46048889A0D1}"/>
    <cellStyle name="Millares 8 2 11" xfId="6661" xr:uid="{00000000-0005-0000-0000-00001A000000}"/>
    <cellStyle name="Millares 8 2 11 2" xfId="19132" xr:uid="{44296E50-230B-4FEA-A48D-3BAE6063E354}"/>
    <cellStyle name="Millares 8 2 12" xfId="8545" xr:uid="{CE0C8162-F4B0-41FF-98E6-2F9515B1E101}"/>
    <cellStyle name="Millares 8 2 12 2" xfId="21016" xr:uid="{1ED6DB87-FD9E-4363-80D1-7332692D1447}"/>
    <cellStyle name="Millares 8 2 13" xfId="8643" xr:uid="{CE0C8162-F4B0-41FF-98E6-2F9515B1E101}"/>
    <cellStyle name="Millares 8 2 13 2" xfId="21112" xr:uid="{FA9D1378-4B22-4CE0-AA5B-CFB275DE6F77}"/>
    <cellStyle name="Millares 8 2 14" xfId="8696" xr:uid="{00000000-0005-0000-0000-00001A000000}"/>
    <cellStyle name="Millares 8 2 14 2" xfId="21165" xr:uid="{D3678104-E21A-4586-8235-CDC437FD9F4E}"/>
    <cellStyle name="Millares 8 2 15" xfId="10594" xr:uid="{00000000-0005-0000-0000-00001A000000}"/>
    <cellStyle name="Millares 8 2 15 2" xfId="23060" xr:uid="{D8613A82-64D5-49FD-80D2-B5638C98A784}"/>
    <cellStyle name="Millares 8 2 16" xfId="11074" xr:uid="{00000000-0005-0000-0000-00001A000000}"/>
    <cellStyle name="Millares 8 2 16 2" xfId="23539" xr:uid="{3399B504-418E-4928-9846-B22B2305DE85}"/>
    <cellStyle name="Millares 8 2 17" xfId="12215" xr:uid="{219941DB-A8B2-4334-AA30-B476758420B4}"/>
    <cellStyle name="Millares 8 2 17 2" xfId="24049" xr:uid="{67208355-E265-4EA3-A24A-BFF08BB0E22A}"/>
    <cellStyle name="Millares 8 2 18" xfId="12854" xr:uid="{9AE2811C-31F4-472F-814A-358BA4D5315D}"/>
    <cellStyle name="Millares 8 2 19" xfId="24757" xr:uid="{6289478D-7E8A-4931-B39C-1B60EB83305B}"/>
    <cellStyle name="Millares 8 2 2" xfId="155" xr:uid="{00000000-0005-0000-0000-00001A000000}"/>
    <cellStyle name="Millares 8 2 2 10" xfId="8743" xr:uid="{00000000-0005-0000-0000-00001A000000}"/>
    <cellStyle name="Millares 8 2 2 10 2" xfId="21212" xr:uid="{3C7148B9-9777-4301-9517-C912F5E0F663}"/>
    <cellStyle name="Millares 8 2 2 11" xfId="10646" xr:uid="{00000000-0005-0000-0000-00001A000000}"/>
    <cellStyle name="Millares 8 2 2 11 2" xfId="23112" xr:uid="{5F26A442-DA3B-4669-A4FE-A6EC4FD78EEF}"/>
    <cellStyle name="Millares 8 2 2 12" xfId="11126" xr:uid="{00000000-0005-0000-0000-00001A000000}"/>
    <cellStyle name="Millares 8 2 2 12 2" xfId="23591" xr:uid="{A5C88A3F-09E9-466F-8B6C-B05D1777D64F}"/>
    <cellStyle name="Millares 8 2 2 13" xfId="12267" xr:uid="{94EC5E9D-299A-41F6-9BB0-A77AA19C3E29}"/>
    <cellStyle name="Millares 8 2 2 13 2" xfId="24101" xr:uid="{10E802ED-6032-4EA3-A5AC-32C016589A35}"/>
    <cellStyle name="Millares 8 2 2 14" xfId="12906" xr:uid="{6A27D08B-4AD8-4423-B23E-D24141B24198}"/>
    <cellStyle name="Millares 8 2 2 15" xfId="24809" xr:uid="{AD704B04-D1A4-4F9D-99D1-A731BE458170}"/>
    <cellStyle name="Millares 8 2 2 2" xfId="372" xr:uid="{00000000-0005-0000-0000-00001A000000}"/>
    <cellStyle name="Millares 8 2 2 2 10" xfId="10824" xr:uid="{00000000-0005-0000-0000-00001A000000}"/>
    <cellStyle name="Millares 8 2 2 2 10 2" xfId="23290" xr:uid="{69A23ABF-CBD3-4976-A78D-55BC654955D2}"/>
    <cellStyle name="Millares 8 2 2 2 11" xfId="11304" xr:uid="{00000000-0005-0000-0000-00001A000000}"/>
    <cellStyle name="Millares 8 2 2 2 11 2" xfId="23769" xr:uid="{3FEC9ADE-4C0B-49A4-B4C2-3F2355F74A1D}"/>
    <cellStyle name="Millares 8 2 2 2 12" xfId="12445" xr:uid="{6C88BD36-8AF9-4557-A822-992513A1D1CD}"/>
    <cellStyle name="Millares 8 2 2 2 12 2" xfId="24279" xr:uid="{4C26A4F0-6D07-4E6E-BF6D-042298FA2BD7}"/>
    <cellStyle name="Millares 8 2 2 2 13" xfId="13084" xr:uid="{2175651C-FEDE-4EF9-9F3F-01FEDB4E57DB}"/>
    <cellStyle name="Millares 8 2 2 2 14" xfId="24987" xr:uid="{87766117-64C7-42CB-B726-9F9A3E07FC5A}"/>
    <cellStyle name="Millares 8 2 2 2 2" xfId="1568" xr:uid="{00000000-0005-0000-0000-00001A000000}"/>
    <cellStyle name="Millares 8 2 2 2 2 2" xfId="3492" xr:uid="{00000000-0005-0000-0000-00001A000000}"/>
    <cellStyle name="Millares 8 2 2 2 2 2 2" xfId="15966" xr:uid="{BF33383E-A43D-49B7-8A58-8E2F23B6ED95}"/>
    <cellStyle name="Millares 8 2 2 2 2 3" xfId="5444" xr:uid="{00000000-0005-0000-0000-00001A000000}"/>
    <cellStyle name="Millares 8 2 2 2 2 3 2" xfId="17916" xr:uid="{8FC28397-51EF-43EA-A6B2-CCFCD658EDBE}"/>
    <cellStyle name="Millares 8 2 2 2 2 4" xfId="7374" xr:uid="{00000000-0005-0000-0000-00001A000000}"/>
    <cellStyle name="Millares 8 2 2 2 2 4 2" xfId="19845" xr:uid="{83DABC12-B600-4BEF-9CC0-BFE672F5C1F7}"/>
    <cellStyle name="Millares 8 2 2 2 2 5" xfId="9384" xr:uid="{00000000-0005-0000-0000-00001A000000}"/>
    <cellStyle name="Millares 8 2 2 2 2 5 2" xfId="21853" xr:uid="{B89D6FD2-3DD9-4913-99C5-CC002FDD9F54}"/>
    <cellStyle name="Millares 8 2 2 2 2 6" xfId="14045" xr:uid="{D9029ED0-5E32-4B2D-BF27-5B0EC9E30037}"/>
    <cellStyle name="Millares 8 2 2 2 3" xfId="2048" xr:uid="{00000000-0005-0000-0000-00001A000000}"/>
    <cellStyle name="Millares 8 2 2 2 3 2" xfId="3972" xr:uid="{00000000-0005-0000-0000-00001A000000}"/>
    <cellStyle name="Millares 8 2 2 2 3 2 2" xfId="16446" xr:uid="{C256A676-6CB3-4428-B9AF-643B685F5607}"/>
    <cellStyle name="Millares 8 2 2 2 3 3" xfId="5924" xr:uid="{00000000-0005-0000-0000-00001A000000}"/>
    <cellStyle name="Millares 8 2 2 2 3 3 2" xfId="18396" xr:uid="{EF2CC826-08B6-4DE5-A92B-8FD63D48761F}"/>
    <cellStyle name="Millares 8 2 2 2 3 4" xfId="7854" xr:uid="{00000000-0005-0000-0000-00001A000000}"/>
    <cellStyle name="Millares 8 2 2 2 3 4 2" xfId="20325" xr:uid="{BFA57B43-9817-4300-8CCB-A87C7E9364B5}"/>
    <cellStyle name="Millares 8 2 2 2 3 5" xfId="9862" xr:uid="{00000000-0005-0000-0000-00001A000000}"/>
    <cellStyle name="Millares 8 2 2 2 3 5 2" xfId="22331" xr:uid="{24935B00-1247-4642-B179-3CA2EF82DFD9}"/>
    <cellStyle name="Millares 8 2 2 2 3 6" xfId="14525" xr:uid="{A266820A-1C81-4283-9024-8D3A349407B1}"/>
    <cellStyle name="Millares 8 2 2 2 4" xfId="2530" xr:uid="{00000000-0005-0000-0000-00001A000000}"/>
    <cellStyle name="Millares 8 2 2 2 4 2" xfId="4451" xr:uid="{00000000-0005-0000-0000-00001A000000}"/>
    <cellStyle name="Millares 8 2 2 2 4 2 2" xfId="16925" xr:uid="{CA232F9B-6F67-4DC0-A351-EB24C44EC082}"/>
    <cellStyle name="Millares 8 2 2 2 4 3" xfId="6407" xr:uid="{00000000-0005-0000-0000-00001A000000}"/>
    <cellStyle name="Millares 8 2 2 2 4 3 2" xfId="18879" xr:uid="{FEDAD98E-DAC4-4CE0-A61E-FEAB6E9613CB}"/>
    <cellStyle name="Millares 8 2 2 2 4 4" xfId="8333" xr:uid="{00000000-0005-0000-0000-00001A000000}"/>
    <cellStyle name="Millares 8 2 2 2 4 4 2" xfId="20804" xr:uid="{9BA898DD-4340-452A-81DD-7A9F0412EF00}"/>
    <cellStyle name="Millares 8 2 2 2 4 5" xfId="10339" xr:uid="{00000000-0005-0000-0000-00001A000000}"/>
    <cellStyle name="Millares 8 2 2 2 4 5 2" xfId="22808" xr:uid="{0D87F050-A546-42D9-9C15-D1E41ACEA696}"/>
    <cellStyle name="Millares 8 2 2 2 4 6" xfId="15004" xr:uid="{50D254A0-6595-4B5E-9CC0-F65A458FA21A}"/>
    <cellStyle name="Millares 8 2 2 2 5" xfId="1088" xr:uid="{00000000-0005-0000-0000-00001A000000}"/>
    <cellStyle name="Millares 8 2 2 2 5 2" xfId="13565" xr:uid="{684CBE68-A5C2-43BA-876D-3478D068C372}"/>
    <cellStyle name="Millares 8 2 2 2 6" xfId="3012" xr:uid="{00000000-0005-0000-0000-00001A000000}"/>
    <cellStyle name="Millares 8 2 2 2 6 2" xfId="15486" xr:uid="{769890C2-EBCC-4652-BAA3-6A21EEC5606E}"/>
    <cellStyle name="Millares 8 2 2 2 7" xfId="4950" xr:uid="{00000000-0005-0000-0000-00001A000000}"/>
    <cellStyle name="Millares 8 2 2 2 7 2" xfId="17423" xr:uid="{B9262E98-06D5-4FFE-B21A-AC52DB5FD7F0}"/>
    <cellStyle name="Millares 8 2 2 2 8" xfId="6891" xr:uid="{00000000-0005-0000-0000-00001A000000}"/>
    <cellStyle name="Millares 8 2 2 2 8 2" xfId="19362" xr:uid="{4AF30FA6-2E77-4880-8A71-DEFEB9190C5F}"/>
    <cellStyle name="Millares 8 2 2 2 9" xfId="8912" xr:uid="{00000000-0005-0000-0000-00001A000000}"/>
    <cellStyle name="Millares 8 2 2 2 9 2" xfId="21381" xr:uid="{8B67DBA7-F2DB-4043-9204-7BBB2B1E3948}"/>
    <cellStyle name="Millares 8 2 2 3" xfId="1390" xr:uid="{00000000-0005-0000-0000-00001A000000}"/>
    <cellStyle name="Millares 8 2 2 3 2" xfId="3314" xr:uid="{00000000-0005-0000-0000-00001A000000}"/>
    <cellStyle name="Millares 8 2 2 3 2 2" xfId="15788" xr:uid="{2B1A3822-48EE-4101-AD7A-CF0B652109F8}"/>
    <cellStyle name="Millares 8 2 2 3 3" xfId="5266" xr:uid="{00000000-0005-0000-0000-00001A000000}"/>
    <cellStyle name="Millares 8 2 2 3 3 2" xfId="17738" xr:uid="{6A92D31B-FD9B-46E6-A943-ED58E7436CA4}"/>
    <cellStyle name="Millares 8 2 2 3 4" xfId="7196" xr:uid="{00000000-0005-0000-0000-00001A000000}"/>
    <cellStyle name="Millares 8 2 2 3 4 2" xfId="19667" xr:uid="{1AC792EC-A1F5-4FDF-99E3-8A27535EC936}"/>
    <cellStyle name="Millares 8 2 2 3 5" xfId="9206" xr:uid="{00000000-0005-0000-0000-00001A000000}"/>
    <cellStyle name="Millares 8 2 2 3 5 2" xfId="21675" xr:uid="{C1F1512F-23A0-4250-9082-DFC5B50C86B3}"/>
    <cellStyle name="Millares 8 2 2 3 6" xfId="13867" xr:uid="{32495366-6BCE-4047-BBD0-F7EB1EAE9088}"/>
    <cellStyle name="Millares 8 2 2 4" xfId="1870" xr:uid="{00000000-0005-0000-0000-00001A000000}"/>
    <cellStyle name="Millares 8 2 2 4 2" xfId="3794" xr:uid="{00000000-0005-0000-0000-00001A000000}"/>
    <cellStyle name="Millares 8 2 2 4 2 2" xfId="16268" xr:uid="{04846C76-FEBF-47AC-9173-181BF6A62164}"/>
    <cellStyle name="Millares 8 2 2 4 3" xfId="5746" xr:uid="{00000000-0005-0000-0000-00001A000000}"/>
    <cellStyle name="Millares 8 2 2 4 3 2" xfId="18218" xr:uid="{EE8929FE-21C9-41A9-B9CF-A362E5BCF3F7}"/>
    <cellStyle name="Millares 8 2 2 4 4" xfId="7676" xr:uid="{00000000-0005-0000-0000-00001A000000}"/>
    <cellStyle name="Millares 8 2 2 4 4 2" xfId="20147" xr:uid="{7E83FA81-001A-447D-90D3-546FA6146E9B}"/>
    <cellStyle name="Millares 8 2 2 4 5" xfId="9684" xr:uid="{00000000-0005-0000-0000-00001A000000}"/>
    <cellStyle name="Millares 8 2 2 4 5 2" xfId="22153" xr:uid="{71037B9B-8D9C-4754-81A6-DC0806B7A33B}"/>
    <cellStyle name="Millares 8 2 2 4 6" xfId="14347" xr:uid="{6B92547D-42EF-45A5-8CFD-60E85FB51C59}"/>
    <cellStyle name="Millares 8 2 2 5" xfId="2352" xr:uid="{00000000-0005-0000-0000-00001A000000}"/>
    <cellStyle name="Millares 8 2 2 5 2" xfId="4273" xr:uid="{00000000-0005-0000-0000-00001A000000}"/>
    <cellStyle name="Millares 8 2 2 5 2 2" xfId="16747" xr:uid="{203A0294-7B9A-4D56-89FE-048F8662574A}"/>
    <cellStyle name="Millares 8 2 2 5 3" xfId="6229" xr:uid="{00000000-0005-0000-0000-00001A000000}"/>
    <cellStyle name="Millares 8 2 2 5 3 2" xfId="18701" xr:uid="{3BEEEEE0-0875-4529-8372-1607D38DBF93}"/>
    <cellStyle name="Millares 8 2 2 5 4" xfId="8155" xr:uid="{00000000-0005-0000-0000-00001A000000}"/>
    <cellStyle name="Millares 8 2 2 5 4 2" xfId="20626" xr:uid="{C6637D29-C8A0-4113-B799-46026E115C1C}"/>
    <cellStyle name="Millares 8 2 2 5 5" xfId="10161" xr:uid="{00000000-0005-0000-0000-00001A000000}"/>
    <cellStyle name="Millares 8 2 2 5 5 2" xfId="22630" xr:uid="{6BEB70E1-1B83-4473-9608-2341B8BE982C}"/>
    <cellStyle name="Millares 8 2 2 5 6" xfId="14826" xr:uid="{6B47F0A3-6BE3-4D15-892C-097343CE7D09}"/>
    <cellStyle name="Millares 8 2 2 6" xfId="910" xr:uid="{00000000-0005-0000-0000-00001A000000}"/>
    <cellStyle name="Millares 8 2 2 6 2" xfId="13387" xr:uid="{ADCDA647-BA40-487C-806A-D7ED081CC8E3}"/>
    <cellStyle name="Millares 8 2 2 7" xfId="2834" xr:uid="{00000000-0005-0000-0000-00001A000000}"/>
    <cellStyle name="Millares 8 2 2 7 2" xfId="15308" xr:uid="{86B3B3FC-FF77-49C8-A0F5-BBF40EDEFE4E}"/>
    <cellStyle name="Millares 8 2 2 8" xfId="4767" xr:uid="{00000000-0005-0000-0000-00001A000000}"/>
    <cellStyle name="Millares 8 2 2 8 2" xfId="17240" xr:uid="{4668ACE3-6607-44D6-AB32-12796A3B20EE}"/>
    <cellStyle name="Millares 8 2 2 9" xfId="6713" xr:uid="{00000000-0005-0000-0000-00001A000000}"/>
    <cellStyle name="Millares 8 2 2 9 2" xfId="19184" xr:uid="{AA80E748-21C3-4879-867F-627B3E07D411}"/>
    <cellStyle name="Millares 8 2 3" xfId="320" xr:uid="{00000000-0005-0000-0000-00001A000000}"/>
    <cellStyle name="Millares 8 2 3 10" xfId="10772" xr:uid="{00000000-0005-0000-0000-00001A000000}"/>
    <cellStyle name="Millares 8 2 3 10 2" xfId="23238" xr:uid="{942C4F85-2B62-4888-9B9E-71EF8FBF9D8E}"/>
    <cellStyle name="Millares 8 2 3 11" xfId="11252" xr:uid="{00000000-0005-0000-0000-00001A000000}"/>
    <cellStyle name="Millares 8 2 3 11 2" xfId="23717" xr:uid="{D910A416-026D-4747-80C3-2B7F4889956C}"/>
    <cellStyle name="Millares 8 2 3 12" xfId="12393" xr:uid="{B8A95459-93ED-4DBF-85DB-3406BE2C4B4A}"/>
    <cellStyle name="Millares 8 2 3 12 2" xfId="24227" xr:uid="{ADC3B820-322C-4175-A39D-C73728CCA74A}"/>
    <cellStyle name="Millares 8 2 3 13" xfId="13032" xr:uid="{A11366B5-B09E-4DBC-8A2C-8A235B5B83BD}"/>
    <cellStyle name="Millares 8 2 3 14" xfId="24935" xr:uid="{6B950593-01AF-44D4-BAA6-966E2E918F0E}"/>
    <cellStyle name="Millares 8 2 3 2" xfId="1516" xr:uid="{00000000-0005-0000-0000-00001A000000}"/>
    <cellStyle name="Millares 8 2 3 2 2" xfId="3440" xr:uid="{00000000-0005-0000-0000-00001A000000}"/>
    <cellStyle name="Millares 8 2 3 2 2 2" xfId="15914" xr:uid="{337CCF8A-5A42-477C-A953-577100E33C0B}"/>
    <cellStyle name="Millares 8 2 3 2 3" xfId="5392" xr:uid="{00000000-0005-0000-0000-00001A000000}"/>
    <cellStyle name="Millares 8 2 3 2 3 2" xfId="17864" xr:uid="{117F1B76-A44D-4ACE-8B95-E7A2DC93482F}"/>
    <cellStyle name="Millares 8 2 3 2 4" xfId="7322" xr:uid="{00000000-0005-0000-0000-00001A000000}"/>
    <cellStyle name="Millares 8 2 3 2 4 2" xfId="19793" xr:uid="{AEDAB016-48BF-41D2-B0BA-ED1093C6FF72}"/>
    <cellStyle name="Millares 8 2 3 2 5" xfId="9332" xr:uid="{00000000-0005-0000-0000-00001A000000}"/>
    <cellStyle name="Millares 8 2 3 2 5 2" xfId="21801" xr:uid="{2A25539B-8E8B-485B-943E-77D4DD87B956}"/>
    <cellStyle name="Millares 8 2 3 2 6" xfId="13993" xr:uid="{E43E34DD-EF83-4F37-BEC7-89F102CDE784}"/>
    <cellStyle name="Millares 8 2 3 3" xfId="1996" xr:uid="{00000000-0005-0000-0000-00001A000000}"/>
    <cellStyle name="Millares 8 2 3 3 2" xfId="3920" xr:uid="{00000000-0005-0000-0000-00001A000000}"/>
    <cellStyle name="Millares 8 2 3 3 2 2" xfId="16394" xr:uid="{D7679FBA-E57B-4F08-9053-6A2E062BF2FC}"/>
    <cellStyle name="Millares 8 2 3 3 3" xfId="5872" xr:uid="{00000000-0005-0000-0000-00001A000000}"/>
    <cellStyle name="Millares 8 2 3 3 3 2" xfId="18344" xr:uid="{838616B7-60B0-477E-80B6-50311F18044F}"/>
    <cellStyle name="Millares 8 2 3 3 4" xfId="7802" xr:uid="{00000000-0005-0000-0000-00001A000000}"/>
    <cellStyle name="Millares 8 2 3 3 4 2" xfId="20273" xr:uid="{41A8AB6A-94A5-4551-BDA1-4B13B1FE95D2}"/>
    <cellStyle name="Millares 8 2 3 3 5" xfId="9810" xr:uid="{00000000-0005-0000-0000-00001A000000}"/>
    <cellStyle name="Millares 8 2 3 3 5 2" xfId="22279" xr:uid="{331A84F4-803D-4D4C-BCF4-AAC47D2FC3CA}"/>
    <cellStyle name="Millares 8 2 3 3 6" xfId="14473" xr:uid="{1D74AA55-0627-48D3-9991-F39D1D385C40}"/>
    <cellStyle name="Millares 8 2 3 4" xfId="2478" xr:uid="{00000000-0005-0000-0000-00001A000000}"/>
    <cellStyle name="Millares 8 2 3 4 2" xfId="4399" xr:uid="{00000000-0005-0000-0000-00001A000000}"/>
    <cellStyle name="Millares 8 2 3 4 2 2" xfId="16873" xr:uid="{0717FD5B-81EE-4EFC-8322-74E6F124213B}"/>
    <cellStyle name="Millares 8 2 3 4 3" xfId="6355" xr:uid="{00000000-0005-0000-0000-00001A000000}"/>
    <cellStyle name="Millares 8 2 3 4 3 2" xfId="18827" xr:uid="{5210E593-D6C1-491B-94C2-886881FD21F9}"/>
    <cellStyle name="Millares 8 2 3 4 4" xfId="8281" xr:uid="{00000000-0005-0000-0000-00001A000000}"/>
    <cellStyle name="Millares 8 2 3 4 4 2" xfId="20752" xr:uid="{53BF1AC8-8BEA-4543-9455-26C6AEA61BD3}"/>
    <cellStyle name="Millares 8 2 3 4 5" xfId="10287" xr:uid="{00000000-0005-0000-0000-00001A000000}"/>
    <cellStyle name="Millares 8 2 3 4 5 2" xfId="22756" xr:uid="{B2FAB489-D022-453B-A431-1799633E24BF}"/>
    <cellStyle name="Millares 8 2 3 4 6" xfId="14952" xr:uid="{1FC97175-7B6B-488F-B7B2-356112085A1B}"/>
    <cellStyle name="Millares 8 2 3 5" xfId="1036" xr:uid="{00000000-0005-0000-0000-00001A000000}"/>
    <cellStyle name="Millares 8 2 3 5 2" xfId="13513" xr:uid="{3E63E295-5526-4048-BB00-0244EF826877}"/>
    <cellStyle name="Millares 8 2 3 6" xfId="2960" xr:uid="{00000000-0005-0000-0000-00001A000000}"/>
    <cellStyle name="Millares 8 2 3 6 2" xfId="15434" xr:uid="{9AB14991-0AEC-4E2C-9D2B-AB93BB077CC3}"/>
    <cellStyle name="Millares 8 2 3 7" xfId="4898" xr:uid="{00000000-0005-0000-0000-00001A000000}"/>
    <cellStyle name="Millares 8 2 3 7 2" xfId="17371" xr:uid="{E0F8BD51-0922-4F6D-94CA-01FAB6D9F8E9}"/>
    <cellStyle name="Millares 8 2 3 8" xfId="6839" xr:uid="{00000000-0005-0000-0000-00001A000000}"/>
    <cellStyle name="Millares 8 2 3 8 2" xfId="19310" xr:uid="{78963F24-AB77-4A76-970F-CEE4F1108ED7}"/>
    <cellStyle name="Millares 8 2 3 9" xfId="8864" xr:uid="{00000000-0005-0000-0000-00001A000000}"/>
    <cellStyle name="Millares 8 2 3 9 2" xfId="21333" xr:uid="{EF9C302F-1340-4F12-AF22-0860E11A437B}"/>
    <cellStyle name="Millares 8 2 4" xfId="1338" xr:uid="{00000000-0005-0000-0000-00001A000000}"/>
    <cellStyle name="Millares 8 2 4 2" xfId="3262" xr:uid="{00000000-0005-0000-0000-00001A000000}"/>
    <cellStyle name="Millares 8 2 4 2 2" xfId="15736" xr:uid="{5DC15F57-D5C7-41F7-9B00-A0E8DB08046A}"/>
    <cellStyle name="Millares 8 2 4 3" xfId="5214" xr:uid="{00000000-0005-0000-0000-00001A000000}"/>
    <cellStyle name="Millares 8 2 4 3 2" xfId="17686" xr:uid="{1433DB9B-E834-467A-961F-2D0A2E8A0964}"/>
    <cellStyle name="Millares 8 2 4 4" xfId="7144" xr:uid="{00000000-0005-0000-0000-00001A000000}"/>
    <cellStyle name="Millares 8 2 4 4 2" xfId="19615" xr:uid="{02D776A8-9374-4293-9708-1A31E3E6A7CB}"/>
    <cellStyle name="Millares 8 2 4 5" xfId="9154" xr:uid="{00000000-0005-0000-0000-00001A000000}"/>
    <cellStyle name="Millares 8 2 4 5 2" xfId="21623" xr:uid="{3CE952F1-65E4-4F36-AF1C-01A66E763197}"/>
    <cellStyle name="Millares 8 2 4 6" xfId="11921" xr:uid="{00000000-0005-0000-0000-000071010000}"/>
    <cellStyle name="Millares 8 2 4 7" xfId="13815" xr:uid="{63E0E158-C06B-4712-A097-440A2E84C81C}"/>
    <cellStyle name="Millares 8 2 5" xfId="1818" xr:uid="{00000000-0005-0000-0000-00001A000000}"/>
    <cellStyle name="Millares 8 2 5 2" xfId="3742" xr:uid="{00000000-0005-0000-0000-00001A000000}"/>
    <cellStyle name="Millares 8 2 5 2 2" xfId="16216" xr:uid="{43305EDA-4149-44DE-934F-2A1B2618785B}"/>
    <cellStyle name="Millares 8 2 5 3" xfId="5694" xr:uid="{00000000-0005-0000-0000-00001A000000}"/>
    <cellStyle name="Millares 8 2 5 3 2" xfId="18166" xr:uid="{C399E175-D9BF-44FE-B90E-A322A69953F0}"/>
    <cellStyle name="Millares 8 2 5 4" xfId="7624" xr:uid="{00000000-0005-0000-0000-00001A000000}"/>
    <cellStyle name="Millares 8 2 5 4 2" xfId="20095" xr:uid="{1A925FBC-0A84-452D-B364-20D376637369}"/>
    <cellStyle name="Millares 8 2 5 5" xfId="9632" xr:uid="{00000000-0005-0000-0000-00001A000000}"/>
    <cellStyle name="Millares 8 2 5 5 2" xfId="22101" xr:uid="{E9548619-20A8-4D8E-8FB6-E5F9ED658F89}"/>
    <cellStyle name="Millares 8 2 5 6" xfId="12748" xr:uid="{DFB26DB4-267B-43E4-9AEA-24BCBA5054E8}"/>
    <cellStyle name="Millares 8 2 5 6 2" xfId="24581" xr:uid="{A8A0DF35-60CE-4835-A3A2-04FA0B039315}"/>
    <cellStyle name="Millares 8 2 5 7" xfId="14295" xr:uid="{71A424F8-897C-475E-8103-E005EC05F71E}"/>
    <cellStyle name="Millares 8 2 5 8" xfId="25272" xr:uid="{F0E95919-AEC4-4189-99AF-631CB8C6C1FF}"/>
    <cellStyle name="Millares 8 2 6" xfId="2300" xr:uid="{00000000-0005-0000-0000-00001A000000}"/>
    <cellStyle name="Millares 8 2 6 2" xfId="4221" xr:uid="{00000000-0005-0000-0000-00001A000000}"/>
    <cellStyle name="Millares 8 2 6 2 2" xfId="16695" xr:uid="{482E3663-58D1-4428-A050-ADFB734FC458}"/>
    <cellStyle name="Millares 8 2 6 3" xfId="6177" xr:uid="{00000000-0005-0000-0000-00001A000000}"/>
    <cellStyle name="Millares 8 2 6 3 2" xfId="18649" xr:uid="{E1F5CA20-5F64-4E1E-95CF-646AE2AE8E02}"/>
    <cellStyle name="Millares 8 2 6 4" xfId="8103" xr:uid="{00000000-0005-0000-0000-00001A000000}"/>
    <cellStyle name="Millares 8 2 6 4 2" xfId="20574" xr:uid="{2CD35ABD-0464-42BF-8CCC-CF7F86CA5791}"/>
    <cellStyle name="Millares 8 2 6 5" xfId="10109" xr:uid="{00000000-0005-0000-0000-00001A000000}"/>
    <cellStyle name="Millares 8 2 6 5 2" xfId="22578" xr:uid="{49543338-EF97-4DE5-A396-04BF7AAFF297}"/>
    <cellStyle name="Millares 8 2 6 6" xfId="14774" xr:uid="{D5C3FCF5-68CC-412D-8835-0FCEEA2CFEFF}"/>
    <cellStyle name="Millares 8 2 7" xfId="858" xr:uid="{00000000-0005-0000-0000-00001A000000}"/>
    <cellStyle name="Millares 8 2 7 2" xfId="13335" xr:uid="{F654DD9E-560B-41E6-A190-8EC8CA8ABFBF}"/>
    <cellStyle name="Millares 8 2 8" xfId="2782" xr:uid="{00000000-0005-0000-0000-00001A000000}"/>
    <cellStyle name="Millares 8 2 8 2" xfId="15256" xr:uid="{5A330947-67CE-4063-B56B-689F1DC7133B}"/>
    <cellStyle name="Millares 8 2 9" xfId="4715" xr:uid="{00000000-0005-0000-0000-00001A000000}"/>
    <cellStyle name="Millares 8 2 9 2" xfId="17188" xr:uid="{BDC2C57D-0851-4C34-92D7-E42CEE4B86C6}"/>
    <cellStyle name="Millares 8 20" xfId="12827" xr:uid="{9628B738-060A-4590-9C64-B0D432828F52}"/>
    <cellStyle name="Millares 8 21" xfId="24730" xr:uid="{94FAC940-C930-4AC9-BAB6-A9A7EB5B9D40}"/>
    <cellStyle name="Millares 8 3" xfId="127" xr:uid="{00000000-0005-0000-0000-00001A000000}"/>
    <cellStyle name="Millares 8 3 10" xfId="8719" xr:uid="{00000000-0005-0000-0000-00001A000000}"/>
    <cellStyle name="Millares 8 3 10 2" xfId="21188" xr:uid="{02518EC1-A852-48F9-B88D-EB0BEC2A470C}"/>
    <cellStyle name="Millares 8 3 11" xfId="10618" xr:uid="{00000000-0005-0000-0000-00001A000000}"/>
    <cellStyle name="Millares 8 3 11 2" xfId="23084" xr:uid="{2CCA1D67-6140-4430-97FE-62DE516090F3}"/>
    <cellStyle name="Millares 8 3 12" xfId="11098" xr:uid="{00000000-0005-0000-0000-00001A000000}"/>
    <cellStyle name="Millares 8 3 12 2" xfId="23563" xr:uid="{1EB957B9-83E8-4BE3-8DDF-56A696549140}"/>
    <cellStyle name="Millares 8 3 13" xfId="12239" xr:uid="{91A1FF5B-E0D0-4795-BAA4-6469119AFEAB}"/>
    <cellStyle name="Millares 8 3 13 2" xfId="24073" xr:uid="{0B986C9A-D084-484A-A7F3-7384783CF3E5}"/>
    <cellStyle name="Millares 8 3 14" xfId="12878" xr:uid="{D8E92E1B-54B2-4C1E-8C72-F83B9986D6EC}"/>
    <cellStyle name="Millares 8 3 15" xfId="24781" xr:uid="{FA241B04-E828-4D06-AE58-D42F94475B3C}"/>
    <cellStyle name="Millares 8 3 2" xfId="344" xr:uid="{00000000-0005-0000-0000-00001A000000}"/>
    <cellStyle name="Millares 8 3 2 10" xfId="10796" xr:uid="{00000000-0005-0000-0000-00001A000000}"/>
    <cellStyle name="Millares 8 3 2 10 2" xfId="23262" xr:uid="{F8FAA4F2-6961-4F40-918C-1538F753F8AF}"/>
    <cellStyle name="Millares 8 3 2 11" xfId="11276" xr:uid="{00000000-0005-0000-0000-00001A000000}"/>
    <cellStyle name="Millares 8 3 2 11 2" xfId="23741" xr:uid="{C853102E-DB5D-4C37-9971-76D4D3BD286A}"/>
    <cellStyle name="Millares 8 3 2 12" xfId="12417" xr:uid="{6CD47A11-3F43-4937-9B8F-AD2EA502EF3D}"/>
    <cellStyle name="Millares 8 3 2 12 2" xfId="24251" xr:uid="{6A5B1ECE-486A-4DFB-B701-B3130B5E17EF}"/>
    <cellStyle name="Millares 8 3 2 13" xfId="13056" xr:uid="{30B410EE-1175-4490-A402-521F8834065A}"/>
    <cellStyle name="Millares 8 3 2 14" xfId="24959" xr:uid="{0BA54712-C529-4C45-9D47-95E959097C46}"/>
    <cellStyle name="Millares 8 3 2 2" xfId="1540" xr:uid="{00000000-0005-0000-0000-00001A000000}"/>
    <cellStyle name="Millares 8 3 2 2 2" xfId="3464" xr:uid="{00000000-0005-0000-0000-00001A000000}"/>
    <cellStyle name="Millares 8 3 2 2 2 2" xfId="15938" xr:uid="{1D9F2CA9-8D69-4E0D-BB5A-006CED18DC1F}"/>
    <cellStyle name="Millares 8 3 2 2 3" xfId="5416" xr:uid="{00000000-0005-0000-0000-00001A000000}"/>
    <cellStyle name="Millares 8 3 2 2 3 2" xfId="17888" xr:uid="{08D909F3-93CF-4059-8982-E040D252F0DB}"/>
    <cellStyle name="Millares 8 3 2 2 4" xfId="7346" xr:uid="{00000000-0005-0000-0000-00001A000000}"/>
    <cellStyle name="Millares 8 3 2 2 4 2" xfId="19817" xr:uid="{1165D096-F3B8-4C27-BBBA-8B4EF4BA3D0B}"/>
    <cellStyle name="Millares 8 3 2 2 5" xfId="9356" xr:uid="{00000000-0005-0000-0000-00001A000000}"/>
    <cellStyle name="Millares 8 3 2 2 5 2" xfId="21825" xr:uid="{0C15A9B3-8764-447D-B6C9-C16A48131B1D}"/>
    <cellStyle name="Millares 8 3 2 2 6" xfId="14017" xr:uid="{5B14647D-78C7-432F-8449-48ACD597E3E6}"/>
    <cellStyle name="Millares 8 3 2 3" xfId="2020" xr:uid="{00000000-0005-0000-0000-00001A000000}"/>
    <cellStyle name="Millares 8 3 2 3 2" xfId="3944" xr:uid="{00000000-0005-0000-0000-00001A000000}"/>
    <cellStyle name="Millares 8 3 2 3 2 2" xfId="16418" xr:uid="{114225CC-4D50-4EB5-91AE-461A7D2AA7B1}"/>
    <cellStyle name="Millares 8 3 2 3 3" xfId="5896" xr:uid="{00000000-0005-0000-0000-00001A000000}"/>
    <cellStyle name="Millares 8 3 2 3 3 2" xfId="18368" xr:uid="{73257BBD-6199-439A-B7A7-DC7B69061EE6}"/>
    <cellStyle name="Millares 8 3 2 3 4" xfId="7826" xr:uid="{00000000-0005-0000-0000-00001A000000}"/>
    <cellStyle name="Millares 8 3 2 3 4 2" xfId="20297" xr:uid="{324240B3-A8A2-4F79-B224-A8912C5D799F}"/>
    <cellStyle name="Millares 8 3 2 3 5" xfId="9834" xr:uid="{00000000-0005-0000-0000-00001A000000}"/>
    <cellStyle name="Millares 8 3 2 3 5 2" xfId="22303" xr:uid="{EA490587-4646-4B9E-AF26-5D67CEEF8EE7}"/>
    <cellStyle name="Millares 8 3 2 3 6" xfId="14497" xr:uid="{EEDD1749-E813-4DD8-9C91-3EE35417DBC6}"/>
    <cellStyle name="Millares 8 3 2 4" xfId="2502" xr:uid="{00000000-0005-0000-0000-00001A000000}"/>
    <cellStyle name="Millares 8 3 2 4 2" xfId="4423" xr:uid="{00000000-0005-0000-0000-00001A000000}"/>
    <cellStyle name="Millares 8 3 2 4 2 2" xfId="16897" xr:uid="{159373F3-85E1-4DC0-B49C-D41202B903CB}"/>
    <cellStyle name="Millares 8 3 2 4 3" xfId="6379" xr:uid="{00000000-0005-0000-0000-00001A000000}"/>
    <cellStyle name="Millares 8 3 2 4 3 2" xfId="18851" xr:uid="{2E1AAD43-2A29-4705-9417-0F6A0252945A}"/>
    <cellStyle name="Millares 8 3 2 4 4" xfId="8305" xr:uid="{00000000-0005-0000-0000-00001A000000}"/>
    <cellStyle name="Millares 8 3 2 4 4 2" xfId="20776" xr:uid="{019AE53F-B8B7-4A32-8E53-EDB1A7796D33}"/>
    <cellStyle name="Millares 8 3 2 4 5" xfId="10311" xr:uid="{00000000-0005-0000-0000-00001A000000}"/>
    <cellStyle name="Millares 8 3 2 4 5 2" xfId="22780" xr:uid="{081FDE9D-2A66-4ACF-893F-5ACCFF15A7B9}"/>
    <cellStyle name="Millares 8 3 2 4 6" xfId="14976" xr:uid="{A68CB4F5-B3B6-40A1-8EDA-CD9920316CC5}"/>
    <cellStyle name="Millares 8 3 2 5" xfId="1060" xr:uid="{00000000-0005-0000-0000-00001A000000}"/>
    <cellStyle name="Millares 8 3 2 5 2" xfId="13537" xr:uid="{2ED596AA-E560-4DBE-BFD9-723B07DBCA27}"/>
    <cellStyle name="Millares 8 3 2 6" xfId="2984" xr:uid="{00000000-0005-0000-0000-00001A000000}"/>
    <cellStyle name="Millares 8 3 2 6 2" xfId="15458" xr:uid="{A4C71D64-BC13-4FF3-A7DB-2776B020248E}"/>
    <cellStyle name="Millares 8 3 2 7" xfId="4922" xr:uid="{00000000-0005-0000-0000-00001A000000}"/>
    <cellStyle name="Millares 8 3 2 7 2" xfId="17395" xr:uid="{9ED7FDC5-6508-4D2E-815D-901DA862D505}"/>
    <cellStyle name="Millares 8 3 2 8" xfId="6863" xr:uid="{00000000-0005-0000-0000-00001A000000}"/>
    <cellStyle name="Millares 8 3 2 8 2" xfId="19334" xr:uid="{4072F9D1-95D8-4E17-87D7-20E9D51BA4FE}"/>
    <cellStyle name="Millares 8 3 2 9" xfId="8887" xr:uid="{00000000-0005-0000-0000-00001A000000}"/>
    <cellStyle name="Millares 8 3 2 9 2" xfId="21356" xr:uid="{5A010DE7-8DBC-402F-B0C5-AA0F3A017220}"/>
    <cellStyle name="Millares 8 3 3" xfId="1362" xr:uid="{00000000-0005-0000-0000-00001A000000}"/>
    <cellStyle name="Millares 8 3 3 2" xfId="3286" xr:uid="{00000000-0005-0000-0000-00001A000000}"/>
    <cellStyle name="Millares 8 3 3 2 2" xfId="15760" xr:uid="{1102B273-2F26-4588-8094-AD5286880E5C}"/>
    <cellStyle name="Millares 8 3 3 3" xfId="5238" xr:uid="{00000000-0005-0000-0000-00001A000000}"/>
    <cellStyle name="Millares 8 3 3 3 2" xfId="17710" xr:uid="{AC92100C-E9F8-4509-85E6-D2DC85E49B56}"/>
    <cellStyle name="Millares 8 3 3 4" xfId="7168" xr:uid="{00000000-0005-0000-0000-00001A000000}"/>
    <cellStyle name="Millares 8 3 3 4 2" xfId="19639" xr:uid="{C9A1D4BE-2294-47A7-A6F4-5B904F5153C2}"/>
    <cellStyle name="Millares 8 3 3 5" xfId="9178" xr:uid="{00000000-0005-0000-0000-00001A000000}"/>
    <cellStyle name="Millares 8 3 3 5 2" xfId="21647" xr:uid="{3B3B0F89-2E8F-4817-8E7B-A80E1A026D0D}"/>
    <cellStyle name="Millares 8 3 3 6" xfId="11809" xr:uid="{00000000-0005-0000-0000-000072010000}"/>
    <cellStyle name="Millares 8 3 3 7" xfId="13839" xr:uid="{448F4C73-3FD7-4B72-8F15-6739E8EC4630}"/>
    <cellStyle name="Millares 8 3 4" xfId="1842" xr:uid="{00000000-0005-0000-0000-00001A000000}"/>
    <cellStyle name="Millares 8 3 4 2" xfId="3766" xr:uid="{00000000-0005-0000-0000-00001A000000}"/>
    <cellStyle name="Millares 8 3 4 2 2" xfId="16240" xr:uid="{E513E0B8-AD31-441B-B969-EDF2A808BA30}"/>
    <cellStyle name="Millares 8 3 4 3" xfId="5718" xr:uid="{00000000-0005-0000-0000-00001A000000}"/>
    <cellStyle name="Millares 8 3 4 3 2" xfId="18190" xr:uid="{AE29F071-5357-4B42-B4EE-F857CA95EA3D}"/>
    <cellStyle name="Millares 8 3 4 4" xfId="7648" xr:uid="{00000000-0005-0000-0000-00001A000000}"/>
    <cellStyle name="Millares 8 3 4 4 2" xfId="20119" xr:uid="{AF794957-532B-4299-BA61-DE0690BC30BC}"/>
    <cellStyle name="Millares 8 3 4 5" xfId="9656" xr:uid="{00000000-0005-0000-0000-00001A000000}"/>
    <cellStyle name="Millares 8 3 4 5 2" xfId="22125" xr:uid="{00CEC733-39E0-49BB-800E-C37A2E647076}"/>
    <cellStyle name="Millares 8 3 4 6" xfId="14319" xr:uid="{72D9F9B6-6F1B-43A5-A4B9-C195F25EED20}"/>
    <cellStyle name="Millares 8 3 5" xfId="2324" xr:uid="{00000000-0005-0000-0000-00001A000000}"/>
    <cellStyle name="Millares 8 3 5 2" xfId="4245" xr:uid="{00000000-0005-0000-0000-00001A000000}"/>
    <cellStyle name="Millares 8 3 5 2 2" xfId="16719" xr:uid="{6E3F2788-DA6F-41A6-82B0-A03DCAE03665}"/>
    <cellStyle name="Millares 8 3 5 3" xfId="6201" xr:uid="{00000000-0005-0000-0000-00001A000000}"/>
    <cellStyle name="Millares 8 3 5 3 2" xfId="18673" xr:uid="{53D19E00-F748-4069-A275-5891DDB4BB53}"/>
    <cellStyle name="Millares 8 3 5 4" xfId="8127" xr:uid="{00000000-0005-0000-0000-00001A000000}"/>
    <cellStyle name="Millares 8 3 5 4 2" xfId="20598" xr:uid="{2B1991AE-469F-4D4E-BD67-BAD7006DD37E}"/>
    <cellStyle name="Millares 8 3 5 5" xfId="10133" xr:uid="{00000000-0005-0000-0000-00001A000000}"/>
    <cellStyle name="Millares 8 3 5 5 2" xfId="22602" xr:uid="{56CE5FA5-48C7-4492-9C89-051D1605E102}"/>
    <cellStyle name="Millares 8 3 5 6" xfId="14798" xr:uid="{E2FBB05B-2B02-4C78-8477-1BE62F2B3846}"/>
    <cellStyle name="Millares 8 3 6" xfId="882" xr:uid="{00000000-0005-0000-0000-00001A000000}"/>
    <cellStyle name="Millares 8 3 6 2" xfId="13359" xr:uid="{7B322CA3-E7CE-4E20-93F3-8DC806DD9B2D}"/>
    <cellStyle name="Millares 8 3 7" xfId="2806" xr:uid="{00000000-0005-0000-0000-00001A000000}"/>
    <cellStyle name="Millares 8 3 7 2" xfId="15280" xr:uid="{192F9EFD-3469-41FC-A8B3-657DB874E816}"/>
    <cellStyle name="Millares 8 3 8" xfId="4739" xr:uid="{00000000-0005-0000-0000-00001A000000}"/>
    <cellStyle name="Millares 8 3 8 2" xfId="17212" xr:uid="{839C6CC6-3789-4EB3-AAEA-4A9EBA37EE90}"/>
    <cellStyle name="Millares 8 3 9" xfId="6685" xr:uid="{00000000-0005-0000-0000-00001A000000}"/>
    <cellStyle name="Millares 8 3 9 2" xfId="19156" xr:uid="{57D181A1-75CF-4B80-9E52-A826D4D15715}"/>
    <cellStyle name="Millares 8 4" xfId="221" xr:uid="{00000000-0005-0000-0000-00001A000000}"/>
    <cellStyle name="Millares 8 4 10" xfId="8775" xr:uid="{00000000-0005-0000-0000-00001A000000}"/>
    <cellStyle name="Millares 8 4 10 2" xfId="21244" xr:uid="{7BF28638-C9EB-4ED3-91D3-A7E94DD12563}"/>
    <cellStyle name="Millares 8 4 11" xfId="10680" xr:uid="{00000000-0005-0000-0000-00001A000000}"/>
    <cellStyle name="Millares 8 4 11 2" xfId="23146" xr:uid="{8270DD56-8A8C-4149-9D3A-F50EF572F472}"/>
    <cellStyle name="Millares 8 4 12" xfId="11160" xr:uid="{00000000-0005-0000-0000-00001A000000}"/>
    <cellStyle name="Millares 8 4 12 2" xfId="23625" xr:uid="{AADB43BD-489D-4C2C-9229-33D2FD713030}"/>
    <cellStyle name="Millares 8 4 13" xfId="12301" xr:uid="{939B92FE-A8E7-4BD5-BAF6-916A84DC481B}"/>
    <cellStyle name="Millares 8 4 13 2" xfId="24135" xr:uid="{562BE22D-AC0C-4BB8-BDA1-E07E0CB2953E}"/>
    <cellStyle name="Millares 8 4 14" xfId="12940" xr:uid="{FEDBAEBE-0F69-4062-8DC6-C107C4FD4CE2}"/>
    <cellStyle name="Millares 8 4 15" xfId="24843" xr:uid="{3A0E7A7E-6603-46E7-9FC3-002205FA1321}"/>
    <cellStyle name="Millares 8 4 2" xfId="406" xr:uid="{00000000-0005-0000-0000-00001A000000}"/>
    <cellStyle name="Millares 8 4 2 10" xfId="10858" xr:uid="{00000000-0005-0000-0000-00001A000000}"/>
    <cellStyle name="Millares 8 4 2 10 2" xfId="23324" xr:uid="{41852660-F310-4565-939E-3AFF82956654}"/>
    <cellStyle name="Millares 8 4 2 11" xfId="11338" xr:uid="{00000000-0005-0000-0000-00001A000000}"/>
    <cellStyle name="Millares 8 4 2 11 2" xfId="23803" xr:uid="{D27BC734-7AE6-4300-A98D-3838B8666D5F}"/>
    <cellStyle name="Millares 8 4 2 12" xfId="12479" xr:uid="{DACFFA41-E7B8-4AB1-A45E-03B68675B950}"/>
    <cellStyle name="Millares 8 4 2 12 2" xfId="24313" xr:uid="{DE4B7792-71BD-4363-8428-9D58A345B727}"/>
    <cellStyle name="Millares 8 4 2 13" xfId="13118" xr:uid="{FA9BC578-47E6-43B7-9B77-7A29F53D16DF}"/>
    <cellStyle name="Millares 8 4 2 14" xfId="25021" xr:uid="{61231C19-CC26-439D-86CA-163A95858FC2}"/>
    <cellStyle name="Millares 8 4 2 2" xfId="1602" xr:uid="{00000000-0005-0000-0000-00001A000000}"/>
    <cellStyle name="Millares 8 4 2 2 2" xfId="3526" xr:uid="{00000000-0005-0000-0000-00001A000000}"/>
    <cellStyle name="Millares 8 4 2 2 2 2" xfId="16000" xr:uid="{14A9E010-5B36-40E0-80C3-AAAEACE6BC9A}"/>
    <cellStyle name="Millares 8 4 2 2 3" xfId="5478" xr:uid="{00000000-0005-0000-0000-00001A000000}"/>
    <cellStyle name="Millares 8 4 2 2 3 2" xfId="17950" xr:uid="{67F4FF10-AA04-43FF-9292-5A3FFF75ECE2}"/>
    <cellStyle name="Millares 8 4 2 2 4" xfId="7408" xr:uid="{00000000-0005-0000-0000-00001A000000}"/>
    <cellStyle name="Millares 8 4 2 2 4 2" xfId="19879" xr:uid="{A3ABA747-5EBB-4A2E-97DB-481CD430A659}"/>
    <cellStyle name="Millares 8 4 2 2 5" xfId="9418" xr:uid="{00000000-0005-0000-0000-00001A000000}"/>
    <cellStyle name="Millares 8 4 2 2 5 2" xfId="21887" xr:uid="{5D8BF6DA-2B70-416E-A20E-B01F83F7025C}"/>
    <cellStyle name="Millares 8 4 2 2 6" xfId="14079" xr:uid="{98360E22-02CC-4CB2-9ECC-4EA2A228CEB3}"/>
    <cellStyle name="Millares 8 4 2 3" xfId="2082" xr:uid="{00000000-0005-0000-0000-00001A000000}"/>
    <cellStyle name="Millares 8 4 2 3 2" xfId="4006" xr:uid="{00000000-0005-0000-0000-00001A000000}"/>
    <cellStyle name="Millares 8 4 2 3 2 2" xfId="16480" xr:uid="{B5BEE928-8CEB-44EB-8DDD-4FFE8DE3850C}"/>
    <cellStyle name="Millares 8 4 2 3 3" xfId="5958" xr:uid="{00000000-0005-0000-0000-00001A000000}"/>
    <cellStyle name="Millares 8 4 2 3 3 2" xfId="18430" xr:uid="{41F2448A-9127-4CFD-BC2F-484E18CE0181}"/>
    <cellStyle name="Millares 8 4 2 3 4" xfId="7888" xr:uid="{00000000-0005-0000-0000-00001A000000}"/>
    <cellStyle name="Millares 8 4 2 3 4 2" xfId="20359" xr:uid="{FC8F1D31-AA50-4A7D-B08E-422D6DF1C580}"/>
    <cellStyle name="Millares 8 4 2 3 5" xfId="9896" xr:uid="{00000000-0005-0000-0000-00001A000000}"/>
    <cellStyle name="Millares 8 4 2 3 5 2" xfId="22365" xr:uid="{A3EFFC99-7C5E-4ED1-B2B0-BBA11A029139}"/>
    <cellStyle name="Millares 8 4 2 3 6" xfId="14559" xr:uid="{916340D3-84A1-490B-AB61-109410319BD7}"/>
    <cellStyle name="Millares 8 4 2 4" xfId="2564" xr:uid="{00000000-0005-0000-0000-00001A000000}"/>
    <cellStyle name="Millares 8 4 2 4 2" xfId="4485" xr:uid="{00000000-0005-0000-0000-00001A000000}"/>
    <cellStyle name="Millares 8 4 2 4 2 2" xfId="16959" xr:uid="{5B00CBA8-E126-4AAC-8105-369CDC01F016}"/>
    <cellStyle name="Millares 8 4 2 4 3" xfId="6441" xr:uid="{00000000-0005-0000-0000-00001A000000}"/>
    <cellStyle name="Millares 8 4 2 4 3 2" xfId="18913" xr:uid="{0847EEC0-E7F3-4FC8-90BF-F853EFB84D20}"/>
    <cellStyle name="Millares 8 4 2 4 4" xfId="8367" xr:uid="{00000000-0005-0000-0000-00001A000000}"/>
    <cellStyle name="Millares 8 4 2 4 4 2" xfId="20838" xr:uid="{9A62D578-DECB-4345-89BF-E5B1C45755EC}"/>
    <cellStyle name="Millares 8 4 2 4 5" xfId="10373" xr:uid="{00000000-0005-0000-0000-00001A000000}"/>
    <cellStyle name="Millares 8 4 2 4 5 2" xfId="22842" xr:uid="{02DEA3B1-01A2-4A6C-B1AE-D1D3196F9D2D}"/>
    <cellStyle name="Millares 8 4 2 4 6" xfId="15038" xr:uid="{8299D0A8-82B7-4D32-A742-EEB16A803A6A}"/>
    <cellStyle name="Millares 8 4 2 5" xfId="1122" xr:uid="{00000000-0005-0000-0000-00001A000000}"/>
    <cellStyle name="Millares 8 4 2 5 2" xfId="13599" xr:uid="{576865B1-9530-4E39-B8F1-D6F7360F8F6F}"/>
    <cellStyle name="Millares 8 4 2 6" xfId="3046" xr:uid="{00000000-0005-0000-0000-00001A000000}"/>
    <cellStyle name="Millares 8 4 2 6 2" xfId="15520" xr:uid="{00723457-5F6F-491D-8900-E9FD4164324F}"/>
    <cellStyle name="Millares 8 4 2 7" xfId="4984" xr:uid="{00000000-0005-0000-0000-00001A000000}"/>
    <cellStyle name="Millares 8 4 2 7 2" xfId="17457" xr:uid="{942FC64C-527D-44E3-A8BE-05CE343EB3D1}"/>
    <cellStyle name="Millares 8 4 2 8" xfId="6925" xr:uid="{00000000-0005-0000-0000-00001A000000}"/>
    <cellStyle name="Millares 8 4 2 8 2" xfId="19396" xr:uid="{16910381-C5EB-4F53-A8D4-AE0165B0A25F}"/>
    <cellStyle name="Millares 8 4 2 9" xfId="8944" xr:uid="{00000000-0005-0000-0000-00001A000000}"/>
    <cellStyle name="Millares 8 4 2 9 2" xfId="21413" xr:uid="{2C9F56EF-3ADC-4F84-8F9E-BF6E0875C51A}"/>
    <cellStyle name="Millares 8 4 3" xfId="1424" xr:uid="{00000000-0005-0000-0000-00001A000000}"/>
    <cellStyle name="Millares 8 4 3 2" xfId="3348" xr:uid="{00000000-0005-0000-0000-00001A000000}"/>
    <cellStyle name="Millares 8 4 3 2 2" xfId="15822" xr:uid="{2780EBDA-208A-49E4-B027-146D7A93FFF7}"/>
    <cellStyle name="Millares 8 4 3 3" xfId="5300" xr:uid="{00000000-0005-0000-0000-00001A000000}"/>
    <cellStyle name="Millares 8 4 3 3 2" xfId="17772" xr:uid="{0DD0D8DB-13EA-4787-B961-3E0EF9C4920A}"/>
    <cellStyle name="Millares 8 4 3 4" xfId="7230" xr:uid="{00000000-0005-0000-0000-00001A000000}"/>
    <cellStyle name="Millares 8 4 3 4 2" xfId="19701" xr:uid="{BFEA0262-CD14-4FF8-83AC-25D3A77E771E}"/>
    <cellStyle name="Millares 8 4 3 5" xfId="9240" xr:uid="{00000000-0005-0000-0000-00001A000000}"/>
    <cellStyle name="Millares 8 4 3 5 2" xfId="21709" xr:uid="{14FAFAA5-C5E0-42AD-882C-C3C18E231EB3}"/>
    <cellStyle name="Millares 8 4 3 6" xfId="13901" xr:uid="{805C5B71-1C12-44FA-B0FA-88617FE504E9}"/>
    <cellStyle name="Millares 8 4 4" xfId="1904" xr:uid="{00000000-0005-0000-0000-00001A000000}"/>
    <cellStyle name="Millares 8 4 4 2" xfId="3828" xr:uid="{00000000-0005-0000-0000-00001A000000}"/>
    <cellStyle name="Millares 8 4 4 2 2" xfId="16302" xr:uid="{7A3C942E-E69A-4BD6-9597-F2C73854C554}"/>
    <cellStyle name="Millares 8 4 4 3" xfId="5780" xr:uid="{00000000-0005-0000-0000-00001A000000}"/>
    <cellStyle name="Millares 8 4 4 3 2" xfId="18252" xr:uid="{374796A3-1D84-4FDB-A191-9867F0402452}"/>
    <cellStyle name="Millares 8 4 4 4" xfId="7710" xr:uid="{00000000-0005-0000-0000-00001A000000}"/>
    <cellStyle name="Millares 8 4 4 4 2" xfId="20181" xr:uid="{2D0C9899-2EEF-43F4-A9FD-355167DDFF74}"/>
    <cellStyle name="Millares 8 4 4 5" xfId="9718" xr:uid="{00000000-0005-0000-0000-00001A000000}"/>
    <cellStyle name="Millares 8 4 4 5 2" xfId="22187" xr:uid="{FB942ADA-AA53-45BF-B5B7-8AB59580C4DF}"/>
    <cellStyle name="Millares 8 4 4 6" xfId="14381" xr:uid="{9E15EB7B-AC2C-49FC-9120-99781A746D01}"/>
    <cellStyle name="Millares 8 4 5" xfId="2386" xr:uid="{00000000-0005-0000-0000-00001A000000}"/>
    <cellStyle name="Millares 8 4 5 2" xfId="4307" xr:uid="{00000000-0005-0000-0000-00001A000000}"/>
    <cellStyle name="Millares 8 4 5 2 2" xfId="16781" xr:uid="{D67EEACC-A82C-4A9B-8820-0D455072DE59}"/>
    <cellStyle name="Millares 8 4 5 3" xfId="6263" xr:uid="{00000000-0005-0000-0000-00001A000000}"/>
    <cellStyle name="Millares 8 4 5 3 2" xfId="18735" xr:uid="{F77BAE56-C287-4971-B269-6DBA889A41B1}"/>
    <cellStyle name="Millares 8 4 5 4" xfId="8189" xr:uid="{00000000-0005-0000-0000-00001A000000}"/>
    <cellStyle name="Millares 8 4 5 4 2" xfId="20660" xr:uid="{F1C69CD0-550C-4253-A953-673308F8B93E}"/>
    <cellStyle name="Millares 8 4 5 5" xfId="10195" xr:uid="{00000000-0005-0000-0000-00001A000000}"/>
    <cellStyle name="Millares 8 4 5 5 2" xfId="22664" xr:uid="{1D4C2DC2-353E-4EB7-9844-AB204856EFF7}"/>
    <cellStyle name="Millares 8 4 5 6" xfId="14860" xr:uid="{175F5AF3-51DF-4EF6-AFA0-1BE382103016}"/>
    <cellStyle name="Millares 8 4 6" xfId="944" xr:uid="{00000000-0005-0000-0000-00001A000000}"/>
    <cellStyle name="Millares 8 4 6 2" xfId="13421" xr:uid="{1AC67FB5-870D-46C2-A64E-574C9AA9F89C}"/>
    <cellStyle name="Millares 8 4 7" xfId="2868" xr:uid="{00000000-0005-0000-0000-00001A000000}"/>
    <cellStyle name="Millares 8 4 7 2" xfId="15342" xr:uid="{59674F14-A649-437D-BBD4-EF9AAC93905C}"/>
    <cellStyle name="Millares 8 4 8" xfId="4806" xr:uid="{00000000-0005-0000-0000-00001A000000}"/>
    <cellStyle name="Millares 8 4 8 2" xfId="17279" xr:uid="{C4FBC212-5458-457A-8E45-C55BAD57F324}"/>
    <cellStyle name="Millares 8 4 9" xfId="6747" xr:uid="{00000000-0005-0000-0000-00001A000000}"/>
    <cellStyle name="Millares 8 4 9 2" xfId="19218" xr:uid="{73E82931-FBD1-4938-9E49-1E2A2E5F4A8E}"/>
    <cellStyle name="Millares 8 5" xfId="250" xr:uid="{00000000-0005-0000-0000-00001A000000}"/>
    <cellStyle name="Millares 8 5 10" xfId="8803" xr:uid="{00000000-0005-0000-0000-00001A000000}"/>
    <cellStyle name="Millares 8 5 10 2" xfId="21272" xr:uid="{FEBABAB8-9940-4AEB-8F84-C9F11FECAD37}"/>
    <cellStyle name="Millares 8 5 11" xfId="10709" xr:uid="{00000000-0005-0000-0000-00001A000000}"/>
    <cellStyle name="Millares 8 5 11 2" xfId="23175" xr:uid="{8103D5E5-3EDF-4A9B-A798-97646586F831}"/>
    <cellStyle name="Millares 8 5 12" xfId="11189" xr:uid="{00000000-0005-0000-0000-00001A000000}"/>
    <cellStyle name="Millares 8 5 12 2" xfId="23654" xr:uid="{BFBAB556-B233-4F5A-A06B-9D5360EED6A8}"/>
    <cellStyle name="Millares 8 5 13" xfId="12330" xr:uid="{D87BC9D9-496E-4E8F-93D0-DE2AA98E5FA4}"/>
    <cellStyle name="Millares 8 5 13 2" xfId="24164" xr:uid="{1DC67871-9D3D-4D9F-B945-7D3AD4A8D2ED}"/>
    <cellStyle name="Millares 8 5 14" xfId="12969" xr:uid="{DB2692FC-6278-453F-911F-C9D65027059E}"/>
    <cellStyle name="Millares 8 5 15" xfId="24872" xr:uid="{D378ECCC-5197-4359-B1FC-E26276D1502F}"/>
    <cellStyle name="Millares 8 5 2" xfId="435" xr:uid="{00000000-0005-0000-0000-00001A000000}"/>
    <cellStyle name="Millares 8 5 2 10" xfId="10887" xr:uid="{00000000-0005-0000-0000-00001A000000}"/>
    <cellStyle name="Millares 8 5 2 10 2" xfId="23353" xr:uid="{850D752B-83D2-451D-8D57-C28F39528DCB}"/>
    <cellStyle name="Millares 8 5 2 11" xfId="11367" xr:uid="{00000000-0005-0000-0000-00001A000000}"/>
    <cellStyle name="Millares 8 5 2 11 2" xfId="23832" xr:uid="{92599AA2-4908-445F-9EC1-D709E5638D6A}"/>
    <cellStyle name="Millares 8 5 2 12" xfId="12508" xr:uid="{0F6BCC4C-7A8E-48D7-AA96-D5E9E6684DF5}"/>
    <cellStyle name="Millares 8 5 2 12 2" xfId="24342" xr:uid="{669075B1-2639-426C-86D7-1F712AC6D185}"/>
    <cellStyle name="Millares 8 5 2 13" xfId="13147" xr:uid="{72CC8AF4-DEC1-4B37-ABF4-27C34BEA4968}"/>
    <cellStyle name="Millares 8 5 2 14" xfId="25050" xr:uid="{DC7EC0BB-525B-4BA0-B738-1BF1772FE87B}"/>
    <cellStyle name="Millares 8 5 2 2" xfId="1631" xr:uid="{00000000-0005-0000-0000-00001A000000}"/>
    <cellStyle name="Millares 8 5 2 2 2" xfId="3555" xr:uid="{00000000-0005-0000-0000-00001A000000}"/>
    <cellStyle name="Millares 8 5 2 2 2 2" xfId="16029" xr:uid="{45614EBC-61E3-4AED-8078-9A6DF98E607C}"/>
    <cellStyle name="Millares 8 5 2 2 3" xfId="5507" xr:uid="{00000000-0005-0000-0000-00001A000000}"/>
    <cellStyle name="Millares 8 5 2 2 3 2" xfId="17979" xr:uid="{73E8568E-BE70-4DD5-BBE4-5287FCB0F8EA}"/>
    <cellStyle name="Millares 8 5 2 2 4" xfId="7437" xr:uid="{00000000-0005-0000-0000-00001A000000}"/>
    <cellStyle name="Millares 8 5 2 2 4 2" xfId="19908" xr:uid="{A0AFCFF7-9761-41B2-B576-00A612921750}"/>
    <cellStyle name="Millares 8 5 2 2 5" xfId="9447" xr:uid="{00000000-0005-0000-0000-00001A000000}"/>
    <cellStyle name="Millares 8 5 2 2 5 2" xfId="21916" xr:uid="{DE8A7401-8BF7-4C00-939C-1C22AEE98C07}"/>
    <cellStyle name="Millares 8 5 2 2 6" xfId="14108" xr:uid="{60D97C4B-C930-4A10-B2D9-0E66728EAE92}"/>
    <cellStyle name="Millares 8 5 2 3" xfId="2111" xr:uid="{00000000-0005-0000-0000-00001A000000}"/>
    <cellStyle name="Millares 8 5 2 3 2" xfId="4035" xr:uid="{00000000-0005-0000-0000-00001A000000}"/>
    <cellStyle name="Millares 8 5 2 3 2 2" xfId="16509" xr:uid="{B5A28E13-0712-4F0C-9756-8CD574C319B3}"/>
    <cellStyle name="Millares 8 5 2 3 3" xfId="5987" xr:uid="{00000000-0005-0000-0000-00001A000000}"/>
    <cellStyle name="Millares 8 5 2 3 3 2" xfId="18459" xr:uid="{085D00A9-26D7-4C2B-BD8B-0B35DCE9EB02}"/>
    <cellStyle name="Millares 8 5 2 3 4" xfId="7917" xr:uid="{00000000-0005-0000-0000-00001A000000}"/>
    <cellStyle name="Millares 8 5 2 3 4 2" xfId="20388" xr:uid="{6A47ADCD-9AE8-4586-BAE1-D930D4EC0A2A}"/>
    <cellStyle name="Millares 8 5 2 3 5" xfId="9925" xr:uid="{00000000-0005-0000-0000-00001A000000}"/>
    <cellStyle name="Millares 8 5 2 3 5 2" xfId="22394" xr:uid="{B562D584-A30B-4070-8579-EFE75CF84C20}"/>
    <cellStyle name="Millares 8 5 2 3 6" xfId="14588" xr:uid="{AFFEC2A4-1E5C-40E6-9165-9FA52DAE169E}"/>
    <cellStyle name="Millares 8 5 2 4" xfId="2593" xr:uid="{00000000-0005-0000-0000-00001A000000}"/>
    <cellStyle name="Millares 8 5 2 4 2" xfId="4514" xr:uid="{00000000-0005-0000-0000-00001A000000}"/>
    <cellStyle name="Millares 8 5 2 4 2 2" xfId="16988" xr:uid="{A21160DB-BDE4-4D46-A875-845144EB8933}"/>
    <cellStyle name="Millares 8 5 2 4 3" xfId="6470" xr:uid="{00000000-0005-0000-0000-00001A000000}"/>
    <cellStyle name="Millares 8 5 2 4 3 2" xfId="18942" xr:uid="{EDEB3B56-83BC-4CFB-85F6-454368D45F35}"/>
    <cellStyle name="Millares 8 5 2 4 4" xfId="8396" xr:uid="{00000000-0005-0000-0000-00001A000000}"/>
    <cellStyle name="Millares 8 5 2 4 4 2" xfId="20867" xr:uid="{FBF3EA62-8BE4-4172-A5A0-76CA00851111}"/>
    <cellStyle name="Millares 8 5 2 4 5" xfId="10402" xr:uid="{00000000-0005-0000-0000-00001A000000}"/>
    <cellStyle name="Millares 8 5 2 4 5 2" xfId="22871" xr:uid="{9E0B3B5C-DA52-46AD-A199-232811CF0819}"/>
    <cellStyle name="Millares 8 5 2 4 6" xfId="15067" xr:uid="{8AD77407-21E7-4BBF-B62C-3A43B7A69E35}"/>
    <cellStyle name="Millares 8 5 2 5" xfId="1151" xr:uid="{00000000-0005-0000-0000-00001A000000}"/>
    <cellStyle name="Millares 8 5 2 5 2" xfId="13628" xr:uid="{29756663-0998-44B3-AA11-7A2141D3E259}"/>
    <cellStyle name="Millares 8 5 2 6" xfId="3075" xr:uid="{00000000-0005-0000-0000-00001A000000}"/>
    <cellStyle name="Millares 8 5 2 6 2" xfId="15549" xr:uid="{8CFC3556-FA23-4900-8597-D42E6442C7FB}"/>
    <cellStyle name="Millares 8 5 2 7" xfId="5013" xr:uid="{00000000-0005-0000-0000-00001A000000}"/>
    <cellStyle name="Millares 8 5 2 7 2" xfId="17486" xr:uid="{E2EDEDC0-9DF9-4E6C-BA38-029AC00702D9}"/>
    <cellStyle name="Millares 8 5 2 8" xfId="6954" xr:uid="{00000000-0005-0000-0000-00001A000000}"/>
    <cellStyle name="Millares 8 5 2 8 2" xfId="19425" xr:uid="{C2BBD9BB-2679-4BFD-A779-6FE7B20B7E5C}"/>
    <cellStyle name="Millares 8 5 2 9" xfId="8973" xr:uid="{00000000-0005-0000-0000-00001A000000}"/>
    <cellStyle name="Millares 8 5 2 9 2" xfId="21442" xr:uid="{C6B37B9C-B9AF-4825-9F4D-02DEEAA64F5D}"/>
    <cellStyle name="Millares 8 5 3" xfId="1453" xr:uid="{00000000-0005-0000-0000-00001A000000}"/>
    <cellStyle name="Millares 8 5 3 2" xfId="3377" xr:uid="{00000000-0005-0000-0000-00001A000000}"/>
    <cellStyle name="Millares 8 5 3 2 2" xfId="15851" xr:uid="{5BED3972-2E4D-407F-8321-3C845F4B2EE8}"/>
    <cellStyle name="Millares 8 5 3 3" xfId="5329" xr:uid="{00000000-0005-0000-0000-00001A000000}"/>
    <cellStyle name="Millares 8 5 3 3 2" xfId="17801" xr:uid="{F588999E-34E0-4E54-A128-795182DE146F}"/>
    <cellStyle name="Millares 8 5 3 4" xfId="7259" xr:uid="{00000000-0005-0000-0000-00001A000000}"/>
    <cellStyle name="Millares 8 5 3 4 2" xfId="19730" xr:uid="{8BE9159B-2BB7-4181-AC71-EA6B3C58AC98}"/>
    <cellStyle name="Millares 8 5 3 5" xfId="9269" xr:uid="{00000000-0005-0000-0000-00001A000000}"/>
    <cellStyle name="Millares 8 5 3 5 2" xfId="21738" xr:uid="{E9F7462F-55B2-41ED-8D49-397971C84D16}"/>
    <cellStyle name="Millares 8 5 3 6" xfId="13930" xr:uid="{810298A9-BC8E-4406-925D-0183A571CEF6}"/>
    <cellStyle name="Millares 8 5 4" xfId="1933" xr:uid="{00000000-0005-0000-0000-00001A000000}"/>
    <cellStyle name="Millares 8 5 4 2" xfId="3857" xr:uid="{00000000-0005-0000-0000-00001A000000}"/>
    <cellStyle name="Millares 8 5 4 2 2" xfId="16331" xr:uid="{DACFA043-FE4F-4B16-A09A-A3DE5DDB1D45}"/>
    <cellStyle name="Millares 8 5 4 3" xfId="5809" xr:uid="{00000000-0005-0000-0000-00001A000000}"/>
    <cellStyle name="Millares 8 5 4 3 2" xfId="18281" xr:uid="{F33DDFD9-17AD-4180-9FE0-9E2CCE673442}"/>
    <cellStyle name="Millares 8 5 4 4" xfId="7739" xr:uid="{00000000-0005-0000-0000-00001A000000}"/>
    <cellStyle name="Millares 8 5 4 4 2" xfId="20210" xr:uid="{8F88373D-F4C3-44F5-9E11-A84429041DFF}"/>
    <cellStyle name="Millares 8 5 4 5" xfId="9747" xr:uid="{00000000-0005-0000-0000-00001A000000}"/>
    <cellStyle name="Millares 8 5 4 5 2" xfId="22216" xr:uid="{F3EC2132-C706-4EA1-BE0E-3ADE56392E15}"/>
    <cellStyle name="Millares 8 5 4 6" xfId="14410" xr:uid="{C0C3727C-A0ED-40F4-8174-DDB13B2DBCA5}"/>
    <cellStyle name="Millares 8 5 5" xfId="2415" xr:uid="{00000000-0005-0000-0000-00001A000000}"/>
    <cellStyle name="Millares 8 5 5 2" xfId="4336" xr:uid="{00000000-0005-0000-0000-00001A000000}"/>
    <cellStyle name="Millares 8 5 5 2 2" xfId="16810" xr:uid="{3B4F1EB0-2A9F-4DB6-B28B-F4449D0A6EED}"/>
    <cellStyle name="Millares 8 5 5 3" xfId="6292" xr:uid="{00000000-0005-0000-0000-00001A000000}"/>
    <cellStyle name="Millares 8 5 5 3 2" xfId="18764" xr:uid="{5CC863D0-4721-49F1-B877-F81C317CB79E}"/>
    <cellStyle name="Millares 8 5 5 4" xfId="8218" xr:uid="{00000000-0005-0000-0000-00001A000000}"/>
    <cellStyle name="Millares 8 5 5 4 2" xfId="20689" xr:uid="{0589E38A-7F72-4A87-B971-093F37EA0E47}"/>
    <cellStyle name="Millares 8 5 5 5" xfId="10224" xr:uid="{00000000-0005-0000-0000-00001A000000}"/>
    <cellStyle name="Millares 8 5 5 5 2" xfId="22693" xr:uid="{7B592927-6427-4840-BAC5-C5A75EC2DCA5}"/>
    <cellStyle name="Millares 8 5 5 6" xfId="14889" xr:uid="{6D3171BA-F590-46CA-B753-E420C09DE7CA}"/>
    <cellStyle name="Millares 8 5 6" xfId="973" xr:uid="{00000000-0005-0000-0000-00001A000000}"/>
    <cellStyle name="Millares 8 5 6 2" xfId="13450" xr:uid="{23D36E93-5170-4D08-AF2A-7C3FDF3DC343}"/>
    <cellStyle name="Millares 8 5 7" xfId="2897" xr:uid="{00000000-0005-0000-0000-00001A000000}"/>
    <cellStyle name="Millares 8 5 7 2" xfId="15371" xr:uid="{C63E3016-7869-45D4-AC87-A860099E88B9}"/>
    <cellStyle name="Millares 8 5 8" xfId="4835" xr:uid="{00000000-0005-0000-0000-00001A000000}"/>
    <cellStyle name="Millares 8 5 8 2" xfId="17308" xr:uid="{7FF1E5C8-CF1E-475E-83C8-46249584EC57}"/>
    <cellStyle name="Millares 8 5 9" xfId="6776" xr:uid="{00000000-0005-0000-0000-00001A000000}"/>
    <cellStyle name="Millares 8 5 9 2" xfId="19247" xr:uid="{CD9DE240-2187-4DFE-B78A-2637EC084B39}"/>
    <cellStyle name="Millares 8 6" xfId="293" xr:uid="{00000000-0005-0000-0000-00001A000000}"/>
    <cellStyle name="Millares 8 6 10" xfId="10745" xr:uid="{00000000-0005-0000-0000-00001A000000}"/>
    <cellStyle name="Millares 8 6 10 2" xfId="23211" xr:uid="{5A3B9D1B-DCFB-4420-8FDC-A9A11AD2FFFE}"/>
    <cellStyle name="Millares 8 6 11" xfId="11225" xr:uid="{00000000-0005-0000-0000-00001A000000}"/>
    <cellStyle name="Millares 8 6 11 2" xfId="23690" xr:uid="{0BB0943D-7ED5-4B48-92D1-88DF18732098}"/>
    <cellStyle name="Millares 8 6 12" xfId="12366" xr:uid="{01AC25AF-F7D6-4162-A503-DEC8DD48846E}"/>
    <cellStyle name="Millares 8 6 12 2" xfId="24200" xr:uid="{722B1EAD-6C5B-4220-82E6-6AADE5164E05}"/>
    <cellStyle name="Millares 8 6 13" xfId="13005" xr:uid="{D655971D-3E8B-4689-99C4-16487F7FEBA2}"/>
    <cellStyle name="Millares 8 6 14" xfId="24908" xr:uid="{5AD0275A-06B6-47EA-958F-7D41722232B9}"/>
    <cellStyle name="Millares 8 6 2" xfId="1489" xr:uid="{00000000-0005-0000-0000-00001A000000}"/>
    <cellStyle name="Millares 8 6 2 2" xfId="3413" xr:uid="{00000000-0005-0000-0000-00001A000000}"/>
    <cellStyle name="Millares 8 6 2 2 2" xfId="15887" xr:uid="{C6208056-E8FB-4973-9DF4-669C837BC169}"/>
    <cellStyle name="Millares 8 6 2 3" xfId="5365" xr:uid="{00000000-0005-0000-0000-00001A000000}"/>
    <cellStyle name="Millares 8 6 2 3 2" xfId="17837" xr:uid="{C036981D-DBC7-4E1C-91E8-AB2D9D9DF113}"/>
    <cellStyle name="Millares 8 6 2 4" xfId="7295" xr:uid="{00000000-0005-0000-0000-00001A000000}"/>
    <cellStyle name="Millares 8 6 2 4 2" xfId="19766" xr:uid="{41B73411-0729-40A6-9ADE-2F12A2D58AE7}"/>
    <cellStyle name="Millares 8 6 2 5" xfId="9305" xr:uid="{00000000-0005-0000-0000-00001A000000}"/>
    <cellStyle name="Millares 8 6 2 5 2" xfId="21774" xr:uid="{51FEDA38-7572-4F19-82CE-BE90529EBF6B}"/>
    <cellStyle name="Millares 8 6 2 6" xfId="13966" xr:uid="{90BC865F-74B3-4B50-A803-D001CB37E907}"/>
    <cellStyle name="Millares 8 6 3" xfId="1969" xr:uid="{00000000-0005-0000-0000-00001A000000}"/>
    <cellStyle name="Millares 8 6 3 2" xfId="3893" xr:uid="{00000000-0005-0000-0000-00001A000000}"/>
    <cellStyle name="Millares 8 6 3 2 2" xfId="16367" xr:uid="{635B84D8-B37A-458A-A2F2-D4739C945A9C}"/>
    <cellStyle name="Millares 8 6 3 3" xfId="5845" xr:uid="{00000000-0005-0000-0000-00001A000000}"/>
    <cellStyle name="Millares 8 6 3 3 2" xfId="18317" xr:uid="{B2B9602C-BA3C-4D7B-94E6-3BE95306A489}"/>
    <cellStyle name="Millares 8 6 3 4" xfId="7775" xr:uid="{00000000-0005-0000-0000-00001A000000}"/>
    <cellStyle name="Millares 8 6 3 4 2" xfId="20246" xr:uid="{EBAF0674-E42F-482F-BC66-216ACE41697C}"/>
    <cellStyle name="Millares 8 6 3 5" xfId="9783" xr:uid="{00000000-0005-0000-0000-00001A000000}"/>
    <cellStyle name="Millares 8 6 3 5 2" xfId="22252" xr:uid="{7DF2CCD6-4017-4A4C-BEC7-B0864C308786}"/>
    <cellStyle name="Millares 8 6 3 6" xfId="14446" xr:uid="{FBBDF59A-9CA1-4686-940C-5D753D7BA06D}"/>
    <cellStyle name="Millares 8 6 4" xfId="2451" xr:uid="{00000000-0005-0000-0000-00001A000000}"/>
    <cellStyle name="Millares 8 6 4 2" xfId="4372" xr:uid="{00000000-0005-0000-0000-00001A000000}"/>
    <cellStyle name="Millares 8 6 4 2 2" xfId="16846" xr:uid="{696FACB1-E6CE-497E-887D-A108DD386CFC}"/>
    <cellStyle name="Millares 8 6 4 3" xfId="6328" xr:uid="{00000000-0005-0000-0000-00001A000000}"/>
    <cellStyle name="Millares 8 6 4 3 2" xfId="18800" xr:uid="{6A381C26-A157-417B-9231-5223A4FA5E9B}"/>
    <cellStyle name="Millares 8 6 4 4" xfId="8254" xr:uid="{00000000-0005-0000-0000-00001A000000}"/>
    <cellStyle name="Millares 8 6 4 4 2" xfId="20725" xr:uid="{879B8808-F1DC-46E8-A13B-BD1FA6532BF0}"/>
    <cellStyle name="Millares 8 6 4 5" xfId="10260" xr:uid="{00000000-0005-0000-0000-00001A000000}"/>
    <cellStyle name="Millares 8 6 4 5 2" xfId="22729" xr:uid="{63AB8F8C-7A5B-4820-AF5F-ECB64F9CC4B6}"/>
    <cellStyle name="Millares 8 6 4 6" xfId="14925" xr:uid="{F6F7B54C-1912-46E0-8653-E28972CF0FA7}"/>
    <cellStyle name="Millares 8 6 5" xfId="1009" xr:uid="{00000000-0005-0000-0000-00001A000000}"/>
    <cellStyle name="Millares 8 6 5 2" xfId="13486" xr:uid="{8C73A505-25F3-431C-B0FB-646CC9647F5C}"/>
    <cellStyle name="Millares 8 6 6" xfId="2933" xr:uid="{00000000-0005-0000-0000-00001A000000}"/>
    <cellStyle name="Millares 8 6 6 2" xfId="15407" xr:uid="{BAFFF3F7-05A3-4354-B16D-B16FCECD8D2B}"/>
    <cellStyle name="Millares 8 6 7" xfId="4871" xr:uid="{00000000-0005-0000-0000-00001A000000}"/>
    <cellStyle name="Millares 8 6 7 2" xfId="17344" xr:uid="{97ED037C-38D0-4F2D-BE1D-5B20EA00CB33}"/>
    <cellStyle name="Millares 8 6 8" xfId="6812" xr:uid="{00000000-0005-0000-0000-00001A000000}"/>
    <cellStyle name="Millares 8 6 8 2" xfId="19283" xr:uid="{FC8D23B6-0B17-4C4C-9F09-A3FC7ACED30B}"/>
    <cellStyle name="Millares 8 6 9" xfId="8839" xr:uid="{00000000-0005-0000-0000-00001A000000}"/>
    <cellStyle name="Millares 8 6 9 2" xfId="21308" xr:uid="{F0A6678F-8353-4122-BFC7-8609025DE062}"/>
    <cellStyle name="Millares 8 7" xfId="585" xr:uid="{00000000-0005-0000-0000-000032000000}"/>
    <cellStyle name="Millares 8 7 10" xfId="10921" xr:uid="{00000000-0005-0000-0000-000032000000}"/>
    <cellStyle name="Millares 8 7 10 2" xfId="23387" xr:uid="{CD2533CC-C0EE-4B19-8A47-91ADA35FB346}"/>
    <cellStyle name="Millares 8 7 11" xfId="11401" xr:uid="{00000000-0005-0000-0000-000032000000}"/>
    <cellStyle name="Millares 8 7 11 2" xfId="23866" xr:uid="{11F2977D-A77E-450C-8F24-A905239C726F}"/>
    <cellStyle name="Millares 8 7 12" xfId="12544" xr:uid="{337A19A2-4745-498D-AE26-22379E09F282}"/>
    <cellStyle name="Millares 8 7 12 2" xfId="24378" xr:uid="{AF92EC67-BB26-4B55-A8E6-93CEBDAEA148}"/>
    <cellStyle name="Millares 8 7 13" xfId="13182" xr:uid="{49F40D1D-782D-47AF-B66D-D8909F7F356D}"/>
    <cellStyle name="Millares 8 7 14" xfId="25084" xr:uid="{CEA42DEC-EB7C-48CC-A01E-9437A151554B}"/>
    <cellStyle name="Millares 8 7 2" xfId="1665" xr:uid="{00000000-0005-0000-0000-000032000000}"/>
    <cellStyle name="Millares 8 7 2 2" xfId="3589" xr:uid="{00000000-0005-0000-0000-000032000000}"/>
    <cellStyle name="Millares 8 7 2 2 2" xfId="16063" xr:uid="{37DCCD3E-521F-4D74-81FD-B82B3C644C6C}"/>
    <cellStyle name="Millares 8 7 2 3" xfId="5541" xr:uid="{00000000-0005-0000-0000-000032000000}"/>
    <cellStyle name="Millares 8 7 2 3 2" xfId="18013" xr:uid="{DA0025EE-E128-4D0E-B3D9-CBCEBA524A77}"/>
    <cellStyle name="Millares 8 7 2 4" xfId="7471" xr:uid="{00000000-0005-0000-0000-000032000000}"/>
    <cellStyle name="Millares 8 7 2 4 2" xfId="19942" xr:uid="{A3BC0DC1-79EA-4B12-9027-8985E330A506}"/>
    <cellStyle name="Millares 8 7 2 5" xfId="9481" xr:uid="{00000000-0005-0000-0000-000032000000}"/>
    <cellStyle name="Millares 8 7 2 5 2" xfId="21950" xr:uid="{3A04C6B8-C6F5-4EDA-99BC-14DF60A474D7}"/>
    <cellStyle name="Millares 8 7 2 6" xfId="14142" xr:uid="{4AB3739C-6950-44B8-879D-09F391B3B4EA}"/>
    <cellStyle name="Millares 8 7 3" xfId="2145" xr:uid="{00000000-0005-0000-0000-000032000000}"/>
    <cellStyle name="Millares 8 7 3 2" xfId="4069" xr:uid="{00000000-0005-0000-0000-000032000000}"/>
    <cellStyle name="Millares 8 7 3 2 2" xfId="16543" xr:uid="{ADDAE349-9C28-41F0-BEEF-CA464350E2B3}"/>
    <cellStyle name="Millares 8 7 3 3" xfId="6021" xr:uid="{00000000-0005-0000-0000-000032000000}"/>
    <cellStyle name="Millares 8 7 3 3 2" xfId="18493" xr:uid="{03E1FA36-F283-4B00-A1E1-B9DC8414FD67}"/>
    <cellStyle name="Millares 8 7 3 4" xfId="7951" xr:uid="{00000000-0005-0000-0000-000032000000}"/>
    <cellStyle name="Millares 8 7 3 4 2" xfId="20422" xr:uid="{F0002DAB-230E-4C2E-BDE0-A88407BF64E4}"/>
    <cellStyle name="Millares 8 7 3 5" xfId="9959" xr:uid="{00000000-0005-0000-0000-000032000000}"/>
    <cellStyle name="Millares 8 7 3 5 2" xfId="22428" xr:uid="{AE0180B1-3EBD-4745-BF88-EAFA43A92694}"/>
    <cellStyle name="Millares 8 7 3 6" xfId="14622" xr:uid="{06A99869-2F07-4C9A-AFEB-09009D1BCB54}"/>
    <cellStyle name="Millares 8 7 4" xfId="2628" xr:uid="{00000000-0005-0000-0000-000032000000}"/>
    <cellStyle name="Millares 8 7 4 2" xfId="4549" xr:uid="{00000000-0005-0000-0000-000032000000}"/>
    <cellStyle name="Millares 8 7 4 2 2" xfId="17023" xr:uid="{9F5DFBE2-9AE3-4E4F-8B5F-35D0EDFA3EE4}"/>
    <cellStyle name="Millares 8 7 4 3" xfId="6505" xr:uid="{00000000-0005-0000-0000-000032000000}"/>
    <cellStyle name="Millares 8 7 4 3 2" xfId="18977" xr:uid="{30F9A52B-43B1-4DEA-AF84-869ECBCB9EDD}"/>
    <cellStyle name="Millares 8 7 4 4" xfId="8431" xr:uid="{00000000-0005-0000-0000-000032000000}"/>
    <cellStyle name="Millares 8 7 4 4 2" xfId="20902" xr:uid="{1B24CFB3-33AF-4EA3-8C72-30A024DD4579}"/>
    <cellStyle name="Millares 8 7 4 5" xfId="10437" xr:uid="{00000000-0005-0000-0000-000032000000}"/>
    <cellStyle name="Millares 8 7 4 5 2" xfId="22906" xr:uid="{6967DFEE-4B82-4F85-8781-564D4D4F01DC}"/>
    <cellStyle name="Millares 8 7 4 6" xfId="15102" xr:uid="{2CD5013E-C97C-44A1-B6B6-596FF0D93360}"/>
    <cellStyle name="Millares 8 7 5" xfId="1186" xr:uid="{00000000-0005-0000-0000-000032000000}"/>
    <cellStyle name="Millares 8 7 5 2" xfId="13663" xr:uid="{A5AD2BCD-1272-4E65-AD78-4FDB699D7C98}"/>
    <cellStyle name="Millares 8 7 6" xfId="3110" xr:uid="{00000000-0005-0000-0000-000032000000}"/>
    <cellStyle name="Millares 8 7 6 2" xfId="15584" xr:uid="{B46BAAF5-D244-4B4C-9CEF-4ACEAB49D9CA}"/>
    <cellStyle name="Millares 8 7 7" xfId="5053" xr:uid="{00000000-0005-0000-0000-000032000000}"/>
    <cellStyle name="Millares 8 7 7 2" xfId="17525" xr:uid="{B3E8F8FD-2ECC-4E03-8AC2-B0A934277174}"/>
    <cellStyle name="Millares 8 7 8" xfId="6991" xr:uid="{00000000-0005-0000-0000-000032000000}"/>
    <cellStyle name="Millares 8 7 8 2" xfId="19462" xr:uid="{8F1EFDB4-F2DE-4EB1-AE1D-4476A87001EE}"/>
    <cellStyle name="Millares 8 7 9" xfId="9008" xr:uid="{00000000-0005-0000-0000-000032000000}"/>
    <cellStyle name="Millares 8 7 9 2" xfId="21477" xr:uid="{D7AFABE5-0CC7-4F66-958A-31630EE57B43}"/>
    <cellStyle name="Millares 8 8" xfId="1311" xr:uid="{00000000-0005-0000-0000-00001A000000}"/>
    <cellStyle name="Millares 8 8 2" xfId="3235" xr:uid="{00000000-0005-0000-0000-00001A000000}"/>
    <cellStyle name="Millares 8 8 2 2" xfId="15709" xr:uid="{3560A5E9-9B75-4C34-A4A9-BD1D4EA36A79}"/>
    <cellStyle name="Millares 8 8 3" xfId="5187" xr:uid="{00000000-0005-0000-0000-00001A000000}"/>
    <cellStyle name="Millares 8 8 3 2" xfId="17659" xr:uid="{3B7797E5-2CB4-4027-95EA-7C8640F2B1F5}"/>
    <cellStyle name="Millares 8 8 4" xfId="7117" xr:uid="{00000000-0005-0000-0000-00001A000000}"/>
    <cellStyle name="Millares 8 8 4 2" xfId="19588" xr:uid="{775B29A0-93D9-4E06-AD04-0DC6F2A5980E}"/>
    <cellStyle name="Millares 8 8 5" xfId="9127" xr:uid="{00000000-0005-0000-0000-00001A000000}"/>
    <cellStyle name="Millares 8 8 5 2" xfId="21596" xr:uid="{157AB18D-1E2B-41CC-AC4F-DEA43021EF2C}"/>
    <cellStyle name="Millares 8 8 6" xfId="11608" xr:uid="{64786C5B-AA3B-4111-BEBC-A8F5DA43948B}"/>
    <cellStyle name="Millares 8 8 7" xfId="13788" xr:uid="{B1294AFC-3146-4AF1-8C52-8D3705FB46C4}"/>
    <cellStyle name="Millares 8 9" xfId="1791" xr:uid="{00000000-0005-0000-0000-00001A000000}"/>
    <cellStyle name="Millares 8 9 2" xfId="3715" xr:uid="{00000000-0005-0000-0000-00001A000000}"/>
    <cellStyle name="Millares 8 9 2 2" xfId="16189" xr:uid="{946EB11A-201D-4A35-BD87-55D7B957BA82}"/>
    <cellStyle name="Millares 8 9 3" xfId="5667" xr:uid="{00000000-0005-0000-0000-00001A000000}"/>
    <cellStyle name="Millares 8 9 3 2" xfId="18139" xr:uid="{455950A1-1680-4661-8A5A-DE5AD9B9A3BD}"/>
    <cellStyle name="Millares 8 9 4" xfId="7597" xr:uid="{00000000-0005-0000-0000-00001A000000}"/>
    <cellStyle name="Millares 8 9 4 2" xfId="20068" xr:uid="{B8E624B1-0277-4BBE-80F2-3D2FE781BF1D}"/>
    <cellStyle name="Millares 8 9 5" xfId="9605" xr:uid="{00000000-0005-0000-0000-00001A000000}"/>
    <cellStyle name="Millares 8 9 5 2" xfId="22074" xr:uid="{543AD212-8BDB-41FB-A3B2-0E205E0046C8}"/>
    <cellStyle name="Millares 8 9 6" xfId="11727" xr:uid="{00000000-0005-0000-0000-000070010000}"/>
    <cellStyle name="Millares 8 9 7" xfId="14268" xr:uid="{F1BC5379-4F78-47AD-B787-68272BBC7680}"/>
    <cellStyle name="Millares 80" xfId="6969" xr:uid="{00000000-0005-0000-0000-00005F210000}"/>
    <cellStyle name="Millares 80 2" xfId="19440" xr:uid="{97059CD4-B9B5-440B-A303-4C6ED37725D0}"/>
    <cellStyle name="Millares 81" xfId="8538" xr:uid="{00000000-0005-0000-0000-000060210000}"/>
    <cellStyle name="Millares 81 2" xfId="21009" xr:uid="{28B254D7-E7A1-4366-8394-4E73E56AC12D}"/>
    <cellStyle name="Millares 82" xfId="8561" xr:uid="{00000000-0005-0000-0000-000063210000}"/>
    <cellStyle name="Millares 83" xfId="8557" xr:uid="{00000000-0005-0000-0000-00007F210000}"/>
    <cellStyle name="Millares 83 2" xfId="21028" xr:uid="{70C959AF-D4A9-45C1-880F-9F9DFC466E41}"/>
    <cellStyle name="Millares 84" xfId="8563" xr:uid="{00000000-0005-0000-0000-000088210000}"/>
    <cellStyle name="Millares 85" xfId="8576" xr:uid="{00000000-0005-0000-0000-000012220000}"/>
    <cellStyle name="Millares 85 2" xfId="21045" xr:uid="{77CD4168-29D9-45DD-9FC0-1B81280B2878}"/>
    <cellStyle name="Millares 86" xfId="8991" xr:uid="{00000000-0005-0000-0000-000039290000}"/>
    <cellStyle name="Millares 86 2" xfId="21460" xr:uid="{A3A7D689-8732-47E9-9075-3A86EE184E2E}"/>
    <cellStyle name="Millares 87" xfId="10541" xr:uid="{00000000-0005-0000-0000-00003A290000}"/>
    <cellStyle name="Millares 88" xfId="779" xr:uid="{40CF08D7-A1F7-4672-B1B2-829FE2911387}"/>
    <cellStyle name="Millares 89" xfId="10543" xr:uid="{00000000-0005-0000-0000-00003B290000}"/>
    <cellStyle name="Millares 89 2" xfId="23010" xr:uid="{8FA916B6-1E69-4952-8894-EB866E3CDFC7}"/>
    <cellStyle name="Millares 9" xfId="40" xr:uid="{00000000-0005-0000-0000-00001B000000}"/>
    <cellStyle name="Millares 9 10" xfId="2274" xr:uid="{00000000-0005-0000-0000-00001B000000}"/>
    <cellStyle name="Millares 9 10 2" xfId="4195" xr:uid="{00000000-0005-0000-0000-00001B000000}"/>
    <cellStyle name="Millares 9 10 2 2" xfId="16669" xr:uid="{8118F64B-E34D-4A7B-94D7-4A3378EC95AD}"/>
    <cellStyle name="Millares 9 10 3" xfId="6151" xr:uid="{00000000-0005-0000-0000-00001B000000}"/>
    <cellStyle name="Millares 9 10 3 2" xfId="18623" xr:uid="{68836F7D-736D-4611-B3EC-F7859B0959EA}"/>
    <cellStyle name="Millares 9 10 4" xfId="8077" xr:uid="{00000000-0005-0000-0000-00001B000000}"/>
    <cellStyle name="Millares 9 10 4 2" xfId="20548" xr:uid="{A7B54A75-21F7-4AD8-ABD5-DCFD52F63747}"/>
    <cellStyle name="Millares 9 10 5" xfId="10083" xr:uid="{00000000-0005-0000-0000-00001B000000}"/>
    <cellStyle name="Millares 9 10 5 2" xfId="22552" xr:uid="{4B9A7741-1B3E-489B-8757-30EA4388D3C4}"/>
    <cellStyle name="Millares 9 10 6" xfId="12710" xr:uid="{91E484FA-E0BB-419A-809D-10B6E17BD68F}"/>
    <cellStyle name="Millares 9 10 6 2" xfId="24543" xr:uid="{467B3E17-C176-4DA0-BE7A-B32D0E270154}"/>
    <cellStyle name="Millares 9 10 7" xfId="14748" xr:uid="{8265A9B0-27D0-4DE8-A47E-DE91ED4A9742}"/>
    <cellStyle name="Millares 9 10 8" xfId="25234" xr:uid="{29743169-FA51-4C44-B3CD-010F83CB7273}"/>
    <cellStyle name="Millares 9 11" xfId="832" xr:uid="{00000000-0005-0000-0000-00001B000000}"/>
    <cellStyle name="Millares 9 11 2" xfId="13309" xr:uid="{C5F46FF4-2222-4F1C-91E1-0CF551B490E7}"/>
    <cellStyle name="Millares 9 12" xfId="2756" xr:uid="{00000000-0005-0000-0000-00001B000000}"/>
    <cellStyle name="Millares 9 12 2" xfId="15230" xr:uid="{E3EAF2A2-ADB1-42FA-A601-13188B03DCAC}"/>
    <cellStyle name="Millares 9 13" xfId="4685" xr:uid="{00000000-0005-0000-0000-00001B000000}"/>
    <cellStyle name="Millares 9 13 2" xfId="17158" xr:uid="{22719D8C-023A-43C3-941B-A8DC530D799C}"/>
    <cellStyle name="Millares 9 14" xfId="6634" xr:uid="{00000000-0005-0000-0000-00001B000000}"/>
    <cellStyle name="Millares 9 14 2" xfId="19105" xr:uid="{D2F2AF6D-B52A-4C02-B311-23F2A998A873}"/>
    <cellStyle name="Millares 9 15" xfId="8604" xr:uid="{FDB10440-10B6-42EF-93FB-DCABDAC77B27}"/>
    <cellStyle name="Millares 9 15 2" xfId="21073" xr:uid="{D361A3D6-4D19-4BC5-BEF8-A0E8E50038A5}"/>
    <cellStyle name="Millares 9 16" xfId="8570" xr:uid="{00000000-0005-0000-0000-00001B000000}"/>
    <cellStyle name="Millares 9 16 2" xfId="21039" xr:uid="{60B56160-5291-434E-8E61-88C378C12A83}"/>
    <cellStyle name="Millares 9 17" xfId="10568" xr:uid="{00000000-0005-0000-0000-00001B000000}"/>
    <cellStyle name="Millares 9 17 2" xfId="23034" xr:uid="{81E782D3-E1CE-438E-B7C7-30D7629BA4E1}"/>
    <cellStyle name="Millares 9 18" xfId="11048" xr:uid="{00000000-0005-0000-0000-00001B000000}"/>
    <cellStyle name="Millares 9 18 2" xfId="23513" xr:uid="{9E6E54C7-BE7A-4BBD-8CBE-EF444DC423D6}"/>
    <cellStyle name="Millares 9 19" xfId="12189" xr:uid="{67BC6BAB-314B-4024-9D81-5D2A187CC858}"/>
    <cellStyle name="Millares 9 19 2" xfId="24023" xr:uid="{D9328CE1-F859-4B3B-92EE-E10FB30FCC1F}"/>
    <cellStyle name="Millares 9 2" xfId="98" xr:uid="{00000000-0005-0000-0000-00001B000000}"/>
    <cellStyle name="Millares 9 2 10" xfId="6128" xr:uid="{2FC23D3B-64E1-4F8C-9EA7-B9D02E7DEC16}"/>
    <cellStyle name="Millares 9 2 10 2" xfId="18600" xr:uid="{D45B20E2-A084-448A-B7B6-C967D9B06643}"/>
    <cellStyle name="Millares 9 2 11" xfId="6662" xr:uid="{00000000-0005-0000-0000-00001B000000}"/>
    <cellStyle name="Millares 9 2 11 2" xfId="19133" xr:uid="{E3488653-B106-4661-A3D4-5B3522F5BD1C}"/>
    <cellStyle name="Millares 9 2 12" xfId="8553" xr:uid="{2FC23D3B-64E1-4F8C-9EA7-B9D02E7DEC16}"/>
    <cellStyle name="Millares 9 2 12 2" xfId="21024" xr:uid="{55202B24-D58B-4E10-B844-D1D7007BFEE9}"/>
    <cellStyle name="Millares 9 2 13" xfId="8647" xr:uid="{2FC23D3B-64E1-4F8C-9EA7-B9D02E7DEC16}"/>
    <cellStyle name="Millares 9 2 13 2" xfId="21116" xr:uid="{A5C52C85-2224-498A-8034-E4166C29026A}"/>
    <cellStyle name="Millares 9 2 14" xfId="8697" xr:uid="{00000000-0005-0000-0000-00001B000000}"/>
    <cellStyle name="Millares 9 2 14 2" xfId="21166" xr:uid="{B65940C5-5FE5-4D5B-A2BC-7C6F500C203B}"/>
    <cellStyle name="Millares 9 2 15" xfId="10595" xr:uid="{00000000-0005-0000-0000-00001B000000}"/>
    <cellStyle name="Millares 9 2 15 2" xfId="23061" xr:uid="{A55A704F-7A28-4F1B-8957-016B4094AA36}"/>
    <cellStyle name="Millares 9 2 16" xfId="11075" xr:uid="{00000000-0005-0000-0000-00001B000000}"/>
    <cellStyle name="Millares 9 2 16 2" xfId="23540" xr:uid="{81E5BC70-C16D-494E-8C05-09A8C98AEDDB}"/>
    <cellStyle name="Millares 9 2 17" xfId="12216" xr:uid="{F0080684-5A17-4EAC-AB81-413904675EA0}"/>
    <cellStyle name="Millares 9 2 17 2" xfId="24050" xr:uid="{35DEB085-9217-4422-80D6-44EE675F252D}"/>
    <cellStyle name="Millares 9 2 18" xfId="12855" xr:uid="{149D3C2A-10AD-48B9-8079-E60C5C9EA493}"/>
    <cellStyle name="Millares 9 2 19" xfId="24758" xr:uid="{3D948DAE-9317-4B42-90EC-124EAC1B4A0F}"/>
    <cellStyle name="Millares 9 2 2" xfId="156" xr:uid="{00000000-0005-0000-0000-00001B000000}"/>
    <cellStyle name="Millares 9 2 2 10" xfId="8744" xr:uid="{00000000-0005-0000-0000-00001B000000}"/>
    <cellStyle name="Millares 9 2 2 10 2" xfId="21213" xr:uid="{0D4226BA-3D85-47E2-94B3-268800D00D3A}"/>
    <cellStyle name="Millares 9 2 2 11" xfId="10647" xr:uid="{00000000-0005-0000-0000-00001B000000}"/>
    <cellStyle name="Millares 9 2 2 11 2" xfId="23113" xr:uid="{BA193E81-CB0B-4CDE-86D9-293778633BA7}"/>
    <cellStyle name="Millares 9 2 2 12" xfId="11127" xr:uid="{00000000-0005-0000-0000-00001B000000}"/>
    <cellStyle name="Millares 9 2 2 12 2" xfId="23592" xr:uid="{55C40D7C-F5E4-4133-8384-226AFC2B9658}"/>
    <cellStyle name="Millares 9 2 2 13" xfId="12268" xr:uid="{4D15BCD4-EAFB-4226-90FF-1FA2E37569C6}"/>
    <cellStyle name="Millares 9 2 2 13 2" xfId="24102" xr:uid="{46AC2D12-A28F-48A2-A85C-45B563EF13F4}"/>
    <cellStyle name="Millares 9 2 2 14" xfId="12907" xr:uid="{2098ED46-8632-46B6-A867-F371AA668B5F}"/>
    <cellStyle name="Millares 9 2 2 15" xfId="24810" xr:uid="{3B20D9BB-14E8-4D57-84B3-FCF05361F9EE}"/>
    <cellStyle name="Millares 9 2 2 2" xfId="373" xr:uid="{00000000-0005-0000-0000-00001B000000}"/>
    <cellStyle name="Millares 9 2 2 2 10" xfId="10825" xr:uid="{00000000-0005-0000-0000-00001B000000}"/>
    <cellStyle name="Millares 9 2 2 2 10 2" xfId="23291" xr:uid="{590A3A0F-1A8C-4E4F-B3A8-2D033796930E}"/>
    <cellStyle name="Millares 9 2 2 2 11" xfId="11305" xr:uid="{00000000-0005-0000-0000-00001B000000}"/>
    <cellStyle name="Millares 9 2 2 2 11 2" xfId="23770" xr:uid="{538861EB-FC13-42D6-8DF0-939024A2517D}"/>
    <cellStyle name="Millares 9 2 2 2 12" xfId="12446" xr:uid="{D44818EC-EDDF-4933-8424-C6DF1105CFDE}"/>
    <cellStyle name="Millares 9 2 2 2 12 2" xfId="24280" xr:uid="{68778DB0-26E7-4000-8A3E-86B4D577F00E}"/>
    <cellStyle name="Millares 9 2 2 2 13" xfId="13085" xr:uid="{BA793812-D8A1-497A-9827-FB71CF110AE2}"/>
    <cellStyle name="Millares 9 2 2 2 14" xfId="24988" xr:uid="{CC50A795-514F-446A-BC51-0D4CD665A96D}"/>
    <cellStyle name="Millares 9 2 2 2 2" xfId="1569" xr:uid="{00000000-0005-0000-0000-00001B000000}"/>
    <cellStyle name="Millares 9 2 2 2 2 2" xfId="3493" xr:uid="{00000000-0005-0000-0000-00001B000000}"/>
    <cellStyle name="Millares 9 2 2 2 2 2 2" xfId="15967" xr:uid="{EA45F1A7-DCD0-44CC-A453-E2EC9878F7A6}"/>
    <cellStyle name="Millares 9 2 2 2 2 3" xfId="5445" xr:uid="{00000000-0005-0000-0000-00001B000000}"/>
    <cellStyle name="Millares 9 2 2 2 2 3 2" xfId="17917" xr:uid="{548AB2DD-361D-4461-AA62-C685306122C9}"/>
    <cellStyle name="Millares 9 2 2 2 2 4" xfId="7375" xr:uid="{00000000-0005-0000-0000-00001B000000}"/>
    <cellStyle name="Millares 9 2 2 2 2 4 2" xfId="19846" xr:uid="{E5B7B8B9-8CE0-437F-92E6-D428AA38BC1B}"/>
    <cellStyle name="Millares 9 2 2 2 2 5" xfId="9385" xr:uid="{00000000-0005-0000-0000-00001B000000}"/>
    <cellStyle name="Millares 9 2 2 2 2 5 2" xfId="21854" xr:uid="{44F6204C-21BC-4672-9764-FEB4BE027401}"/>
    <cellStyle name="Millares 9 2 2 2 2 6" xfId="14046" xr:uid="{C8ABC55C-9229-460F-A2F7-A0EAA6F77135}"/>
    <cellStyle name="Millares 9 2 2 2 3" xfId="2049" xr:uid="{00000000-0005-0000-0000-00001B000000}"/>
    <cellStyle name="Millares 9 2 2 2 3 2" xfId="3973" xr:uid="{00000000-0005-0000-0000-00001B000000}"/>
    <cellStyle name="Millares 9 2 2 2 3 2 2" xfId="16447" xr:uid="{5B5D9B4C-6C3F-4AB4-9086-39965CFCE0BB}"/>
    <cellStyle name="Millares 9 2 2 2 3 3" xfId="5925" xr:uid="{00000000-0005-0000-0000-00001B000000}"/>
    <cellStyle name="Millares 9 2 2 2 3 3 2" xfId="18397" xr:uid="{3E120DE1-FD65-4F36-824D-6C2FCDC4F7AE}"/>
    <cellStyle name="Millares 9 2 2 2 3 4" xfId="7855" xr:uid="{00000000-0005-0000-0000-00001B000000}"/>
    <cellStyle name="Millares 9 2 2 2 3 4 2" xfId="20326" xr:uid="{2C6EC456-AE46-4996-B310-65950613C43D}"/>
    <cellStyle name="Millares 9 2 2 2 3 5" xfId="9863" xr:uid="{00000000-0005-0000-0000-00001B000000}"/>
    <cellStyle name="Millares 9 2 2 2 3 5 2" xfId="22332" xr:uid="{D1282EA1-7B6C-412B-A9E1-67CE935A7162}"/>
    <cellStyle name="Millares 9 2 2 2 3 6" xfId="14526" xr:uid="{976C5788-03C9-4CB2-A991-AA0FC7FF9D52}"/>
    <cellStyle name="Millares 9 2 2 2 4" xfId="2531" xr:uid="{00000000-0005-0000-0000-00001B000000}"/>
    <cellStyle name="Millares 9 2 2 2 4 2" xfId="4452" xr:uid="{00000000-0005-0000-0000-00001B000000}"/>
    <cellStyle name="Millares 9 2 2 2 4 2 2" xfId="16926" xr:uid="{E8183801-90DB-4614-9D70-5FD508EA3F38}"/>
    <cellStyle name="Millares 9 2 2 2 4 3" xfId="6408" xr:uid="{00000000-0005-0000-0000-00001B000000}"/>
    <cellStyle name="Millares 9 2 2 2 4 3 2" xfId="18880" xr:uid="{74D7A557-4A8E-418B-A964-0970A1C4A126}"/>
    <cellStyle name="Millares 9 2 2 2 4 4" xfId="8334" xr:uid="{00000000-0005-0000-0000-00001B000000}"/>
    <cellStyle name="Millares 9 2 2 2 4 4 2" xfId="20805" xr:uid="{154FCE2D-6BBD-4181-BEFC-6C3CEAF51F06}"/>
    <cellStyle name="Millares 9 2 2 2 4 5" xfId="10340" xr:uid="{00000000-0005-0000-0000-00001B000000}"/>
    <cellStyle name="Millares 9 2 2 2 4 5 2" xfId="22809" xr:uid="{F65E54E7-1310-470A-8FBD-7DF93C0F5483}"/>
    <cellStyle name="Millares 9 2 2 2 4 6" xfId="15005" xr:uid="{EDBB718B-B25C-49BD-9426-63EAD4132777}"/>
    <cellStyle name="Millares 9 2 2 2 5" xfId="1089" xr:uid="{00000000-0005-0000-0000-00001B000000}"/>
    <cellStyle name="Millares 9 2 2 2 5 2" xfId="13566" xr:uid="{1D768F6E-C975-4ECE-973E-BC4A9FEB06E4}"/>
    <cellStyle name="Millares 9 2 2 2 6" xfId="3013" xr:uid="{00000000-0005-0000-0000-00001B000000}"/>
    <cellStyle name="Millares 9 2 2 2 6 2" xfId="15487" xr:uid="{10A20958-D0AF-4EC4-884A-9F59DC8D7D8A}"/>
    <cellStyle name="Millares 9 2 2 2 7" xfId="4951" xr:uid="{00000000-0005-0000-0000-00001B000000}"/>
    <cellStyle name="Millares 9 2 2 2 7 2" xfId="17424" xr:uid="{4E2FCF4E-C0A6-4E02-9F28-EE995BCE1B5F}"/>
    <cellStyle name="Millares 9 2 2 2 8" xfId="6892" xr:uid="{00000000-0005-0000-0000-00001B000000}"/>
    <cellStyle name="Millares 9 2 2 2 8 2" xfId="19363" xr:uid="{91215D92-FAE7-44C7-A0A1-1771D05D4F51}"/>
    <cellStyle name="Millares 9 2 2 2 9" xfId="8913" xr:uid="{00000000-0005-0000-0000-00001B000000}"/>
    <cellStyle name="Millares 9 2 2 2 9 2" xfId="21382" xr:uid="{05242171-C80D-416A-A498-D4C2937C9751}"/>
    <cellStyle name="Millares 9 2 2 3" xfId="1391" xr:uid="{00000000-0005-0000-0000-00001B000000}"/>
    <cellStyle name="Millares 9 2 2 3 2" xfId="3315" xr:uid="{00000000-0005-0000-0000-00001B000000}"/>
    <cellStyle name="Millares 9 2 2 3 2 2" xfId="15789" xr:uid="{32A550A8-EB02-48BD-A515-502688ED2266}"/>
    <cellStyle name="Millares 9 2 2 3 3" xfId="5267" xr:uid="{00000000-0005-0000-0000-00001B000000}"/>
    <cellStyle name="Millares 9 2 2 3 3 2" xfId="17739" xr:uid="{7E235409-DE50-4062-95B3-3D37B6E8402B}"/>
    <cellStyle name="Millares 9 2 2 3 4" xfId="7197" xr:uid="{00000000-0005-0000-0000-00001B000000}"/>
    <cellStyle name="Millares 9 2 2 3 4 2" xfId="19668" xr:uid="{0ABF8108-05F9-40C5-8AD1-31D99CAF4368}"/>
    <cellStyle name="Millares 9 2 2 3 5" xfId="9207" xr:uid="{00000000-0005-0000-0000-00001B000000}"/>
    <cellStyle name="Millares 9 2 2 3 5 2" xfId="21676" xr:uid="{31E4D983-E4CC-4E53-8380-6E45169D4B3C}"/>
    <cellStyle name="Millares 9 2 2 3 6" xfId="13868" xr:uid="{3B30DA75-D950-433B-A8A7-2CA699E4DCE0}"/>
    <cellStyle name="Millares 9 2 2 4" xfId="1871" xr:uid="{00000000-0005-0000-0000-00001B000000}"/>
    <cellStyle name="Millares 9 2 2 4 2" xfId="3795" xr:uid="{00000000-0005-0000-0000-00001B000000}"/>
    <cellStyle name="Millares 9 2 2 4 2 2" xfId="16269" xr:uid="{CE4F30F6-CC58-4C03-98CB-A9BD5D5A8434}"/>
    <cellStyle name="Millares 9 2 2 4 3" xfId="5747" xr:uid="{00000000-0005-0000-0000-00001B000000}"/>
    <cellStyle name="Millares 9 2 2 4 3 2" xfId="18219" xr:uid="{25922715-B244-4C80-BEE2-4AD9431DB993}"/>
    <cellStyle name="Millares 9 2 2 4 4" xfId="7677" xr:uid="{00000000-0005-0000-0000-00001B000000}"/>
    <cellStyle name="Millares 9 2 2 4 4 2" xfId="20148" xr:uid="{23FF46A8-99A6-4596-8180-8D7DFBFC61DA}"/>
    <cellStyle name="Millares 9 2 2 4 5" xfId="9685" xr:uid="{00000000-0005-0000-0000-00001B000000}"/>
    <cellStyle name="Millares 9 2 2 4 5 2" xfId="22154" xr:uid="{B1023E68-1562-4B75-8B5D-B9BC9FAAE472}"/>
    <cellStyle name="Millares 9 2 2 4 6" xfId="14348" xr:uid="{802E1366-F41C-4194-8CD6-14320E975A6B}"/>
    <cellStyle name="Millares 9 2 2 5" xfId="2353" xr:uid="{00000000-0005-0000-0000-00001B000000}"/>
    <cellStyle name="Millares 9 2 2 5 2" xfId="4274" xr:uid="{00000000-0005-0000-0000-00001B000000}"/>
    <cellStyle name="Millares 9 2 2 5 2 2" xfId="16748" xr:uid="{EF8CBD0B-8E0C-4D2F-8DDE-DAB391CCC59E}"/>
    <cellStyle name="Millares 9 2 2 5 3" xfId="6230" xr:uid="{00000000-0005-0000-0000-00001B000000}"/>
    <cellStyle name="Millares 9 2 2 5 3 2" xfId="18702" xr:uid="{66ACC57D-9E4A-40B2-ACC0-90B724C63B07}"/>
    <cellStyle name="Millares 9 2 2 5 4" xfId="8156" xr:uid="{00000000-0005-0000-0000-00001B000000}"/>
    <cellStyle name="Millares 9 2 2 5 4 2" xfId="20627" xr:uid="{4F7BC041-FF89-497E-A657-C187448E003B}"/>
    <cellStyle name="Millares 9 2 2 5 5" xfId="10162" xr:uid="{00000000-0005-0000-0000-00001B000000}"/>
    <cellStyle name="Millares 9 2 2 5 5 2" xfId="22631" xr:uid="{37C5E5EA-37CC-4E83-A430-AE7CC4DF690F}"/>
    <cellStyle name="Millares 9 2 2 5 6" xfId="14827" xr:uid="{257AF1FD-5C3B-4F92-B230-E5A63B893BA3}"/>
    <cellStyle name="Millares 9 2 2 6" xfId="911" xr:uid="{00000000-0005-0000-0000-00001B000000}"/>
    <cellStyle name="Millares 9 2 2 6 2" xfId="13388" xr:uid="{4D68A084-393C-490F-A57E-5EE371779805}"/>
    <cellStyle name="Millares 9 2 2 7" xfId="2835" xr:uid="{00000000-0005-0000-0000-00001B000000}"/>
    <cellStyle name="Millares 9 2 2 7 2" xfId="15309" xr:uid="{C8F634CA-BB2E-44FE-A9D4-5C755C3F51BD}"/>
    <cellStyle name="Millares 9 2 2 8" xfId="4768" xr:uid="{00000000-0005-0000-0000-00001B000000}"/>
    <cellStyle name="Millares 9 2 2 8 2" xfId="17241" xr:uid="{881FCA20-A7DD-4235-938E-F1997AD22D6D}"/>
    <cellStyle name="Millares 9 2 2 9" xfId="6714" xr:uid="{00000000-0005-0000-0000-00001B000000}"/>
    <cellStyle name="Millares 9 2 2 9 2" xfId="19185" xr:uid="{84F9FF10-F0D6-4ECE-AA3F-9B1BAB220E5F}"/>
    <cellStyle name="Millares 9 2 3" xfId="321" xr:uid="{00000000-0005-0000-0000-00001B000000}"/>
    <cellStyle name="Millares 9 2 3 10" xfId="10773" xr:uid="{00000000-0005-0000-0000-00001B000000}"/>
    <cellStyle name="Millares 9 2 3 10 2" xfId="23239" xr:uid="{65ABA297-4684-4812-AFB4-8C742E242C17}"/>
    <cellStyle name="Millares 9 2 3 11" xfId="11253" xr:uid="{00000000-0005-0000-0000-00001B000000}"/>
    <cellStyle name="Millares 9 2 3 11 2" xfId="23718" xr:uid="{63BB339C-160F-4C5C-ABE9-6639FF3C8FB7}"/>
    <cellStyle name="Millares 9 2 3 12" xfId="12394" xr:uid="{A9D486D2-64D5-482F-92C5-64D618DC6291}"/>
    <cellStyle name="Millares 9 2 3 12 2" xfId="24228" xr:uid="{7AE280B3-0F45-40A8-9A2B-1125A3EF1112}"/>
    <cellStyle name="Millares 9 2 3 13" xfId="13033" xr:uid="{A3147BA2-EFF0-4E12-8606-7C6A3DB1639D}"/>
    <cellStyle name="Millares 9 2 3 14" xfId="24936" xr:uid="{5A09A4D8-721A-44C0-BD46-6AA7083F3714}"/>
    <cellStyle name="Millares 9 2 3 2" xfId="1517" xr:uid="{00000000-0005-0000-0000-00001B000000}"/>
    <cellStyle name="Millares 9 2 3 2 2" xfId="3441" xr:uid="{00000000-0005-0000-0000-00001B000000}"/>
    <cellStyle name="Millares 9 2 3 2 2 2" xfId="15915" xr:uid="{60035C90-0843-426B-8DEC-C357F95EAE40}"/>
    <cellStyle name="Millares 9 2 3 2 3" xfId="5393" xr:uid="{00000000-0005-0000-0000-00001B000000}"/>
    <cellStyle name="Millares 9 2 3 2 3 2" xfId="17865" xr:uid="{A9060A55-FF7D-40C3-8305-E35DDD0E8B1E}"/>
    <cellStyle name="Millares 9 2 3 2 4" xfId="7323" xr:uid="{00000000-0005-0000-0000-00001B000000}"/>
    <cellStyle name="Millares 9 2 3 2 4 2" xfId="19794" xr:uid="{2E106B4E-2A24-4761-B059-57E0FC4FF495}"/>
    <cellStyle name="Millares 9 2 3 2 5" xfId="9333" xr:uid="{00000000-0005-0000-0000-00001B000000}"/>
    <cellStyle name="Millares 9 2 3 2 5 2" xfId="21802" xr:uid="{FF84DB51-B4C7-4EBC-9670-091528159C8F}"/>
    <cellStyle name="Millares 9 2 3 2 6" xfId="13994" xr:uid="{084A586A-6141-48D5-8CA5-2997DECD074B}"/>
    <cellStyle name="Millares 9 2 3 3" xfId="1997" xr:uid="{00000000-0005-0000-0000-00001B000000}"/>
    <cellStyle name="Millares 9 2 3 3 2" xfId="3921" xr:uid="{00000000-0005-0000-0000-00001B000000}"/>
    <cellStyle name="Millares 9 2 3 3 2 2" xfId="16395" xr:uid="{37972AEF-12F5-4972-A146-4A2E0F17D290}"/>
    <cellStyle name="Millares 9 2 3 3 3" xfId="5873" xr:uid="{00000000-0005-0000-0000-00001B000000}"/>
    <cellStyle name="Millares 9 2 3 3 3 2" xfId="18345" xr:uid="{67B4BC82-121D-4C88-833B-0AA7CE4BB3F5}"/>
    <cellStyle name="Millares 9 2 3 3 4" xfId="7803" xr:uid="{00000000-0005-0000-0000-00001B000000}"/>
    <cellStyle name="Millares 9 2 3 3 4 2" xfId="20274" xr:uid="{5AFCE408-FEB6-4AC6-9D0B-63C9EE207A16}"/>
    <cellStyle name="Millares 9 2 3 3 5" xfId="9811" xr:uid="{00000000-0005-0000-0000-00001B000000}"/>
    <cellStyle name="Millares 9 2 3 3 5 2" xfId="22280" xr:uid="{496B1E4A-D9A0-47A7-A926-57950C3DF8C5}"/>
    <cellStyle name="Millares 9 2 3 3 6" xfId="14474" xr:uid="{01F04855-172D-4A1D-9510-C45C2F6DB7DF}"/>
    <cellStyle name="Millares 9 2 3 4" xfId="2479" xr:uid="{00000000-0005-0000-0000-00001B000000}"/>
    <cellStyle name="Millares 9 2 3 4 2" xfId="4400" xr:uid="{00000000-0005-0000-0000-00001B000000}"/>
    <cellStyle name="Millares 9 2 3 4 2 2" xfId="16874" xr:uid="{B2465639-96C4-44CA-AE2B-A21BC800BF6A}"/>
    <cellStyle name="Millares 9 2 3 4 3" xfId="6356" xr:uid="{00000000-0005-0000-0000-00001B000000}"/>
    <cellStyle name="Millares 9 2 3 4 3 2" xfId="18828" xr:uid="{66699338-44AB-40E5-A5CB-8306DA5E2C8C}"/>
    <cellStyle name="Millares 9 2 3 4 4" xfId="8282" xr:uid="{00000000-0005-0000-0000-00001B000000}"/>
    <cellStyle name="Millares 9 2 3 4 4 2" xfId="20753" xr:uid="{CFD0C1AA-DD0A-41A5-AD37-AF2E5E356797}"/>
    <cellStyle name="Millares 9 2 3 4 5" xfId="10288" xr:uid="{00000000-0005-0000-0000-00001B000000}"/>
    <cellStyle name="Millares 9 2 3 4 5 2" xfId="22757" xr:uid="{B00AAB98-6A5D-41E7-B734-39CFC5458DB1}"/>
    <cellStyle name="Millares 9 2 3 4 6" xfId="14953" xr:uid="{43471ACB-B031-40F7-86DD-8DA8D62DE763}"/>
    <cellStyle name="Millares 9 2 3 5" xfId="1037" xr:uid="{00000000-0005-0000-0000-00001B000000}"/>
    <cellStyle name="Millares 9 2 3 5 2" xfId="13514" xr:uid="{2CA3508B-D475-4380-8CE5-D5C1C8034077}"/>
    <cellStyle name="Millares 9 2 3 6" xfId="2961" xr:uid="{00000000-0005-0000-0000-00001B000000}"/>
    <cellStyle name="Millares 9 2 3 6 2" xfId="15435" xr:uid="{EB3D0BFF-CFCD-48E6-BDFD-BA3C53DF7B74}"/>
    <cellStyle name="Millares 9 2 3 7" xfId="4899" xr:uid="{00000000-0005-0000-0000-00001B000000}"/>
    <cellStyle name="Millares 9 2 3 7 2" xfId="17372" xr:uid="{3C2D01B9-4840-4626-8AED-152692D4223A}"/>
    <cellStyle name="Millares 9 2 3 8" xfId="6840" xr:uid="{00000000-0005-0000-0000-00001B000000}"/>
    <cellStyle name="Millares 9 2 3 8 2" xfId="19311" xr:uid="{37F60C90-9326-48FF-BB21-A56BC29F251A}"/>
    <cellStyle name="Millares 9 2 3 9" xfId="8865" xr:uid="{00000000-0005-0000-0000-00001B000000}"/>
    <cellStyle name="Millares 9 2 3 9 2" xfId="21334" xr:uid="{4226BF15-0637-4D8F-82E4-A1FA11D3D5FC}"/>
    <cellStyle name="Millares 9 2 4" xfId="1339" xr:uid="{00000000-0005-0000-0000-00001B000000}"/>
    <cellStyle name="Millares 9 2 4 2" xfId="3263" xr:uid="{00000000-0005-0000-0000-00001B000000}"/>
    <cellStyle name="Millares 9 2 4 2 2" xfId="15737" xr:uid="{DC085269-0DF6-4D07-8A2E-BDA6EAD72F7D}"/>
    <cellStyle name="Millares 9 2 4 3" xfId="5215" xr:uid="{00000000-0005-0000-0000-00001B000000}"/>
    <cellStyle name="Millares 9 2 4 3 2" xfId="17687" xr:uid="{A2F02568-AEBE-4026-B821-8EEEDD6E1BAA}"/>
    <cellStyle name="Millares 9 2 4 4" xfId="7145" xr:uid="{00000000-0005-0000-0000-00001B000000}"/>
    <cellStyle name="Millares 9 2 4 4 2" xfId="19616" xr:uid="{B9237FA4-8FD2-4B5F-A622-C7C3F063AFA4}"/>
    <cellStyle name="Millares 9 2 4 5" xfId="9155" xr:uid="{00000000-0005-0000-0000-00001B000000}"/>
    <cellStyle name="Millares 9 2 4 5 2" xfId="21624" xr:uid="{B19F75A8-50A8-4723-ACCF-591E550E53B6}"/>
    <cellStyle name="Millares 9 2 4 6" xfId="11937" xr:uid="{00000000-0005-0000-0000-000074010000}"/>
    <cellStyle name="Millares 9 2 4 7" xfId="13816" xr:uid="{48740374-FB0B-4961-AB8F-E9862E67CFA1}"/>
    <cellStyle name="Millares 9 2 5" xfId="1819" xr:uid="{00000000-0005-0000-0000-00001B000000}"/>
    <cellStyle name="Millares 9 2 5 2" xfId="3743" xr:uid="{00000000-0005-0000-0000-00001B000000}"/>
    <cellStyle name="Millares 9 2 5 2 2" xfId="16217" xr:uid="{6380F463-8FC5-4FA6-B096-068FDC45ECC8}"/>
    <cellStyle name="Millares 9 2 5 3" xfId="5695" xr:uid="{00000000-0005-0000-0000-00001B000000}"/>
    <cellStyle name="Millares 9 2 5 3 2" xfId="18167" xr:uid="{8F918CD9-0E78-4A50-BEB9-8B8F2385ADED}"/>
    <cellStyle name="Millares 9 2 5 4" xfId="7625" xr:uid="{00000000-0005-0000-0000-00001B000000}"/>
    <cellStyle name="Millares 9 2 5 4 2" xfId="20096" xr:uid="{86105AFF-2413-4A9C-922F-D24D93EC0043}"/>
    <cellStyle name="Millares 9 2 5 5" xfId="9633" xr:uid="{00000000-0005-0000-0000-00001B000000}"/>
    <cellStyle name="Millares 9 2 5 5 2" xfId="22102" xr:uid="{AE5F5151-D9C7-41B5-A22D-1C37A916B5F2}"/>
    <cellStyle name="Millares 9 2 5 6" xfId="12752" xr:uid="{F263F7D2-8CE5-4424-9416-0771395017D9}"/>
    <cellStyle name="Millares 9 2 5 6 2" xfId="24585" xr:uid="{ACFCEB87-33A5-4763-8B48-79AAE4CB4813}"/>
    <cellStyle name="Millares 9 2 5 7" xfId="14296" xr:uid="{7F8FFF44-F4C0-48FE-BE2B-C1D81E4E7F02}"/>
    <cellStyle name="Millares 9 2 5 8" xfId="25276" xr:uid="{53C52F8F-4450-4ED4-A15B-4DD3185CEB85}"/>
    <cellStyle name="Millares 9 2 6" xfId="2301" xr:uid="{00000000-0005-0000-0000-00001B000000}"/>
    <cellStyle name="Millares 9 2 6 2" xfId="4222" xr:uid="{00000000-0005-0000-0000-00001B000000}"/>
    <cellStyle name="Millares 9 2 6 2 2" xfId="16696" xr:uid="{58F8ECD5-2246-4C69-B341-883167169EF6}"/>
    <cellStyle name="Millares 9 2 6 3" xfId="6178" xr:uid="{00000000-0005-0000-0000-00001B000000}"/>
    <cellStyle name="Millares 9 2 6 3 2" xfId="18650" xr:uid="{E3D04A87-29A6-41A5-BD34-6EECDE38ED2A}"/>
    <cellStyle name="Millares 9 2 6 4" xfId="8104" xr:uid="{00000000-0005-0000-0000-00001B000000}"/>
    <cellStyle name="Millares 9 2 6 4 2" xfId="20575" xr:uid="{2EA70468-8E8C-479C-B6D9-B0320AD1239D}"/>
    <cellStyle name="Millares 9 2 6 5" xfId="10110" xr:uid="{00000000-0005-0000-0000-00001B000000}"/>
    <cellStyle name="Millares 9 2 6 5 2" xfId="22579" xr:uid="{EF0700FB-8F9B-48B2-B9A6-6C114F0E4F9F}"/>
    <cellStyle name="Millares 9 2 6 6" xfId="14775" xr:uid="{3B3D85BA-00E4-4D50-A4D2-C5C4EF766DE7}"/>
    <cellStyle name="Millares 9 2 7" xfId="859" xr:uid="{00000000-0005-0000-0000-00001B000000}"/>
    <cellStyle name="Millares 9 2 7 2" xfId="13336" xr:uid="{13DA016C-3BEC-453C-87E3-F32CA188ACAD}"/>
    <cellStyle name="Millares 9 2 8" xfId="2783" xr:uid="{00000000-0005-0000-0000-00001B000000}"/>
    <cellStyle name="Millares 9 2 8 2" xfId="15257" xr:uid="{8CF21492-5E90-444F-8A79-23D9C542ABB6}"/>
    <cellStyle name="Millares 9 2 9" xfId="4716" xr:uid="{00000000-0005-0000-0000-00001B000000}"/>
    <cellStyle name="Millares 9 2 9 2" xfId="17189" xr:uid="{B15C500E-2764-425A-A7CA-B6DCEB23F59C}"/>
    <cellStyle name="Millares 9 20" xfId="12828" xr:uid="{A7577B27-E300-439B-8C88-277D6ADB7607}"/>
    <cellStyle name="Millares 9 21" xfId="24731" xr:uid="{43875571-BE5A-42CB-8937-7E3DBD7332FC}"/>
    <cellStyle name="Millares 9 3" xfId="128" xr:uid="{00000000-0005-0000-0000-00001B000000}"/>
    <cellStyle name="Millares 9 3 10" xfId="8720" xr:uid="{00000000-0005-0000-0000-00001B000000}"/>
    <cellStyle name="Millares 9 3 10 2" xfId="21189" xr:uid="{6D9679BF-85F4-40D1-B7FE-0B0E181E2291}"/>
    <cellStyle name="Millares 9 3 11" xfId="10619" xr:uid="{00000000-0005-0000-0000-00001B000000}"/>
    <cellStyle name="Millares 9 3 11 2" xfId="23085" xr:uid="{815CE0F4-EB76-40C0-8F59-8528C82F889E}"/>
    <cellStyle name="Millares 9 3 12" xfId="11099" xr:uid="{00000000-0005-0000-0000-00001B000000}"/>
    <cellStyle name="Millares 9 3 12 2" xfId="23564" xr:uid="{20AACE6D-BDAA-4AB6-814D-12377F701CB8}"/>
    <cellStyle name="Millares 9 3 13" xfId="12240" xr:uid="{FC97E9CD-267C-4136-8CEA-8F2990C16ADF}"/>
    <cellStyle name="Millares 9 3 13 2" xfId="24074" xr:uid="{00017BF8-CFC5-4959-968E-8F4755534106}"/>
    <cellStyle name="Millares 9 3 14" xfId="12879" xr:uid="{687D55D5-23C2-4F9D-9317-3507CC956751}"/>
    <cellStyle name="Millares 9 3 15" xfId="24782" xr:uid="{BAE205C2-5DC4-4FB6-B3D3-643FC59FCD5C}"/>
    <cellStyle name="Millares 9 3 2" xfId="345" xr:uid="{00000000-0005-0000-0000-00001B000000}"/>
    <cellStyle name="Millares 9 3 2 10" xfId="10797" xr:uid="{00000000-0005-0000-0000-00001B000000}"/>
    <cellStyle name="Millares 9 3 2 10 2" xfId="23263" xr:uid="{7FDC0F82-8077-4A5C-A4E1-4932CC8D9865}"/>
    <cellStyle name="Millares 9 3 2 11" xfId="11277" xr:uid="{00000000-0005-0000-0000-00001B000000}"/>
    <cellStyle name="Millares 9 3 2 11 2" xfId="23742" xr:uid="{8415D461-CD4F-401F-9890-53F1FBC6C9D1}"/>
    <cellStyle name="Millares 9 3 2 12" xfId="12418" xr:uid="{5BC13E19-884D-41CC-85CE-859548CBF5A5}"/>
    <cellStyle name="Millares 9 3 2 12 2" xfId="24252" xr:uid="{B89B6CF6-CD81-4926-A0FC-F0AD9A26A3B3}"/>
    <cellStyle name="Millares 9 3 2 13" xfId="13057" xr:uid="{62DE76D2-329E-4D9F-A831-B9E00C1F7BFD}"/>
    <cellStyle name="Millares 9 3 2 14" xfId="24960" xr:uid="{D53A19A9-9B24-4F9B-8152-480C4C582F5C}"/>
    <cellStyle name="Millares 9 3 2 2" xfId="1541" xr:uid="{00000000-0005-0000-0000-00001B000000}"/>
    <cellStyle name="Millares 9 3 2 2 2" xfId="3465" xr:uid="{00000000-0005-0000-0000-00001B000000}"/>
    <cellStyle name="Millares 9 3 2 2 2 2" xfId="15939" xr:uid="{6BE81959-3FC7-44BD-80A9-4198F0C62E8F}"/>
    <cellStyle name="Millares 9 3 2 2 3" xfId="5417" xr:uid="{00000000-0005-0000-0000-00001B000000}"/>
    <cellStyle name="Millares 9 3 2 2 3 2" xfId="17889" xr:uid="{C3C29162-563E-4332-85ED-BD1F3BB66245}"/>
    <cellStyle name="Millares 9 3 2 2 4" xfId="7347" xr:uid="{00000000-0005-0000-0000-00001B000000}"/>
    <cellStyle name="Millares 9 3 2 2 4 2" xfId="19818" xr:uid="{DDCC224D-242D-45BF-9EEE-CAE4BE97C6B6}"/>
    <cellStyle name="Millares 9 3 2 2 5" xfId="9357" xr:uid="{00000000-0005-0000-0000-00001B000000}"/>
    <cellStyle name="Millares 9 3 2 2 5 2" xfId="21826" xr:uid="{EC06A9D9-3FAF-4038-8D8E-1F820999E5DB}"/>
    <cellStyle name="Millares 9 3 2 2 6" xfId="14018" xr:uid="{329BD267-66F9-45C7-A373-5639D42CB6CA}"/>
    <cellStyle name="Millares 9 3 2 3" xfId="2021" xr:uid="{00000000-0005-0000-0000-00001B000000}"/>
    <cellStyle name="Millares 9 3 2 3 2" xfId="3945" xr:uid="{00000000-0005-0000-0000-00001B000000}"/>
    <cellStyle name="Millares 9 3 2 3 2 2" xfId="16419" xr:uid="{42C7966F-94A9-496A-B644-C08831267BEA}"/>
    <cellStyle name="Millares 9 3 2 3 3" xfId="5897" xr:uid="{00000000-0005-0000-0000-00001B000000}"/>
    <cellStyle name="Millares 9 3 2 3 3 2" xfId="18369" xr:uid="{49348BA3-891D-467F-843B-E129D40AB744}"/>
    <cellStyle name="Millares 9 3 2 3 4" xfId="7827" xr:uid="{00000000-0005-0000-0000-00001B000000}"/>
    <cellStyle name="Millares 9 3 2 3 4 2" xfId="20298" xr:uid="{B9D8F9E7-1D6F-4056-AC1C-29E3ABBEF7D0}"/>
    <cellStyle name="Millares 9 3 2 3 5" xfId="9835" xr:uid="{00000000-0005-0000-0000-00001B000000}"/>
    <cellStyle name="Millares 9 3 2 3 5 2" xfId="22304" xr:uid="{7B89C65B-06EE-45D9-9271-531B4DE23B3D}"/>
    <cellStyle name="Millares 9 3 2 3 6" xfId="14498" xr:uid="{AC89A528-BB2C-4295-AF27-3D76EF5EE0F2}"/>
    <cellStyle name="Millares 9 3 2 4" xfId="2503" xr:uid="{00000000-0005-0000-0000-00001B000000}"/>
    <cellStyle name="Millares 9 3 2 4 2" xfId="4424" xr:uid="{00000000-0005-0000-0000-00001B000000}"/>
    <cellStyle name="Millares 9 3 2 4 2 2" xfId="16898" xr:uid="{CD51E462-78C3-4BD6-AECB-B2785A4E2E93}"/>
    <cellStyle name="Millares 9 3 2 4 3" xfId="6380" xr:uid="{00000000-0005-0000-0000-00001B000000}"/>
    <cellStyle name="Millares 9 3 2 4 3 2" xfId="18852" xr:uid="{E464B214-60D3-4815-87E3-E20A90563EAD}"/>
    <cellStyle name="Millares 9 3 2 4 4" xfId="8306" xr:uid="{00000000-0005-0000-0000-00001B000000}"/>
    <cellStyle name="Millares 9 3 2 4 4 2" xfId="20777" xr:uid="{16858C1C-5A69-439E-966E-135881CD8DF5}"/>
    <cellStyle name="Millares 9 3 2 4 5" xfId="10312" xr:uid="{00000000-0005-0000-0000-00001B000000}"/>
    <cellStyle name="Millares 9 3 2 4 5 2" xfId="22781" xr:uid="{63B6921A-8B57-4DE3-97C3-C6FF251FC2D4}"/>
    <cellStyle name="Millares 9 3 2 4 6" xfId="14977" xr:uid="{C47CB119-2F28-40D5-A44A-75977206D308}"/>
    <cellStyle name="Millares 9 3 2 5" xfId="1061" xr:uid="{00000000-0005-0000-0000-00001B000000}"/>
    <cellStyle name="Millares 9 3 2 5 2" xfId="13538" xr:uid="{8E861379-74D8-4134-8D40-16DDFF14965A}"/>
    <cellStyle name="Millares 9 3 2 6" xfId="2985" xr:uid="{00000000-0005-0000-0000-00001B000000}"/>
    <cellStyle name="Millares 9 3 2 6 2" xfId="15459" xr:uid="{0328F0E9-F8BC-4AAA-941B-6433DDE79388}"/>
    <cellStyle name="Millares 9 3 2 7" xfId="4923" xr:uid="{00000000-0005-0000-0000-00001B000000}"/>
    <cellStyle name="Millares 9 3 2 7 2" xfId="17396" xr:uid="{7FAB9AE3-177B-4223-BDF4-9E0596318F6F}"/>
    <cellStyle name="Millares 9 3 2 8" xfId="6864" xr:uid="{00000000-0005-0000-0000-00001B000000}"/>
    <cellStyle name="Millares 9 3 2 8 2" xfId="19335" xr:uid="{3C362EC0-BBE9-400B-BEF6-012FA2A6C5F2}"/>
    <cellStyle name="Millares 9 3 2 9" xfId="8888" xr:uid="{00000000-0005-0000-0000-00001B000000}"/>
    <cellStyle name="Millares 9 3 2 9 2" xfId="21357" xr:uid="{316DB597-FCD3-46A2-8F42-5C5E6E571A1B}"/>
    <cellStyle name="Millares 9 3 3" xfId="1363" xr:uid="{00000000-0005-0000-0000-00001B000000}"/>
    <cellStyle name="Millares 9 3 3 2" xfId="3287" xr:uid="{00000000-0005-0000-0000-00001B000000}"/>
    <cellStyle name="Millares 9 3 3 2 2" xfId="15761" xr:uid="{8AF76C33-E498-4E46-89BB-7B9FCAAC2CE7}"/>
    <cellStyle name="Millares 9 3 3 3" xfId="5239" xr:uid="{00000000-0005-0000-0000-00001B000000}"/>
    <cellStyle name="Millares 9 3 3 3 2" xfId="17711" xr:uid="{B1A16A91-C2D6-46EE-8782-E2FFD04E7B79}"/>
    <cellStyle name="Millares 9 3 3 4" xfId="7169" xr:uid="{00000000-0005-0000-0000-00001B000000}"/>
    <cellStyle name="Millares 9 3 3 4 2" xfId="19640" xr:uid="{5222E04B-0340-45DD-8746-0352760B842E}"/>
    <cellStyle name="Millares 9 3 3 5" xfId="9179" xr:uid="{00000000-0005-0000-0000-00001B000000}"/>
    <cellStyle name="Millares 9 3 3 5 2" xfId="21648" xr:uid="{4885A16F-E496-49D6-928A-11807B36E397}"/>
    <cellStyle name="Millares 9 3 3 6" xfId="13840" xr:uid="{6D4495AD-3CAF-4E7E-8604-5CC518502E35}"/>
    <cellStyle name="Millares 9 3 4" xfId="1843" xr:uid="{00000000-0005-0000-0000-00001B000000}"/>
    <cellStyle name="Millares 9 3 4 2" xfId="3767" xr:uid="{00000000-0005-0000-0000-00001B000000}"/>
    <cellStyle name="Millares 9 3 4 2 2" xfId="16241" xr:uid="{2061E5BD-AA65-406C-B24B-66AECF472826}"/>
    <cellStyle name="Millares 9 3 4 3" xfId="5719" xr:uid="{00000000-0005-0000-0000-00001B000000}"/>
    <cellStyle name="Millares 9 3 4 3 2" xfId="18191" xr:uid="{6F2026D8-7ADC-401C-8BCC-BA9294894E0E}"/>
    <cellStyle name="Millares 9 3 4 4" xfId="7649" xr:uid="{00000000-0005-0000-0000-00001B000000}"/>
    <cellStyle name="Millares 9 3 4 4 2" xfId="20120" xr:uid="{69B6EC37-6DF3-442A-B3E6-58CDD003229E}"/>
    <cellStyle name="Millares 9 3 4 5" xfId="9657" xr:uid="{00000000-0005-0000-0000-00001B000000}"/>
    <cellStyle name="Millares 9 3 4 5 2" xfId="22126" xr:uid="{6E7F7C04-894B-40B2-8411-ED226DCC912C}"/>
    <cellStyle name="Millares 9 3 4 6" xfId="14320" xr:uid="{F90FB795-B696-4A80-9A15-F1BB9FA33799}"/>
    <cellStyle name="Millares 9 3 5" xfId="2325" xr:uid="{00000000-0005-0000-0000-00001B000000}"/>
    <cellStyle name="Millares 9 3 5 2" xfId="4246" xr:uid="{00000000-0005-0000-0000-00001B000000}"/>
    <cellStyle name="Millares 9 3 5 2 2" xfId="16720" xr:uid="{E880F2B9-A8B0-4547-BBB6-3A3999D32385}"/>
    <cellStyle name="Millares 9 3 5 3" xfId="6202" xr:uid="{00000000-0005-0000-0000-00001B000000}"/>
    <cellStyle name="Millares 9 3 5 3 2" xfId="18674" xr:uid="{F2D6741E-02E2-402C-98DE-E1B1E1AB2761}"/>
    <cellStyle name="Millares 9 3 5 4" xfId="8128" xr:uid="{00000000-0005-0000-0000-00001B000000}"/>
    <cellStyle name="Millares 9 3 5 4 2" xfId="20599" xr:uid="{AD499B51-4F9C-448E-8B62-8B6845B757BC}"/>
    <cellStyle name="Millares 9 3 5 5" xfId="10134" xr:uid="{00000000-0005-0000-0000-00001B000000}"/>
    <cellStyle name="Millares 9 3 5 5 2" xfId="22603" xr:uid="{48C6F13D-9C30-4EB2-856C-D4D654F10D5B}"/>
    <cellStyle name="Millares 9 3 5 6" xfId="14799" xr:uid="{59E42BA7-5972-434E-B1EC-BF479300C406}"/>
    <cellStyle name="Millares 9 3 6" xfId="883" xr:uid="{00000000-0005-0000-0000-00001B000000}"/>
    <cellStyle name="Millares 9 3 6 2" xfId="13360" xr:uid="{BA3531CF-9E0B-4E7B-A85B-153A6E412941}"/>
    <cellStyle name="Millares 9 3 7" xfId="2807" xr:uid="{00000000-0005-0000-0000-00001B000000}"/>
    <cellStyle name="Millares 9 3 7 2" xfId="15281" xr:uid="{D8281238-7C68-4DEB-9494-E729957625E3}"/>
    <cellStyle name="Millares 9 3 8" xfId="4740" xr:uid="{00000000-0005-0000-0000-00001B000000}"/>
    <cellStyle name="Millares 9 3 8 2" xfId="17213" xr:uid="{C8702008-C293-4BAC-93AA-DF6F859ACAFB}"/>
    <cellStyle name="Millares 9 3 9" xfId="6686" xr:uid="{00000000-0005-0000-0000-00001B000000}"/>
    <cellStyle name="Millares 9 3 9 2" xfId="19157" xr:uid="{3C1A547F-69E3-4C37-9DA9-54759100744B}"/>
    <cellStyle name="Millares 9 4" xfId="222" xr:uid="{00000000-0005-0000-0000-00001B000000}"/>
    <cellStyle name="Millares 9 4 10" xfId="8776" xr:uid="{00000000-0005-0000-0000-00001B000000}"/>
    <cellStyle name="Millares 9 4 10 2" xfId="21245" xr:uid="{F41B3A49-95A7-4CAE-B75F-F0946D15E392}"/>
    <cellStyle name="Millares 9 4 11" xfId="10681" xr:uid="{00000000-0005-0000-0000-00001B000000}"/>
    <cellStyle name="Millares 9 4 11 2" xfId="23147" xr:uid="{4053C8C6-DCDE-48E3-9D5B-A6DBEAE6A0CE}"/>
    <cellStyle name="Millares 9 4 12" xfId="11161" xr:uid="{00000000-0005-0000-0000-00001B000000}"/>
    <cellStyle name="Millares 9 4 12 2" xfId="23626" xr:uid="{64F15968-F935-4BC3-90A9-B869AAC1AE2E}"/>
    <cellStyle name="Millares 9 4 13" xfId="12302" xr:uid="{DCD66099-A53B-446D-84E4-03AE33EC1270}"/>
    <cellStyle name="Millares 9 4 13 2" xfId="24136" xr:uid="{0F37A60E-BCC6-40DD-A483-8FD302B9F154}"/>
    <cellStyle name="Millares 9 4 14" xfId="12941" xr:uid="{50915AAD-FE7F-44C5-8D6A-B49C7142B380}"/>
    <cellStyle name="Millares 9 4 15" xfId="24844" xr:uid="{B406BF53-999C-4066-82FD-CA8D99FBDF14}"/>
    <cellStyle name="Millares 9 4 2" xfId="407" xr:uid="{00000000-0005-0000-0000-00001B000000}"/>
    <cellStyle name="Millares 9 4 2 10" xfId="10859" xr:uid="{00000000-0005-0000-0000-00001B000000}"/>
    <cellStyle name="Millares 9 4 2 10 2" xfId="23325" xr:uid="{A906AA8C-5717-44EA-A66F-F944661F4D9C}"/>
    <cellStyle name="Millares 9 4 2 11" xfId="11339" xr:uid="{00000000-0005-0000-0000-00001B000000}"/>
    <cellStyle name="Millares 9 4 2 11 2" xfId="23804" xr:uid="{3D090B02-0DE7-4959-8D29-AD053AF8EAE0}"/>
    <cellStyle name="Millares 9 4 2 12" xfId="12480" xr:uid="{2619772E-59A7-49A0-984B-9F6069747D6A}"/>
    <cellStyle name="Millares 9 4 2 12 2" xfId="24314" xr:uid="{E8B086DC-9D7D-4CA4-96F3-B01A14B2B605}"/>
    <cellStyle name="Millares 9 4 2 13" xfId="13119" xr:uid="{4E58B594-01BB-4961-A491-6BB7CF5EACA9}"/>
    <cellStyle name="Millares 9 4 2 14" xfId="25022" xr:uid="{6D167383-AD32-4787-BE88-5AA44EAA0D26}"/>
    <cellStyle name="Millares 9 4 2 2" xfId="1603" xr:uid="{00000000-0005-0000-0000-00001B000000}"/>
    <cellStyle name="Millares 9 4 2 2 2" xfId="3527" xr:uid="{00000000-0005-0000-0000-00001B000000}"/>
    <cellStyle name="Millares 9 4 2 2 2 2" xfId="16001" xr:uid="{1A141A03-4C90-4C24-8229-5631C711703B}"/>
    <cellStyle name="Millares 9 4 2 2 3" xfId="5479" xr:uid="{00000000-0005-0000-0000-00001B000000}"/>
    <cellStyle name="Millares 9 4 2 2 3 2" xfId="17951" xr:uid="{9A2A6130-4E9A-434C-962E-44D3C9D54726}"/>
    <cellStyle name="Millares 9 4 2 2 4" xfId="7409" xr:uid="{00000000-0005-0000-0000-00001B000000}"/>
    <cellStyle name="Millares 9 4 2 2 4 2" xfId="19880" xr:uid="{0BCDF64F-2D47-4952-A63C-BECB1CAE40A1}"/>
    <cellStyle name="Millares 9 4 2 2 5" xfId="9419" xr:uid="{00000000-0005-0000-0000-00001B000000}"/>
    <cellStyle name="Millares 9 4 2 2 5 2" xfId="21888" xr:uid="{D2DA4CCA-1E79-4EB1-BF70-458B808D7B51}"/>
    <cellStyle name="Millares 9 4 2 2 6" xfId="14080" xr:uid="{42EBD0C3-9A52-4A0C-926D-BB30F16EA224}"/>
    <cellStyle name="Millares 9 4 2 3" xfId="2083" xr:uid="{00000000-0005-0000-0000-00001B000000}"/>
    <cellStyle name="Millares 9 4 2 3 2" xfId="4007" xr:uid="{00000000-0005-0000-0000-00001B000000}"/>
    <cellStyle name="Millares 9 4 2 3 2 2" xfId="16481" xr:uid="{8B4F6BFA-5A1F-4DFC-BBF9-A6C654216A76}"/>
    <cellStyle name="Millares 9 4 2 3 3" xfId="5959" xr:uid="{00000000-0005-0000-0000-00001B000000}"/>
    <cellStyle name="Millares 9 4 2 3 3 2" xfId="18431" xr:uid="{AB63923E-2EB5-4E4B-8040-34B4D0F36D8C}"/>
    <cellStyle name="Millares 9 4 2 3 4" xfId="7889" xr:uid="{00000000-0005-0000-0000-00001B000000}"/>
    <cellStyle name="Millares 9 4 2 3 4 2" xfId="20360" xr:uid="{2B658C3E-ECBB-49DB-B6CF-3BD56F671B99}"/>
    <cellStyle name="Millares 9 4 2 3 5" xfId="9897" xr:uid="{00000000-0005-0000-0000-00001B000000}"/>
    <cellStyle name="Millares 9 4 2 3 5 2" xfId="22366" xr:uid="{6DCAB902-4864-49AE-88C2-6DB2AB302F7E}"/>
    <cellStyle name="Millares 9 4 2 3 6" xfId="14560" xr:uid="{05BF5211-E317-4A2B-BD24-FA30F56A83C3}"/>
    <cellStyle name="Millares 9 4 2 4" xfId="2565" xr:uid="{00000000-0005-0000-0000-00001B000000}"/>
    <cellStyle name="Millares 9 4 2 4 2" xfId="4486" xr:uid="{00000000-0005-0000-0000-00001B000000}"/>
    <cellStyle name="Millares 9 4 2 4 2 2" xfId="16960" xr:uid="{4330EA61-7222-4D1B-8366-96992465ADF7}"/>
    <cellStyle name="Millares 9 4 2 4 3" xfId="6442" xr:uid="{00000000-0005-0000-0000-00001B000000}"/>
    <cellStyle name="Millares 9 4 2 4 3 2" xfId="18914" xr:uid="{8C57C8AE-83A3-4A7A-B515-D46725FFD69E}"/>
    <cellStyle name="Millares 9 4 2 4 4" xfId="8368" xr:uid="{00000000-0005-0000-0000-00001B000000}"/>
    <cellStyle name="Millares 9 4 2 4 4 2" xfId="20839" xr:uid="{F6DFCDFA-3456-4E35-B17C-402C451FF283}"/>
    <cellStyle name="Millares 9 4 2 4 5" xfId="10374" xr:uid="{00000000-0005-0000-0000-00001B000000}"/>
    <cellStyle name="Millares 9 4 2 4 5 2" xfId="22843" xr:uid="{69B39FD2-E547-49F3-9F87-ED96101664A6}"/>
    <cellStyle name="Millares 9 4 2 4 6" xfId="15039" xr:uid="{9743A53E-0773-4871-A572-271F989A53BD}"/>
    <cellStyle name="Millares 9 4 2 5" xfId="1123" xr:uid="{00000000-0005-0000-0000-00001B000000}"/>
    <cellStyle name="Millares 9 4 2 5 2" xfId="13600" xr:uid="{B65120EC-06CA-4763-B46C-063D449DB23B}"/>
    <cellStyle name="Millares 9 4 2 6" xfId="3047" xr:uid="{00000000-0005-0000-0000-00001B000000}"/>
    <cellStyle name="Millares 9 4 2 6 2" xfId="15521" xr:uid="{0935CE38-5467-4D5F-9431-AB6CCD4DE5FC}"/>
    <cellStyle name="Millares 9 4 2 7" xfId="4985" xr:uid="{00000000-0005-0000-0000-00001B000000}"/>
    <cellStyle name="Millares 9 4 2 7 2" xfId="17458" xr:uid="{76BC127A-2116-4BD8-9455-D96E0497611A}"/>
    <cellStyle name="Millares 9 4 2 8" xfId="6926" xr:uid="{00000000-0005-0000-0000-00001B000000}"/>
    <cellStyle name="Millares 9 4 2 8 2" xfId="19397" xr:uid="{691EB801-2F63-441A-BF79-B774A8F3863B}"/>
    <cellStyle name="Millares 9 4 2 9" xfId="8945" xr:uid="{00000000-0005-0000-0000-00001B000000}"/>
    <cellStyle name="Millares 9 4 2 9 2" xfId="21414" xr:uid="{4B6180BB-6A2E-447C-9833-089BEC4AD59E}"/>
    <cellStyle name="Millares 9 4 3" xfId="1425" xr:uid="{00000000-0005-0000-0000-00001B000000}"/>
    <cellStyle name="Millares 9 4 3 2" xfId="3349" xr:uid="{00000000-0005-0000-0000-00001B000000}"/>
    <cellStyle name="Millares 9 4 3 2 2" xfId="15823" xr:uid="{005C94CA-9EE9-4CF2-937F-705737ADC1B0}"/>
    <cellStyle name="Millares 9 4 3 3" xfId="5301" xr:uid="{00000000-0005-0000-0000-00001B000000}"/>
    <cellStyle name="Millares 9 4 3 3 2" xfId="17773" xr:uid="{CE48DB26-0DC6-4EE4-99B4-CFD7B2C7A02A}"/>
    <cellStyle name="Millares 9 4 3 4" xfId="7231" xr:uid="{00000000-0005-0000-0000-00001B000000}"/>
    <cellStyle name="Millares 9 4 3 4 2" xfId="19702" xr:uid="{9BE62E3A-B7F8-4EF9-84C1-55321533B1D1}"/>
    <cellStyle name="Millares 9 4 3 5" xfId="9241" xr:uid="{00000000-0005-0000-0000-00001B000000}"/>
    <cellStyle name="Millares 9 4 3 5 2" xfId="21710" xr:uid="{E62D170A-B4D4-4864-A15A-FB2B122AD052}"/>
    <cellStyle name="Millares 9 4 3 6" xfId="13902" xr:uid="{F5850A64-CDC7-40E0-87B1-267A88944FD2}"/>
    <cellStyle name="Millares 9 4 4" xfId="1905" xr:uid="{00000000-0005-0000-0000-00001B000000}"/>
    <cellStyle name="Millares 9 4 4 2" xfId="3829" xr:uid="{00000000-0005-0000-0000-00001B000000}"/>
    <cellStyle name="Millares 9 4 4 2 2" xfId="16303" xr:uid="{A3A97348-8D7A-4557-AAC0-557CFEFAD7C9}"/>
    <cellStyle name="Millares 9 4 4 3" xfId="5781" xr:uid="{00000000-0005-0000-0000-00001B000000}"/>
    <cellStyle name="Millares 9 4 4 3 2" xfId="18253" xr:uid="{CE1CC590-A186-4910-9185-A3101EBB38C2}"/>
    <cellStyle name="Millares 9 4 4 4" xfId="7711" xr:uid="{00000000-0005-0000-0000-00001B000000}"/>
    <cellStyle name="Millares 9 4 4 4 2" xfId="20182" xr:uid="{F5032445-4C6B-4DC5-A56C-8BAEA24397F3}"/>
    <cellStyle name="Millares 9 4 4 5" xfId="9719" xr:uid="{00000000-0005-0000-0000-00001B000000}"/>
    <cellStyle name="Millares 9 4 4 5 2" xfId="22188" xr:uid="{A4EEA881-48FA-4C90-871F-4EF7EE8A18C8}"/>
    <cellStyle name="Millares 9 4 4 6" xfId="14382" xr:uid="{BCDD72DD-80EA-40D3-860D-EE8E50B6E221}"/>
    <cellStyle name="Millares 9 4 5" xfId="2387" xr:uid="{00000000-0005-0000-0000-00001B000000}"/>
    <cellStyle name="Millares 9 4 5 2" xfId="4308" xr:uid="{00000000-0005-0000-0000-00001B000000}"/>
    <cellStyle name="Millares 9 4 5 2 2" xfId="16782" xr:uid="{79DFD78E-5158-4C81-9FE4-CEB5E66F24C1}"/>
    <cellStyle name="Millares 9 4 5 3" xfId="6264" xr:uid="{00000000-0005-0000-0000-00001B000000}"/>
    <cellStyle name="Millares 9 4 5 3 2" xfId="18736" xr:uid="{4DF05FD6-7906-48D1-8D6A-E399520E5593}"/>
    <cellStyle name="Millares 9 4 5 4" xfId="8190" xr:uid="{00000000-0005-0000-0000-00001B000000}"/>
    <cellStyle name="Millares 9 4 5 4 2" xfId="20661" xr:uid="{80E7A322-E3F2-42B2-A778-866F5EB006A0}"/>
    <cellStyle name="Millares 9 4 5 5" xfId="10196" xr:uid="{00000000-0005-0000-0000-00001B000000}"/>
    <cellStyle name="Millares 9 4 5 5 2" xfId="22665" xr:uid="{781D794B-43BA-41EF-939E-CA71CF10F617}"/>
    <cellStyle name="Millares 9 4 5 6" xfId="14861" xr:uid="{5BFDEA14-CB3B-4699-9065-49F8BC435E1D}"/>
    <cellStyle name="Millares 9 4 6" xfId="945" xr:uid="{00000000-0005-0000-0000-00001B000000}"/>
    <cellStyle name="Millares 9 4 6 2" xfId="13422" xr:uid="{00ECF496-3CFE-43C7-B00F-65DC9C2F644B}"/>
    <cellStyle name="Millares 9 4 7" xfId="2869" xr:uid="{00000000-0005-0000-0000-00001B000000}"/>
    <cellStyle name="Millares 9 4 7 2" xfId="15343" xr:uid="{72D0BB1F-2525-4907-8886-D209E1AFDC06}"/>
    <cellStyle name="Millares 9 4 8" xfId="4807" xr:uid="{00000000-0005-0000-0000-00001B000000}"/>
    <cellStyle name="Millares 9 4 8 2" xfId="17280" xr:uid="{8AE8AA3F-E34A-47F8-9A91-D0B0316A58E5}"/>
    <cellStyle name="Millares 9 4 9" xfId="6748" xr:uid="{00000000-0005-0000-0000-00001B000000}"/>
    <cellStyle name="Millares 9 4 9 2" xfId="19219" xr:uid="{E487B18C-9471-4A71-9C42-D0B3BF0D5FDB}"/>
    <cellStyle name="Millares 9 5" xfId="251" xr:uid="{00000000-0005-0000-0000-00001B000000}"/>
    <cellStyle name="Millares 9 5 10" xfId="8804" xr:uid="{00000000-0005-0000-0000-00001B000000}"/>
    <cellStyle name="Millares 9 5 10 2" xfId="21273" xr:uid="{4B01709B-2D58-4469-B225-18F0D7554F32}"/>
    <cellStyle name="Millares 9 5 11" xfId="10710" xr:uid="{00000000-0005-0000-0000-00001B000000}"/>
    <cellStyle name="Millares 9 5 11 2" xfId="23176" xr:uid="{08F36E54-9E85-404F-9648-EBE4E1029A54}"/>
    <cellStyle name="Millares 9 5 12" xfId="11190" xr:uid="{00000000-0005-0000-0000-00001B000000}"/>
    <cellStyle name="Millares 9 5 12 2" xfId="23655" xr:uid="{ECF339BE-935E-4D18-A20E-9B2C937AB2E7}"/>
    <cellStyle name="Millares 9 5 13" xfId="12331" xr:uid="{8E8D50E6-447A-41B2-82CC-349A96FA6D5B}"/>
    <cellStyle name="Millares 9 5 13 2" xfId="24165" xr:uid="{8D14AF2B-002D-472D-87EF-92B1C0E4B342}"/>
    <cellStyle name="Millares 9 5 14" xfId="12970" xr:uid="{F002B7D2-2938-4D93-80EE-E1078668913D}"/>
    <cellStyle name="Millares 9 5 15" xfId="24873" xr:uid="{6C14DDA0-1328-4207-BAD7-50323CC496FD}"/>
    <cellStyle name="Millares 9 5 2" xfId="436" xr:uid="{00000000-0005-0000-0000-00001B000000}"/>
    <cellStyle name="Millares 9 5 2 10" xfId="10888" xr:uid="{00000000-0005-0000-0000-00001B000000}"/>
    <cellStyle name="Millares 9 5 2 10 2" xfId="23354" xr:uid="{A14CEEE4-A99A-4781-BFE1-721EBE498D7B}"/>
    <cellStyle name="Millares 9 5 2 11" xfId="11368" xr:uid="{00000000-0005-0000-0000-00001B000000}"/>
    <cellStyle name="Millares 9 5 2 11 2" xfId="23833" xr:uid="{CE507F46-6F2D-4484-8EF1-C3FCA9C3DF8A}"/>
    <cellStyle name="Millares 9 5 2 12" xfId="12509" xr:uid="{95B50E19-9870-465C-9E18-249C07D726F5}"/>
    <cellStyle name="Millares 9 5 2 12 2" xfId="24343" xr:uid="{9AA7B0A6-1C2A-4371-9E7C-D07133023F9E}"/>
    <cellStyle name="Millares 9 5 2 13" xfId="13148" xr:uid="{BFC85048-0F76-48C7-A573-82655178DB66}"/>
    <cellStyle name="Millares 9 5 2 14" xfId="25051" xr:uid="{99DCDF94-41AF-4414-97ED-072606892FE5}"/>
    <cellStyle name="Millares 9 5 2 2" xfId="1632" xr:uid="{00000000-0005-0000-0000-00001B000000}"/>
    <cellStyle name="Millares 9 5 2 2 2" xfId="3556" xr:uid="{00000000-0005-0000-0000-00001B000000}"/>
    <cellStyle name="Millares 9 5 2 2 2 2" xfId="16030" xr:uid="{8CF315D9-60C0-4742-910A-7832FBB50DDE}"/>
    <cellStyle name="Millares 9 5 2 2 3" xfId="5508" xr:uid="{00000000-0005-0000-0000-00001B000000}"/>
    <cellStyle name="Millares 9 5 2 2 3 2" xfId="17980" xr:uid="{E57BF282-2B14-436F-96F8-7D49EED4C724}"/>
    <cellStyle name="Millares 9 5 2 2 4" xfId="7438" xr:uid="{00000000-0005-0000-0000-00001B000000}"/>
    <cellStyle name="Millares 9 5 2 2 4 2" xfId="19909" xr:uid="{E5A7E84D-E6E9-4FD8-9A90-FF503533CE8B}"/>
    <cellStyle name="Millares 9 5 2 2 5" xfId="9448" xr:uid="{00000000-0005-0000-0000-00001B000000}"/>
    <cellStyle name="Millares 9 5 2 2 5 2" xfId="21917" xr:uid="{7D04F221-2473-4AD4-97C4-F52A3FC49297}"/>
    <cellStyle name="Millares 9 5 2 2 6" xfId="14109" xr:uid="{F64C3EF2-AB3A-4965-BA8B-73F35DD4EE71}"/>
    <cellStyle name="Millares 9 5 2 3" xfId="2112" xr:uid="{00000000-0005-0000-0000-00001B000000}"/>
    <cellStyle name="Millares 9 5 2 3 2" xfId="4036" xr:uid="{00000000-0005-0000-0000-00001B000000}"/>
    <cellStyle name="Millares 9 5 2 3 2 2" xfId="16510" xr:uid="{C5750E3A-1AB8-4824-B703-BFB7270A5DF9}"/>
    <cellStyle name="Millares 9 5 2 3 3" xfId="5988" xr:uid="{00000000-0005-0000-0000-00001B000000}"/>
    <cellStyle name="Millares 9 5 2 3 3 2" xfId="18460" xr:uid="{EFC85E03-A0D1-4A13-A7E6-38D89AD0316C}"/>
    <cellStyle name="Millares 9 5 2 3 4" xfId="7918" xr:uid="{00000000-0005-0000-0000-00001B000000}"/>
    <cellStyle name="Millares 9 5 2 3 4 2" xfId="20389" xr:uid="{D5DF9B2E-B545-4AD5-9FDA-881BB231764A}"/>
    <cellStyle name="Millares 9 5 2 3 5" xfId="9926" xr:uid="{00000000-0005-0000-0000-00001B000000}"/>
    <cellStyle name="Millares 9 5 2 3 5 2" xfId="22395" xr:uid="{7BB14E3C-30A4-4A3F-B13F-B9C23197AF08}"/>
    <cellStyle name="Millares 9 5 2 3 6" xfId="14589" xr:uid="{9FCE13D8-D0BA-4750-9118-535A701914E1}"/>
    <cellStyle name="Millares 9 5 2 4" xfId="2594" xr:uid="{00000000-0005-0000-0000-00001B000000}"/>
    <cellStyle name="Millares 9 5 2 4 2" xfId="4515" xr:uid="{00000000-0005-0000-0000-00001B000000}"/>
    <cellStyle name="Millares 9 5 2 4 2 2" xfId="16989" xr:uid="{970F74F7-3F8B-408F-A8EC-0AFFBA335F7A}"/>
    <cellStyle name="Millares 9 5 2 4 3" xfId="6471" xr:uid="{00000000-0005-0000-0000-00001B000000}"/>
    <cellStyle name="Millares 9 5 2 4 3 2" xfId="18943" xr:uid="{0DF86FDF-DA5F-43AC-933A-7EFA7E4DBAC4}"/>
    <cellStyle name="Millares 9 5 2 4 4" xfId="8397" xr:uid="{00000000-0005-0000-0000-00001B000000}"/>
    <cellStyle name="Millares 9 5 2 4 4 2" xfId="20868" xr:uid="{4A746F19-AECE-443F-9652-49AAAD5A54B1}"/>
    <cellStyle name="Millares 9 5 2 4 5" xfId="10403" xr:uid="{00000000-0005-0000-0000-00001B000000}"/>
    <cellStyle name="Millares 9 5 2 4 5 2" xfId="22872" xr:uid="{B8F8A31A-02C9-4086-AAD2-40655ED457E5}"/>
    <cellStyle name="Millares 9 5 2 4 6" xfId="15068" xr:uid="{A4A8CF7F-036D-456C-9290-164FD8777233}"/>
    <cellStyle name="Millares 9 5 2 5" xfId="1152" xr:uid="{00000000-0005-0000-0000-00001B000000}"/>
    <cellStyle name="Millares 9 5 2 5 2" xfId="13629" xr:uid="{E779A878-25E0-4FFC-8B28-B91B6CAD08AE}"/>
    <cellStyle name="Millares 9 5 2 6" xfId="3076" xr:uid="{00000000-0005-0000-0000-00001B000000}"/>
    <cellStyle name="Millares 9 5 2 6 2" xfId="15550" xr:uid="{56563723-31F3-4E6D-B34B-C77BCE902D4C}"/>
    <cellStyle name="Millares 9 5 2 7" xfId="5014" xr:uid="{00000000-0005-0000-0000-00001B000000}"/>
    <cellStyle name="Millares 9 5 2 7 2" xfId="17487" xr:uid="{041BC9C4-E010-441C-A16C-E25B8971DE29}"/>
    <cellStyle name="Millares 9 5 2 8" xfId="6955" xr:uid="{00000000-0005-0000-0000-00001B000000}"/>
    <cellStyle name="Millares 9 5 2 8 2" xfId="19426" xr:uid="{57E99B86-800B-4985-BB46-2C2A7AAF439B}"/>
    <cellStyle name="Millares 9 5 2 9" xfId="8974" xr:uid="{00000000-0005-0000-0000-00001B000000}"/>
    <cellStyle name="Millares 9 5 2 9 2" xfId="21443" xr:uid="{F13B0640-D39B-4D44-8F52-A60909467CD3}"/>
    <cellStyle name="Millares 9 5 3" xfId="1454" xr:uid="{00000000-0005-0000-0000-00001B000000}"/>
    <cellStyle name="Millares 9 5 3 2" xfId="3378" xr:uid="{00000000-0005-0000-0000-00001B000000}"/>
    <cellStyle name="Millares 9 5 3 2 2" xfId="15852" xr:uid="{05D25255-A448-4820-9EC1-34E10DADF772}"/>
    <cellStyle name="Millares 9 5 3 3" xfId="5330" xr:uid="{00000000-0005-0000-0000-00001B000000}"/>
    <cellStyle name="Millares 9 5 3 3 2" xfId="17802" xr:uid="{DBB7F6FF-F5BB-4236-8B2C-465221D06842}"/>
    <cellStyle name="Millares 9 5 3 4" xfId="7260" xr:uid="{00000000-0005-0000-0000-00001B000000}"/>
    <cellStyle name="Millares 9 5 3 4 2" xfId="19731" xr:uid="{8E14B948-3C7E-4AC8-8D93-5402B363B8FB}"/>
    <cellStyle name="Millares 9 5 3 5" xfId="9270" xr:uid="{00000000-0005-0000-0000-00001B000000}"/>
    <cellStyle name="Millares 9 5 3 5 2" xfId="21739" xr:uid="{537025A2-05DC-4F6B-912A-33EA5EC3AB43}"/>
    <cellStyle name="Millares 9 5 3 6" xfId="13931" xr:uid="{0E323B9E-FC05-43BE-90BD-FD5ADE88D7DC}"/>
    <cellStyle name="Millares 9 5 4" xfId="1934" xr:uid="{00000000-0005-0000-0000-00001B000000}"/>
    <cellStyle name="Millares 9 5 4 2" xfId="3858" xr:uid="{00000000-0005-0000-0000-00001B000000}"/>
    <cellStyle name="Millares 9 5 4 2 2" xfId="16332" xr:uid="{BD9F1FE2-2A20-4230-9AD5-FBCBE7B7C049}"/>
    <cellStyle name="Millares 9 5 4 3" xfId="5810" xr:uid="{00000000-0005-0000-0000-00001B000000}"/>
    <cellStyle name="Millares 9 5 4 3 2" xfId="18282" xr:uid="{57FC5DBD-DE4A-4A12-A18F-A0A860450F04}"/>
    <cellStyle name="Millares 9 5 4 4" xfId="7740" xr:uid="{00000000-0005-0000-0000-00001B000000}"/>
    <cellStyle name="Millares 9 5 4 4 2" xfId="20211" xr:uid="{6C2E29DA-EAA5-4666-89A3-45963649EEBB}"/>
    <cellStyle name="Millares 9 5 4 5" xfId="9748" xr:uid="{00000000-0005-0000-0000-00001B000000}"/>
    <cellStyle name="Millares 9 5 4 5 2" xfId="22217" xr:uid="{F1C01654-9609-4E4D-BBC5-B2D6E95DE10F}"/>
    <cellStyle name="Millares 9 5 4 6" xfId="14411" xr:uid="{B66AA7DA-8381-49D4-AD0E-6BB3964A7F20}"/>
    <cellStyle name="Millares 9 5 5" xfId="2416" xr:uid="{00000000-0005-0000-0000-00001B000000}"/>
    <cellStyle name="Millares 9 5 5 2" xfId="4337" xr:uid="{00000000-0005-0000-0000-00001B000000}"/>
    <cellStyle name="Millares 9 5 5 2 2" xfId="16811" xr:uid="{F9746ED8-A57F-49D1-8B56-79DF7F8438B3}"/>
    <cellStyle name="Millares 9 5 5 3" xfId="6293" xr:uid="{00000000-0005-0000-0000-00001B000000}"/>
    <cellStyle name="Millares 9 5 5 3 2" xfId="18765" xr:uid="{CFDCD3D7-8894-4923-B94F-57CB68E90567}"/>
    <cellStyle name="Millares 9 5 5 4" xfId="8219" xr:uid="{00000000-0005-0000-0000-00001B000000}"/>
    <cellStyle name="Millares 9 5 5 4 2" xfId="20690" xr:uid="{277F71AE-C24E-4792-BF22-CCDF2CB71EA8}"/>
    <cellStyle name="Millares 9 5 5 5" xfId="10225" xr:uid="{00000000-0005-0000-0000-00001B000000}"/>
    <cellStyle name="Millares 9 5 5 5 2" xfId="22694" xr:uid="{60BAD34E-1B8E-46BB-8A0B-E32E1144CF02}"/>
    <cellStyle name="Millares 9 5 5 6" xfId="14890" xr:uid="{35605691-6E64-44D8-9E1D-877F308B4646}"/>
    <cellStyle name="Millares 9 5 6" xfId="974" xr:uid="{00000000-0005-0000-0000-00001B000000}"/>
    <cellStyle name="Millares 9 5 6 2" xfId="13451" xr:uid="{AC7DC9E6-1988-49AC-8554-6A9D125C036D}"/>
    <cellStyle name="Millares 9 5 7" xfId="2898" xr:uid="{00000000-0005-0000-0000-00001B000000}"/>
    <cellStyle name="Millares 9 5 7 2" xfId="15372" xr:uid="{51A56E5E-A99B-4538-AF0A-E07E8373A92F}"/>
    <cellStyle name="Millares 9 5 8" xfId="4836" xr:uid="{00000000-0005-0000-0000-00001B000000}"/>
    <cellStyle name="Millares 9 5 8 2" xfId="17309" xr:uid="{C304B117-5457-4AA9-A671-489BC55FC5F2}"/>
    <cellStyle name="Millares 9 5 9" xfId="6777" xr:uid="{00000000-0005-0000-0000-00001B000000}"/>
    <cellStyle name="Millares 9 5 9 2" xfId="19248" xr:uid="{A23A7665-C278-4A35-A1F8-22AD2F71AF48}"/>
    <cellStyle name="Millares 9 6" xfId="294" xr:uid="{00000000-0005-0000-0000-00001B000000}"/>
    <cellStyle name="Millares 9 6 10" xfId="10746" xr:uid="{00000000-0005-0000-0000-00001B000000}"/>
    <cellStyle name="Millares 9 6 10 2" xfId="23212" xr:uid="{9DF81BC7-F2D7-42B1-9E85-7A06883CF6D2}"/>
    <cellStyle name="Millares 9 6 11" xfId="11226" xr:uid="{00000000-0005-0000-0000-00001B000000}"/>
    <cellStyle name="Millares 9 6 11 2" xfId="23691" xr:uid="{72DA2A21-BA0E-41C0-8F18-BFD6A731E334}"/>
    <cellStyle name="Millares 9 6 12" xfId="12367" xr:uid="{A3035594-0C80-4B5F-9EE6-D166C25D3B01}"/>
    <cellStyle name="Millares 9 6 12 2" xfId="24201" xr:uid="{F2D864A2-7369-4B98-9D8A-4AE9DB3C7A96}"/>
    <cellStyle name="Millares 9 6 13" xfId="13006" xr:uid="{48495D1B-E6FD-4E45-8319-CC3F4BDDA25A}"/>
    <cellStyle name="Millares 9 6 14" xfId="24909" xr:uid="{C308ADA6-ABF4-488E-B8F1-1C91A0C266F9}"/>
    <cellStyle name="Millares 9 6 2" xfId="1490" xr:uid="{00000000-0005-0000-0000-00001B000000}"/>
    <cellStyle name="Millares 9 6 2 2" xfId="3414" xr:uid="{00000000-0005-0000-0000-00001B000000}"/>
    <cellStyle name="Millares 9 6 2 2 2" xfId="15888" xr:uid="{E562D857-8E76-411B-A5BC-5C7BAEC61270}"/>
    <cellStyle name="Millares 9 6 2 3" xfId="5366" xr:uid="{00000000-0005-0000-0000-00001B000000}"/>
    <cellStyle name="Millares 9 6 2 3 2" xfId="17838" xr:uid="{F51B14C3-52E3-4739-8062-05C133BB1A9A}"/>
    <cellStyle name="Millares 9 6 2 4" xfId="7296" xr:uid="{00000000-0005-0000-0000-00001B000000}"/>
    <cellStyle name="Millares 9 6 2 4 2" xfId="19767" xr:uid="{8E61EA84-EFA1-4CA7-8722-1CA9F66C7996}"/>
    <cellStyle name="Millares 9 6 2 5" xfId="9306" xr:uid="{00000000-0005-0000-0000-00001B000000}"/>
    <cellStyle name="Millares 9 6 2 5 2" xfId="21775" xr:uid="{67F24461-ADDA-4D75-96BB-02015593D9A0}"/>
    <cellStyle name="Millares 9 6 2 6" xfId="13967" xr:uid="{4A3DB22B-F07F-4226-9669-D4BFC27DEB40}"/>
    <cellStyle name="Millares 9 6 3" xfId="1970" xr:uid="{00000000-0005-0000-0000-00001B000000}"/>
    <cellStyle name="Millares 9 6 3 2" xfId="3894" xr:uid="{00000000-0005-0000-0000-00001B000000}"/>
    <cellStyle name="Millares 9 6 3 2 2" xfId="16368" xr:uid="{248C14BE-1F6D-4240-B77C-377D3C02EDFD}"/>
    <cellStyle name="Millares 9 6 3 3" xfId="5846" xr:uid="{00000000-0005-0000-0000-00001B000000}"/>
    <cellStyle name="Millares 9 6 3 3 2" xfId="18318" xr:uid="{E9A33F4C-ACB0-4843-B79C-089B9B4D6D6A}"/>
    <cellStyle name="Millares 9 6 3 4" xfId="7776" xr:uid="{00000000-0005-0000-0000-00001B000000}"/>
    <cellStyle name="Millares 9 6 3 4 2" xfId="20247" xr:uid="{4AC3EF09-2E81-4AC1-914C-57956738DFAB}"/>
    <cellStyle name="Millares 9 6 3 5" xfId="9784" xr:uid="{00000000-0005-0000-0000-00001B000000}"/>
    <cellStyle name="Millares 9 6 3 5 2" xfId="22253" xr:uid="{8304B680-5771-4EAF-8F4B-DE587A6A6019}"/>
    <cellStyle name="Millares 9 6 3 6" xfId="14447" xr:uid="{409A77A7-F7B6-4C83-B4C7-D457BAD5E67D}"/>
    <cellStyle name="Millares 9 6 4" xfId="2452" xr:uid="{00000000-0005-0000-0000-00001B000000}"/>
    <cellStyle name="Millares 9 6 4 2" xfId="4373" xr:uid="{00000000-0005-0000-0000-00001B000000}"/>
    <cellStyle name="Millares 9 6 4 2 2" xfId="16847" xr:uid="{C50B31BE-2EA6-46B7-85B6-F4415F6E23CB}"/>
    <cellStyle name="Millares 9 6 4 3" xfId="6329" xr:uid="{00000000-0005-0000-0000-00001B000000}"/>
    <cellStyle name="Millares 9 6 4 3 2" xfId="18801" xr:uid="{02F3225C-90BA-4C59-9AF1-1EEFB48725DC}"/>
    <cellStyle name="Millares 9 6 4 4" xfId="8255" xr:uid="{00000000-0005-0000-0000-00001B000000}"/>
    <cellStyle name="Millares 9 6 4 4 2" xfId="20726" xr:uid="{4F935632-CA4C-4BB0-B648-DEC7485EE6FD}"/>
    <cellStyle name="Millares 9 6 4 5" xfId="10261" xr:uid="{00000000-0005-0000-0000-00001B000000}"/>
    <cellStyle name="Millares 9 6 4 5 2" xfId="22730" xr:uid="{E3B65BDE-F724-4B2E-8889-6B1BCE2385CE}"/>
    <cellStyle name="Millares 9 6 4 6" xfId="14926" xr:uid="{720A7B7E-BDB3-46C3-8178-7084605A1698}"/>
    <cellStyle name="Millares 9 6 5" xfId="1010" xr:uid="{00000000-0005-0000-0000-00001B000000}"/>
    <cellStyle name="Millares 9 6 5 2" xfId="13487" xr:uid="{DA5BE7FC-EC4E-40C9-88F7-6D8E57663012}"/>
    <cellStyle name="Millares 9 6 6" xfId="2934" xr:uid="{00000000-0005-0000-0000-00001B000000}"/>
    <cellStyle name="Millares 9 6 6 2" xfId="15408" xr:uid="{697861A6-3A53-4BAD-94A2-F8CD3ABBB92A}"/>
    <cellStyle name="Millares 9 6 7" xfId="4872" xr:uid="{00000000-0005-0000-0000-00001B000000}"/>
    <cellStyle name="Millares 9 6 7 2" xfId="17345" xr:uid="{1F2B6D56-97A1-4737-8B0A-3F33DBF9D849}"/>
    <cellStyle name="Millares 9 6 8" xfId="6813" xr:uid="{00000000-0005-0000-0000-00001B000000}"/>
    <cellStyle name="Millares 9 6 8 2" xfId="19284" xr:uid="{D8EB6B84-1D34-41D8-8222-413BC26EA3D5}"/>
    <cellStyle name="Millares 9 6 9" xfId="8840" xr:uid="{00000000-0005-0000-0000-00001B000000}"/>
    <cellStyle name="Millares 9 6 9 2" xfId="21309" xr:uid="{15CB5B7F-79A2-44FD-99B3-EB0F4EC75FE8}"/>
    <cellStyle name="Millares 9 7" xfId="782" xr:uid="{FDB10440-10B6-42EF-93FB-DCABDAC77B27}"/>
    <cellStyle name="Millares 9 7 10" xfId="11011" xr:uid="{FDB10440-10B6-42EF-93FB-DCABDAC77B27}"/>
    <cellStyle name="Millares 9 7 10 2" xfId="23477" xr:uid="{C58058F8-3A8A-4126-811E-0F88A83342B7}"/>
    <cellStyle name="Millares 9 7 11" xfId="11491" xr:uid="{FDB10440-10B6-42EF-93FB-DCABDAC77B27}"/>
    <cellStyle name="Millares 9 7 11 2" xfId="23956" xr:uid="{5EEA224E-5447-45EB-B936-833604EB6901}"/>
    <cellStyle name="Millares 9 7 12" xfId="12635" xr:uid="{46FB4C0B-1FDE-41CF-BB31-28AADB54779B}"/>
    <cellStyle name="Millares 9 7 12 2" xfId="24469" xr:uid="{B122A002-28C3-4056-9160-98E253AF12EB}"/>
    <cellStyle name="Millares 9 7 13" xfId="13273" xr:uid="{19A21A81-A43D-4339-BFB3-5CF78FE799F1}"/>
    <cellStyle name="Millares 9 7 14" xfId="25174" xr:uid="{EE9543CE-DE20-471A-9264-44C350646C35}"/>
    <cellStyle name="Millares 9 7 2" xfId="1755" xr:uid="{FDB10440-10B6-42EF-93FB-DCABDAC77B27}"/>
    <cellStyle name="Millares 9 7 2 2" xfId="3679" xr:uid="{FDB10440-10B6-42EF-93FB-DCABDAC77B27}"/>
    <cellStyle name="Millares 9 7 2 2 2" xfId="16153" xr:uid="{3E1C1DD9-E898-4E09-960A-5E8DCF39B061}"/>
    <cellStyle name="Millares 9 7 2 3" xfId="5631" xr:uid="{FDB10440-10B6-42EF-93FB-DCABDAC77B27}"/>
    <cellStyle name="Millares 9 7 2 3 2" xfId="18103" xr:uid="{28683481-0F32-4A02-A949-1D62BAD80E0D}"/>
    <cellStyle name="Millares 9 7 2 4" xfId="7561" xr:uid="{FDB10440-10B6-42EF-93FB-DCABDAC77B27}"/>
    <cellStyle name="Millares 9 7 2 4 2" xfId="20032" xr:uid="{9FBD04BD-DFDA-43AA-920F-112942942888}"/>
    <cellStyle name="Millares 9 7 2 5" xfId="9569" xr:uid="{FDB10440-10B6-42EF-93FB-DCABDAC77B27}"/>
    <cellStyle name="Millares 9 7 2 5 2" xfId="22038" xr:uid="{4A9565C3-0775-435D-B961-097794A15E39}"/>
    <cellStyle name="Millares 9 7 2 6" xfId="14232" xr:uid="{E2B66CCD-A60A-489A-BE09-6F0E25F19DB1}"/>
    <cellStyle name="Millares 9 7 3" xfId="2235" xr:uid="{FDB10440-10B6-42EF-93FB-DCABDAC77B27}"/>
    <cellStyle name="Millares 9 7 3 2" xfId="4159" xr:uid="{FDB10440-10B6-42EF-93FB-DCABDAC77B27}"/>
    <cellStyle name="Millares 9 7 3 2 2" xfId="16633" xr:uid="{F68B62E5-259B-4557-9192-5F3B6A09A9A5}"/>
    <cellStyle name="Millares 9 7 3 3" xfId="6111" xr:uid="{FDB10440-10B6-42EF-93FB-DCABDAC77B27}"/>
    <cellStyle name="Millares 9 7 3 3 2" xfId="18583" xr:uid="{92B75AF3-500C-4472-A987-49F7E0BA7D0B}"/>
    <cellStyle name="Millares 9 7 3 4" xfId="8041" xr:uid="{FDB10440-10B6-42EF-93FB-DCABDAC77B27}"/>
    <cellStyle name="Millares 9 7 3 4 2" xfId="20512" xr:uid="{604EF73F-FE19-438D-A3B5-E0BE565738BC}"/>
    <cellStyle name="Millares 9 7 3 5" xfId="10047" xr:uid="{FDB10440-10B6-42EF-93FB-DCABDAC77B27}"/>
    <cellStyle name="Millares 9 7 3 5 2" xfId="22516" xr:uid="{37A1D00B-9EE0-4B1D-81B4-DB53628ADF09}"/>
    <cellStyle name="Millares 9 7 3 6" xfId="14712" xr:uid="{3450D21A-E614-4FDE-B45C-18944D4A2B36}"/>
    <cellStyle name="Millares 9 7 4" xfId="2718" xr:uid="{FDB10440-10B6-42EF-93FB-DCABDAC77B27}"/>
    <cellStyle name="Millares 9 7 4 2" xfId="4639" xr:uid="{FDB10440-10B6-42EF-93FB-DCABDAC77B27}"/>
    <cellStyle name="Millares 9 7 4 2 2" xfId="17113" xr:uid="{396C6803-8CF4-4A95-B212-BDAD721D5BDE}"/>
    <cellStyle name="Millares 9 7 4 3" xfId="6595" xr:uid="{FDB10440-10B6-42EF-93FB-DCABDAC77B27}"/>
    <cellStyle name="Millares 9 7 4 3 2" xfId="19067" xr:uid="{A0589123-C6E8-4956-84A4-D85A599CC0A5}"/>
    <cellStyle name="Millares 9 7 4 4" xfId="8521" xr:uid="{FDB10440-10B6-42EF-93FB-DCABDAC77B27}"/>
    <cellStyle name="Millares 9 7 4 4 2" xfId="20992" xr:uid="{2326AB99-F83D-467A-AF07-08718EF6CB7F}"/>
    <cellStyle name="Millares 9 7 4 5" xfId="10526" xr:uid="{FDB10440-10B6-42EF-93FB-DCABDAC77B27}"/>
    <cellStyle name="Millares 9 7 4 5 2" xfId="22995" xr:uid="{0E68DEF8-5B67-4952-83A1-B097F26E102C}"/>
    <cellStyle name="Millares 9 7 4 6" xfId="15192" xr:uid="{7A10E93B-96BD-4048-B203-F2E1AE5D1EF1}"/>
    <cellStyle name="Millares 9 7 5" xfId="1276" xr:uid="{FDB10440-10B6-42EF-93FB-DCABDAC77B27}"/>
    <cellStyle name="Millares 9 7 5 2" xfId="13753" xr:uid="{6FEC419C-909B-47D0-877B-4FCA7AFE9D98}"/>
    <cellStyle name="Millares 9 7 6" xfId="3200" xr:uid="{FDB10440-10B6-42EF-93FB-DCABDAC77B27}"/>
    <cellStyle name="Millares 9 7 6 2" xfId="15674" xr:uid="{2E5A9C2E-BA54-43F6-B3ED-11DD1080E562}"/>
    <cellStyle name="Millares 9 7 7" xfId="5151" xr:uid="{FDB10440-10B6-42EF-93FB-DCABDAC77B27}"/>
    <cellStyle name="Millares 9 7 7 2" xfId="17623" xr:uid="{2F4A31C3-7BC1-43BA-AA1B-D0274DE02F0B}"/>
    <cellStyle name="Millares 9 7 8" xfId="7082" xr:uid="{FDB10440-10B6-42EF-93FB-DCABDAC77B27}"/>
    <cellStyle name="Millares 9 7 8 2" xfId="19553" xr:uid="{147EAA81-1F73-4354-8FC9-D9C1F6359BEF}"/>
    <cellStyle name="Millares 9 7 9" xfId="9094" xr:uid="{FDB10440-10B6-42EF-93FB-DCABDAC77B27}"/>
    <cellStyle name="Millares 9 7 9 2" xfId="21563" xr:uid="{8895C139-077C-4D2A-88CA-7486AF5F6895}"/>
    <cellStyle name="Millares 9 8" xfId="1312" xr:uid="{00000000-0005-0000-0000-00001B000000}"/>
    <cellStyle name="Millares 9 8 2" xfId="3236" xr:uid="{00000000-0005-0000-0000-00001B000000}"/>
    <cellStyle name="Millares 9 8 2 2" xfId="15710" xr:uid="{2085E2FC-D63B-40E6-9EC8-5E6387BF8ECF}"/>
    <cellStyle name="Millares 9 8 3" xfId="5188" xr:uid="{00000000-0005-0000-0000-00001B000000}"/>
    <cellStyle name="Millares 9 8 3 2" xfId="17660" xr:uid="{0B2A257A-DD7A-4E83-91FB-F76397F6AB03}"/>
    <cellStyle name="Millares 9 8 4" xfId="7118" xr:uid="{00000000-0005-0000-0000-00001B000000}"/>
    <cellStyle name="Millares 9 8 4 2" xfId="19589" xr:uid="{46E6D828-F510-4C14-AD05-C0DDC6F19034}"/>
    <cellStyle name="Millares 9 8 5" xfId="9128" xr:uid="{00000000-0005-0000-0000-00001B000000}"/>
    <cellStyle name="Millares 9 8 5 2" xfId="21597" xr:uid="{4267324B-C228-41E5-967C-C224EF46DA89}"/>
    <cellStyle name="Millares 9 8 6" xfId="11636" xr:uid="{A3C42E48-0F60-4309-B154-6E15366FC176}"/>
    <cellStyle name="Millares 9 8 7" xfId="13789" xr:uid="{E224CCC6-3FF3-493F-A1A5-1EEBAE37FF55}"/>
    <cellStyle name="Millares 9 9" xfId="1792" xr:uid="{00000000-0005-0000-0000-00001B000000}"/>
    <cellStyle name="Millares 9 9 2" xfId="3716" xr:uid="{00000000-0005-0000-0000-00001B000000}"/>
    <cellStyle name="Millares 9 9 2 2" xfId="16190" xr:uid="{068BDDE4-470A-45C5-86D8-C91A286D3385}"/>
    <cellStyle name="Millares 9 9 3" xfId="5668" xr:uid="{00000000-0005-0000-0000-00001B000000}"/>
    <cellStyle name="Millares 9 9 3 2" xfId="18140" xr:uid="{C9DE4995-795F-4BD1-9AD1-7E3F4A277CE6}"/>
    <cellStyle name="Millares 9 9 4" xfId="7598" xr:uid="{00000000-0005-0000-0000-00001B000000}"/>
    <cellStyle name="Millares 9 9 4 2" xfId="20069" xr:uid="{3D870C0B-98FE-4FF4-9C2A-EF6766463600}"/>
    <cellStyle name="Millares 9 9 5" xfId="9606" xr:uid="{00000000-0005-0000-0000-00001B000000}"/>
    <cellStyle name="Millares 9 9 5 2" xfId="22075" xr:uid="{B9D1F925-85F2-4117-8FD0-363AEA5A6121}"/>
    <cellStyle name="Millares 9 9 6" xfId="11754" xr:uid="{00000000-0005-0000-0000-000073010000}"/>
    <cellStyle name="Millares 9 9 7" xfId="14269" xr:uid="{5F9B5756-D611-4F67-8FE9-D5B713486591}"/>
    <cellStyle name="Millares 90" xfId="10544" xr:uid="{00000000-0005-0000-0000-00003C290000}"/>
    <cellStyle name="Millares 90 2" xfId="23011" xr:uid="{8F1C292A-9951-4C21-8A06-B6A03461296C}"/>
    <cellStyle name="Millares 91" xfId="10545" xr:uid="{00000000-0005-0000-0000-00003D290000}"/>
    <cellStyle name="Millares 92" xfId="10542" xr:uid="{00000000-0005-0000-0000-00003E290000}"/>
    <cellStyle name="Millares 93" xfId="10546" xr:uid="{00000000-0005-0000-0000-00004E290000}"/>
    <cellStyle name="Millares 93 2" xfId="23012" xr:uid="{507BC80E-8F42-492A-B055-653645981929}"/>
    <cellStyle name="Millares 94" xfId="11026" xr:uid="{00000000-0005-0000-0000-0000812C0000}"/>
    <cellStyle name="Millares 94 2" xfId="23491" xr:uid="{BB35B767-AB1B-4BAD-8E40-185429FEF53B}"/>
    <cellStyle name="Millares 95" xfId="12167" xr:uid="{D9885175-82D8-4F86-A701-D204FCFAE47B}"/>
    <cellStyle name="Millares 95 2" xfId="24001" xr:uid="{4952B910-AD52-4843-84E8-CA2789941B0F}"/>
    <cellStyle name="Millares 96" xfId="12664" xr:uid="{B5E27FC0-88F7-4C90-B7C9-8611E573CB90}"/>
    <cellStyle name="Millares 96 2" xfId="24498" xr:uid="{E4379DF2-9995-49DF-BBF4-9E48A6E19878}"/>
    <cellStyle name="Millares 97" xfId="12794" xr:uid="{B677D332-DF99-4132-9D85-003FEF159298}"/>
    <cellStyle name="Millares 98" xfId="12806" xr:uid="{0E323DD3-9C01-417B-832E-B493C8E48634}"/>
    <cellStyle name="Millares 99" xfId="13162" xr:uid="{E2C72E87-50A5-41B8-8D28-A0B0D1232C49}"/>
    <cellStyle name="Moneda [0] 2" xfId="42" xr:uid="{00000000-0005-0000-0000-00001C000000}"/>
    <cellStyle name="Moneda 10" xfId="597" xr:uid="{00000000-0005-0000-0000-000033000000}"/>
    <cellStyle name="Moneda 2" xfId="41" xr:uid="{00000000-0005-0000-0000-00001D000000}"/>
    <cellStyle name="Moneda 2 2" xfId="11952" xr:uid="{00000000-0005-0000-0000-000076010000}"/>
    <cellStyle name="Moneda 2 3" xfId="12011" xr:uid="{00000000-0005-0000-0000-000077010000}"/>
    <cellStyle name="Moneda 2 4" xfId="11775" xr:uid="{00000000-0005-0000-0000-000078010000}"/>
    <cellStyle name="Moneda 2 5" xfId="11695" xr:uid="{00000000-0005-0000-0000-000075010000}"/>
    <cellStyle name="Moneda 3" xfId="62" xr:uid="{00000000-0005-0000-0000-00001E000000}"/>
    <cellStyle name="Moneda 3 2" xfId="12044" xr:uid="{00000000-0005-0000-0000-00007A010000}"/>
    <cellStyle name="Moneda 3 3" xfId="11808" xr:uid="{00000000-0005-0000-0000-00007B010000}"/>
    <cellStyle name="Moneda 3 4" xfId="11726" xr:uid="{00000000-0005-0000-0000-000079010000}"/>
    <cellStyle name="Neutral 2" xfId="623" xr:uid="{00000000-0005-0000-0000-0000D2020000}"/>
    <cellStyle name="Neutral 2 2" xfId="11566" xr:uid="{00000000-0005-0000-0000-000040000000}"/>
    <cellStyle name="Neutral 3" xfId="719" xr:uid="{00000000-0005-0000-0000-00002A030000}"/>
    <cellStyle name="Neutral 3 2" xfId="11567" xr:uid="{00000000-0005-0000-0000-000041000000}"/>
    <cellStyle name="Neutral 4" xfId="11568" xr:uid="{00000000-0005-0000-0000-000042000000}"/>
    <cellStyle name="Neutral 5" xfId="11565" xr:uid="{00000000-0005-0000-0000-000095030000}"/>
    <cellStyle name="Normal" xfId="0" builtinId="0"/>
    <cellStyle name="Normal - Style1" xfId="695" xr:uid="{00000000-0005-0000-0000-000043000000}"/>
    <cellStyle name="Normal 10" xfId="7" xr:uid="{00000000-0005-0000-0000-000020000000}"/>
    <cellStyle name="Normal 10 10 2 2 2" xfId="565" xr:uid="{00000000-0005-0000-0000-000035000000}"/>
    <cellStyle name="Normal 10 2" xfId="43" xr:uid="{00000000-0005-0000-0000-000021000000}"/>
    <cellStyle name="Normal 10 2 2" xfId="11967" xr:uid="{00000000-0005-0000-0000-00007F010000}"/>
    <cellStyle name="Normal 10 2 3" xfId="12078" xr:uid="{00000000-0005-0000-0000-000005000000}"/>
    <cellStyle name="Normal 10 3" xfId="11569" xr:uid="{00000000-0005-0000-0000-000044000000}"/>
    <cellStyle name="Normal 10 4" xfId="11922" xr:uid="{00000000-0005-0000-0000-00007E010000}"/>
    <cellStyle name="Normal 10 5" xfId="12092" xr:uid="{00000000-0005-0000-0000-000004000000}"/>
    <cellStyle name="Normal 10 6" xfId="604" xr:uid="{00000000-0005-0000-0000-000036000000}"/>
    <cellStyle name="Normal 10 8" xfId="11570" xr:uid="{00000000-0005-0000-0000-000045000000}"/>
    <cellStyle name="Normal 10 8 2" xfId="11618" xr:uid="{200DF828-32FC-4FBB-9F18-C5BC99E9399B}"/>
    <cellStyle name="Normal 1016" xfId="503" xr:uid="{00000000-0005-0000-0000-000037000000}"/>
    <cellStyle name="Normal 1018" xfId="533" xr:uid="{00000000-0005-0000-0000-000038000000}"/>
    <cellStyle name="Normal 1022" xfId="557" xr:uid="{00000000-0005-0000-0000-000039000000}"/>
    <cellStyle name="Normal 1024" xfId="510" xr:uid="{00000000-0005-0000-0000-00003A000000}"/>
    <cellStyle name="Normal 1025" xfId="560" xr:uid="{00000000-0005-0000-0000-00003B000000}"/>
    <cellStyle name="Normal 1026" xfId="559" xr:uid="{00000000-0005-0000-0000-00003C000000}"/>
    <cellStyle name="Normal 1027" xfId="561" xr:uid="{00000000-0005-0000-0000-00003D000000}"/>
    <cellStyle name="Normal 105" xfId="571" xr:uid="{00000000-0005-0000-0000-00003E000000}"/>
    <cellStyle name="Normal 107" xfId="575" xr:uid="{00000000-0005-0000-0000-00003F000000}"/>
    <cellStyle name="Normal 109" xfId="576" xr:uid="{00000000-0005-0000-0000-000040000000}"/>
    <cellStyle name="Normal 11" xfId="8" xr:uid="{00000000-0005-0000-0000-000022000000}"/>
    <cellStyle name="Normal 11 2" xfId="44" xr:uid="{00000000-0005-0000-0000-000023000000}"/>
    <cellStyle name="Normal 11 3" xfId="104" xr:uid="{00000000-0005-0000-0000-000076000000}"/>
    <cellStyle name="Normal 11 4" xfId="173" xr:uid="{00000000-0005-0000-0000-00000E000000}"/>
    <cellStyle name="Normal 11 5" xfId="11972" xr:uid="{00000000-0005-0000-0000-000080010000}"/>
    <cellStyle name="Normal 11 6" xfId="12099" xr:uid="{00000000-0005-0000-0000-000006000000}"/>
    <cellStyle name="Normal 11 7" xfId="12797" xr:uid="{128D87A1-AC54-498A-BA76-C080C3F77E90}"/>
    <cellStyle name="Normal 12" xfId="9" xr:uid="{00000000-0005-0000-0000-000024000000}"/>
    <cellStyle name="Normal 12 10" xfId="497" xr:uid="{00000000-0005-0000-0000-000041000000}"/>
    <cellStyle name="Normal 12 2" xfId="45" xr:uid="{00000000-0005-0000-0000-000025000000}"/>
    <cellStyle name="Normal 12 2 10" xfId="493" xr:uid="{00000000-0005-0000-0000-000042000000}"/>
    <cellStyle name="Normal 12 2 2 4" xfId="501" xr:uid="{00000000-0005-0000-0000-000043000000}"/>
    <cellStyle name="Normal 12 2 2 4 2" xfId="717" xr:uid="{30ABDA5C-C4AC-44ED-A5DA-E4BF406B5806}"/>
    <cellStyle name="Normal 12 2 2 4 3" xfId="725" xr:uid="{96495BC3-44E9-4410-8C20-A8DB1E329890}"/>
    <cellStyle name="Normal 12 3" xfId="12118" xr:uid="{00000000-0005-0000-0000-000007000000}"/>
    <cellStyle name="Normal 125" xfId="495" xr:uid="{00000000-0005-0000-0000-000044000000}"/>
    <cellStyle name="Normal 126" xfId="563" xr:uid="{00000000-0005-0000-0000-000045000000}"/>
    <cellStyle name="Normal 13" xfId="10" xr:uid="{00000000-0005-0000-0000-000026000000}"/>
    <cellStyle name="Normal 13 2" xfId="46" xr:uid="{00000000-0005-0000-0000-000027000000}"/>
    <cellStyle name="Normal 13 3" xfId="11936" xr:uid="{00000000-0005-0000-0000-000082010000}"/>
    <cellStyle name="Normal 13 4" xfId="12112" xr:uid="{00000000-0005-0000-0000-000008000000}"/>
    <cellStyle name="Normal 14" xfId="11" xr:uid="{00000000-0005-0000-0000-000028000000}"/>
    <cellStyle name="Normal 14 2" xfId="47" xr:uid="{00000000-0005-0000-0000-000029000000}"/>
    <cellStyle name="Normal 14 3" xfId="578" xr:uid="{00000000-0005-0000-0000-000046000000}"/>
    <cellStyle name="Normal 14 4" xfId="12086" xr:uid="{00000000-0005-0000-0000-000009000000}"/>
    <cellStyle name="Normal 15" xfId="12" xr:uid="{00000000-0005-0000-0000-00002A000000}"/>
    <cellStyle name="Normal 15 2" xfId="48" xr:uid="{00000000-0005-0000-0000-00002B000000}"/>
    <cellStyle name="Normal 15 3" xfId="12060" xr:uid="{00000000-0005-0000-0000-000084010000}"/>
    <cellStyle name="Normal 15 4" xfId="11670" xr:uid="{00000000-0005-0000-0000-00000A000000}"/>
    <cellStyle name="Normal 16" xfId="49" xr:uid="{00000000-0005-0000-0000-00002C000000}"/>
    <cellStyle name="Normal 16 2" xfId="12133" xr:uid="{00000000-0005-0000-0000-00000C000000}"/>
    <cellStyle name="Normal 16 3" xfId="12090" xr:uid="{00000000-0005-0000-0000-00000B000000}"/>
    <cellStyle name="Normal 16 4" xfId="12165" xr:uid="{00000000-0005-0000-0000-000009000000}"/>
    <cellStyle name="Normal 17" xfId="13" xr:uid="{00000000-0005-0000-0000-00002D000000}"/>
    <cellStyle name="Normal 17 2" xfId="50" xr:uid="{00000000-0005-0000-0000-00002E000000}"/>
    <cellStyle name="Normal 17 3" xfId="11957" xr:uid="{00000000-0005-0000-0000-00000D000000}"/>
    <cellStyle name="Normal 17 4" xfId="12166" xr:uid="{00000000-0005-0000-0000-00000A000000}"/>
    <cellStyle name="Normal 18" xfId="51" xr:uid="{00000000-0005-0000-0000-00002F000000}"/>
    <cellStyle name="Normal 18 2" xfId="683" xr:uid="{00000000-0005-0000-0000-000045000000}"/>
    <cellStyle name="Normal 18 3" xfId="758" xr:uid="{9619B1F5-C0C7-41C8-AFB9-532D5B3E513A}"/>
    <cellStyle name="Normal 18 4" xfId="664" xr:uid="{00000000-0005-0000-0000-000044000000}"/>
    <cellStyle name="Normal 18 5" xfId="12143" xr:uid="{00000000-0005-0000-0000-00000E000000}"/>
    <cellStyle name="Normal 19" xfId="21" xr:uid="{00000000-0005-0000-0000-000030000000}"/>
    <cellStyle name="Normal 19 2" xfId="12106" xr:uid="{00000000-0005-0000-0000-00000F000000}"/>
    <cellStyle name="Normal 199 2 2" xfId="568" xr:uid="{00000000-0005-0000-0000-000047000000}"/>
    <cellStyle name="Normal 2" xfId="2" xr:uid="{00000000-0005-0000-0000-000031000000}"/>
    <cellStyle name="Normal 2 10" xfId="175" xr:uid="{00000000-0005-0000-0000-000010000000}"/>
    <cellStyle name="Normal 2 10 2" xfId="598" xr:uid="{00000000-0005-0000-0000-000049000000}"/>
    <cellStyle name="Normal 2 10 2 2 2" xfId="572" xr:uid="{00000000-0005-0000-0000-00004A000000}"/>
    <cellStyle name="Normal 2 10 3" xfId="12799" xr:uid="{1B4444B3-4D87-47DB-9F9A-3ECDD43B8423}"/>
    <cellStyle name="Normal 2 11" xfId="12798" xr:uid="{7B9042A8-EFAF-44D6-9BB7-8597A5DB53CC}"/>
    <cellStyle name="Normal 2 14 2" xfId="11824" xr:uid="{00000000-0005-0000-0000-000086010000}"/>
    <cellStyle name="Normal 2 2" xfId="4" xr:uid="{00000000-0005-0000-0000-000032000000}"/>
    <cellStyle name="Normal 2 2 2" xfId="17" xr:uid="{00000000-0005-0000-0000-000033000000}"/>
    <cellStyle name="Normal 2 2 2 2" xfId="52" xr:uid="{00000000-0005-0000-0000-000034000000}"/>
    <cellStyle name="Normal 2 2 2 3" xfId="494" xr:uid="{00000000-0005-0000-0000-00004B000000}"/>
    <cellStyle name="Normal 2 2 3" xfId="66" xr:uid="{00000000-0005-0000-0000-000035000000}"/>
    <cellStyle name="Normal 2 2 3 2" xfId="689" xr:uid="{00000000-0005-0000-0000-000049000000}"/>
    <cellStyle name="Normal 2 2 4" xfId="772" xr:uid="{6ADD49C5-2656-434D-8712-35D07141ACFE}"/>
    <cellStyle name="Normal 2 2 5" xfId="12093" xr:uid="{00000000-0005-0000-0000-000011000000}"/>
    <cellStyle name="Normal 2 2 59" xfId="599" xr:uid="{00000000-0005-0000-0000-00004C000000}"/>
    <cellStyle name="Normal 2 3" xfId="64" xr:uid="{00000000-0005-0000-0000-000036000000}"/>
    <cellStyle name="Normal 2 3 2" xfId="703" xr:uid="{8EA477F3-F902-4297-8A1B-1F7DBDE793AB}"/>
    <cellStyle name="Normal 2 3 3" xfId="11601" xr:uid="{00000000-0005-0000-0000-00004A000000}"/>
    <cellStyle name="Normal 2 4" xfId="72" xr:uid="{99678F10-466D-489E-96B1-4B8BB0AFD0D5}"/>
    <cellStyle name="Normal 2 4 2" xfId="728" xr:uid="{00000000-0005-0000-0000-000032000000}"/>
    <cellStyle name="Normal 2 4 3" xfId="11954" xr:uid="{00000000-0005-0000-0000-000089010000}"/>
    <cellStyle name="Normal 2 5" xfId="174" xr:uid="{00000000-0005-0000-0000-00000F000000}"/>
    <cellStyle name="Normal 2 5 2" xfId="11976" xr:uid="{00000000-0005-0000-0000-00008A010000}"/>
    <cellStyle name="Normal 2 6" xfId="492" xr:uid="{00000000-0005-0000-0000-000048000000}"/>
    <cellStyle name="Normal 2 6 2" xfId="12068" xr:uid="{00000000-0005-0000-0000-00008B010000}"/>
    <cellStyle name="Normal 2 7" xfId="11969" xr:uid="{00000000-0005-0000-0000-000010000000}"/>
    <cellStyle name="Normal 2 8" xfId="12162" xr:uid="{00000000-0005-0000-0000-00000C000000}"/>
    <cellStyle name="Normal 2 9" xfId="12800" xr:uid="{B2ACB16A-9C57-4C6E-9150-F4CD6E66816F}"/>
    <cellStyle name="Normal 20" xfId="63" xr:uid="{00000000-0005-0000-0000-000037000000}"/>
    <cellStyle name="Normal 20 2" xfId="12119" xr:uid="{00000000-0005-0000-0000-000012000000}"/>
    <cellStyle name="Normal 21" xfId="68" xr:uid="{4DFC0050-B368-40A6-A853-A07F092FC44A}"/>
    <cellStyle name="Normal 21 2" xfId="11672" xr:uid="{00000000-0005-0000-0000-000014000000}"/>
    <cellStyle name="Normal 21 3" xfId="11953" xr:uid="{00000000-0005-0000-0000-000013000000}"/>
    <cellStyle name="Normal 22" xfId="161" xr:uid="{00000000-0005-0000-0000-0000DB000000}"/>
    <cellStyle name="Normal 22 2" xfId="11665" xr:uid="{00000000-0005-0000-0000-000015000000}"/>
    <cellStyle name="Normal 23" xfId="486" xr:uid="{00000000-0005-0000-0000-0000D3020000}"/>
    <cellStyle name="Normal 23 2" xfId="12131" xr:uid="{00000000-0005-0000-0000-000016000000}"/>
    <cellStyle name="Normal 24" xfId="798" xr:uid="{00000000-0005-0000-0000-00002D030000}"/>
    <cellStyle name="Normal 24 2" xfId="12109" xr:uid="{00000000-0005-0000-0000-000017000000}"/>
    <cellStyle name="Normal 25" xfId="801" xr:uid="{00000000-0005-0000-0000-000030030000}"/>
    <cellStyle name="Normal 25 2" xfId="12128" xr:uid="{00000000-0005-0000-0000-000018000000}"/>
    <cellStyle name="Normal 26" xfId="802" xr:uid="{00000000-0005-0000-0000-000032030000}"/>
    <cellStyle name="Normal 26 2" xfId="12103" xr:uid="{00000000-0005-0000-0000-00001A000000}"/>
    <cellStyle name="Normal 26 3" xfId="12129" xr:uid="{00000000-0005-0000-0000-000019000000}"/>
    <cellStyle name="Normal 27" xfId="806" xr:uid="{00000000-0005-0000-0000-000034030000}"/>
    <cellStyle name="Normal 27 2" xfId="12088" xr:uid="{00000000-0005-0000-0000-00001B000000}"/>
    <cellStyle name="Normal 28" xfId="808" xr:uid="{00000000-0005-0000-0000-000036030000}"/>
    <cellStyle name="Normal 28 2" xfId="12116" xr:uid="{00000000-0005-0000-0000-00001C000000}"/>
    <cellStyle name="Normal 29" xfId="11505" xr:uid="{00000000-0005-0000-0000-000099030000}"/>
    <cellStyle name="Normal 29 2" xfId="12148" xr:uid="{00000000-0005-0000-0000-00001D000000}"/>
    <cellStyle name="Normal 3" xfId="53" xr:uid="{00000000-0005-0000-0000-000038000000}"/>
    <cellStyle name="Normal 3 2" xfId="186" xr:uid="{00000000-0005-0000-0000-000031000000}"/>
    <cellStyle name="Normal 3 2 2" xfId="194" xr:uid="{DE5F253C-4706-4622-9891-77317D7ABEE6}"/>
    <cellStyle name="Normal 3 2 2 2" xfId="712" xr:uid="{90E8A5B5-FAD3-4A75-AFA0-10E0890C761A}"/>
    <cellStyle name="Normal 3 2 2 3" xfId="716" xr:uid="{83A69630-17AA-429C-8EC6-0C55C7E20B79}"/>
    <cellStyle name="Normal 3 2 2 4" xfId="11621" xr:uid="{F4FBE6BD-B183-4978-A47A-2161FD6D7392}"/>
    <cellStyle name="Normal 3 2 3" xfId="710" xr:uid="{F861DD81-0F1F-4173-8976-BA0E91FD2549}"/>
    <cellStyle name="Normal 3 2 4" xfId="761" xr:uid="{990F46B6-A77F-406E-B684-8D4CF2CBAC35}"/>
    <cellStyle name="Normal 3 2 5" xfId="674" xr:uid="{00000000-0005-0000-0000-00004B000000}"/>
    <cellStyle name="Normal 3 2 6" xfId="11572" xr:uid="{00000000-0005-0000-0000-00004C000000}"/>
    <cellStyle name="Normal 3 2 7" xfId="12801" xr:uid="{BBE67038-A08D-4970-9BCC-BEDE1B802D20}"/>
    <cellStyle name="Normal 3 3" xfId="193" xr:uid="{5CE79F21-8477-4B51-ACF6-5CA805EC66EC}"/>
    <cellStyle name="Normal 3 3 2" xfId="730" xr:uid="{00000000-0005-0000-0000-000034000000}"/>
    <cellStyle name="Normal 3 3 3" xfId="11620" xr:uid="{8DA9D092-76DA-451E-9566-FB3964B2B428}"/>
    <cellStyle name="Normal 3 4" xfId="185" xr:uid="{00000000-0005-0000-0000-000030000000}"/>
    <cellStyle name="Normal 3 4 2" xfId="711" xr:uid="{EB0DF11F-98C5-4AB7-B19F-A872C745DBDE}"/>
    <cellStyle name="Normal 3 4 3" xfId="12069" xr:uid="{00000000-0005-0000-0000-00008F010000}"/>
    <cellStyle name="Normal 3 5" xfId="11678" xr:uid="{00000000-0005-0000-0000-00008C010000}"/>
    <cellStyle name="Normal 3 6" xfId="11669" xr:uid="{00000000-0005-0000-0000-00001E000000}"/>
    <cellStyle name="Normal 30" xfId="11589" xr:uid="{00000000-0005-0000-0000-0000CC030000}"/>
    <cellStyle name="Normal 30 2" xfId="12100" xr:uid="{00000000-0005-0000-0000-00001F000000}"/>
    <cellStyle name="Normal 31" xfId="11619" xr:uid="{00000000-0005-0000-0000-0000CE030000}"/>
    <cellStyle name="Normal 31 2" xfId="12146" xr:uid="{00000000-0005-0000-0000-000020000000}"/>
    <cellStyle name="Normal 32" xfId="11659" xr:uid="{00000000-0005-0000-0000-0000D0030000}"/>
    <cellStyle name="Normal 32 2" xfId="12120" xr:uid="{00000000-0005-0000-0000-000021000000}"/>
    <cellStyle name="Normal 33" xfId="11660" xr:uid="{00000000-0005-0000-0000-000028050000}"/>
    <cellStyle name="Normal 33 2" xfId="12075" xr:uid="{00000000-0005-0000-0000-000022000000}"/>
    <cellStyle name="Normal 34" xfId="11666" xr:uid="{00000000-0005-0000-0000-000059050000}"/>
    <cellStyle name="Normal 34 2" xfId="11662" xr:uid="{00000000-0005-0000-0000-000024000000}"/>
    <cellStyle name="Normal 34 3" xfId="12094" xr:uid="{00000000-0005-0000-0000-000023000000}"/>
    <cellStyle name="Normal 35" xfId="11710" xr:uid="{00000000-0005-0000-0000-00005B050000}"/>
    <cellStyle name="Normal 35 2" xfId="12087" xr:uid="{00000000-0005-0000-0000-000025000000}"/>
    <cellStyle name="Normal 36" xfId="12114" xr:uid="{00000000-0005-0000-0000-000026000000}"/>
    <cellStyle name="Normal 37" xfId="12113" xr:uid="{00000000-0005-0000-0000-000027000000}"/>
    <cellStyle name="Normal 38" xfId="12127" xr:uid="{00000000-0005-0000-0000-000028000000}"/>
    <cellStyle name="Normal 38 2" xfId="11974" xr:uid="{00000000-0005-0000-0000-000029000000}"/>
    <cellStyle name="Normal 39" xfId="12147" xr:uid="{00000000-0005-0000-0000-00002A000000}"/>
    <cellStyle name="Normal 4" xfId="54" xr:uid="{00000000-0005-0000-0000-000039000000}"/>
    <cellStyle name="Normal 4 2" xfId="195" xr:uid="{C354E0DF-C3C5-4CA9-A531-F55855723B9B}"/>
    <cellStyle name="Normal 4 2 2" xfId="681" xr:uid="{00000000-0005-0000-0000-00004F000000}"/>
    <cellStyle name="Normal 4 2 2 2" xfId="11622" xr:uid="{82A83A2C-0A27-4479-8C73-7FFB678F383E}"/>
    <cellStyle name="Normal 4 2 3" xfId="754" xr:uid="{1EB6BBA0-4E1B-4BB5-93DB-340EF6148157}"/>
    <cellStyle name="Normal 4 2 4" xfId="11574" xr:uid="{00000000-0005-0000-0000-00004E000000}"/>
    <cellStyle name="Normal 4 2 5" xfId="11961" xr:uid="{00000000-0005-0000-0000-000091010000}"/>
    <cellStyle name="Normal 4 3" xfId="187" xr:uid="{00000000-0005-0000-0000-000032000000}"/>
    <cellStyle name="Normal 4 3 2" xfId="680" xr:uid="{00000000-0005-0000-0000-000050000000}"/>
    <cellStyle name="Normal 4 4" xfId="709" xr:uid="{E59CBC82-92CE-47D7-817B-8FD5280DD78B}"/>
    <cellStyle name="Normal 4 4 2" xfId="11773" xr:uid="{00000000-0005-0000-0000-000093010000}"/>
    <cellStyle name="Normal 4 5" xfId="756" xr:uid="{192576D4-66B0-473A-87EA-6EF85DB815F4}"/>
    <cellStyle name="Normal 4 5 2" xfId="12070" xr:uid="{00000000-0005-0000-0000-000094010000}"/>
    <cellStyle name="Normal 4 6" xfId="661" xr:uid="{00000000-0005-0000-0000-00004D000000}"/>
    <cellStyle name="Normal 4 7" xfId="12149" xr:uid="{00000000-0005-0000-0000-00002B000000}"/>
    <cellStyle name="Normal 40" xfId="12121" xr:uid="{00000000-0005-0000-0000-00002C000000}"/>
    <cellStyle name="Normal 41" xfId="12123" xr:uid="{00000000-0005-0000-0000-00002D000000}"/>
    <cellStyle name="Normal 42" xfId="11711" xr:uid="{00000000-0005-0000-0000-00002E000000}"/>
    <cellStyle name="Normal 43" xfId="12096" xr:uid="{00000000-0005-0000-0000-00002F000000}"/>
    <cellStyle name="Normal 44" xfId="12098" xr:uid="{00000000-0005-0000-0000-000030000000}"/>
    <cellStyle name="Normal 45" xfId="12082" xr:uid="{00000000-0005-0000-0000-000031000000}"/>
    <cellStyle name="Normal 46" xfId="12138" xr:uid="{00000000-0005-0000-0000-000032000000}"/>
    <cellStyle name="Normal 47" xfId="12151" xr:uid="{00000000-0005-0000-0000-000033000000}"/>
    <cellStyle name="Normal 48" xfId="11956" xr:uid="{00000000-0005-0000-0000-000034000000}"/>
    <cellStyle name="Normal 49" xfId="12139" xr:uid="{00000000-0005-0000-0000-000035000000}"/>
    <cellStyle name="Normal 5" xfId="55" xr:uid="{00000000-0005-0000-0000-00003A000000}"/>
    <cellStyle name="Normal 5 2" xfId="612" xr:uid="{00000000-0005-0000-0000-00004F000000}"/>
    <cellStyle name="Normal 5 2 2" xfId="670" xr:uid="{00000000-0005-0000-0000-000052000000}"/>
    <cellStyle name="Normal 5 2 3" xfId="11623" xr:uid="{EE0C634D-ADF5-4E22-9D3F-34B4BC2E5A0E}"/>
    <cellStyle name="Normal 5 3" xfId="759" xr:uid="{9A55F012-29B9-4D59-A7A5-59936CA7B974}"/>
    <cellStyle name="Normal 5 4" xfId="783" xr:uid="{EC095524-B008-499A-876B-73490E5DC835}"/>
    <cellStyle name="Normal 5 4 2" xfId="12026" xr:uid="{00000000-0005-0000-0000-000098010000}"/>
    <cellStyle name="Normal 5 5" xfId="11790" xr:uid="{00000000-0005-0000-0000-000099010000}"/>
    <cellStyle name="Normal 5 6" xfId="12101" xr:uid="{00000000-0005-0000-0000-000036000000}"/>
    <cellStyle name="Normal 50" xfId="12124" xr:uid="{00000000-0005-0000-0000-000037000000}"/>
    <cellStyle name="Normal 51" xfId="12150" xr:uid="{00000000-0005-0000-0000-000038000000}"/>
    <cellStyle name="Normal 52" xfId="12104" xr:uid="{00000000-0005-0000-0000-000039000000}"/>
    <cellStyle name="Normal 53" xfId="12136" xr:uid="{00000000-0005-0000-0000-00003A000000}"/>
    <cellStyle name="Normal 54" xfId="12141" xr:uid="{00000000-0005-0000-0000-00003B000000}"/>
    <cellStyle name="Normal 55" xfId="11693" xr:uid="{00000000-0005-0000-0000-00003C000000}"/>
    <cellStyle name="Normal 56" xfId="12102" xr:uid="{00000000-0005-0000-0000-00003D000000}"/>
    <cellStyle name="Normal 57" xfId="12132" xr:uid="{00000000-0005-0000-0000-00003E000000}"/>
    <cellStyle name="Normal 58" xfId="12072" xr:uid="{00000000-0005-0000-0000-00003F000000}"/>
    <cellStyle name="Normal 59" xfId="12110" xr:uid="{00000000-0005-0000-0000-000040000000}"/>
    <cellStyle name="Normal 6" xfId="14" xr:uid="{00000000-0005-0000-0000-00003B000000}"/>
    <cellStyle name="Normal 6 2" xfId="56" xr:uid="{00000000-0005-0000-0000-00003C000000}"/>
    <cellStyle name="Normal 6 2 2" xfId="776" xr:uid="{E28FDB4C-C646-4256-A923-623F882AA03C}"/>
    <cellStyle name="Normal 6 2 3" xfId="12126" xr:uid="{00000000-0005-0000-0000-000042000000}"/>
    <cellStyle name="Normal 6 3" xfId="196" xr:uid="{2F2850D3-057A-4630-A5DF-99DDC033FC2D}"/>
    <cellStyle name="Normal 6 4" xfId="600" xr:uid="{00000000-0005-0000-0000-000050000000}"/>
    <cellStyle name="Normal 6 4 2" xfId="12027" xr:uid="{00000000-0005-0000-0000-00009D010000}"/>
    <cellStyle name="Normal 6 5" xfId="11576" xr:uid="{00000000-0005-0000-0000-000050000000}"/>
    <cellStyle name="Normal 6 5 2" xfId="11791" xr:uid="{00000000-0005-0000-0000-00009E010000}"/>
    <cellStyle name="Normal 6 6" xfId="12095" xr:uid="{00000000-0005-0000-0000-000041000000}"/>
    <cellStyle name="Normal 60" xfId="12135" xr:uid="{00000000-0005-0000-0000-000043000000}"/>
    <cellStyle name="Normal 601" xfId="552" xr:uid="{00000000-0005-0000-0000-000051000000}"/>
    <cellStyle name="Normal 605" xfId="508" xr:uid="{00000000-0005-0000-0000-000052000000}"/>
    <cellStyle name="Normal 606" xfId="507" xr:uid="{00000000-0005-0000-0000-000053000000}"/>
    <cellStyle name="Normal 61" xfId="11674" xr:uid="{00000000-0005-0000-0000-000044000000}"/>
    <cellStyle name="Normal 62" xfId="11959" xr:uid="{00000000-0005-0000-0000-000045000000}"/>
    <cellStyle name="Normal 62 3" xfId="692" xr:uid="{00000000-0005-0000-0000-000053000000}"/>
    <cellStyle name="Normal 63" xfId="12083" xr:uid="{00000000-0005-0000-0000-000046000000}"/>
    <cellStyle name="Normal 636" xfId="505" xr:uid="{00000000-0005-0000-0000-000054000000}"/>
    <cellStyle name="Normal 64" xfId="12115" xr:uid="{00000000-0005-0000-0000-000047000000}"/>
    <cellStyle name="Normal 640" xfId="506" xr:uid="{00000000-0005-0000-0000-000055000000}"/>
    <cellStyle name="Normal 643" xfId="509" xr:uid="{00000000-0005-0000-0000-000056000000}"/>
    <cellStyle name="Normal 646" xfId="511" xr:uid="{00000000-0005-0000-0000-000057000000}"/>
    <cellStyle name="Normal 647" xfId="512" xr:uid="{00000000-0005-0000-0000-000058000000}"/>
    <cellStyle name="Normal 649" xfId="513" xr:uid="{00000000-0005-0000-0000-000059000000}"/>
    <cellStyle name="Normal 65" xfId="12140" xr:uid="{00000000-0005-0000-0000-000048000000}"/>
    <cellStyle name="Normal 650" xfId="514" xr:uid="{00000000-0005-0000-0000-00005A000000}"/>
    <cellStyle name="Normal 651" xfId="515" xr:uid="{00000000-0005-0000-0000-00005B000000}"/>
    <cellStyle name="Normal 652" xfId="516" xr:uid="{00000000-0005-0000-0000-00005C000000}"/>
    <cellStyle name="Normal 653" xfId="517" xr:uid="{00000000-0005-0000-0000-00005D000000}"/>
    <cellStyle name="Normal 654" xfId="518" xr:uid="{00000000-0005-0000-0000-00005E000000}"/>
    <cellStyle name="Normal 655" xfId="519" xr:uid="{00000000-0005-0000-0000-00005F000000}"/>
    <cellStyle name="Normal 656" xfId="520" xr:uid="{00000000-0005-0000-0000-000060000000}"/>
    <cellStyle name="Normal 657" xfId="521" xr:uid="{00000000-0005-0000-0000-000061000000}"/>
    <cellStyle name="Normal 658" xfId="523" xr:uid="{00000000-0005-0000-0000-000062000000}"/>
    <cellStyle name="Normal 659" xfId="524" xr:uid="{00000000-0005-0000-0000-000063000000}"/>
    <cellStyle name="Normal 66" xfId="12074" xr:uid="{00000000-0005-0000-0000-000049000000}"/>
    <cellStyle name="Normal 66 2 2 2" xfId="694" xr:uid="{00000000-0005-0000-0000-000054000000}"/>
    <cellStyle name="Normal 660" xfId="526" xr:uid="{00000000-0005-0000-0000-000064000000}"/>
    <cellStyle name="Normal 662" xfId="527" xr:uid="{00000000-0005-0000-0000-000065000000}"/>
    <cellStyle name="Normal 663" xfId="528" xr:uid="{00000000-0005-0000-0000-000066000000}"/>
    <cellStyle name="Normal 664" xfId="529" xr:uid="{00000000-0005-0000-0000-000067000000}"/>
    <cellStyle name="Normal 665" xfId="530" xr:uid="{00000000-0005-0000-0000-000068000000}"/>
    <cellStyle name="Normal 667" xfId="531" xr:uid="{00000000-0005-0000-0000-000069000000}"/>
    <cellStyle name="Normal 67" xfId="12130" xr:uid="{00000000-0005-0000-0000-00004A000000}"/>
    <cellStyle name="Normal 673" xfId="534" xr:uid="{00000000-0005-0000-0000-00006A000000}"/>
    <cellStyle name="Normal 674" xfId="535" xr:uid="{00000000-0005-0000-0000-00006B000000}"/>
    <cellStyle name="Normal 675" xfId="536" xr:uid="{00000000-0005-0000-0000-00006C000000}"/>
    <cellStyle name="Normal 676" xfId="537" xr:uid="{00000000-0005-0000-0000-00006D000000}"/>
    <cellStyle name="Normal 677" xfId="541" xr:uid="{00000000-0005-0000-0000-00006E000000}"/>
    <cellStyle name="Normal 678" xfId="542" xr:uid="{00000000-0005-0000-0000-00006F000000}"/>
    <cellStyle name="Normal 679" xfId="543" xr:uid="{00000000-0005-0000-0000-000070000000}"/>
    <cellStyle name="Normal 68" xfId="11668" xr:uid="{00000000-0005-0000-0000-00004B000000}"/>
    <cellStyle name="Normal 684" xfId="548" xr:uid="{00000000-0005-0000-0000-000071000000}"/>
    <cellStyle name="Normal 69" xfId="12108" xr:uid="{00000000-0005-0000-0000-00004C000000}"/>
    <cellStyle name="Normal 7" xfId="57" xr:uid="{00000000-0005-0000-0000-00003D000000}"/>
    <cellStyle name="Normal 7 2" xfId="615" xr:uid="{00000000-0005-0000-0000-000072000000}"/>
    <cellStyle name="Normal 7 2 2" xfId="11624" xr:uid="{95ED70F9-52EB-4B33-B8C6-8A4FAB279F79}"/>
    <cellStyle name="Normal 7 3" xfId="12042" xr:uid="{00000000-0005-0000-0000-0000A1010000}"/>
    <cellStyle name="Normal 7 4" xfId="11806" xr:uid="{00000000-0005-0000-0000-0000A2010000}"/>
    <cellStyle name="Normal 7 5" xfId="12097" xr:uid="{00000000-0005-0000-0000-00004D000000}"/>
    <cellStyle name="Normal 70" xfId="11663" xr:uid="{00000000-0005-0000-0000-00004E000000}"/>
    <cellStyle name="Normal 71" xfId="12085" xr:uid="{00000000-0005-0000-0000-00004F000000}"/>
    <cellStyle name="Normal 713" xfId="538" xr:uid="{00000000-0005-0000-0000-000073000000}"/>
    <cellStyle name="Normal 714" xfId="539" xr:uid="{00000000-0005-0000-0000-000074000000}"/>
    <cellStyle name="Normal 715" xfId="540" xr:uid="{00000000-0005-0000-0000-000075000000}"/>
    <cellStyle name="Normal 72" xfId="11671" xr:uid="{00000000-0005-0000-0000-000050000000}"/>
    <cellStyle name="Normal 73" xfId="12125" xr:uid="{00000000-0005-0000-0000-000051000000}"/>
    <cellStyle name="Normal 74" xfId="12105" xr:uid="{00000000-0005-0000-0000-000052000000}"/>
    <cellStyle name="Normal 744" xfId="558" xr:uid="{00000000-0005-0000-0000-000076000000}"/>
    <cellStyle name="Normal 75" xfId="11673" xr:uid="{00000000-0005-0000-0000-000053000000}"/>
    <cellStyle name="Normal 76" xfId="12084" xr:uid="{00000000-0005-0000-0000-000054000000}"/>
    <cellStyle name="Normal 77" xfId="12145" xr:uid="{00000000-0005-0000-0000-000055000000}"/>
    <cellStyle name="Normal 78" xfId="12091" xr:uid="{00000000-0005-0000-0000-000056000000}"/>
    <cellStyle name="Normal 79" xfId="12117" xr:uid="{00000000-0005-0000-0000-000057000000}"/>
    <cellStyle name="Normal 8" xfId="15" xr:uid="{00000000-0005-0000-0000-00003E000000}"/>
    <cellStyle name="Normal 8 2" xfId="58" xr:uid="{00000000-0005-0000-0000-00003F000000}"/>
    <cellStyle name="Normal 8 2 2" xfId="11579" xr:uid="{00000000-0005-0000-0000-000053000000}"/>
    <cellStyle name="Normal 8 2 3" xfId="11964" xr:uid="{00000000-0005-0000-0000-0000A4010000}"/>
    <cellStyle name="Normal 8 3" xfId="588" xr:uid="{00000000-0005-0000-0000-000077000000}"/>
    <cellStyle name="Normal 8 3 2" xfId="11826" xr:uid="{00000000-0005-0000-0000-0000A5010000}"/>
    <cellStyle name="Normal 8 4" xfId="11578" xr:uid="{00000000-0005-0000-0000-000052000000}"/>
    <cellStyle name="Normal 8 5" xfId="12079" xr:uid="{00000000-0005-0000-0000-000058000000}"/>
    <cellStyle name="Normal 80" xfId="12122" xr:uid="{00000000-0005-0000-0000-000059000000}"/>
    <cellStyle name="Normal 802" xfId="564" xr:uid="{00000000-0005-0000-0000-000078000000}"/>
    <cellStyle name="Normal 81" xfId="12134" xr:uid="{00000000-0005-0000-0000-00005A000000}"/>
    <cellStyle name="Normal 82" xfId="12107" xr:uid="{00000000-0005-0000-0000-00005B000000}"/>
    <cellStyle name="Normal 83" xfId="12142" xr:uid="{00000000-0005-0000-0000-00005C000000}"/>
    <cellStyle name="Normal 84" xfId="12137" xr:uid="{00000000-0005-0000-0000-00005D000000}"/>
    <cellStyle name="Normal 85" xfId="12111" xr:uid="{00000000-0005-0000-0000-00005E000000}"/>
    <cellStyle name="Normal 86" xfId="12089" xr:uid="{00000000-0005-0000-0000-00005F000000}"/>
    <cellStyle name="Normal 87" xfId="12144" xr:uid="{00000000-0005-0000-0000-00005D050000}"/>
    <cellStyle name="Normal 88" xfId="12073" xr:uid="{00000000-0005-0000-0000-0000BC050000}"/>
    <cellStyle name="Normal 89" xfId="12077" xr:uid="{00000000-0005-0000-0000-0000BE050000}"/>
    <cellStyle name="Normal 9" xfId="16" xr:uid="{00000000-0005-0000-0000-000040000000}"/>
    <cellStyle name="Normal 9 2" xfId="59" xr:uid="{00000000-0005-0000-0000-000041000000}"/>
    <cellStyle name="Normal 9 2 2" xfId="11965" xr:uid="{00000000-0005-0000-0000-0000A7010000}"/>
    <cellStyle name="Normal 9 3" xfId="11907" xr:uid="{00000000-0005-0000-0000-0000A6010000}"/>
    <cellStyle name="Normal 9 4" xfId="12071" xr:uid="{00000000-0005-0000-0000-000060000000}"/>
    <cellStyle name="Normal 90" xfId="12081" xr:uid="{00000000-0005-0000-0000-0000C0050000}"/>
    <cellStyle name="Normal 91" xfId="12153" xr:uid="{00000000-0005-0000-0000-0000C2050000}"/>
    <cellStyle name="Normal 92" xfId="12155" xr:uid="{00000000-0005-0000-0000-0000C4050000}"/>
    <cellStyle name="Normal 93" xfId="12157" xr:uid="{00000000-0005-0000-0000-0000C6050000}"/>
    <cellStyle name="Normal 94" xfId="12159" xr:uid="{00000000-0005-0000-0000-0000C9050000}"/>
    <cellStyle name="Normal 944" xfId="502" xr:uid="{00000000-0005-0000-0000-000079000000}"/>
    <cellStyle name="Normal 947" xfId="504" xr:uid="{00000000-0005-0000-0000-00007A000000}"/>
    <cellStyle name="Normal 95" xfId="12164" xr:uid="{00000000-0005-0000-0000-0000CE050000}"/>
    <cellStyle name="Normal 952" xfId="532" xr:uid="{00000000-0005-0000-0000-00007B000000}"/>
    <cellStyle name="Normal 957" xfId="544" xr:uid="{00000000-0005-0000-0000-00007C000000}"/>
    <cellStyle name="Normal 958" xfId="545" xr:uid="{00000000-0005-0000-0000-00007D000000}"/>
    <cellStyle name="Normal 959" xfId="546" xr:uid="{00000000-0005-0000-0000-00007E000000}"/>
    <cellStyle name="Normal 96" xfId="12781" xr:uid="{3D467244-9F15-45F0-9422-B675BB1A4060}"/>
    <cellStyle name="Normal 960" xfId="547" xr:uid="{00000000-0005-0000-0000-00007F000000}"/>
    <cellStyle name="Normal 961" xfId="549" xr:uid="{00000000-0005-0000-0000-000080000000}"/>
    <cellStyle name="Normal 962" xfId="550" xr:uid="{00000000-0005-0000-0000-000081000000}"/>
    <cellStyle name="Normal 963" xfId="551" xr:uid="{00000000-0005-0000-0000-000082000000}"/>
    <cellStyle name="Normal 964" xfId="553" xr:uid="{00000000-0005-0000-0000-000083000000}"/>
    <cellStyle name="Normal 965" xfId="554" xr:uid="{00000000-0005-0000-0000-000084000000}"/>
    <cellStyle name="Normal 966" xfId="555" xr:uid="{00000000-0005-0000-0000-000085000000}"/>
    <cellStyle name="Normal 967" xfId="556" xr:uid="{00000000-0005-0000-0000-000086000000}"/>
    <cellStyle name="Normal 971" xfId="525" xr:uid="{00000000-0005-0000-0000-000087000000}"/>
    <cellStyle name="Normal 986" xfId="522" xr:uid="{00000000-0005-0000-0000-000088000000}"/>
    <cellStyle name="Notas" xfId="462" builtinId="10" customBuiltin="1"/>
    <cellStyle name="Notas 10" xfId="11867" xr:uid="{00000000-0005-0000-0000-0000A8010000}"/>
    <cellStyle name="Notas 11" xfId="11880" xr:uid="{00000000-0005-0000-0000-0000A9010000}"/>
    <cellStyle name="Notas 12" xfId="11894" xr:uid="{00000000-0005-0000-0000-0000AA010000}"/>
    <cellStyle name="Notas 13" xfId="11908" xr:uid="{00000000-0005-0000-0000-0000AB010000}"/>
    <cellStyle name="Notas 14" xfId="11923" xr:uid="{00000000-0005-0000-0000-0000AC010000}"/>
    <cellStyle name="Notas 15" xfId="11938" xr:uid="{00000000-0005-0000-0000-0000AD010000}"/>
    <cellStyle name="Notas 2" xfId="60" xr:uid="{00000000-0005-0000-0000-000042000000}"/>
    <cellStyle name="Notas 2 2" xfId="11626" xr:uid="{F90C3A67-2722-432C-817D-3F5CF6187CF9}"/>
    <cellStyle name="Notas 2 2 2" xfId="11646" xr:uid="{EDCBCCDA-9783-4E06-B280-68096A5DDFA7}"/>
    <cellStyle name="Notas 2 2 3" xfId="11658" xr:uid="{EF1AB362-93EA-4D39-93CA-3E442AF88443}"/>
    <cellStyle name="Notas 2 3" xfId="11638" xr:uid="{66D5ECD5-E4D4-442D-B12E-CDBF7C9F52CC}"/>
    <cellStyle name="Notas 2 4" xfId="11649" xr:uid="{B67CAFC0-7BCB-4C30-AC17-FA69B6B8DFC0}"/>
    <cellStyle name="Notas 2 5" xfId="11580" xr:uid="{00000000-0005-0000-0000-000057000000}"/>
    <cellStyle name="Notas 2 6" xfId="11676" xr:uid="{00000000-0005-0000-0000-0000AE010000}"/>
    <cellStyle name="Notas 3" xfId="630" xr:uid="{00000000-0005-0000-0000-0000F2020000}"/>
    <cellStyle name="Notas 3 2" xfId="11627" xr:uid="{8079D730-1DE6-4C9E-AB8E-231510F8B858}"/>
    <cellStyle name="Notas 3 2 2" xfId="11997" xr:uid="{00000000-0005-0000-0000-0000B0010000}"/>
    <cellStyle name="Notas 3 2 3" xfId="12667" xr:uid="{13386D0C-BB6C-4994-B67D-36439FA80B6C}"/>
    <cellStyle name="Notas 3 2 3 2" xfId="24501" xr:uid="{A804F6A6-416F-4ACC-8CA9-3D0E108C29BF}"/>
    <cellStyle name="Notas 3 2 3 3" xfId="24691" xr:uid="{D02F39F6-22EC-48CF-A937-A6B758B27E0F}"/>
    <cellStyle name="Notas 3 2 3 4" xfId="24667" xr:uid="{F2E682C9-0A7D-498E-BE6F-B927E95E153C}"/>
    <cellStyle name="Notas 3 2 4" xfId="12681" xr:uid="{8570AF73-7DD2-4212-ADBE-E2FC5ACA14D7}"/>
    <cellStyle name="Notas 3 2 4 2" xfId="24515" xr:uid="{55E60C1E-DD66-4A40-A0D0-FC75E225B29E}"/>
    <cellStyle name="Notas 3 2 4 3" xfId="24704" xr:uid="{CB35BC78-C232-4878-AB18-621746C1F340}"/>
    <cellStyle name="Notas 3 2 4 4" xfId="24657" xr:uid="{7DA3E826-D3EF-4885-B277-2BCF075E78E9}"/>
    <cellStyle name="Notas 3 2 5" xfId="23987" xr:uid="{D1E6219D-443E-4197-9DBA-08E2572C4D87}"/>
    <cellStyle name="Notas 3 2 6" xfId="24643" xr:uid="{305FAA0D-BA53-4A3C-9FEB-F569FA6E6986}"/>
    <cellStyle name="Notas 3 2 7" xfId="24625" xr:uid="{C10E602D-3EE3-4FDB-B3E0-0A9C4F7AF074}"/>
    <cellStyle name="Notas 3 2 8" xfId="25205" xr:uid="{9D5AE7F2-0EAC-4F4C-AF45-F4EB6D286C42}"/>
    <cellStyle name="Notas 3 3" xfId="11581" xr:uid="{00000000-0005-0000-0000-000058000000}"/>
    <cellStyle name="Notas 3 3 2" xfId="11760" xr:uid="{00000000-0005-0000-0000-0000B1010000}"/>
    <cellStyle name="Notas 3 3 3" xfId="12658" xr:uid="{2E798583-78FB-4A29-B334-A91B01F5217D}"/>
    <cellStyle name="Notas 3 3 3 2" xfId="24492" xr:uid="{AFEFD65E-3EFE-49DF-ADC6-140A8E12D135}"/>
    <cellStyle name="Notas 3 3 3 3" xfId="24683" xr:uid="{DBEE0137-8EE0-4EA4-B489-26A8C96B8597}"/>
    <cellStyle name="Notas 3 3 3 4" xfId="24650" xr:uid="{014FE856-4083-4601-A4D7-EE5F8690D8B9}"/>
    <cellStyle name="Notas 3 3 4" xfId="12677" xr:uid="{F9AB7E54-20D2-42F0-B498-D8AF2F8217B2}"/>
    <cellStyle name="Notas 3 3 4 2" xfId="24511" xr:uid="{99148CD1-9205-4D59-9883-D86F856CAA91}"/>
    <cellStyle name="Notas 3 3 4 3" xfId="24700" xr:uid="{706D9919-06F0-4387-8B5D-B2B56A6D339A}"/>
    <cellStyle name="Notas 3 3 4 4" xfId="24653" xr:uid="{812CC1B8-CC61-48CA-ABCE-B625A22C5A2F}"/>
    <cellStyle name="Notas 3 3 5" xfId="23979" xr:uid="{DD562EDE-F3ED-4C16-A5FC-904400B2B1CD}"/>
    <cellStyle name="Notas 3 3 6" xfId="24635" xr:uid="{7AB4C888-B052-4709-B294-0C6F5C11C4C5}"/>
    <cellStyle name="Notas 3 3 7" xfId="24622" xr:uid="{C2E4F2A2-C5AD-4B8C-B347-DF334154C5B5}"/>
    <cellStyle name="Notas 3 3 8" xfId="25197" xr:uid="{9F685AD2-3DB6-4557-A37B-568F7DCD5934}"/>
    <cellStyle name="Notas 3 4" xfId="11680" xr:uid="{00000000-0005-0000-0000-0000AF010000}"/>
    <cellStyle name="Notas 4" xfId="11628" xr:uid="{35F568DD-5CD7-4C9C-95D8-F65ACE730983}"/>
    <cellStyle name="Notas 4 10" xfId="25206" xr:uid="{6A7E2F4E-F022-47EF-94C4-B495AA830FC9}"/>
    <cellStyle name="Notas 4 2" xfId="12013" xr:uid="{00000000-0005-0000-0000-0000B3010000}"/>
    <cellStyle name="Notas 4 3" xfId="11777" xr:uid="{00000000-0005-0000-0000-0000B4010000}"/>
    <cellStyle name="Notas 4 4" xfId="11697" xr:uid="{00000000-0005-0000-0000-0000B2010000}"/>
    <cellStyle name="Notas 4 5" xfId="12668" xr:uid="{5D889B64-F970-4F4E-A4AF-C16CD8213937}"/>
    <cellStyle name="Notas 4 5 2" xfId="24502" xr:uid="{A90CFDE3-05C9-42F8-B123-CD16A86B6A16}"/>
    <cellStyle name="Notas 4 5 3" xfId="24692" xr:uid="{9DE7C400-D678-46B3-8AC0-C280431B9FD8}"/>
    <cellStyle name="Notas 4 5 4" xfId="24666" xr:uid="{FFCC6E32-9055-4E42-90AB-66617B63B409}"/>
    <cellStyle name="Notas 4 6" xfId="12523" xr:uid="{A928D923-440F-4E50-8DDF-F3CF64ADF958}"/>
    <cellStyle name="Notas 4 6 2" xfId="24357" xr:uid="{1364E805-7B62-42D1-96CA-A3D865C7C31B}"/>
    <cellStyle name="Notas 4 6 3" xfId="24676" xr:uid="{756CC38B-2322-447B-89C9-36816D9E9D5F}"/>
    <cellStyle name="Notas 4 6 4" xfId="24673" xr:uid="{D1950520-9A52-4746-A4F1-D770D24ADC42}"/>
    <cellStyle name="Notas 4 7" xfId="23988" xr:uid="{1FC15677-1BBE-4592-80B7-233FC38CA081}"/>
    <cellStyle name="Notas 4 8" xfId="24644" xr:uid="{16D174FA-9911-4399-A7DF-62261FB3FBB3}"/>
    <cellStyle name="Notas 4 9" xfId="24621" xr:uid="{D6085F37-8C77-44A4-A703-3A64EC0292C4}"/>
    <cellStyle name="Notas 5" xfId="11582" xr:uid="{00000000-0005-0000-0000-000056000000}"/>
    <cellStyle name="Notas 5 10" xfId="25198" xr:uid="{74DBB4AD-EF8B-4950-83C4-59EB01B7E892}"/>
    <cellStyle name="Notas 5 2" xfId="12029" xr:uid="{00000000-0005-0000-0000-0000B6010000}"/>
    <cellStyle name="Notas 5 3" xfId="11793" xr:uid="{00000000-0005-0000-0000-0000B7010000}"/>
    <cellStyle name="Notas 5 4" xfId="11712" xr:uid="{00000000-0005-0000-0000-0000B5010000}"/>
    <cellStyle name="Notas 5 5" xfId="12659" xr:uid="{3AF4335C-B47A-4FCF-9CF7-7F3B9ED2756B}"/>
    <cellStyle name="Notas 5 5 2" xfId="24493" xr:uid="{66872ADC-28A3-43F2-B689-7444D5BC6609}"/>
    <cellStyle name="Notas 5 5 3" xfId="24684" xr:uid="{078AE08B-E722-46B3-BBB1-35788CBA2D15}"/>
    <cellStyle name="Notas 5 5 4" xfId="24648" xr:uid="{991C0963-DF23-417F-84BF-417783B89DFA}"/>
    <cellStyle name="Notas 5 6" xfId="12675" xr:uid="{A3E11B3B-2543-4B7E-ADB7-45D252703AEA}"/>
    <cellStyle name="Notas 5 6 2" xfId="24509" xr:uid="{46B7AA3D-1D9A-4921-BCCE-7617EE49AADD}"/>
    <cellStyle name="Notas 5 6 3" xfId="24698" xr:uid="{0E2C8A27-C11C-423C-9FDB-A218C274DBA0}"/>
    <cellStyle name="Notas 5 6 4" xfId="24660" xr:uid="{D6D4A95B-80CD-475A-839A-C951B8B251A0}"/>
    <cellStyle name="Notas 5 7" xfId="23980" xr:uid="{485B714B-FE97-485B-9DC3-6D34A4A95BFF}"/>
    <cellStyle name="Notas 5 8" xfId="24636" xr:uid="{3FA67CC9-8077-4E8B-8BD8-931AD32BE319}"/>
    <cellStyle name="Notas 5 9" xfId="24617" xr:uid="{1A91275B-D49F-4714-BD42-AC3D591FFF56}"/>
    <cellStyle name="Notas 6" xfId="11728" xr:uid="{00000000-0005-0000-0000-0000B8010000}"/>
    <cellStyle name="Notas 6 2" xfId="12045" xr:uid="{00000000-0005-0000-0000-0000B9010000}"/>
    <cellStyle name="Notas 6 3" xfId="11810" xr:uid="{00000000-0005-0000-0000-0000BA010000}"/>
    <cellStyle name="Notas 7" xfId="11827" xr:uid="{00000000-0005-0000-0000-0000BB010000}"/>
    <cellStyle name="Notas 8" xfId="11840" xr:uid="{00000000-0005-0000-0000-0000BC010000}"/>
    <cellStyle name="Notas 9" xfId="11854" xr:uid="{00000000-0005-0000-0000-0000BD010000}"/>
    <cellStyle name="Note 2" xfId="11583" xr:uid="{00000000-0005-0000-0000-000059000000}"/>
    <cellStyle name="Note 2 2" xfId="11629" xr:uid="{697D1F7C-57BD-418A-87B1-B3C0D794A59C}"/>
    <cellStyle name="Note 2 2 2" xfId="12669" xr:uid="{9FCEB818-09F8-451A-9850-378BC0817B88}"/>
    <cellStyle name="Note 2 2 2 2" xfId="24503" xr:uid="{56844128-B921-4F7E-8291-3DEE1DA57694}"/>
    <cellStyle name="Note 2 2 2 3" xfId="24693" xr:uid="{1B3E2D87-4DB8-4F43-A11A-DB7793124A58}"/>
    <cellStyle name="Note 2 2 2 4" xfId="24665" xr:uid="{CA92DD06-2A11-43F5-AA0C-371259A2B961}"/>
    <cellStyle name="Note 2 2 3" xfId="12679" xr:uid="{5178802C-E7E5-4FC1-8191-4A9BC4A2E19B}"/>
    <cellStyle name="Note 2 2 3 2" xfId="24513" xr:uid="{75D2C38E-B96F-47E9-B68C-CB87807EFD2A}"/>
    <cellStyle name="Note 2 2 3 3" xfId="24702" xr:uid="{10CD7257-FA89-4DA5-8CC5-C65404872578}"/>
    <cellStyle name="Note 2 2 3 4" xfId="24672" xr:uid="{4E617AF4-F1B8-4F63-AAD8-CD74542B9A53}"/>
    <cellStyle name="Note 2 2 4" xfId="23989" xr:uid="{72D4EC39-12C6-4734-8149-24EA32E45F3D}"/>
    <cellStyle name="Note 2 2 5" xfId="24645" xr:uid="{3E8D685B-29A3-4EF4-9065-26577A487390}"/>
    <cellStyle name="Note 2 2 6" xfId="24623" xr:uid="{C4AEB3CE-028B-4309-9C69-F19696DD6ED9}"/>
    <cellStyle name="Note 2 2 7" xfId="25207" xr:uid="{8AC6C92F-3D0F-4CBF-9C13-7C1984A913F2}"/>
    <cellStyle name="Note 2 3" xfId="12660" xr:uid="{AEA0BEF1-CA30-4BD1-93DE-12C56C4EDC31}"/>
    <cellStyle name="Note 2 3 2" xfId="24494" xr:uid="{0A2552C4-3933-46DF-8B28-32EF1379C9F3}"/>
    <cellStyle name="Note 2 3 3" xfId="24685" xr:uid="{07C33FDC-0B6A-4E79-A9D6-A91B3C6C1AFF}"/>
    <cellStyle name="Note 2 3 4" xfId="24656" xr:uid="{5E04EFB0-D3C3-4816-B366-1F31A5D5FB58}"/>
    <cellStyle name="Note 2 4" xfId="12674" xr:uid="{092B3FF9-A55E-4CA4-8132-572CD2875AB4}"/>
    <cellStyle name="Note 2 4 2" xfId="24508" xr:uid="{AE6D7829-0DFA-40B1-928F-94386B5ED279}"/>
    <cellStyle name="Note 2 4 3" xfId="24697" xr:uid="{118F1D20-2A9F-4AEF-8214-A8EFF583EF64}"/>
    <cellStyle name="Note 2 4 4" xfId="24661" xr:uid="{6F99B8BC-FEB3-4931-B9D3-498C579D0D57}"/>
    <cellStyle name="Note 2 5" xfId="23981" xr:uid="{884EF8BF-16BB-4B99-8F3D-9538E6D76DC7}"/>
    <cellStyle name="Note 2 6" xfId="24637" xr:uid="{1843C865-3518-431A-8742-6F4C8C6F75E3}"/>
    <cellStyle name="Note 2 7" xfId="24614" xr:uid="{3C47C0CC-0D1C-4FF6-8F14-E8B47B2987DF}"/>
    <cellStyle name="Note 2 8" xfId="25199" xr:uid="{44E63E11-D573-4516-98BC-C23AE0C93C21}"/>
    <cellStyle name="Note 3" xfId="11584" xr:uid="{00000000-0005-0000-0000-00005A000000}"/>
    <cellStyle name="Note 3 2" xfId="11630" xr:uid="{2059E959-4B84-4E39-9F47-F6AA690CE217}"/>
    <cellStyle name="Note 3 2 2" xfId="12670" xr:uid="{ACE28D14-8C64-40D2-AD61-701DDDAD89BD}"/>
    <cellStyle name="Note 3 2 2 2" xfId="24504" xr:uid="{887145E2-26E5-471B-931E-F7B333C321EE}"/>
    <cellStyle name="Note 3 2 2 3" xfId="24694" xr:uid="{9ADFB945-7DC3-4C76-BC47-C920406722A4}"/>
    <cellStyle name="Note 3 2 2 4" xfId="23993" xr:uid="{F9E9CE90-5344-466E-A803-5F910096A9E9}"/>
    <cellStyle name="Note 3 2 3" xfId="12678" xr:uid="{E6DDBBC6-030D-41C4-A807-0AE0BD96AAA2}"/>
    <cellStyle name="Note 3 2 3 2" xfId="24512" xr:uid="{EDA3018F-243B-4A06-AB6C-1A386F0A3D6D}"/>
    <cellStyle name="Note 3 2 3 3" xfId="24701" xr:uid="{8C6A2175-35EE-4783-B31F-FABE799BCA17}"/>
    <cellStyle name="Note 3 2 3 4" xfId="24658" xr:uid="{A75D8AB4-F69F-40C0-8564-CAEDE43FDAF5}"/>
    <cellStyle name="Note 3 2 4" xfId="23990" xr:uid="{31F63B50-37CA-48B9-946A-7E814AFB36A7}"/>
    <cellStyle name="Note 3 2 5" xfId="24646" xr:uid="{F3E08C84-DA51-44C0-91BA-88C135E1BEA6}"/>
    <cellStyle name="Note 3 2 6" xfId="24619" xr:uid="{AB2A1D5E-882B-4E5D-AD77-0FE8ABB100B1}"/>
    <cellStyle name="Note 3 2 7" xfId="25208" xr:uid="{845F27AC-A968-4E05-93D0-450FE281D154}"/>
    <cellStyle name="Note 3 3" xfId="12661" xr:uid="{97FD816F-70A5-4986-B072-B45A808A41A3}"/>
    <cellStyle name="Note 3 3 2" xfId="24495" xr:uid="{0696C6CD-1468-4996-977E-88EF10D8A259}"/>
    <cellStyle name="Note 3 3 3" xfId="24686" xr:uid="{E19C0846-10AA-433A-A52C-EE61FEAB9966}"/>
    <cellStyle name="Note 3 3 4" xfId="24670" xr:uid="{CA2503CE-6C18-4346-BD07-C2F577F3BD55}"/>
    <cellStyle name="Note 3 4" xfId="12684" xr:uid="{1AF5FA0C-52FA-44CA-8CDD-4462948E35B3}"/>
    <cellStyle name="Note 3 4 2" xfId="24518" xr:uid="{62864FA8-1BCC-4036-B965-0F37B5398CF8}"/>
    <cellStyle name="Note 3 4 3" xfId="24707" xr:uid="{B82BB8F6-5DB4-4953-9B8D-6A7E8E9AA863}"/>
    <cellStyle name="Note 3 4 4" xfId="24647" xr:uid="{AF47E596-74BC-468A-B06D-2FC34C915FC6}"/>
    <cellStyle name="Note 3 5" xfId="23982" xr:uid="{5A0D5DC7-6894-4593-881C-817B3C20C085}"/>
    <cellStyle name="Note 3 6" xfId="24638" xr:uid="{714B86E3-7BF8-4A34-B2B1-36CDB9036135}"/>
    <cellStyle name="Note 3 7" xfId="24629" xr:uid="{39DD7FB5-1046-4045-9129-727C96E1A787}"/>
    <cellStyle name="Note 3 8" xfId="25200" xr:uid="{6C8C789A-4609-4DEF-936E-7F7218EA6431}"/>
    <cellStyle name="Output" xfId="11585" xr:uid="{00000000-0005-0000-0000-00005B000000}"/>
    <cellStyle name="Output 2" xfId="12662" xr:uid="{4616F6CA-7068-4AAE-9554-C11E728EE838}"/>
    <cellStyle name="Output 2 2" xfId="24496" xr:uid="{F7BD8153-F0EE-4E74-AEB9-63147711597D}"/>
    <cellStyle name="Output 2 3" xfId="24687" xr:uid="{A08D0B30-7F13-4AEF-B8A0-77F08ADD1A7B}"/>
    <cellStyle name="Output 2 4" xfId="13245" xr:uid="{CC21086A-1B3A-43F5-A6E4-49D0390F69F4}"/>
    <cellStyle name="Output 3" xfId="12673" xr:uid="{CD4C48D0-7FD5-428C-A907-A4E3FB67FEA5}"/>
    <cellStyle name="Output 3 2" xfId="24507" xr:uid="{39675FB0-860B-4A03-B73B-EA08C227A6C7}"/>
    <cellStyle name="Output 3 3" xfId="24696" xr:uid="{F59A0D05-F9EF-4428-AB51-0B3547799CBF}"/>
    <cellStyle name="Output 3 4" xfId="24663" xr:uid="{CD3BA914-580E-4218-97B7-5BC06D07CF15}"/>
    <cellStyle name="Output 4" xfId="23983" xr:uid="{B02264C4-77ED-49EE-9112-08591CA03902}"/>
    <cellStyle name="Output 5" xfId="24639" xr:uid="{3A7C0748-1210-4949-A46E-BAC58ED5DFA3}"/>
    <cellStyle name="Output 6" xfId="24626" xr:uid="{B6DA7068-EA0E-411E-BD0D-35E2AF0696ED}"/>
    <cellStyle name="Output 7" xfId="25201" xr:uid="{5BC70AD1-3329-488F-9747-76931A3B9F7A}"/>
    <cellStyle name="Percent (0)" xfId="11586" xr:uid="{00000000-0005-0000-0000-00005C000000}"/>
    <cellStyle name="Percent (0) 2" xfId="11587" xr:uid="{00000000-0005-0000-0000-00005D000000}"/>
    <cellStyle name="Percent (0) 2 2" xfId="11632" xr:uid="{AEEF2051-332C-494A-A4A1-DF40FEE7909D}"/>
    <cellStyle name="Percent (0) 3" xfId="11631" xr:uid="{2188AD0B-A53B-4385-8A6C-D2354D558418}"/>
    <cellStyle name="Percent 2" xfId="105" xr:uid="{00000000-0005-0000-0000-000078000000}"/>
    <cellStyle name="Porcentaje" xfId="4659" builtinId="5"/>
    <cellStyle name="Porcentaje 2" xfId="61" xr:uid="{00000000-0005-0000-0000-000043000000}"/>
    <cellStyle name="Porcentaje 2 2" xfId="608" xr:uid="{00000000-0005-0000-0000-00008A000000}"/>
    <cellStyle name="Porcentaje 2 2 2" xfId="601" xr:uid="{00000000-0005-0000-0000-00008B000000}"/>
    <cellStyle name="Porcentaje 2 2 3" xfId="714" xr:uid="{D016BAFB-3976-4434-9914-7D3E10F0ACF3}"/>
    <cellStyle name="Porcentaje 2 2 4" xfId="11633" xr:uid="{9A3BC751-10BD-4697-B1A3-11A20CEAE585}"/>
    <cellStyle name="Porcentaje 2 3" xfId="775" xr:uid="{CC99F799-6892-41FB-8435-A17C325438C4}"/>
    <cellStyle name="Porcentaje 2 4" xfId="702" xr:uid="{8D97FCB0-8234-474E-B4D5-864B4D64F129}"/>
    <cellStyle name="Porcentaje 2 5" xfId="11588" xr:uid="{00000000-0005-0000-0000-00005E000000}"/>
    <cellStyle name="Porcentaje 3" xfId="189" xr:uid="{00000000-0005-0000-0000-0000F5000000}"/>
    <cellStyle name="Porcentaje 3 2" xfId="722" xr:uid="{B19FAE3D-B3E1-454C-90FF-B482690675E4}"/>
    <cellStyle name="Porcentaje 4" xfId="660" xr:uid="{00000000-0005-0000-0000-0000F3020000}"/>
    <cellStyle name="Porcentaje 4 2" xfId="733" xr:uid="{18C0C770-B3F6-4EE4-83FC-EA9B14676F33}"/>
    <cellStyle name="Porcentual 2" xfId="11590" xr:uid="{00000000-0005-0000-0000-000060000000}"/>
    <cellStyle name="Porcentual 2 2" xfId="11591" xr:uid="{00000000-0005-0000-0000-000061000000}"/>
    <cellStyle name="Porcentual 2 2 2" xfId="11635" xr:uid="{D10D83E0-A9E2-4F53-BE30-669A42BBFC3D}"/>
    <cellStyle name="Porcentual 2 3" xfId="11634" xr:uid="{895CA68C-07D5-49DF-90F1-775F1A9189CF}"/>
    <cellStyle name="Result" xfId="176" xr:uid="{00000000-0005-0000-0000-000011000000}"/>
    <cellStyle name="Result 1" xfId="177" xr:uid="{00000000-0005-0000-0000-000012000000}"/>
    <cellStyle name="Result 1 2" xfId="12803" xr:uid="{914DD709-9715-40A1-860E-AE7B55B9C6BB}"/>
    <cellStyle name="Result 2" xfId="178" xr:uid="{00000000-0005-0000-0000-000013000000}"/>
    <cellStyle name="Result 3" xfId="12802" xr:uid="{BEEBFAD6-084F-4424-96F6-5E998690AD24}"/>
    <cellStyle name="Result2" xfId="179" xr:uid="{00000000-0005-0000-0000-000014000000}"/>
    <cellStyle name="Result2 1" xfId="180" xr:uid="{00000000-0005-0000-0000-000015000000}"/>
    <cellStyle name="Result2 1 2" xfId="12805" xr:uid="{763569F4-F109-4DAB-A8A6-E09276ACDF6E}"/>
    <cellStyle name="Result2 2" xfId="181" xr:uid="{00000000-0005-0000-0000-000016000000}"/>
    <cellStyle name="Result2 3" xfId="12804" xr:uid="{E0E602D5-3DC3-4670-BF8E-CFEB72EAEB81}"/>
    <cellStyle name="Salida" xfId="457" builtinId="21" customBuiltin="1"/>
    <cellStyle name="Salida 2" xfId="625" xr:uid="{00000000-0005-0000-0000-0000F8020000}"/>
    <cellStyle name="Texto de advertencia" xfId="461" builtinId="11" customBuiltin="1"/>
    <cellStyle name="Texto de advertencia 2" xfId="629" xr:uid="{00000000-0005-0000-0000-0000F9020000}"/>
    <cellStyle name="Texto de advertencia 2 2" xfId="11592" xr:uid="{00000000-0005-0000-0000-000063000000}"/>
    <cellStyle name="Texto de advertencia 3" xfId="11599" xr:uid="{00000000-0005-0000-0000-000062000000}"/>
    <cellStyle name="Texto explicativo" xfId="463" builtinId="53" customBuiltin="1"/>
    <cellStyle name="Texto explicativo 2" xfId="631" xr:uid="{00000000-0005-0000-0000-0000FA020000}"/>
    <cellStyle name="Tickmark" xfId="11593" xr:uid="{00000000-0005-0000-0000-000064000000}"/>
    <cellStyle name="Title" xfId="11594" xr:uid="{00000000-0005-0000-0000-000065000000}"/>
    <cellStyle name="Título" xfId="11025" builtinId="15" customBuiltin="1"/>
    <cellStyle name="Título 2" xfId="451" builtinId="17" customBuiltin="1"/>
    <cellStyle name="Título 2 2" xfId="483" xr:uid="{00000000-0005-0000-0000-0000FC020000}"/>
    <cellStyle name="Título 3" xfId="452" builtinId="18" customBuiltin="1"/>
    <cellStyle name="Título 3 2" xfId="489" xr:uid="{00000000-0005-0000-0000-0000FD020000}"/>
    <cellStyle name="Título 4" xfId="609" xr:uid="{00000000-0005-0000-0000-0000FB020000}"/>
    <cellStyle name="Título 4 2" xfId="731" xr:uid="{00000000-0005-0000-0000-000038000000}"/>
    <cellStyle name="Título 4 2 2" xfId="11823" xr:uid="{00000000-0005-0000-0000-0000C7010000}"/>
    <cellStyle name="Total" xfId="464" builtinId="25" customBuiltin="1"/>
    <cellStyle name="Total 2" xfId="632" xr:uid="{00000000-0005-0000-0000-0000FE020000}"/>
    <cellStyle name="Total 2 2" xfId="11596" xr:uid="{00000000-0005-0000-0000-000067000000}"/>
    <cellStyle name="Total 3" xfId="11597" xr:uid="{00000000-0005-0000-0000-000068000000}"/>
    <cellStyle name="Total 3 2" xfId="12665" xr:uid="{71D9E60F-9A45-49C2-9652-173CE6CF9AE7}"/>
    <cellStyle name="Total 3 2 2" xfId="24499" xr:uid="{A128D204-CCC7-40F1-BE15-28FD24E949BD}"/>
    <cellStyle name="Total 3 2 3" xfId="24689" xr:uid="{CD487577-E9F1-4CE5-809D-EB178E294536}"/>
    <cellStyle name="Total 3 2 4" xfId="24669" xr:uid="{C80287AB-B82F-4D70-AACB-BC33AB92B2D1}"/>
    <cellStyle name="Total 3 3" xfId="12683" xr:uid="{FD65AC2C-C2F7-49F4-9C68-689B9BC44A86}"/>
    <cellStyle name="Total 3 3 2" xfId="24517" xr:uid="{580F0E65-1905-49FD-8867-16EFD9EE601B}"/>
    <cellStyle name="Total 3 3 3" xfId="24706" xr:uid="{CB006FFE-C984-45DF-A6D7-4D9BC1A29A34}"/>
    <cellStyle name="Total 3 3 4" xfId="24649" xr:uid="{268EAFA8-2D2A-4FD2-886A-40D796360303}"/>
    <cellStyle name="Total 3 4" xfId="23985" xr:uid="{E5A5B44B-B126-4C2C-B735-A6B31B3834A9}"/>
    <cellStyle name="Total 3 5" xfId="24641" xr:uid="{8F738CBD-5EF2-482A-81D2-BE04D18234CE}"/>
    <cellStyle name="Total 3 6" xfId="24624" xr:uid="{D245B447-96C4-4C8D-849B-F3CFFEC1A0F5}"/>
    <cellStyle name="Total 3 7" xfId="25203" xr:uid="{4DDB742E-65BE-4E8B-A578-FB0EB5727C0A}"/>
    <cellStyle name="Total 4" xfId="11598" xr:uid="{00000000-0005-0000-0000-000069000000}"/>
    <cellStyle name="Total 4 2" xfId="12666" xr:uid="{0EA33ACF-9300-4259-AE61-7903098D3C05}"/>
    <cellStyle name="Total 4 2 2" xfId="24500" xr:uid="{752D8027-0522-4339-B3CB-BD06C918B232}"/>
    <cellStyle name="Total 4 2 3" xfId="24690" xr:uid="{E8BE949E-E2FD-48B1-A902-F316AEF5204D}"/>
    <cellStyle name="Total 4 2 4" xfId="24668" xr:uid="{B71529D1-23BD-4D40-A146-3D8D28F8781E}"/>
    <cellStyle name="Total 4 3" xfId="12682" xr:uid="{B73BC439-4779-4163-BD14-E33310EE66CC}"/>
    <cellStyle name="Total 4 3 2" xfId="24516" xr:uid="{4F2C0B06-1848-4703-BF4E-B26895D0A122}"/>
    <cellStyle name="Total 4 3 3" xfId="24705" xr:uid="{1E177331-3DA4-470D-B958-B186762BD40D}"/>
    <cellStyle name="Total 4 3 4" xfId="24671" xr:uid="{31A929C3-9F4F-4351-9C83-0AC9B788495C}"/>
    <cellStyle name="Total 4 4" xfId="23986" xr:uid="{AE30B283-ADDE-42B1-984F-F4B8307D224E}"/>
    <cellStyle name="Total 4 5" xfId="24642" xr:uid="{30C56CB2-A188-4DC5-8DE8-D31CAF751B5E}"/>
    <cellStyle name="Total 4 6" xfId="24620" xr:uid="{5F9247C8-F736-410D-9A27-0C591CEDCD15}"/>
    <cellStyle name="Total 4 7" xfId="25204" xr:uid="{944442B7-DC84-4980-B385-7AB6C3EA6EA7}"/>
    <cellStyle name="Total 5" xfId="11595" xr:uid="{00000000-0005-0000-0000-0000C6030000}"/>
    <cellStyle name="Total 5 2" xfId="12663" xr:uid="{33AB8072-3CFC-4224-A13C-960E7BC2E52F}"/>
    <cellStyle name="Total 5 2 2" xfId="24497" xr:uid="{CE8898FB-32EC-4911-B4A4-DA8A7065B71A}"/>
    <cellStyle name="Total 5 2 3" xfId="24688" xr:uid="{FDE43D74-EFC3-45A2-BC63-02A942F6C779}"/>
    <cellStyle name="Total 5 2 4" xfId="24655" xr:uid="{383E42B3-646B-4F09-ABE3-8DA6985C0E88}"/>
    <cellStyle name="Total 5 3" xfId="12565" xr:uid="{E8155B3A-235B-49BB-83C3-F3A112364D5D}"/>
    <cellStyle name="Total 5 3 2" xfId="24399" xr:uid="{4550EAB2-C5DF-46C2-9088-1829AFCE52CB}"/>
    <cellStyle name="Total 5 3 3" xfId="24678" xr:uid="{11B8078B-B2F5-4C77-AEF0-8D366E477667}"/>
    <cellStyle name="Total 5 3 4" xfId="24630" xr:uid="{DB952F91-F970-4D38-A454-698F01F4B0B1}"/>
    <cellStyle name="Total 5 4" xfId="23984" xr:uid="{460FF5D6-C5EF-42E4-B936-0D2213BF64F4}"/>
    <cellStyle name="Total 5 5" xfId="24640" xr:uid="{C0574FB1-3206-4DCA-BE82-60A37E2E6ED1}"/>
    <cellStyle name="Total 5 6" xfId="24628" xr:uid="{C75612D9-B908-4407-A0A2-A92487ED6D40}"/>
    <cellStyle name="Total 5 7" xfId="25202" xr:uid="{175C7F53-CC44-4C4B-8875-EB7E4AF8762D}"/>
    <cellStyle name="Warning Text 2" xfId="11600" xr:uid="{00000000-0005-0000-0000-00006A000000}"/>
  </cellStyles>
  <dxfs count="11">
    <dxf>
      <fill>
        <patternFill patternType="solid">
          <fgColor theme="8" tint="0.79998168889431442"/>
          <bgColor theme="8" tint="0.79998168889431442"/>
        </patternFill>
      </fill>
      <border>
        <bottom style="thin">
          <color theme="8" tint="0.39997558519241921"/>
        </bottom>
      </border>
    </dxf>
    <dxf>
      <fill>
        <patternFill patternType="solid">
          <fgColor theme="8" tint="0.79998168889431442"/>
          <bgColor theme="8" tint="0.79998168889431442"/>
        </patternFill>
      </fill>
      <border>
        <bottom style="thin">
          <color theme="8" tint="0.39997558519241921"/>
        </bottom>
      </border>
    </dxf>
    <dxf>
      <font>
        <b/>
        <color theme="1"/>
      </font>
      <fill>
        <patternFill patternType="none">
          <bgColor auto="1"/>
        </patternFill>
      </fill>
    </dxf>
    <dxf>
      <font>
        <b/>
        <color theme="1"/>
      </font>
      <fill>
        <patternFill patternType="none">
          <bgColor auto="1"/>
        </patternFill>
      </fill>
      <border>
        <bottom style="thin">
          <color theme="8" tint="0.39997558519241921"/>
        </bottom>
      </border>
    </dxf>
    <dxf>
      <font>
        <b/>
        <color theme="1"/>
      </font>
      <fill>
        <patternFill>
          <bgColor theme="7" tint="0.79998168889431442"/>
        </patternFill>
      </fill>
    </dxf>
    <dxf>
      <font>
        <b/>
        <color theme="1"/>
      </font>
      <fill>
        <patternFill>
          <bgColor theme="0" tint="-0.14996795556505021"/>
        </patternFill>
      </fill>
      <border>
        <top style="thin">
          <color theme="8"/>
        </top>
        <bottom style="thin">
          <color theme="8"/>
        </bottom>
      </border>
    </dxf>
    <dxf>
      <fill>
        <patternFill patternType="solid">
          <fgColor theme="0"/>
          <bgColor theme="0"/>
        </patternFill>
      </fill>
    </dxf>
    <dxf>
      <fill>
        <patternFill patternType="none">
          <fgColor indexed="64"/>
          <bgColor auto="1"/>
        </patternFill>
      </fill>
      <border>
        <left style="thin">
          <color theme="0" tint="-0.249977111117893"/>
        </left>
        <right style="thin">
          <color theme="0" tint="-0.249977111117893"/>
        </right>
      </border>
    </dxf>
    <dxf>
      <fill>
        <patternFill patternType="none">
          <fgColor auto="1"/>
          <bgColor auto="1"/>
        </patternFill>
      </fill>
    </dxf>
    <dxf>
      <font>
        <b/>
        <color theme="1"/>
      </font>
      <fill>
        <patternFill patternType="solid">
          <fgColor theme="8" tint="0.79998168889431442"/>
          <bgColor theme="8" tint="0.79998168889431442"/>
        </patternFill>
      </fill>
      <border>
        <top style="thin">
          <color theme="8" tint="0.39997558519241921"/>
        </top>
      </border>
    </dxf>
    <dxf>
      <font>
        <b/>
        <color theme="1"/>
      </font>
      <fill>
        <patternFill patternType="solid">
          <fgColor theme="8" tint="0.79998168889431442"/>
          <bgColor theme="8" tint="0.79998168889431442"/>
        </patternFill>
      </fill>
      <border>
        <bottom style="thin">
          <color theme="8" tint="0.39997558519241921"/>
        </bottom>
      </border>
    </dxf>
  </dxfs>
  <tableStyles count="2" defaultTableStyle="TableStyleMedium9" defaultPivotStyle="PivotStyleLight16">
    <tableStyle name="PivotStyleLight20 2" table="0" count="11" xr9:uid="{7B076699-A1DD-4C30-8FBA-2D0CB77DA137}">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 name="Estilo de tabla dinámica 1" table="0" count="0" xr9:uid="{00000000-0011-0000-FFFF-FFFF00000000}"/>
  </tableStyles>
  <colors>
    <mruColors>
      <color rgb="FF00FF00"/>
      <color rgb="FFBAD40F"/>
      <color rgb="FFCDC800"/>
      <color rgb="FFCCCC00"/>
      <color rgb="FFD1CC00"/>
      <color rgb="FF0099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35859</xdr:colOff>
      <xdr:row>0</xdr:row>
      <xdr:rowOff>71718</xdr:rowOff>
    </xdr:from>
    <xdr:to>
      <xdr:col>4</xdr:col>
      <xdr:colOff>227405</xdr:colOff>
      <xdr:row>3</xdr:row>
      <xdr:rowOff>147693</xdr:rowOff>
    </xdr:to>
    <xdr:pic>
      <xdr:nvPicPr>
        <xdr:cNvPr id="2" name="Imagen 1">
          <a:extLst>
            <a:ext uri="{FF2B5EF4-FFF2-40B4-BE49-F238E27FC236}">
              <a16:creationId xmlns:a16="http://schemas.microsoft.com/office/drawing/2014/main" id="{C0E2FC16-56D3-46F1-A47E-52810B10B0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20819" y="71718"/>
          <a:ext cx="2508026" cy="533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44823</xdr:colOff>
      <xdr:row>0</xdr:row>
      <xdr:rowOff>125506</xdr:rowOff>
    </xdr:from>
    <xdr:to>
      <xdr:col>1</xdr:col>
      <xdr:colOff>2549263</xdr:colOff>
      <xdr:row>3</xdr:row>
      <xdr:rowOff>156658</xdr:rowOff>
    </xdr:to>
    <xdr:pic>
      <xdr:nvPicPr>
        <xdr:cNvPr id="2" name="Imagen 1">
          <a:extLst>
            <a:ext uri="{FF2B5EF4-FFF2-40B4-BE49-F238E27FC236}">
              <a16:creationId xmlns:a16="http://schemas.microsoft.com/office/drawing/2014/main" id="{37B041C8-FE29-415F-9116-D581864DAA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776" y="125506"/>
          <a:ext cx="2504440" cy="5600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26894</xdr:colOff>
      <xdr:row>1</xdr:row>
      <xdr:rowOff>26894</xdr:rowOff>
    </xdr:from>
    <xdr:to>
      <xdr:col>1</xdr:col>
      <xdr:colOff>2537049</xdr:colOff>
      <xdr:row>4</xdr:row>
      <xdr:rowOff>110490</xdr:rowOff>
    </xdr:to>
    <xdr:pic>
      <xdr:nvPicPr>
        <xdr:cNvPr id="2" name="Imagen 1">
          <a:extLst>
            <a:ext uri="{FF2B5EF4-FFF2-40B4-BE49-F238E27FC236}">
              <a16:creationId xmlns:a16="http://schemas.microsoft.com/office/drawing/2014/main" id="{ED57407E-8CE9-4304-9340-6B414A5B8F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788" y="188259"/>
          <a:ext cx="2504440" cy="5600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937</xdr:row>
      <xdr:rowOff>0</xdr:rowOff>
    </xdr:from>
    <xdr:to>
      <xdr:col>6</xdr:col>
      <xdr:colOff>304800</xdr:colOff>
      <xdr:row>938</xdr:row>
      <xdr:rowOff>110484</xdr:rowOff>
    </xdr:to>
    <xdr:sp macro="" textlink="">
      <xdr:nvSpPr>
        <xdr:cNvPr id="1030" name="AutoShape 6" descr="blob:https://web.whatsapp.com/90aab7f9-7c45-4ed5-861e-35110ccaf442">
          <a:extLst>
            <a:ext uri="{FF2B5EF4-FFF2-40B4-BE49-F238E27FC236}">
              <a16:creationId xmlns:a16="http://schemas.microsoft.com/office/drawing/2014/main" id="{714525D4-E1B6-4C3E-ABBC-6C35743D55F9}"/>
            </a:ext>
          </a:extLst>
        </xdr:cNvPr>
        <xdr:cNvSpPr>
          <a:spLocks noChangeAspect="1" noChangeArrowheads="1"/>
        </xdr:cNvSpPr>
      </xdr:nvSpPr>
      <xdr:spPr bwMode="auto">
        <a:xfrm>
          <a:off x="8290560" y="9290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26894</xdr:colOff>
      <xdr:row>1</xdr:row>
      <xdr:rowOff>53788</xdr:rowOff>
    </xdr:from>
    <xdr:to>
      <xdr:col>2</xdr:col>
      <xdr:colOff>1450975</xdr:colOff>
      <xdr:row>4</xdr:row>
      <xdr:rowOff>110489</xdr:rowOff>
    </xdr:to>
    <xdr:pic>
      <xdr:nvPicPr>
        <xdr:cNvPr id="3" name="Imagen 2">
          <a:extLst>
            <a:ext uri="{FF2B5EF4-FFF2-40B4-BE49-F238E27FC236}">
              <a16:creationId xmlns:a16="http://schemas.microsoft.com/office/drawing/2014/main" id="{612AA1CB-BE07-4826-887B-38C4E78BE5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906" y="394447"/>
          <a:ext cx="2504440" cy="5600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avalon.com.py" TargetMode="External"/><Relationship Id="rId1" Type="http://schemas.openxmlformats.org/officeDocument/2006/relationships/hyperlink" Target="http://www.avalon.com.py/"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5CCB8-D8C7-4F7B-BCAD-04BB107DB176}">
  <dimension ref="A5:R229"/>
  <sheetViews>
    <sheetView showGridLines="0" zoomScale="85" zoomScaleNormal="85" workbookViewId="0">
      <selection activeCell="A6" sqref="A6"/>
    </sheetView>
  </sheetViews>
  <sheetFormatPr baseColWidth="10" defaultColWidth="11.5703125" defaultRowHeight="12.75"/>
  <cols>
    <col min="1" max="2" width="11.5703125" style="9"/>
    <col min="3" max="3" width="4.42578125" style="9" customWidth="1"/>
    <col min="4" max="4" width="29.28515625" style="9" customWidth="1"/>
    <col min="5" max="5" width="20.28515625" style="9" customWidth="1"/>
    <col min="6" max="6" width="12.140625" style="9" customWidth="1"/>
    <col min="7" max="11" width="11.42578125" style="9" customWidth="1"/>
    <col min="12" max="12" width="18.28515625" style="9" customWidth="1"/>
    <col min="13" max="13" width="15.7109375" style="9" customWidth="1"/>
    <col min="14" max="14" width="19.85546875" style="9" customWidth="1"/>
    <col min="15" max="15" width="22.140625" style="9" customWidth="1"/>
    <col min="16" max="16" width="11.5703125" style="9"/>
    <col min="17" max="17" width="20.85546875" style="9" customWidth="1"/>
    <col min="18" max="16384" width="11.5703125" style="9"/>
  </cols>
  <sheetData>
    <row r="5" spans="3:18" ht="18.600000000000001" customHeight="1">
      <c r="C5" s="423" t="s">
        <v>246</v>
      </c>
      <c r="D5" s="423"/>
      <c r="E5" s="423"/>
      <c r="F5" s="423"/>
      <c r="G5" s="423"/>
      <c r="H5" s="423"/>
      <c r="I5" s="423"/>
      <c r="J5" s="423"/>
    </row>
    <row r="6" spans="3:18" ht="12.6" customHeight="1">
      <c r="C6" s="13" t="s">
        <v>609</v>
      </c>
      <c r="D6" s="14"/>
      <c r="E6" s="12"/>
      <c r="F6" s="12"/>
      <c r="G6" s="12"/>
      <c r="H6" s="12"/>
      <c r="I6" s="12"/>
      <c r="J6" s="12"/>
    </row>
    <row r="7" spans="3:18" ht="12.6" customHeight="1">
      <c r="C7" s="13" t="s">
        <v>610</v>
      </c>
      <c r="D7" s="14"/>
      <c r="E7" s="12"/>
      <c r="F7" s="12"/>
      <c r="G7" s="12"/>
      <c r="H7" s="12"/>
      <c r="I7" s="12"/>
      <c r="J7" s="12"/>
    </row>
    <row r="8" spans="3:18" ht="19.899999999999999" customHeight="1">
      <c r="D8" s="12"/>
      <c r="E8" s="12"/>
      <c r="F8" s="12"/>
      <c r="G8" s="12"/>
      <c r="H8" s="12"/>
      <c r="I8" s="12"/>
      <c r="J8" s="12"/>
      <c r="K8" s="12"/>
    </row>
    <row r="9" spans="3:18" ht="15.75">
      <c r="C9" s="424" t="s">
        <v>485</v>
      </c>
      <c r="D9" s="424"/>
      <c r="E9" s="424"/>
      <c r="F9" s="424"/>
      <c r="G9" s="424"/>
      <c r="H9" s="424"/>
      <c r="I9" s="424"/>
      <c r="J9" s="424"/>
      <c r="K9" s="424"/>
      <c r="L9" s="11"/>
      <c r="M9" s="11"/>
      <c r="N9" s="11"/>
      <c r="O9" s="11"/>
      <c r="P9" s="11"/>
    </row>
    <row r="10" spans="3:18" ht="15" customHeight="1">
      <c r="C10" s="425" t="s">
        <v>876</v>
      </c>
      <c r="D10" s="425"/>
      <c r="E10" s="425"/>
      <c r="F10" s="425"/>
      <c r="G10" s="425"/>
      <c r="H10" s="425"/>
      <c r="I10" s="425"/>
      <c r="J10" s="425"/>
      <c r="K10" s="425"/>
      <c r="L10" s="22"/>
      <c r="M10" s="19"/>
      <c r="N10" s="19"/>
      <c r="O10" s="19"/>
      <c r="P10" s="19"/>
      <c r="Q10" s="19"/>
      <c r="R10" s="19"/>
    </row>
    <row r="11" spans="3:18" ht="15" customHeight="1">
      <c r="C11" s="37"/>
      <c r="D11" s="37"/>
      <c r="E11" s="37"/>
      <c r="F11" s="37"/>
      <c r="G11" s="37"/>
      <c r="H11" s="37"/>
      <c r="I11" s="37"/>
      <c r="J11" s="37"/>
      <c r="K11" s="37"/>
      <c r="L11" s="22"/>
      <c r="M11" s="19"/>
      <c r="N11" s="19"/>
      <c r="O11" s="19"/>
      <c r="P11" s="19"/>
      <c r="Q11" s="19"/>
      <c r="R11" s="19"/>
    </row>
    <row r="12" spans="3:18">
      <c r="C12" s="15" t="s">
        <v>469</v>
      </c>
      <c r="D12" s="15" t="s">
        <v>470</v>
      </c>
      <c r="E12" s="16"/>
      <c r="F12" s="16"/>
      <c r="G12" s="16"/>
      <c r="H12" s="16"/>
      <c r="I12" s="16"/>
      <c r="J12" s="17"/>
      <c r="K12" s="17"/>
      <c r="L12" s="17"/>
      <c r="M12" s="17"/>
      <c r="N12" s="19"/>
      <c r="O12" s="19"/>
      <c r="P12" s="19"/>
      <c r="Q12" s="19"/>
      <c r="R12" s="19"/>
    </row>
    <row r="13" spans="3:18">
      <c r="C13" s="18"/>
      <c r="D13" s="18"/>
      <c r="E13" s="18"/>
      <c r="F13" s="18"/>
      <c r="G13" s="18"/>
      <c r="H13" s="18"/>
      <c r="I13" s="18"/>
      <c r="J13" s="19"/>
      <c r="K13" s="19"/>
      <c r="L13" s="19"/>
      <c r="M13" s="19"/>
      <c r="N13" s="19"/>
      <c r="O13" s="19"/>
      <c r="P13" s="19"/>
      <c r="Q13" s="19"/>
      <c r="R13" s="19"/>
    </row>
    <row r="14" spans="3:18">
      <c r="C14" s="18" t="s">
        <v>628</v>
      </c>
      <c r="D14" s="18" t="s">
        <v>452</v>
      </c>
      <c r="E14" s="18"/>
      <c r="F14" s="18"/>
      <c r="G14" s="18" t="s">
        <v>246</v>
      </c>
      <c r="H14" s="18"/>
      <c r="I14" s="18"/>
      <c r="J14" s="19"/>
      <c r="K14" s="19"/>
      <c r="L14" s="19"/>
      <c r="M14" s="19"/>
      <c r="N14" s="19"/>
      <c r="O14" s="19"/>
      <c r="P14" s="19"/>
      <c r="Q14" s="19"/>
      <c r="R14" s="19"/>
    </row>
    <row r="15" spans="3:18">
      <c r="C15" s="18" t="s">
        <v>629</v>
      </c>
      <c r="D15" s="18" t="s">
        <v>453</v>
      </c>
      <c r="E15" s="18"/>
      <c r="F15" s="18"/>
      <c r="G15" s="18" t="s">
        <v>466</v>
      </c>
      <c r="H15" s="18"/>
      <c r="I15" s="18"/>
      <c r="J15" s="19"/>
      <c r="K15" s="19"/>
      <c r="L15" s="19"/>
      <c r="M15" s="19"/>
      <c r="N15" s="19"/>
      <c r="O15" s="19"/>
      <c r="P15" s="19"/>
      <c r="Q15" s="19"/>
      <c r="R15" s="19"/>
    </row>
    <row r="16" spans="3:18">
      <c r="C16" s="18" t="s">
        <v>630</v>
      </c>
      <c r="D16" s="18" t="s">
        <v>454</v>
      </c>
      <c r="E16" s="18"/>
      <c r="F16" s="18"/>
      <c r="G16" s="18" t="s">
        <v>245</v>
      </c>
      <c r="H16" s="18"/>
      <c r="I16" s="18"/>
      <c r="J16" s="19"/>
      <c r="K16" s="19"/>
      <c r="L16" s="19"/>
      <c r="M16" s="19"/>
      <c r="N16" s="19"/>
      <c r="O16" s="19"/>
      <c r="P16" s="19"/>
      <c r="Q16" s="19"/>
      <c r="R16" s="19"/>
    </row>
    <row r="17" spans="3:18">
      <c r="C17" s="18" t="s">
        <v>631</v>
      </c>
      <c r="D17" s="18" t="s">
        <v>455</v>
      </c>
      <c r="E17" s="18"/>
      <c r="F17" s="18"/>
      <c r="G17" s="18" t="s">
        <v>467</v>
      </c>
      <c r="H17" s="18"/>
      <c r="I17" s="18"/>
      <c r="J17" s="19"/>
      <c r="K17" s="19"/>
      <c r="L17" s="19"/>
      <c r="M17" s="19"/>
      <c r="N17" s="19"/>
      <c r="O17" s="19"/>
      <c r="P17" s="19"/>
      <c r="Q17" s="19"/>
      <c r="R17" s="19"/>
    </row>
    <row r="18" spans="3:18">
      <c r="C18" s="18" t="s">
        <v>632</v>
      </c>
      <c r="D18" s="18" t="s">
        <v>456</v>
      </c>
      <c r="E18" s="18"/>
      <c r="F18" s="18"/>
      <c r="G18" s="18" t="s">
        <v>244</v>
      </c>
      <c r="H18" s="18"/>
      <c r="I18" s="18"/>
      <c r="J18" s="19"/>
      <c r="K18" s="19"/>
      <c r="L18" s="19"/>
      <c r="M18" s="19"/>
      <c r="N18" s="19"/>
      <c r="O18" s="19"/>
      <c r="P18" s="19"/>
      <c r="Q18" s="19"/>
      <c r="R18" s="19"/>
    </row>
    <row r="19" spans="3:18">
      <c r="C19" s="18" t="s">
        <v>633</v>
      </c>
      <c r="D19" s="18" t="s">
        <v>457</v>
      </c>
      <c r="E19" s="18"/>
      <c r="F19" s="18"/>
      <c r="G19" s="20" t="s">
        <v>243</v>
      </c>
      <c r="H19" s="18"/>
      <c r="I19" s="18"/>
      <c r="J19" s="19"/>
      <c r="K19" s="19"/>
      <c r="L19" s="19"/>
      <c r="M19" s="19"/>
      <c r="N19" s="19"/>
      <c r="O19" s="38"/>
      <c r="P19" s="19"/>
      <c r="Q19" s="19"/>
      <c r="R19" s="19"/>
    </row>
    <row r="20" spans="3:18">
      <c r="C20" s="18" t="s">
        <v>634</v>
      </c>
      <c r="D20" s="18" t="s">
        <v>458</v>
      </c>
      <c r="E20" s="18"/>
      <c r="F20" s="18"/>
      <c r="G20" s="20" t="s">
        <v>242</v>
      </c>
      <c r="H20" s="18"/>
      <c r="I20" s="18"/>
      <c r="J20" s="19"/>
      <c r="K20" s="19"/>
      <c r="L20" s="19"/>
      <c r="M20" s="19"/>
      <c r="N20" s="19"/>
      <c r="O20" s="19"/>
      <c r="P20" s="19"/>
      <c r="Q20" s="19"/>
      <c r="R20" s="19"/>
    </row>
    <row r="21" spans="3:18">
      <c r="C21" s="18" t="s">
        <v>635</v>
      </c>
      <c r="D21" s="18" t="s">
        <v>459</v>
      </c>
      <c r="E21" s="18"/>
      <c r="F21" s="18"/>
      <c r="G21" s="18" t="s">
        <v>467</v>
      </c>
      <c r="H21" s="18"/>
      <c r="I21" s="18"/>
      <c r="J21" s="19"/>
      <c r="K21" s="19"/>
      <c r="L21" s="19"/>
      <c r="M21" s="19"/>
      <c r="N21" s="19"/>
      <c r="O21" s="19"/>
      <c r="P21" s="19"/>
      <c r="Q21" s="19"/>
      <c r="R21" s="19"/>
    </row>
    <row r="22" spans="3:18">
      <c r="C22" s="19"/>
      <c r="D22" s="19"/>
      <c r="E22" s="19"/>
      <c r="F22" s="19"/>
      <c r="G22" s="19"/>
      <c r="H22" s="19"/>
      <c r="I22" s="19"/>
      <c r="J22" s="19"/>
      <c r="K22" s="19"/>
      <c r="L22" s="19"/>
      <c r="M22" s="19"/>
      <c r="N22" s="19"/>
      <c r="O22" s="19"/>
      <c r="P22" s="19"/>
      <c r="Q22" s="19"/>
      <c r="R22" s="19"/>
    </row>
    <row r="23" spans="3:18">
      <c r="C23" s="15" t="s">
        <v>471</v>
      </c>
      <c r="D23" s="15" t="s">
        <v>472</v>
      </c>
      <c r="E23" s="15"/>
      <c r="F23" s="15"/>
      <c r="G23" s="18"/>
      <c r="H23" s="15"/>
      <c r="I23" s="18"/>
      <c r="J23" s="15"/>
      <c r="K23" s="15"/>
      <c r="L23" s="22"/>
      <c r="M23" s="22"/>
      <c r="N23" s="19"/>
      <c r="O23" s="19"/>
      <c r="P23" s="19"/>
      <c r="Q23" s="19"/>
      <c r="R23" s="19"/>
    </row>
    <row r="24" spans="3:18">
      <c r="C24" s="18"/>
      <c r="D24" s="18"/>
      <c r="E24" s="18"/>
      <c r="F24" s="18"/>
      <c r="G24" s="18"/>
      <c r="H24" s="18"/>
      <c r="I24" s="18"/>
      <c r="J24" s="18"/>
      <c r="K24" s="18"/>
      <c r="L24" s="19"/>
      <c r="M24" s="19"/>
      <c r="N24" s="19"/>
      <c r="O24" s="19"/>
      <c r="P24" s="19"/>
      <c r="Q24" s="19"/>
      <c r="R24" s="19"/>
    </row>
    <row r="25" spans="3:18">
      <c r="C25" s="18" t="s">
        <v>636</v>
      </c>
      <c r="D25" s="18" t="s">
        <v>460</v>
      </c>
      <c r="E25" s="18"/>
      <c r="F25" s="18"/>
      <c r="G25" s="21">
        <v>39638</v>
      </c>
      <c r="H25" s="18"/>
      <c r="I25" s="18"/>
      <c r="J25" s="18"/>
      <c r="K25" s="18"/>
      <c r="L25" s="19"/>
      <c r="M25" s="19"/>
      <c r="N25" s="19"/>
      <c r="O25" s="19"/>
      <c r="P25" s="19"/>
      <c r="Q25" s="19"/>
      <c r="R25" s="19"/>
    </row>
    <row r="26" spans="3:18">
      <c r="C26" s="18" t="s">
        <v>637</v>
      </c>
      <c r="D26" s="18" t="s">
        <v>461</v>
      </c>
      <c r="E26" s="18"/>
      <c r="F26" s="18"/>
      <c r="G26" s="13">
        <v>590</v>
      </c>
      <c r="H26" s="18"/>
      <c r="I26" s="18"/>
      <c r="J26" s="18"/>
      <c r="K26" s="18"/>
      <c r="L26" s="19"/>
      <c r="M26" s="19"/>
      <c r="N26" s="19"/>
      <c r="O26" s="19"/>
      <c r="P26" s="19"/>
      <c r="Q26" s="19"/>
      <c r="R26" s="19"/>
    </row>
    <row r="27" spans="3:18">
      <c r="C27" s="18" t="s">
        <v>638</v>
      </c>
      <c r="D27" s="18" t="s">
        <v>462</v>
      </c>
      <c r="E27" s="18"/>
      <c r="F27" s="18"/>
      <c r="G27" s="13" t="s">
        <v>468</v>
      </c>
      <c r="H27" s="18"/>
      <c r="I27" s="18"/>
      <c r="J27" s="18"/>
      <c r="K27" s="18"/>
      <c r="L27" s="19"/>
      <c r="M27" s="19"/>
      <c r="N27" s="19"/>
      <c r="O27" s="19"/>
      <c r="P27" s="19"/>
      <c r="Q27" s="19"/>
      <c r="R27" s="19"/>
    </row>
    <row r="28" spans="3:18">
      <c r="C28" s="18" t="s">
        <v>639</v>
      </c>
      <c r="D28" s="18" t="s">
        <v>463</v>
      </c>
      <c r="E28" s="18"/>
      <c r="F28" s="18"/>
      <c r="G28" s="21">
        <v>41204</v>
      </c>
      <c r="H28" s="18"/>
      <c r="I28" s="18"/>
      <c r="J28" s="18"/>
      <c r="K28" s="18"/>
      <c r="L28" s="19"/>
      <c r="M28" s="19"/>
      <c r="N28" s="19"/>
      <c r="O28" s="19"/>
      <c r="P28" s="19"/>
      <c r="Q28" s="19"/>
      <c r="R28" s="19"/>
    </row>
    <row r="29" spans="3:18">
      <c r="C29" s="18" t="s">
        <v>424</v>
      </c>
      <c r="D29" s="18" t="s">
        <v>464</v>
      </c>
      <c r="E29" s="18"/>
      <c r="F29" s="18"/>
      <c r="G29" s="21">
        <v>41348</v>
      </c>
      <c r="H29" s="18"/>
      <c r="I29" s="18"/>
      <c r="J29" s="18"/>
      <c r="K29" s="18"/>
      <c r="L29" s="19"/>
      <c r="M29" s="19"/>
      <c r="N29" s="19"/>
      <c r="O29" s="19"/>
      <c r="P29" s="19"/>
      <c r="Q29" s="19"/>
      <c r="R29" s="19"/>
    </row>
    <row r="30" spans="3:18">
      <c r="C30" s="18" t="s">
        <v>424</v>
      </c>
      <c r="D30" s="18" t="s">
        <v>465</v>
      </c>
      <c r="E30" s="18"/>
      <c r="F30" s="18"/>
      <c r="G30" s="21">
        <v>42292</v>
      </c>
      <c r="H30" s="18"/>
      <c r="I30" s="18"/>
      <c r="J30" s="18"/>
      <c r="K30" s="18"/>
      <c r="L30" s="19"/>
      <c r="M30" s="19"/>
      <c r="N30" s="19"/>
      <c r="O30" s="19"/>
      <c r="P30" s="19"/>
      <c r="Q30" s="19"/>
      <c r="R30" s="19"/>
    </row>
    <row r="31" spans="3:18">
      <c r="C31" s="18"/>
      <c r="D31" s="18" t="s">
        <v>865</v>
      </c>
      <c r="E31" s="18"/>
      <c r="F31" s="18"/>
      <c r="G31" s="21">
        <v>44823</v>
      </c>
      <c r="H31" s="18"/>
      <c r="I31" s="18"/>
      <c r="J31" s="18"/>
      <c r="K31" s="18"/>
      <c r="L31" s="19"/>
      <c r="M31" s="19"/>
      <c r="N31" s="19"/>
      <c r="O31" s="19"/>
      <c r="P31" s="19"/>
      <c r="Q31" s="19"/>
      <c r="R31" s="19"/>
    </row>
    <row r="32" spans="3:18">
      <c r="C32" s="18"/>
      <c r="D32" s="18"/>
      <c r="E32" s="18"/>
      <c r="F32" s="18"/>
      <c r="G32" s="21"/>
      <c r="H32" s="18"/>
      <c r="I32" s="18"/>
      <c r="J32" s="18"/>
      <c r="K32" s="18"/>
      <c r="L32" s="19"/>
      <c r="M32" s="19"/>
      <c r="N32" s="19"/>
      <c r="O32" s="19"/>
      <c r="P32" s="19"/>
      <c r="Q32" s="19"/>
      <c r="R32" s="19"/>
    </row>
    <row r="33" spans="1:18">
      <c r="C33" s="18" t="s">
        <v>640</v>
      </c>
      <c r="D33" s="18" t="s">
        <v>461</v>
      </c>
      <c r="E33" s="18"/>
      <c r="F33" s="18"/>
      <c r="G33" s="13">
        <v>245</v>
      </c>
      <c r="H33" s="18"/>
      <c r="I33" s="18"/>
      <c r="J33" s="18"/>
      <c r="K33" s="18"/>
      <c r="L33" s="19"/>
      <c r="M33" s="19"/>
      <c r="N33" s="19"/>
      <c r="O33" s="19"/>
      <c r="P33" s="19"/>
      <c r="Q33" s="19"/>
      <c r="R33" s="19"/>
    </row>
    <row r="34" spans="1:18">
      <c r="A34" s="9" t="s">
        <v>241</v>
      </c>
      <c r="C34" s="18" t="s">
        <v>424</v>
      </c>
      <c r="D34" s="18" t="s">
        <v>461</v>
      </c>
      <c r="E34" s="18"/>
      <c r="F34" s="18"/>
      <c r="G34" s="13">
        <v>245</v>
      </c>
      <c r="H34" s="18"/>
      <c r="I34" s="18"/>
      <c r="J34" s="18"/>
      <c r="K34" s="18"/>
      <c r="L34" s="19"/>
      <c r="M34" s="19"/>
      <c r="N34" s="19"/>
      <c r="O34" s="19"/>
      <c r="P34" s="19"/>
      <c r="Q34" s="19"/>
      <c r="R34" s="19"/>
    </row>
    <row r="35" spans="1:18">
      <c r="C35" s="18" t="s">
        <v>424</v>
      </c>
      <c r="D35" s="18" t="s">
        <v>461</v>
      </c>
      <c r="E35" s="18"/>
      <c r="F35" s="18"/>
      <c r="G35" s="13">
        <v>1</v>
      </c>
      <c r="H35" s="18"/>
      <c r="I35" s="18"/>
      <c r="J35" s="18"/>
      <c r="K35" s="18"/>
      <c r="L35" s="19"/>
      <c r="M35" s="19"/>
      <c r="N35" s="19"/>
      <c r="O35" s="19"/>
      <c r="P35" s="19"/>
      <c r="Q35" s="19"/>
      <c r="R35" s="19"/>
    </row>
    <row r="36" spans="1:18">
      <c r="C36" s="18"/>
      <c r="D36" s="18" t="s">
        <v>461</v>
      </c>
      <c r="E36" s="18"/>
      <c r="F36" s="18"/>
      <c r="G36" s="13">
        <v>3</v>
      </c>
      <c r="H36" s="18"/>
      <c r="I36" s="18"/>
      <c r="J36" s="18"/>
      <c r="K36" s="18"/>
      <c r="L36" s="19"/>
      <c r="M36" s="19"/>
      <c r="N36" s="19"/>
      <c r="O36" s="19"/>
      <c r="P36" s="19"/>
      <c r="Q36" s="19"/>
      <c r="R36" s="19"/>
    </row>
    <row r="37" spans="1:18">
      <c r="C37" s="18"/>
      <c r="D37" s="18"/>
      <c r="E37" s="18"/>
      <c r="F37" s="18"/>
      <c r="G37" s="18"/>
      <c r="H37" s="18"/>
      <c r="I37" s="18"/>
      <c r="J37" s="18"/>
      <c r="K37" s="18"/>
      <c r="L37" s="19"/>
      <c r="M37" s="19"/>
      <c r="N37" s="19"/>
      <c r="O37" s="19"/>
      <c r="P37" s="19"/>
      <c r="Q37" s="19"/>
      <c r="R37" s="19"/>
    </row>
    <row r="38" spans="1:18">
      <c r="C38" s="15" t="s">
        <v>425</v>
      </c>
      <c r="D38" s="15" t="s">
        <v>426</v>
      </c>
      <c r="E38" s="15"/>
      <c r="F38" s="15"/>
      <c r="G38" s="15"/>
      <c r="H38" s="15"/>
      <c r="I38" s="15"/>
      <c r="J38" s="15"/>
      <c r="K38" s="15"/>
      <c r="L38" s="22"/>
      <c r="M38" s="22"/>
      <c r="N38" s="19"/>
      <c r="O38" s="19"/>
      <c r="P38" s="19"/>
      <c r="Q38" s="19"/>
      <c r="R38" s="19"/>
    </row>
    <row r="39" spans="1:18">
      <c r="C39" s="22"/>
      <c r="D39" s="22"/>
      <c r="E39" s="22"/>
      <c r="F39" s="22"/>
      <c r="G39" s="22"/>
      <c r="H39" s="22"/>
      <c r="I39" s="22"/>
      <c r="J39" s="22"/>
      <c r="K39" s="22"/>
      <c r="L39" s="22"/>
      <c r="M39" s="22"/>
      <c r="N39" s="19"/>
      <c r="O39" s="19"/>
      <c r="P39" s="19"/>
      <c r="Q39" s="19"/>
      <c r="R39" s="19"/>
    </row>
    <row r="40" spans="1:18" ht="15" customHeight="1">
      <c r="C40" s="426" t="s">
        <v>647</v>
      </c>
      <c r="D40" s="427"/>
      <c r="E40" s="427"/>
      <c r="F40" s="428"/>
      <c r="G40" s="426" t="s">
        <v>648</v>
      </c>
      <c r="H40" s="427"/>
      <c r="I40" s="427"/>
      <c r="J40" s="427"/>
      <c r="K40" s="427"/>
      <c r="L40" s="37"/>
      <c r="M40" s="37"/>
      <c r="N40" s="19"/>
      <c r="O40" s="19"/>
      <c r="P40" s="19"/>
      <c r="Q40" s="19"/>
      <c r="R40" s="19"/>
    </row>
    <row r="41" spans="1:18" ht="15" customHeight="1">
      <c r="C41" s="426" t="s">
        <v>649</v>
      </c>
      <c r="D41" s="427"/>
      <c r="E41" s="427"/>
      <c r="F41" s="427"/>
      <c r="G41" s="427"/>
      <c r="H41" s="427"/>
      <c r="I41" s="427"/>
      <c r="J41" s="427"/>
      <c r="K41" s="427"/>
      <c r="L41" s="22"/>
      <c r="M41" s="22"/>
      <c r="N41" s="22"/>
      <c r="O41" s="22"/>
      <c r="P41" s="19"/>
      <c r="Q41" s="19"/>
      <c r="R41" s="19"/>
    </row>
    <row r="42" spans="1:18" ht="15" customHeight="1">
      <c r="C42" s="422" t="s">
        <v>432</v>
      </c>
      <c r="D42" s="422"/>
      <c r="E42" s="422"/>
      <c r="F42" s="422"/>
      <c r="G42" s="422" t="s">
        <v>439</v>
      </c>
      <c r="H42" s="422"/>
      <c r="I42" s="422"/>
      <c r="J42" s="422"/>
      <c r="K42" s="422"/>
      <c r="L42" s="211"/>
      <c r="M42" s="39"/>
      <c r="N42" s="421"/>
      <c r="O42" s="421"/>
      <c r="P42" s="19"/>
      <c r="Q42" s="19"/>
      <c r="R42" s="19"/>
    </row>
    <row r="43" spans="1:18" ht="15" customHeight="1">
      <c r="C43" s="422" t="s">
        <v>433</v>
      </c>
      <c r="D43" s="422"/>
      <c r="E43" s="422"/>
      <c r="F43" s="422"/>
      <c r="G43" s="422" t="s">
        <v>434</v>
      </c>
      <c r="H43" s="422"/>
      <c r="I43" s="422"/>
      <c r="J43" s="422"/>
      <c r="K43" s="422"/>
      <c r="L43" s="211"/>
      <c r="M43" s="39"/>
      <c r="N43" s="19"/>
      <c r="O43" s="19"/>
      <c r="P43" s="19"/>
      <c r="Q43" s="19"/>
      <c r="R43" s="19"/>
    </row>
    <row r="44" spans="1:18" ht="15" customHeight="1">
      <c r="C44" s="422" t="s">
        <v>380</v>
      </c>
      <c r="D44" s="422"/>
      <c r="E44" s="422"/>
      <c r="F44" s="422"/>
      <c r="G44" s="422" t="s">
        <v>708</v>
      </c>
      <c r="H44" s="422"/>
      <c r="I44" s="422"/>
      <c r="J44" s="422"/>
      <c r="K44" s="422"/>
      <c r="L44" s="211"/>
      <c r="M44" s="39"/>
      <c r="N44" s="19"/>
      <c r="O44" s="19"/>
      <c r="P44" s="19"/>
      <c r="Q44" s="19"/>
      <c r="R44" s="19"/>
    </row>
    <row r="45" spans="1:18" ht="15" customHeight="1">
      <c r="C45" s="422" t="s">
        <v>380</v>
      </c>
      <c r="D45" s="422"/>
      <c r="E45" s="422"/>
      <c r="F45" s="422"/>
      <c r="G45" s="422" t="s">
        <v>709</v>
      </c>
      <c r="H45" s="422"/>
      <c r="I45" s="422"/>
      <c r="J45" s="422"/>
      <c r="K45" s="422"/>
      <c r="L45" s="211"/>
      <c r="M45" s="39"/>
      <c r="N45" s="19"/>
      <c r="O45" s="19"/>
      <c r="P45" s="19"/>
      <c r="Q45" s="19"/>
      <c r="R45" s="19"/>
    </row>
    <row r="46" spans="1:18" ht="15" customHeight="1">
      <c r="C46" s="422" t="s">
        <v>441</v>
      </c>
      <c r="D46" s="422"/>
      <c r="E46" s="422"/>
      <c r="F46" s="422"/>
      <c r="G46" s="422" t="s">
        <v>711</v>
      </c>
      <c r="H46" s="422"/>
      <c r="I46" s="422"/>
      <c r="J46" s="422"/>
      <c r="K46" s="422"/>
      <c r="L46" s="211"/>
      <c r="M46" s="39"/>
      <c r="N46" s="19"/>
      <c r="O46" s="19"/>
      <c r="P46" s="19"/>
      <c r="Q46" s="19"/>
      <c r="R46" s="19"/>
    </row>
    <row r="47" spans="1:18" ht="15" customHeight="1">
      <c r="C47" s="426" t="s">
        <v>650</v>
      </c>
      <c r="D47" s="427"/>
      <c r="E47" s="427"/>
      <c r="F47" s="427"/>
      <c r="G47" s="427"/>
      <c r="H47" s="427"/>
      <c r="I47" s="427"/>
      <c r="J47" s="427"/>
      <c r="K47" s="427"/>
      <c r="L47" s="22"/>
      <c r="M47" s="22"/>
      <c r="N47" s="22"/>
      <c r="O47" s="22"/>
      <c r="P47" s="19"/>
      <c r="Q47" s="19"/>
      <c r="R47" s="19"/>
    </row>
    <row r="48" spans="1:18" ht="15" customHeight="1">
      <c r="C48" s="422" t="s">
        <v>442</v>
      </c>
      <c r="D48" s="422"/>
      <c r="E48" s="422"/>
      <c r="F48" s="422"/>
      <c r="G48" s="422" t="s">
        <v>709</v>
      </c>
      <c r="H48" s="422"/>
      <c r="I48" s="422"/>
      <c r="J48" s="422"/>
      <c r="K48" s="422"/>
      <c r="L48" s="211"/>
      <c r="M48" s="39"/>
      <c r="N48" s="19"/>
      <c r="O48" s="19"/>
      <c r="P48" s="19"/>
      <c r="Q48" s="19"/>
      <c r="R48" s="19"/>
    </row>
    <row r="49" spans="3:18" ht="15" customHeight="1">
      <c r="C49" s="422" t="s">
        <v>443</v>
      </c>
      <c r="D49" s="422"/>
      <c r="E49" s="422"/>
      <c r="F49" s="422"/>
      <c r="G49" s="422" t="s">
        <v>877</v>
      </c>
      <c r="H49" s="422"/>
      <c r="I49" s="422"/>
      <c r="J49" s="422"/>
      <c r="K49" s="422"/>
      <c r="L49" s="211"/>
      <c r="M49" s="39"/>
      <c r="N49" s="19"/>
      <c r="O49" s="19"/>
      <c r="P49" s="19"/>
      <c r="Q49" s="19"/>
      <c r="R49" s="19"/>
    </row>
    <row r="50" spans="3:18" ht="15" customHeight="1">
      <c r="C50" s="431" t="s">
        <v>444</v>
      </c>
      <c r="D50" s="432"/>
      <c r="E50" s="432"/>
      <c r="F50" s="433"/>
      <c r="G50" s="431" t="s">
        <v>436</v>
      </c>
      <c r="H50" s="432"/>
      <c r="I50" s="432"/>
      <c r="J50" s="432"/>
      <c r="K50" s="433"/>
      <c r="L50" s="211"/>
      <c r="M50" s="39"/>
      <c r="N50" s="19"/>
      <c r="O50" s="19"/>
      <c r="P50" s="19"/>
      <c r="Q50" s="19"/>
      <c r="R50" s="19"/>
    </row>
    <row r="51" spans="3:18" ht="15" customHeight="1">
      <c r="C51" s="422" t="s">
        <v>445</v>
      </c>
      <c r="D51" s="422"/>
      <c r="E51" s="422"/>
      <c r="F51" s="422"/>
      <c r="G51" s="422" t="s">
        <v>436</v>
      </c>
      <c r="H51" s="422"/>
      <c r="I51" s="422"/>
      <c r="J51" s="422"/>
      <c r="K51" s="422"/>
      <c r="L51" s="211"/>
      <c r="M51" s="39"/>
      <c r="N51" s="19"/>
      <c r="O51" s="19"/>
      <c r="P51" s="19"/>
      <c r="Q51" s="19"/>
      <c r="R51" s="19"/>
    </row>
    <row r="52" spans="3:18" ht="15" customHeight="1">
      <c r="C52" s="422" t="s">
        <v>446</v>
      </c>
      <c r="D52" s="422"/>
      <c r="E52" s="422"/>
      <c r="F52" s="422"/>
      <c r="G52" s="422" t="s">
        <v>710</v>
      </c>
      <c r="H52" s="422"/>
      <c r="I52" s="422"/>
      <c r="J52" s="422"/>
      <c r="K52" s="422"/>
      <c r="L52" s="211"/>
      <c r="M52" s="39"/>
      <c r="N52" s="19"/>
      <c r="O52" s="19"/>
      <c r="P52" s="19"/>
      <c r="Q52" s="19"/>
      <c r="R52" s="19"/>
    </row>
    <row r="53" spans="3:18" ht="15" customHeight="1">
      <c r="C53" s="422" t="s">
        <v>440</v>
      </c>
      <c r="D53" s="422"/>
      <c r="E53" s="422"/>
      <c r="F53" s="422"/>
      <c r="G53" s="422" t="s">
        <v>437</v>
      </c>
      <c r="H53" s="422"/>
      <c r="I53" s="422"/>
      <c r="J53" s="422"/>
      <c r="K53" s="422"/>
      <c r="L53" s="211"/>
      <c r="M53" s="39"/>
      <c r="N53" s="19"/>
      <c r="O53" s="19"/>
      <c r="P53" s="19"/>
      <c r="Q53" s="19"/>
      <c r="R53" s="19"/>
    </row>
    <row r="54" spans="3:18">
      <c r="C54" s="15"/>
      <c r="D54" s="15"/>
      <c r="E54" s="15"/>
      <c r="F54" s="15"/>
      <c r="G54" s="15"/>
      <c r="H54" s="15"/>
      <c r="I54" s="15"/>
      <c r="J54" s="15"/>
      <c r="K54" s="15"/>
      <c r="L54" s="212"/>
      <c r="M54" s="22"/>
      <c r="N54" s="19"/>
      <c r="O54" s="19"/>
      <c r="P54" s="19"/>
      <c r="Q54" s="19"/>
      <c r="R54" s="19"/>
    </row>
    <row r="55" spans="3:18">
      <c r="C55" s="19"/>
      <c r="D55" s="19"/>
      <c r="E55" s="19"/>
      <c r="F55" s="19"/>
      <c r="G55" s="19"/>
      <c r="H55" s="19"/>
      <c r="I55" s="19"/>
      <c r="J55" s="19"/>
      <c r="K55" s="19"/>
      <c r="L55" s="19"/>
      <c r="M55" s="19"/>
      <c r="N55" s="19"/>
      <c r="O55" s="19"/>
      <c r="P55" s="19"/>
      <c r="Q55" s="19"/>
      <c r="R55" s="19"/>
    </row>
    <row r="56" spans="3:18">
      <c r="C56" s="15" t="s">
        <v>473</v>
      </c>
      <c r="D56" s="15" t="s">
        <v>474</v>
      </c>
      <c r="E56" s="15"/>
      <c r="F56" s="15"/>
      <c r="G56" s="15"/>
      <c r="H56" s="15"/>
      <c r="I56" s="15"/>
      <c r="J56" s="15"/>
      <c r="K56" s="15"/>
      <c r="L56" s="15"/>
      <c r="M56" s="15"/>
      <c r="N56" s="18"/>
      <c r="O56" s="18"/>
      <c r="P56" s="18"/>
      <c r="Q56" s="18"/>
      <c r="R56" s="18"/>
    </row>
    <row r="57" spans="3:18">
      <c r="C57" s="18"/>
      <c r="D57" s="18"/>
      <c r="E57" s="18"/>
      <c r="F57" s="18"/>
      <c r="G57" s="18"/>
      <c r="H57" s="18"/>
      <c r="I57" s="18"/>
      <c r="J57" s="18"/>
      <c r="K57" s="18"/>
      <c r="L57" s="18"/>
      <c r="M57" s="18"/>
      <c r="N57" s="18"/>
      <c r="O57" s="18"/>
      <c r="P57" s="18"/>
      <c r="Q57" s="18"/>
      <c r="R57" s="18"/>
    </row>
    <row r="58" spans="3:18" ht="27.6" customHeight="1">
      <c r="C58" s="429" t="s">
        <v>878</v>
      </c>
      <c r="D58" s="429"/>
      <c r="E58" s="429"/>
      <c r="F58" s="429"/>
      <c r="G58" s="429"/>
      <c r="H58" s="429"/>
      <c r="I58" s="429"/>
      <c r="J58" s="429"/>
      <c r="K58" s="429"/>
      <c r="L58" s="429"/>
      <c r="M58" s="429"/>
      <c r="N58" s="429"/>
      <c r="O58" s="429"/>
      <c r="P58" s="429"/>
      <c r="Q58" s="429"/>
      <c r="R58" s="429"/>
    </row>
    <row r="59" spans="3:18">
      <c r="C59" s="18" t="s">
        <v>641</v>
      </c>
      <c r="D59" s="18"/>
      <c r="E59" s="18"/>
      <c r="F59" s="430">
        <v>34000000000</v>
      </c>
      <c r="G59" s="430"/>
      <c r="H59" s="18"/>
      <c r="I59" s="18"/>
      <c r="J59" s="18"/>
      <c r="K59" s="18"/>
      <c r="L59" s="18"/>
      <c r="M59" s="18"/>
      <c r="N59" s="18"/>
      <c r="O59" s="23"/>
      <c r="P59" s="18"/>
      <c r="Q59" s="18"/>
      <c r="R59" s="18"/>
    </row>
    <row r="60" spans="3:18">
      <c r="C60" s="18" t="s">
        <v>642</v>
      </c>
      <c r="D60" s="18"/>
      <c r="E60" s="18"/>
      <c r="F60" s="430">
        <v>34000000000</v>
      </c>
      <c r="G60" s="430"/>
      <c r="H60" s="24"/>
      <c r="I60" s="18"/>
      <c r="J60" s="18"/>
      <c r="K60" s="18"/>
      <c r="L60" s="18"/>
      <c r="M60" s="18"/>
      <c r="N60" s="18"/>
      <c r="O60" s="18"/>
      <c r="P60" s="18"/>
      <c r="Q60" s="18"/>
      <c r="R60" s="18"/>
    </row>
    <row r="61" spans="3:18">
      <c r="C61" s="18" t="s">
        <v>643</v>
      </c>
      <c r="D61" s="18"/>
      <c r="E61" s="18"/>
      <c r="F61" s="430">
        <v>34000000000</v>
      </c>
      <c r="G61" s="430"/>
      <c r="H61" s="24"/>
      <c r="I61" s="18"/>
      <c r="J61" s="18"/>
      <c r="K61" s="18"/>
      <c r="L61" s="18"/>
      <c r="M61" s="18"/>
      <c r="N61" s="18"/>
      <c r="O61" s="18"/>
      <c r="P61" s="18"/>
      <c r="Q61" s="18"/>
      <c r="R61" s="18"/>
    </row>
    <row r="62" spans="3:18">
      <c r="C62" s="18" t="s">
        <v>644</v>
      </c>
      <c r="D62" s="18"/>
      <c r="E62" s="18"/>
      <c r="F62" s="430">
        <v>100000</v>
      </c>
      <c r="G62" s="430"/>
      <c r="H62" s="24"/>
      <c r="I62" s="18"/>
      <c r="J62" s="18"/>
      <c r="K62" s="18"/>
      <c r="L62" s="18"/>
      <c r="M62" s="18"/>
      <c r="N62" s="18"/>
      <c r="O62" s="18"/>
      <c r="P62" s="18"/>
      <c r="Q62" s="18"/>
      <c r="R62" s="18"/>
    </row>
    <row r="63" spans="3:18">
      <c r="C63" s="18"/>
      <c r="D63" s="18"/>
      <c r="E63" s="18"/>
      <c r="F63" s="18"/>
      <c r="G63" s="18"/>
      <c r="H63" s="18"/>
      <c r="I63" s="18"/>
      <c r="J63" s="18"/>
      <c r="K63" s="18"/>
      <c r="L63" s="18"/>
      <c r="M63" s="18"/>
      <c r="N63" s="18"/>
      <c r="O63" s="18"/>
      <c r="P63" s="18"/>
      <c r="Q63" s="18"/>
      <c r="R63" s="18"/>
    </row>
    <row r="64" spans="3:18">
      <c r="C64" s="425" t="s">
        <v>475</v>
      </c>
      <c r="D64" s="425"/>
      <c r="E64" s="425"/>
      <c r="F64" s="425"/>
      <c r="G64" s="425"/>
      <c r="H64" s="425"/>
      <c r="I64" s="425"/>
      <c r="J64" s="425"/>
      <c r="K64" s="425"/>
      <c r="L64" s="425"/>
      <c r="M64" s="425"/>
      <c r="N64" s="18"/>
      <c r="O64" s="18"/>
      <c r="P64" s="18"/>
      <c r="Q64" s="18"/>
      <c r="R64" s="18"/>
    </row>
    <row r="65" spans="3:18" ht="51">
      <c r="C65" s="50" t="s">
        <v>392</v>
      </c>
      <c r="D65" s="50" t="s">
        <v>328</v>
      </c>
      <c r="E65" s="50" t="s">
        <v>651</v>
      </c>
      <c r="F65" s="50" t="s">
        <v>676</v>
      </c>
      <c r="G65" s="50" t="s">
        <v>652</v>
      </c>
      <c r="H65" s="50" t="s">
        <v>653</v>
      </c>
      <c r="I65" s="50" t="s">
        <v>654</v>
      </c>
      <c r="J65" s="50" t="s">
        <v>655</v>
      </c>
      <c r="K65" s="50" t="s">
        <v>656</v>
      </c>
      <c r="L65" s="50" t="s">
        <v>657</v>
      </c>
      <c r="M65" s="50" t="s">
        <v>675</v>
      </c>
      <c r="N65" s="25"/>
      <c r="O65" s="18"/>
      <c r="P65" s="18"/>
      <c r="Q65" s="18"/>
      <c r="R65" s="18"/>
    </row>
    <row r="66" spans="3:18">
      <c r="C66" s="434">
        <v>1</v>
      </c>
      <c r="D66" s="434" t="s">
        <v>869</v>
      </c>
      <c r="E66" s="26" t="s">
        <v>393</v>
      </c>
      <c r="F66" s="27">
        <v>1</v>
      </c>
      <c r="G66" s="27">
        <v>1</v>
      </c>
      <c r="H66" s="27">
        <v>3880</v>
      </c>
      <c r="I66" s="435">
        <f>297721+39684</f>
        <v>337405</v>
      </c>
      <c r="J66" s="26" t="s">
        <v>394</v>
      </c>
      <c r="K66" s="435">
        <f>297721+39684</f>
        <v>337405</v>
      </c>
      <c r="L66" s="28">
        <v>388000000</v>
      </c>
      <c r="M66" s="437">
        <v>0.99239999999999995</v>
      </c>
      <c r="N66" s="18"/>
      <c r="O66" s="18"/>
      <c r="P66" s="18"/>
      <c r="Q66" s="18"/>
      <c r="R66" s="18"/>
    </row>
    <row r="67" spans="3:18">
      <c r="C67" s="434"/>
      <c r="D67" s="434"/>
      <c r="E67" s="26" t="s">
        <v>393</v>
      </c>
      <c r="F67" s="27">
        <v>3</v>
      </c>
      <c r="G67" s="27">
        <v>4641</v>
      </c>
      <c r="H67" s="27">
        <v>7600</v>
      </c>
      <c r="I67" s="436"/>
      <c r="J67" s="26" t="s">
        <v>394</v>
      </c>
      <c r="K67" s="436"/>
      <c r="L67" s="28">
        <v>296000000</v>
      </c>
      <c r="M67" s="438"/>
      <c r="N67" s="18"/>
      <c r="O67" s="18"/>
      <c r="P67" s="18"/>
      <c r="Q67" s="18"/>
      <c r="R67" s="18"/>
    </row>
    <row r="68" spans="3:18">
      <c r="C68" s="434"/>
      <c r="D68" s="434"/>
      <c r="E68" s="26" t="s">
        <v>393</v>
      </c>
      <c r="F68" s="27">
        <v>4</v>
      </c>
      <c r="G68" s="27">
        <v>7601</v>
      </c>
      <c r="H68" s="27">
        <v>10000</v>
      </c>
      <c r="I68" s="436"/>
      <c r="J68" s="26" t="s">
        <v>394</v>
      </c>
      <c r="K68" s="436"/>
      <c r="L68" s="28">
        <v>240000000</v>
      </c>
      <c r="M68" s="438"/>
      <c r="N68" s="18"/>
      <c r="O68" s="18"/>
      <c r="P68" s="18"/>
      <c r="Q68" s="18"/>
      <c r="R68" s="18"/>
    </row>
    <row r="69" spans="3:18">
      <c r="C69" s="434"/>
      <c r="D69" s="434"/>
      <c r="E69" s="26" t="s">
        <v>395</v>
      </c>
      <c r="F69" s="27">
        <v>5</v>
      </c>
      <c r="G69" s="27">
        <v>1</v>
      </c>
      <c r="H69" s="27">
        <v>10000</v>
      </c>
      <c r="I69" s="436"/>
      <c r="J69" s="26" t="s">
        <v>394</v>
      </c>
      <c r="K69" s="436"/>
      <c r="L69" s="28">
        <v>1000000000</v>
      </c>
      <c r="M69" s="438"/>
      <c r="N69" s="18"/>
      <c r="O69" s="18"/>
      <c r="P69" s="18"/>
      <c r="Q69" s="18"/>
      <c r="R69" s="18"/>
    </row>
    <row r="70" spans="3:18">
      <c r="C70" s="434"/>
      <c r="D70" s="434"/>
      <c r="E70" s="26" t="s">
        <v>396</v>
      </c>
      <c r="F70" s="27">
        <v>6</v>
      </c>
      <c r="G70" s="27">
        <v>1</v>
      </c>
      <c r="H70" s="27">
        <v>10000</v>
      </c>
      <c r="I70" s="436"/>
      <c r="J70" s="26" t="s">
        <v>394</v>
      </c>
      <c r="K70" s="436"/>
      <c r="L70" s="28">
        <v>1000000000</v>
      </c>
      <c r="M70" s="438"/>
      <c r="N70" s="18"/>
      <c r="O70" s="18"/>
      <c r="P70" s="18"/>
      <c r="Q70" s="18"/>
      <c r="R70" s="18"/>
    </row>
    <row r="71" spans="3:18">
      <c r="C71" s="434"/>
      <c r="D71" s="434"/>
      <c r="E71" s="26" t="s">
        <v>397</v>
      </c>
      <c r="F71" s="27">
        <v>7</v>
      </c>
      <c r="G71" s="27">
        <v>1</v>
      </c>
      <c r="H71" s="27">
        <v>10000</v>
      </c>
      <c r="I71" s="436"/>
      <c r="J71" s="26" t="s">
        <v>394</v>
      </c>
      <c r="K71" s="436"/>
      <c r="L71" s="28">
        <v>1000000000</v>
      </c>
      <c r="M71" s="438"/>
      <c r="N71" s="18"/>
      <c r="O71" s="18"/>
      <c r="P71" s="18"/>
      <c r="Q71" s="18"/>
      <c r="R71" s="18"/>
    </row>
    <row r="72" spans="3:18">
      <c r="C72" s="434"/>
      <c r="D72" s="434"/>
      <c r="E72" s="26" t="s">
        <v>398</v>
      </c>
      <c r="F72" s="27">
        <v>8</v>
      </c>
      <c r="G72" s="27">
        <v>1</v>
      </c>
      <c r="H72" s="27">
        <v>10000</v>
      </c>
      <c r="I72" s="436"/>
      <c r="J72" s="26" t="s">
        <v>394</v>
      </c>
      <c r="K72" s="436"/>
      <c r="L72" s="28">
        <v>1000000000</v>
      </c>
      <c r="M72" s="438"/>
      <c r="N72" s="18"/>
      <c r="O72" s="18"/>
      <c r="P72" s="18"/>
      <c r="Q72" s="18"/>
      <c r="R72" s="18"/>
    </row>
    <row r="73" spans="3:18">
      <c r="C73" s="434"/>
      <c r="D73" s="434"/>
      <c r="E73" s="26" t="s">
        <v>399</v>
      </c>
      <c r="F73" s="27">
        <v>9</v>
      </c>
      <c r="G73" s="27">
        <v>1</v>
      </c>
      <c r="H73" s="27">
        <v>10000</v>
      </c>
      <c r="I73" s="436"/>
      <c r="J73" s="26" t="s">
        <v>394</v>
      </c>
      <c r="K73" s="436"/>
      <c r="L73" s="28">
        <v>1000000000</v>
      </c>
      <c r="M73" s="438"/>
      <c r="N73" s="18"/>
      <c r="O73" s="18"/>
      <c r="P73" s="18"/>
      <c r="Q73" s="18"/>
      <c r="R73" s="18"/>
    </row>
    <row r="74" spans="3:18">
      <c r="C74" s="434"/>
      <c r="D74" s="434"/>
      <c r="E74" s="26" t="s">
        <v>400</v>
      </c>
      <c r="F74" s="27">
        <v>10</v>
      </c>
      <c r="G74" s="27">
        <v>1</v>
      </c>
      <c r="H74" s="27">
        <v>10000</v>
      </c>
      <c r="I74" s="436"/>
      <c r="J74" s="26" t="s">
        <v>394</v>
      </c>
      <c r="K74" s="436"/>
      <c r="L74" s="28">
        <v>1000000000</v>
      </c>
      <c r="M74" s="438"/>
      <c r="N74" s="18"/>
      <c r="O74" s="18"/>
      <c r="P74" s="18"/>
      <c r="Q74" s="18"/>
      <c r="R74" s="18"/>
    </row>
    <row r="75" spans="3:18">
      <c r="C75" s="434"/>
      <c r="D75" s="434"/>
      <c r="E75" s="26" t="s">
        <v>401</v>
      </c>
      <c r="F75" s="27">
        <v>11</v>
      </c>
      <c r="G75" s="27">
        <v>1</v>
      </c>
      <c r="H75" s="27">
        <v>10000</v>
      </c>
      <c r="I75" s="436"/>
      <c r="J75" s="26" t="s">
        <v>394</v>
      </c>
      <c r="K75" s="436"/>
      <c r="L75" s="28">
        <v>1000000000</v>
      </c>
      <c r="M75" s="438"/>
      <c r="N75" s="18"/>
      <c r="O75" s="18"/>
      <c r="P75" s="18"/>
      <c r="Q75" s="18"/>
      <c r="R75" s="18"/>
    </row>
    <row r="76" spans="3:18">
      <c r="C76" s="434"/>
      <c r="D76" s="434"/>
      <c r="E76" s="26" t="s">
        <v>402</v>
      </c>
      <c r="F76" s="27">
        <v>12</v>
      </c>
      <c r="G76" s="27">
        <v>1</v>
      </c>
      <c r="H76" s="27">
        <v>10000</v>
      </c>
      <c r="I76" s="436"/>
      <c r="J76" s="26" t="s">
        <v>394</v>
      </c>
      <c r="K76" s="436"/>
      <c r="L76" s="28">
        <v>1000000000</v>
      </c>
      <c r="M76" s="438"/>
      <c r="N76" s="18"/>
      <c r="O76" s="18"/>
      <c r="P76" s="18"/>
      <c r="Q76" s="18"/>
      <c r="R76" s="18"/>
    </row>
    <row r="77" spans="3:18">
      <c r="C77" s="434"/>
      <c r="D77" s="434"/>
      <c r="E77" s="26" t="s">
        <v>403</v>
      </c>
      <c r="F77" s="27">
        <v>13</v>
      </c>
      <c r="G77" s="27">
        <v>1</v>
      </c>
      <c r="H77" s="27">
        <v>10000</v>
      </c>
      <c r="I77" s="436"/>
      <c r="J77" s="26" t="s">
        <v>394</v>
      </c>
      <c r="K77" s="436"/>
      <c r="L77" s="28">
        <v>1000000000</v>
      </c>
      <c r="M77" s="438"/>
      <c r="N77" s="18"/>
      <c r="O77" s="18"/>
      <c r="P77" s="18"/>
      <c r="Q77" s="18"/>
      <c r="R77" s="18"/>
    </row>
    <row r="78" spans="3:18">
      <c r="C78" s="434"/>
      <c r="D78" s="434"/>
      <c r="E78" s="26" t="s">
        <v>404</v>
      </c>
      <c r="F78" s="27">
        <v>15</v>
      </c>
      <c r="G78" s="27">
        <v>836</v>
      </c>
      <c r="H78" s="27">
        <v>10000</v>
      </c>
      <c r="I78" s="436"/>
      <c r="J78" s="26" t="s">
        <v>394</v>
      </c>
      <c r="K78" s="436"/>
      <c r="L78" s="28">
        <v>916500000</v>
      </c>
      <c r="M78" s="438"/>
      <c r="N78" s="18"/>
      <c r="O78" s="18"/>
      <c r="P78" s="18"/>
      <c r="Q78" s="18"/>
      <c r="R78" s="18"/>
    </row>
    <row r="79" spans="3:18">
      <c r="C79" s="434"/>
      <c r="D79" s="434"/>
      <c r="E79" s="26" t="s">
        <v>405</v>
      </c>
      <c r="F79" s="27">
        <v>16</v>
      </c>
      <c r="G79" s="27">
        <v>1</v>
      </c>
      <c r="H79" s="27">
        <v>10000</v>
      </c>
      <c r="I79" s="436"/>
      <c r="J79" s="26" t="s">
        <v>394</v>
      </c>
      <c r="K79" s="436"/>
      <c r="L79" s="28">
        <v>1000000000</v>
      </c>
      <c r="M79" s="438"/>
      <c r="N79" s="18"/>
      <c r="O79" s="18"/>
      <c r="P79" s="18"/>
      <c r="Q79" s="18"/>
      <c r="R79" s="18"/>
    </row>
    <row r="80" spans="3:18">
      <c r="C80" s="434"/>
      <c r="D80" s="434"/>
      <c r="E80" s="26" t="s">
        <v>414</v>
      </c>
      <c r="F80" s="27">
        <v>17</v>
      </c>
      <c r="G80" s="27">
        <v>1</v>
      </c>
      <c r="H80" s="27">
        <v>10000</v>
      </c>
      <c r="I80" s="436"/>
      <c r="J80" s="26" t="s">
        <v>394</v>
      </c>
      <c r="K80" s="436"/>
      <c r="L80" s="28">
        <v>1000000000</v>
      </c>
      <c r="M80" s="438"/>
      <c r="N80" s="18"/>
      <c r="O80" s="18"/>
      <c r="P80" s="18"/>
      <c r="Q80" s="18"/>
      <c r="R80" s="18"/>
    </row>
    <row r="81" spans="3:18">
      <c r="C81" s="434"/>
      <c r="D81" s="434"/>
      <c r="E81" s="26" t="s">
        <v>406</v>
      </c>
      <c r="F81" s="27">
        <v>18</v>
      </c>
      <c r="G81" s="27">
        <v>1</v>
      </c>
      <c r="H81" s="27">
        <v>10000</v>
      </c>
      <c r="I81" s="436"/>
      <c r="J81" s="26" t="s">
        <v>394</v>
      </c>
      <c r="K81" s="436"/>
      <c r="L81" s="28">
        <v>1000000000</v>
      </c>
      <c r="M81" s="438"/>
      <c r="N81" s="18"/>
      <c r="O81" s="18"/>
      <c r="P81" s="18"/>
      <c r="Q81" s="18"/>
      <c r="R81" s="18"/>
    </row>
    <row r="82" spans="3:18">
      <c r="C82" s="434"/>
      <c r="D82" s="434"/>
      <c r="E82" s="26" t="s">
        <v>407</v>
      </c>
      <c r="F82" s="27">
        <v>19</v>
      </c>
      <c r="G82" s="27">
        <v>1</v>
      </c>
      <c r="H82" s="27">
        <v>10000</v>
      </c>
      <c r="I82" s="436"/>
      <c r="J82" s="26" t="s">
        <v>394</v>
      </c>
      <c r="K82" s="436"/>
      <c r="L82" s="28">
        <v>1000000000</v>
      </c>
      <c r="M82" s="438"/>
      <c r="N82" s="18"/>
      <c r="O82" s="18"/>
      <c r="P82" s="18"/>
      <c r="Q82" s="18"/>
      <c r="R82" s="18"/>
    </row>
    <row r="83" spans="3:18">
      <c r="C83" s="434"/>
      <c r="D83" s="434"/>
      <c r="E83" s="26" t="s">
        <v>408</v>
      </c>
      <c r="F83" s="27">
        <v>20</v>
      </c>
      <c r="G83" s="27">
        <v>1</v>
      </c>
      <c r="H83" s="27">
        <v>10000</v>
      </c>
      <c r="I83" s="436"/>
      <c r="J83" s="26" t="s">
        <v>394</v>
      </c>
      <c r="K83" s="436"/>
      <c r="L83" s="28">
        <v>1000000000</v>
      </c>
      <c r="M83" s="438"/>
      <c r="N83" s="18"/>
      <c r="O83" s="18"/>
      <c r="P83" s="18"/>
      <c r="Q83" s="18"/>
      <c r="R83" s="18"/>
    </row>
    <row r="84" spans="3:18">
      <c r="C84" s="434"/>
      <c r="D84" s="434"/>
      <c r="E84" s="26" t="s">
        <v>409</v>
      </c>
      <c r="F84" s="27">
        <v>21</v>
      </c>
      <c r="G84" s="27">
        <v>1</v>
      </c>
      <c r="H84" s="27">
        <v>10000</v>
      </c>
      <c r="I84" s="436"/>
      <c r="J84" s="26" t="s">
        <v>394</v>
      </c>
      <c r="K84" s="436"/>
      <c r="L84" s="28">
        <v>1000000000</v>
      </c>
      <c r="M84" s="438"/>
      <c r="N84" s="18"/>
      <c r="O84" s="18"/>
      <c r="P84" s="18"/>
      <c r="Q84" s="18"/>
      <c r="R84" s="18"/>
    </row>
    <row r="85" spans="3:18">
      <c r="C85" s="434"/>
      <c r="D85" s="434"/>
      <c r="E85" s="26" t="s">
        <v>410</v>
      </c>
      <c r="F85" s="27">
        <v>22</v>
      </c>
      <c r="G85" s="27">
        <v>1</v>
      </c>
      <c r="H85" s="27">
        <v>10000</v>
      </c>
      <c r="I85" s="436"/>
      <c r="J85" s="26" t="s">
        <v>394</v>
      </c>
      <c r="K85" s="436"/>
      <c r="L85" s="28">
        <v>1000000000</v>
      </c>
      <c r="M85" s="438"/>
      <c r="N85" s="18"/>
      <c r="O85" s="18"/>
      <c r="P85" s="18"/>
      <c r="Q85" s="18"/>
      <c r="R85" s="18"/>
    </row>
    <row r="86" spans="3:18">
      <c r="C86" s="434"/>
      <c r="D86" s="434"/>
      <c r="E86" s="26" t="s">
        <v>411</v>
      </c>
      <c r="F86" s="27">
        <v>23</v>
      </c>
      <c r="G86" s="27">
        <v>1</v>
      </c>
      <c r="H86" s="27">
        <v>10000</v>
      </c>
      <c r="I86" s="436"/>
      <c r="J86" s="26" t="s">
        <v>394</v>
      </c>
      <c r="K86" s="436"/>
      <c r="L86" s="28">
        <v>1000000000</v>
      </c>
      <c r="M86" s="438"/>
      <c r="N86" s="18"/>
      <c r="O86" s="18"/>
      <c r="P86" s="18"/>
      <c r="Q86" s="18"/>
      <c r="R86" s="18"/>
    </row>
    <row r="87" spans="3:18">
      <c r="C87" s="434"/>
      <c r="D87" s="434"/>
      <c r="E87" s="26" t="s">
        <v>412</v>
      </c>
      <c r="F87" s="27">
        <v>24</v>
      </c>
      <c r="G87" s="27">
        <v>1</v>
      </c>
      <c r="H87" s="27">
        <v>10000</v>
      </c>
      <c r="I87" s="436"/>
      <c r="J87" s="26" t="s">
        <v>394</v>
      </c>
      <c r="K87" s="436"/>
      <c r="L87" s="28">
        <v>1000000000</v>
      </c>
      <c r="M87" s="438"/>
      <c r="N87" s="18"/>
      <c r="O87" s="252"/>
      <c r="P87" s="18"/>
      <c r="Q87" s="252"/>
      <c r="R87" s="18"/>
    </row>
    <row r="88" spans="3:18">
      <c r="C88" s="434"/>
      <c r="D88" s="434"/>
      <c r="E88" s="26" t="s">
        <v>413</v>
      </c>
      <c r="F88" s="27">
        <v>25</v>
      </c>
      <c r="G88" s="27">
        <v>1</v>
      </c>
      <c r="H88" s="27">
        <v>10000</v>
      </c>
      <c r="I88" s="436"/>
      <c r="J88" s="26" t="s">
        <v>394</v>
      </c>
      <c r="K88" s="436"/>
      <c r="L88" s="28">
        <v>1000000000</v>
      </c>
      <c r="M88" s="438"/>
      <c r="N88" s="18"/>
      <c r="O88" s="252"/>
      <c r="P88" s="18"/>
      <c r="Q88" s="252"/>
      <c r="R88" s="18"/>
    </row>
    <row r="89" spans="3:18">
      <c r="C89" s="434"/>
      <c r="D89" s="434"/>
      <c r="E89" s="26" t="s">
        <v>415</v>
      </c>
      <c r="F89" s="27">
        <v>26</v>
      </c>
      <c r="G89" s="26">
        <v>77</v>
      </c>
      <c r="H89" s="27">
        <v>10000</v>
      </c>
      <c r="I89" s="436"/>
      <c r="J89" s="26" t="s">
        <v>394</v>
      </c>
      <c r="K89" s="436"/>
      <c r="L89" s="28">
        <v>992400000</v>
      </c>
      <c r="M89" s="438"/>
      <c r="N89" s="18"/>
      <c r="O89" s="18"/>
      <c r="P89" s="18"/>
      <c r="Q89" s="253"/>
      <c r="R89" s="18"/>
    </row>
    <row r="90" spans="3:18">
      <c r="C90" s="434"/>
      <c r="D90" s="434"/>
      <c r="E90" s="26" t="s">
        <v>416</v>
      </c>
      <c r="F90" s="27">
        <v>28</v>
      </c>
      <c r="G90" s="27">
        <v>1</v>
      </c>
      <c r="H90" s="27">
        <v>10000</v>
      </c>
      <c r="I90" s="436"/>
      <c r="J90" s="26" t="s">
        <v>394</v>
      </c>
      <c r="K90" s="436"/>
      <c r="L90" s="28">
        <v>1000000000</v>
      </c>
      <c r="M90" s="438"/>
      <c r="N90" s="18"/>
      <c r="O90" s="18"/>
      <c r="P90" s="18"/>
      <c r="Q90" s="18"/>
      <c r="R90" s="18"/>
    </row>
    <row r="91" spans="3:18">
      <c r="C91" s="434"/>
      <c r="D91" s="434"/>
      <c r="E91" s="26" t="s">
        <v>417</v>
      </c>
      <c r="F91" s="27">
        <v>29</v>
      </c>
      <c r="G91" s="27">
        <v>1</v>
      </c>
      <c r="H91" s="27">
        <v>10000</v>
      </c>
      <c r="I91" s="436"/>
      <c r="J91" s="26" t="s">
        <v>394</v>
      </c>
      <c r="K91" s="436"/>
      <c r="L91" s="28">
        <v>1000000000</v>
      </c>
      <c r="M91" s="438"/>
      <c r="N91" s="18"/>
      <c r="O91" s="18"/>
      <c r="P91" s="18"/>
      <c r="Q91" s="18"/>
      <c r="R91" s="18"/>
    </row>
    <row r="92" spans="3:18">
      <c r="C92" s="434"/>
      <c r="D92" s="434"/>
      <c r="E92" s="26" t="s">
        <v>418</v>
      </c>
      <c r="F92" s="27">
        <v>30</v>
      </c>
      <c r="G92" s="27">
        <v>1</v>
      </c>
      <c r="H92" s="27">
        <v>10000</v>
      </c>
      <c r="I92" s="436"/>
      <c r="J92" s="26" t="s">
        <v>394</v>
      </c>
      <c r="K92" s="436"/>
      <c r="L92" s="28">
        <v>1000000000</v>
      </c>
      <c r="M92" s="438"/>
      <c r="N92" s="18"/>
      <c r="O92" s="18"/>
      <c r="P92" s="18"/>
      <c r="Q92" s="18"/>
      <c r="R92" s="18"/>
    </row>
    <row r="93" spans="3:18">
      <c r="C93" s="434"/>
      <c r="D93" s="434"/>
      <c r="E93" s="26" t="s">
        <v>419</v>
      </c>
      <c r="F93" s="27">
        <v>31</v>
      </c>
      <c r="G93" s="27">
        <v>1</v>
      </c>
      <c r="H93" s="27">
        <v>10000</v>
      </c>
      <c r="I93" s="436"/>
      <c r="J93" s="26" t="s">
        <v>394</v>
      </c>
      <c r="K93" s="436"/>
      <c r="L93" s="28">
        <v>1000000000</v>
      </c>
      <c r="M93" s="438"/>
      <c r="N93" s="18"/>
      <c r="O93" s="18"/>
      <c r="P93" s="18"/>
      <c r="Q93" s="18"/>
      <c r="R93" s="18"/>
    </row>
    <row r="94" spans="3:18">
      <c r="C94" s="434"/>
      <c r="D94" s="434"/>
      <c r="E94" s="26" t="s">
        <v>420</v>
      </c>
      <c r="F94" s="27">
        <v>32</v>
      </c>
      <c r="G94" s="27">
        <v>1</v>
      </c>
      <c r="H94" s="27">
        <v>10000</v>
      </c>
      <c r="I94" s="436"/>
      <c r="J94" s="26" t="s">
        <v>394</v>
      </c>
      <c r="K94" s="436"/>
      <c r="L94" s="28">
        <v>1000000000</v>
      </c>
      <c r="M94" s="438"/>
      <c r="N94" s="18"/>
      <c r="O94" s="18"/>
      <c r="P94" s="18"/>
      <c r="Q94" s="18"/>
      <c r="R94" s="18"/>
    </row>
    <row r="95" spans="3:18">
      <c r="C95" s="434"/>
      <c r="D95" s="434"/>
      <c r="E95" s="26" t="s">
        <v>421</v>
      </c>
      <c r="F95" s="27">
        <v>33</v>
      </c>
      <c r="G95" s="27">
        <v>1</v>
      </c>
      <c r="H95" s="27">
        <v>10000</v>
      </c>
      <c r="I95" s="436"/>
      <c r="J95" s="26" t="s">
        <v>394</v>
      </c>
      <c r="K95" s="436"/>
      <c r="L95" s="28">
        <v>1000000000</v>
      </c>
      <c r="M95" s="438"/>
      <c r="N95" s="18"/>
      <c r="O95" s="18"/>
      <c r="P95" s="18"/>
      <c r="Q95" s="18"/>
      <c r="R95" s="18"/>
    </row>
    <row r="96" spans="3:18">
      <c r="C96" s="434"/>
      <c r="D96" s="434"/>
      <c r="E96" s="26" t="s">
        <v>422</v>
      </c>
      <c r="F96" s="27">
        <v>34</v>
      </c>
      <c r="G96" s="27">
        <v>1</v>
      </c>
      <c r="H96" s="27">
        <v>10000</v>
      </c>
      <c r="I96" s="436"/>
      <c r="J96" s="26" t="s">
        <v>394</v>
      </c>
      <c r="K96" s="436"/>
      <c r="L96" s="28">
        <v>1000000000</v>
      </c>
      <c r="M96" s="438"/>
      <c r="N96" s="18"/>
      <c r="O96" s="18"/>
      <c r="P96" s="18"/>
      <c r="Q96" s="18"/>
      <c r="R96" s="18"/>
    </row>
    <row r="97" spans="3:18">
      <c r="C97" s="434"/>
      <c r="D97" s="434"/>
      <c r="E97" s="26" t="s">
        <v>423</v>
      </c>
      <c r="F97" s="27">
        <v>35</v>
      </c>
      <c r="G97" s="27">
        <v>1</v>
      </c>
      <c r="H97" s="27">
        <v>9392</v>
      </c>
      <c r="I97" s="436"/>
      <c r="J97" s="26" t="s">
        <v>394</v>
      </c>
      <c r="K97" s="436"/>
      <c r="L97" s="28">
        <v>939200000</v>
      </c>
      <c r="M97" s="438"/>
      <c r="N97" s="18"/>
      <c r="O97" s="18"/>
      <c r="P97" s="18"/>
      <c r="Q97" s="18"/>
      <c r="R97" s="18"/>
    </row>
    <row r="98" spans="3:18">
      <c r="C98" s="434"/>
      <c r="D98" s="434"/>
      <c r="E98" s="26" t="s">
        <v>727</v>
      </c>
      <c r="F98" s="27">
        <v>36</v>
      </c>
      <c r="G98" s="27">
        <v>1</v>
      </c>
      <c r="H98" s="27">
        <v>10000</v>
      </c>
      <c r="I98" s="436"/>
      <c r="J98" s="26" t="s">
        <v>394</v>
      </c>
      <c r="K98" s="436"/>
      <c r="L98" s="28">
        <v>1000000000</v>
      </c>
      <c r="M98" s="438"/>
      <c r="N98" s="18"/>
      <c r="O98" s="18"/>
      <c r="P98" s="18"/>
      <c r="Q98" s="18"/>
      <c r="R98" s="18"/>
    </row>
    <row r="99" spans="3:18">
      <c r="C99" s="434"/>
      <c r="D99" s="434"/>
      <c r="E99" s="26" t="s">
        <v>728</v>
      </c>
      <c r="F99" s="27">
        <v>37</v>
      </c>
      <c r="G99" s="27">
        <v>1</v>
      </c>
      <c r="H99" s="27">
        <v>10000</v>
      </c>
      <c r="I99" s="436"/>
      <c r="J99" s="26" t="s">
        <v>394</v>
      </c>
      <c r="K99" s="436"/>
      <c r="L99" s="28">
        <v>1000000000</v>
      </c>
      <c r="M99" s="438"/>
      <c r="N99" s="18"/>
      <c r="O99" s="18"/>
      <c r="P99" s="18"/>
      <c r="Q99" s="18"/>
      <c r="R99" s="18"/>
    </row>
    <row r="100" spans="3:18">
      <c r="C100" s="434"/>
      <c r="D100" s="434"/>
      <c r="E100" s="26" t="s">
        <v>729</v>
      </c>
      <c r="F100" s="27">
        <v>38</v>
      </c>
      <c r="G100" s="27">
        <v>1</v>
      </c>
      <c r="H100" s="27">
        <v>10000</v>
      </c>
      <c r="I100" s="436"/>
      <c r="J100" s="26" t="s">
        <v>394</v>
      </c>
      <c r="K100" s="436"/>
      <c r="L100" s="28">
        <v>1000000000</v>
      </c>
      <c r="M100" s="438"/>
      <c r="N100" s="18"/>
      <c r="O100" s="18"/>
      <c r="P100" s="18"/>
      <c r="Q100" s="18"/>
      <c r="R100" s="18"/>
    </row>
    <row r="101" spans="3:18">
      <c r="C101" s="434"/>
      <c r="D101" s="434"/>
      <c r="E101" s="26" t="s">
        <v>730</v>
      </c>
      <c r="F101" s="27">
        <v>39</v>
      </c>
      <c r="G101" s="27">
        <v>1</v>
      </c>
      <c r="H101" s="27">
        <v>9684</v>
      </c>
      <c r="I101" s="436"/>
      <c r="J101" s="26" t="s">
        <v>394</v>
      </c>
      <c r="K101" s="436"/>
      <c r="L101" s="28">
        <v>968400000</v>
      </c>
      <c r="M101" s="438"/>
      <c r="N101" s="18"/>
      <c r="O101" s="18"/>
      <c r="P101" s="18"/>
      <c r="Q101" s="18"/>
      <c r="R101" s="18"/>
    </row>
    <row r="102" spans="3:18" ht="12.75" customHeight="1">
      <c r="C102" s="434">
        <v>2</v>
      </c>
      <c r="D102" s="434" t="s">
        <v>484</v>
      </c>
      <c r="E102" s="26" t="s">
        <v>393</v>
      </c>
      <c r="F102" s="27">
        <v>2</v>
      </c>
      <c r="G102" s="27">
        <v>3881</v>
      </c>
      <c r="H102" s="27">
        <v>4640</v>
      </c>
      <c r="I102" s="435">
        <f>2279+316</f>
        <v>2595</v>
      </c>
      <c r="J102" s="26" t="s">
        <v>394</v>
      </c>
      <c r="K102" s="435">
        <v>2595</v>
      </c>
      <c r="L102" s="28">
        <v>76000000</v>
      </c>
      <c r="M102" s="441">
        <v>7.6E-3</v>
      </c>
      <c r="N102" s="18"/>
      <c r="O102" s="18"/>
      <c r="P102" s="18"/>
      <c r="Q102" s="18"/>
      <c r="R102" s="18"/>
    </row>
    <row r="103" spans="3:18">
      <c r="C103" s="434"/>
      <c r="D103" s="434"/>
      <c r="E103" s="26" t="s">
        <v>404</v>
      </c>
      <c r="F103" s="27">
        <v>14</v>
      </c>
      <c r="G103" s="26">
        <v>1</v>
      </c>
      <c r="H103" s="27">
        <v>835</v>
      </c>
      <c r="I103" s="436"/>
      <c r="J103" s="26" t="s">
        <v>394</v>
      </c>
      <c r="K103" s="436"/>
      <c r="L103" s="28">
        <v>83500000</v>
      </c>
      <c r="M103" s="442"/>
      <c r="N103" s="18"/>
      <c r="O103" s="18"/>
      <c r="P103" s="18"/>
      <c r="Q103" s="18"/>
      <c r="R103" s="18"/>
    </row>
    <row r="104" spans="3:18">
      <c r="C104" s="434"/>
      <c r="D104" s="434"/>
      <c r="E104" s="26" t="s">
        <v>415</v>
      </c>
      <c r="F104" s="27">
        <v>27</v>
      </c>
      <c r="G104" s="26">
        <v>1</v>
      </c>
      <c r="H104" s="27">
        <v>76</v>
      </c>
      <c r="I104" s="436"/>
      <c r="J104" s="26" t="s">
        <v>394</v>
      </c>
      <c r="K104" s="436"/>
      <c r="L104" s="28">
        <v>7600000</v>
      </c>
      <c r="M104" s="442"/>
      <c r="N104" s="18"/>
      <c r="O104" s="18"/>
      <c r="P104" s="18"/>
      <c r="Q104" s="18"/>
      <c r="R104" s="18"/>
    </row>
    <row r="105" spans="3:18">
      <c r="C105" s="434"/>
      <c r="D105" s="434"/>
      <c r="E105" s="26" t="s">
        <v>423</v>
      </c>
      <c r="F105" s="27">
        <v>36</v>
      </c>
      <c r="G105" s="27">
        <v>9393</v>
      </c>
      <c r="H105" s="27">
        <v>10000</v>
      </c>
      <c r="I105" s="436"/>
      <c r="J105" s="26" t="s">
        <v>394</v>
      </c>
      <c r="K105" s="436"/>
      <c r="L105" s="28">
        <v>60800000</v>
      </c>
      <c r="M105" s="442"/>
      <c r="N105" s="18"/>
      <c r="O105" s="18"/>
      <c r="P105" s="18"/>
      <c r="Q105" s="18"/>
      <c r="R105" s="18"/>
    </row>
    <row r="106" spans="3:18">
      <c r="C106" s="434"/>
      <c r="D106" s="434"/>
      <c r="E106" s="26" t="s">
        <v>730</v>
      </c>
      <c r="F106" s="27">
        <v>39</v>
      </c>
      <c r="G106" s="27">
        <v>1</v>
      </c>
      <c r="H106" s="27">
        <v>316</v>
      </c>
      <c r="I106" s="439"/>
      <c r="J106" s="26" t="s">
        <v>394</v>
      </c>
      <c r="K106" s="439"/>
      <c r="L106" s="28">
        <v>31600000</v>
      </c>
      <c r="M106" s="443"/>
      <c r="N106" s="18"/>
      <c r="O106" s="18"/>
      <c r="P106" s="18"/>
      <c r="Q106" s="18"/>
      <c r="R106" s="18"/>
    </row>
    <row r="107" spans="3:18">
      <c r="C107" s="444" t="s">
        <v>38</v>
      </c>
      <c r="D107" s="444"/>
      <c r="E107" s="444"/>
      <c r="F107" s="444"/>
      <c r="G107" s="444"/>
      <c r="H107" s="444"/>
      <c r="I107" s="29">
        <f>SUM(I66:I106)</f>
        <v>340000</v>
      </c>
      <c r="J107" s="30"/>
      <c r="K107" s="29">
        <f>SUM(K66:K106)</f>
        <v>340000</v>
      </c>
      <c r="L107" s="31">
        <f>SUM(L66:L106)</f>
        <v>34000000000</v>
      </c>
      <c r="M107" s="32">
        <f>SUM(M66:M106)</f>
        <v>1</v>
      </c>
      <c r="N107" s="18"/>
      <c r="O107" s="18"/>
      <c r="P107" s="18"/>
      <c r="Q107" s="18"/>
      <c r="R107" s="18"/>
    </row>
    <row r="108" spans="3:18">
      <c r="C108" s="18"/>
      <c r="D108" s="18"/>
      <c r="E108" s="25"/>
      <c r="F108" s="33"/>
      <c r="G108" s="25"/>
      <c r="H108" s="33"/>
      <c r="I108" s="18"/>
      <c r="J108" s="25"/>
      <c r="K108" s="18"/>
      <c r="L108" s="34"/>
      <c r="M108" s="18"/>
      <c r="N108" s="18"/>
      <c r="O108" s="18"/>
      <c r="P108" s="18"/>
      <c r="Q108" s="18"/>
      <c r="R108" s="18"/>
    </row>
    <row r="109" spans="3:18">
      <c r="C109" s="18"/>
      <c r="D109" s="18"/>
      <c r="E109" s="18"/>
      <c r="F109" s="18"/>
      <c r="G109" s="18"/>
      <c r="H109" s="18"/>
      <c r="I109" s="18"/>
      <c r="J109" s="18"/>
      <c r="K109" s="18"/>
      <c r="L109" s="18"/>
      <c r="M109" s="18"/>
      <c r="N109" s="18"/>
      <c r="O109" s="18"/>
      <c r="P109" s="18"/>
      <c r="Q109" s="18"/>
      <c r="R109" s="18"/>
    </row>
    <row r="110" spans="3:18">
      <c r="C110" s="425" t="s">
        <v>476</v>
      </c>
      <c r="D110" s="425"/>
      <c r="E110" s="425"/>
      <c r="F110" s="425"/>
      <c r="G110" s="425"/>
      <c r="H110" s="425"/>
      <c r="I110" s="425"/>
      <c r="J110" s="425"/>
      <c r="K110" s="425"/>
      <c r="L110" s="425"/>
      <c r="M110" s="425"/>
      <c r="N110" s="18"/>
      <c r="O110" s="18"/>
      <c r="P110" s="18"/>
      <c r="Q110" s="18"/>
      <c r="R110" s="18"/>
    </row>
    <row r="111" spans="3:18" ht="48" customHeight="1">
      <c r="C111" s="40" t="s">
        <v>392</v>
      </c>
      <c r="D111" s="40" t="s">
        <v>328</v>
      </c>
      <c r="E111" s="40" t="s">
        <v>651</v>
      </c>
      <c r="F111" s="40" t="s">
        <v>676</v>
      </c>
      <c r="G111" s="40" t="s">
        <v>652</v>
      </c>
      <c r="H111" s="40" t="s">
        <v>653</v>
      </c>
      <c r="I111" s="40" t="s">
        <v>654</v>
      </c>
      <c r="J111" s="40" t="s">
        <v>655</v>
      </c>
      <c r="K111" s="40" t="s">
        <v>656</v>
      </c>
      <c r="L111" s="40" t="s">
        <v>657</v>
      </c>
      <c r="M111" s="40" t="s">
        <v>677</v>
      </c>
      <c r="N111" s="18"/>
      <c r="O111" s="18"/>
      <c r="P111" s="18"/>
      <c r="Q111" s="18"/>
      <c r="R111" s="18"/>
    </row>
    <row r="112" spans="3:18">
      <c r="C112" s="434">
        <v>1</v>
      </c>
      <c r="D112" s="434" t="s">
        <v>869</v>
      </c>
      <c r="E112" s="26" t="s">
        <v>393</v>
      </c>
      <c r="F112" s="27">
        <v>1</v>
      </c>
      <c r="G112" s="27">
        <v>1</v>
      </c>
      <c r="H112" s="27">
        <v>3880</v>
      </c>
      <c r="I112" s="435">
        <v>337405</v>
      </c>
      <c r="J112" s="26" t="s">
        <v>394</v>
      </c>
      <c r="K112" s="435">
        <v>337405</v>
      </c>
      <c r="L112" s="28">
        <v>388000000</v>
      </c>
      <c r="M112" s="437">
        <v>0.99239999999999995</v>
      </c>
      <c r="N112" s="18"/>
      <c r="O112" s="18"/>
      <c r="P112" s="18"/>
      <c r="Q112" s="18"/>
      <c r="R112" s="18"/>
    </row>
    <row r="113" spans="3:18" ht="12.75" customHeight="1">
      <c r="C113" s="434"/>
      <c r="D113" s="434"/>
      <c r="E113" s="26" t="s">
        <v>393</v>
      </c>
      <c r="F113" s="27">
        <v>3</v>
      </c>
      <c r="G113" s="27">
        <v>4641</v>
      </c>
      <c r="H113" s="27">
        <v>7600</v>
      </c>
      <c r="I113" s="436"/>
      <c r="J113" s="26" t="s">
        <v>394</v>
      </c>
      <c r="K113" s="436"/>
      <c r="L113" s="28">
        <v>296000000</v>
      </c>
      <c r="M113" s="438"/>
      <c r="N113" s="18"/>
      <c r="O113" s="18"/>
      <c r="P113" s="18"/>
      <c r="Q113" s="18"/>
      <c r="R113" s="18"/>
    </row>
    <row r="114" spans="3:18" ht="12.75" customHeight="1">
      <c r="C114" s="434"/>
      <c r="D114" s="434"/>
      <c r="E114" s="26" t="s">
        <v>393</v>
      </c>
      <c r="F114" s="27">
        <v>4</v>
      </c>
      <c r="G114" s="27">
        <v>7601</v>
      </c>
      <c r="H114" s="27">
        <v>10000</v>
      </c>
      <c r="I114" s="436"/>
      <c r="J114" s="26" t="s">
        <v>394</v>
      </c>
      <c r="K114" s="436"/>
      <c r="L114" s="28">
        <v>240000000</v>
      </c>
      <c r="M114" s="438"/>
      <c r="N114" s="18"/>
      <c r="O114" s="18"/>
      <c r="P114" s="18"/>
      <c r="Q114" s="18"/>
      <c r="R114" s="18"/>
    </row>
    <row r="115" spans="3:18" ht="12.75" customHeight="1">
      <c r="C115" s="434"/>
      <c r="D115" s="434"/>
      <c r="E115" s="26" t="s">
        <v>395</v>
      </c>
      <c r="F115" s="27">
        <v>5</v>
      </c>
      <c r="G115" s="27">
        <v>1</v>
      </c>
      <c r="H115" s="27">
        <v>10000</v>
      </c>
      <c r="I115" s="436"/>
      <c r="J115" s="26" t="s">
        <v>394</v>
      </c>
      <c r="K115" s="436"/>
      <c r="L115" s="28">
        <v>1000000000</v>
      </c>
      <c r="M115" s="438"/>
      <c r="N115" s="18"/>
      <c r="O115" s="18"/>
      <c r="P115" s="18"/>
      <c r="Q115" s="18"/>
      <c r="R115" s="18"/>
    </row>
    <row r="116" spans="3:18" ht="12.75" customHeight="1">
      <c r="C116" s="434"/>
      <c r="D116" s="434"/>
      <c r="E116" s="26" t="s">
        <v>396</v>
      </c>
      <c r="F116" s="27">
        <v>6</v>
      </c>
      <c r="G116" s="27">
        <v>1</v>
      </c>
      <c r="H116" s="27">
        <v>10000</v>
      </c>
      <c r="I116" s="436"/>
      <c r="J116" s="26" t="s">
        <v>394</v>
      </c>
      <c r="K116" s="436"/>
      <c r="L116" s="28">
        <v>1000000000</v>
      </c>
      <c r="M116" s="438"/>
      <c r="N116" s="18"/>
      <c r="O116" s="18"/>
      <c r="P116" s="18"/>
      <c r="Q116" s="18"/>
      <c r="R116" s="18"/>
    </row>
    <row r="117" spans="3:18" ht="12.75" customHeight="1">
      <c r="C117" s="434"/>
      <c r="D117" s="434"/>
      <c r="E117" s="26" t="s">
        <v>397</v>
      </c>
      <c r="F117" s="27">
        <v>7</v>
      </c>
      <c r="G117" s="27">
        <v>1</v>
      </c>
      <c r="H117" s="27">
        <v>10000</v>
      </c>
      <c r="I117" s="436"/>
      <c r="J117" s="26" t="s">
        <v>394</v>
      </c>
      <c r="K117" s="436"/>
      <c r="L117" s="28">
        <v>1000000000</v>
      </c>
      <c r="M117" s="438"/>
      <c r="N117" s="18"/>
      <c r="O117" s="18"/>
      <c r="P117" s="18"/>
      <c r="Q117" s="18"/>
      <c r="R117" s="18"/>
    </row>
    <row r="118" spans="3:18" ht="12.75" customHeight="1">
      <c r="C118" s="434"/>
      <c r="D118" s="434"/>
      <c r="E118" s="26" t="s">
        <v>398</v>
      </c>
      <c r="F118" s="27">
        <v>8</v>
      </c>
      <c r="G118" s="27">
        <v>1</v>
      </c>
      <c r="H118" s="27">
        <v>10000</v>
      </c>
      <c r="I118" s="436"/>
      <c r="J118" s="26" t="s">
        <v>394</v>
      </c>
      <c r="K118" s="436"/>
      <c r="L118" s="28">
        <v>1000000000</v>
      </c>
      <c r="M118" s="438"/>
      <c r="N118" s="18"/>
      <c r="O118" s="18"/>
      <c r="P118" s="18"/>
      <c r="Q118" s="18"/>
      <c r="R118" s="18"/>
    </row>
    <row r="119" spans="3:18" ht="12.75" customHeight="1">
      <c r="C119" s="434"/>
      <c r="D119" s="434"/>
      <c r="E119" s="26" t="s">
        <v>399</v>
      </c>
      <c r="F119" s="27">
        <v>9</v>
      </c>
      <c r="G119" s="27">
        <v>1</v>
      </c>
      <c r="H119" s="27">
        <v>10000</v>
      </c>
      <c r="I119" s="436"/>
      <c r="J119" s="26" t="s">
        <v>394</v>
      </c>
      <c r="K119" s="436"/>
      <c r="L119" s="28">
        <v>1000000000</v>
      </c>
      <c r="M119" s="438"/>
      <c r="N119" s="18"/>
      <c r="O119" s="18"/>
      <c r="P119" s="18"/>
      <c r="Q119" s="18"/>
      <c r="R119" s="18"/>
    </row>
    <row r="120" spans="3:18" ht="12.75" customHeight="1">
      <c r="C120" s="434"/>
      <c r="D120" s="434"/>
      <c r="E120" s="26" t="s">
        <v>400</v>
      </c>
      <c r="F120" s="27">
        <v>10</v>
      </c>
      <c r="G120" s="27">
        <v>1</v>
      </c>
      <c r="H120" s="27">
        <v>10000</v>
      </c>
      <c r="I120" s="436"/>
      <c r="J120" s="26" t="s">
        <v>394</v>
      </c>
      <c r="K120" s="436"/>
      <c r="L120" s="28">
        <v>1000000000</v>
      </c>
      <c r="M120" s="438"/>
      <c r="N120" s="18"/>
      <c r="O120" s="18"/>
      <c r="P120" s="18"/>
      <c r="Q120" s="18"/>
      <c r="R120" s="18"/>
    </row>
    <row r="121" spans="3:18" ht="12.75" customHeight="1">
      <c r="C121" s="434"/>
      <c r="D121" s="434"/>
      <c r="E121" s="26" t="s">
        <v>401</v>
      </c>
      <c r="F121" s="27">
        <v>11</v>
      </c>
      <c r="G121" s="27">
        <v>1</v>
      </c>
      <c r="H121" s="27">
        <v>10000</v>
      </c>
      <c r="I121" s="436"/>
      <c r="J121" s="26" t="s">
        <v>394</v>
      </c>
      <c r="K121" s="436"/>
      <c r="L121" s="28">
        <v>1000000000</v>
      </c>
      <c r="M121" s="438"/>
      <c r="N121" s="18"/>
      <c r="O121" s="18"/>
      <c r="P121" s="18"/>
      <c r="Q121" s="18"/>
      <c r="R121" s="18"/>
    </row>
    <row r="122" spans="3:18" ht="12.75" customHeight="1">
      <c r="C122" s="434"/>
      <c r="D122" s="434"/>
      <c r="E122" s="26" t="s">
        <v>402</v>
      </c>
      <c r="F122" s="27">
        <v>12</v>
      </c>
      <c r="G122" s="27">
        <v>1</v>
      </c>
      <c r="H122" s="27">
        <v>10000</v>
      </c>
      <c r="I122" s="436"/>
      <c r="J122" s="26" t="s">
        <v>394</v>
      </c>
      <c r="K122" s="436"/>
      <c r="L122" s="28">
        <v>1000000000</v>
      </c>
      <c r="M122" s="438"/>
      <c r="N122" s="18"/>
      <c r="O122" s="18"/>
      <c r="P122" s="18"/>
      <c r="Q122" s="18"/>
      <c r="R122" s="18"/>
    </row>
    <row r="123" spans="3:18" ht="12.75" customHeight="1">
      <c r="C123" s="434"/>
      <c r="D123" s="434"/>
      <c r="E123" s="26" t="s">
        <v>403</v>
      </c>
      <c r="F123" s="27">
        <v>13</v>
      </c>
      <c r="G123" s="27">
        <v>1</v>
      </c>
      <c r="H123" s="27">
        <v>10000</v>
      </c>
      <c r="I123" s="436"/>
      <c r="J123" s="26" t="s">
        <v>394</v>
      </c>
      <c r="K123" s="436"/>
      <c r="L123" s="28">
        <v>1000000000</v>
      </c>
      <c r="M123" s="438"/>
      <c r="N123" s="18"/>
      <c r="O123" s="18"/>
      <c r="P123" s="18"/>
      <c r="Q123" s="18"/>
      <c r="R123" s="18"/>
    </row>
    <row r="124" spans="3:18" ht="12.75" customHeight="1">
      <c r="C124" s="434"/>
      <c r="D124" s="434"/>
      <c r="E124" s="26" t="s">
        <v>404</v>
      </c>
      <c r="F124" s="27">
        <v>15</v>
      </c>
      <c r="G124" s="27">
        <v>836</v>
      </c>
      <c r="H124" s="27">
        <v>10000</v>
      </c>
      <c r="I124" s="436"/>
      <c r="J124" s="26" t="s">
        <v>394</v>
      </c>
      <c r="K124" s="436"/>
      <c r="L124" s="28">
        <v>916500000</v>
      </c>
      <c r="M124" s="438"/>
      <c r="N124" s="18"/>
      <c r="O124" s="18"/>
      <c r="P124" s="18"/>
      <c r="Q124" s="18"/>
      <c r="R124" s="18"/>
    </row>
    <row r="125" spans="3:18" ht="12.75" customHeight="1">
      <c r="C125" s="434"/>
      <c r="D125" s="434"/>
      <c r="E125" s="26" t="s">
        <v>405</v>
      </c>
      <c r="F125" s="27">
        <v>16</v>
      </c>
      <c r="G125" s="27">
        <v>1</v>
      </c>
      <c r="H125" s="27">
        <v>10000</v>
      </c>
      <c r="I125" s="436"/>
      <c r="J125" s="26" t="s">
        <v>394</v>
      </c>
      <c r="K125" s="436"/>
      <c r="L125" s="28">
        <v>1000000000</v>
      </c>
      <c r="M125" s="438"/>
      <c r="N125" s="18"/>
      <c r="O125" s="18"/>
      <c r="P125" s="18"/>
      <c r="Q125" s="18"/>
      <c r="R125" s="18"/>
    </row>
    <row r="126" spans="3:18" ht="12.75" customHeight="1">
      <c r="C126" s="434"/>
      <c r="D126" s="434"/>
      <c r="E126" s="26" t="s">
        <v>414</v>
      </c>
      <c r="F126" s="27">
        <v>17</v>
      </c>
      <c r="G126" s="27">
        <v>1</v>
      </c>
      <c r="H126" s="27">
        <v>10000</v>
      </c>
      <c r="I126" s="436"/>
      <c r="J126" s="26" t="s">
        <v>394</v>
      </c>
      <c r="K126" s="436"/>
      <c r="L126" s="28">
        <v>1000000000</v>
      </c>
      <c r="M126" s="438"/>
      <c r="N126" s="18"/>
      <c r="O126" s="18"/>
      <c r="P126" s="18"/>
      <c r="Q126" s="18"/>
      <c r="R126" s="18"/>
    </row>
    <row r="127" spans="3:18" ht="12.75" customHeight="1">
      <c r="C127" s="434"/>
      <c r="D127" s="434"/>
      <c r="E127" s="26" t="s">
        <v>406</v>
      </c>
      <c r="F127" s="27">
        <v>18</v>
      </c>
      <c r="G127" s="27">
        <v>1</v>
      </c>
      <c r="H127" s="27">
        <v>10000</v>
      </c>
      <c r="I127" s="436"/>
      <c r="J127" s="26" t="s">
        <v>394</v>
      </c>
      <c r="K127" s="436"/>
      <c r="L127" s="28">
        <v>1000000000</v>
      </c>
      <c r="M127" s="438"/>
      <c r="N127" s="18"/>
      <c r="O127" s="18"/>
      <c r="P127" s="18"/>
      <c r="Q127" s="18"/>
      <c r="R127" s="18"/>
    </row>
    <row r="128" spans="3:18" ht="12.75" customHeight="1">
      <c r="C128" s="434"/>
      <c r="D128" s="434"/>
      <c r="E128" s="26" t="s">
        <v>407</v>
      </c>
      <c r="F128" s="27">
        <v>19</v>
      </c>
      <c r="G128" s="27">
        <v>1</v>
      </c>
      <c r="H128" s="27">
        <v>10000</v>
      </c>
      <c r="I128" s="436"/>
      <c r="J128" s="26" t="s">
        <v>394</v>
      </c>
      <c r="K128" s="436"/>
      <c r="L128" s="28">
        <v>1000000000</v>
      </c>
      <c r="M128" s="438"/>
      <c r="N128" s="18"/>
      <c r="O128" s="18"/>
      <c r="P128" s="18"/>
      <c r="Q128" s="18"/>
      <c r="R128" s="18"/>
    </row>
    <row r="129" spans="3:18" ht="12.75" customHeight="1">
      <c r="C129" s="434"/>
      <c r="D129" s="434"/>
      <c r="E129" s="26" t="s">
        <v>408</v>
      </c>
      <c r="F129" s="27">
        <v>20</v>
      </c>
      <c r="G129" s="27">
        <v>1</v>
      </c>
      <c r="H129" s="27">
        <v>10000</v>
      </c>
      <c r="I129" s="436"/>
      <c r="J129" s="26" t="s">
        <v>394</v>
      </c>
      <c r="K129" s="436"/>
      <c r="L129" s="28">
        <v>1000000000</v>
      </c>
      <c r="M129" s="438"/>
      <c r="N129" s="18"/>
      <c r="O129" s="18"/>
      <c r="P129" s="18"/>
      <c r="Q129" s="18"/>
      <c r="R129" s="18"/>
    </row>
    <row r="130" spans="3:18" ht="12.75" customHeight="1">
      <c r="C130" s="434"/>
      <c r="D130" s="434"/>
      <c r="E130" s="26" t="s">
        <v>409</v>
      </c>
      <c r="F130" s="27">
        <v>21</v>
      </c>
      <c r="G130" s="27">
        <v>1</v>
      </c>
      <c r="H130" s="27">
        <v>10000</v>
      </c>
      <c r="I130" s="436"/>
      <c r="J130" s="26" t="s">
        <v>394</v>
      </c>
      <c r="K130" s="436"/>
      <c r="L130" s="28">
        <v>1000000000</v>
      </c>
      <c r="M130" s="438"/>
      <c r="N130" s="18"/>
      <c r="O130" s="18"/>
      <c r="P130" s="18"/>
      <c r="Q130" s="18"/>
      <c r="R130" s="18"/>
    </row>
    <row r="131" spans="3:18" ht="12.75" customHeight="1">
      <c r="C131" s="434"/>
      <c r="D131" s="434"/>
      <c r="E131" s="26" t="s">
        <v>410</v>
      </c>
      <c r="F131" s="27">
        <v>22</v>
      </c>
      <c r="G131" s="27">
        <v>1</v>
      </c>
      <c r="H131" s="27">
        <v>10000</v>
      </c>
      <c r="I131" s="436"/>
      <c r="J131" s="26" t="s">
        <v>394</v>
      </c>
      <c r="K131" s="436"/>
      <c r="L131" s="28">
        <v>1000000000</v>
      </c>
      <c r="M131" s="438"/>
      <c r="N131" s="18"/>
      <c r="O131" s="18"/>
      <c r="P131" s="18"/>
      <c r="Q131" s="18"/>
      <c r="R131" s="18"/>
    </row>
    <row r="132" spans="3:18" ht="12.75" customHeight="1">
      <c r="C132" s="434"/>
      <c r="D132" s="434"/>
      <c r="E132" s="26" t="s">
        <v>411</v>
      </c>
      <c r="F132" s="27">
        <v>23</v>
      </c>
      <c r="G132" s="27">
        <v>1</v>
      </c>
      <c r="H132" s="27">
        <v>10000</v>
      </c>
      <c r="I132" s="436"/>
      <c r="J132" s="26" t="s">
        <v>394</v>
      </c>
      <c r="K132" s="436"/>
      <c r="L132" s="28">
        <v>1000000000</v>
      </c>
      <c r="M132" s="438"/>
      <c r="N132" s="18"/>
      <c r="O132" s="18"/>
      <c r="P132" s="18"/>
      <c r="Q132" s="18"/>
      <c r="R132" s="18"/>
    </row>
    <row r="133" spans="3:18" ht="12.75" customHeight="1">
      <c r="C133" s="434"/>
      <c r="D133" s="434"/>
      <c r="E133" s="26" t="s">
        <v>412</v>
      </c>
      <c r="F133" s="27">
        <v>24</v>
      </c>
      <c r="G133" s="27">
        <v>1</v>
      </c>
      <c r="H133" s="27">
        <v>10000</v>
      </c>
      <c r="I133" s="436"/>
      <c r="J133" s="26" t="s">
        <v>394</v>
      </c>
      <c r="K133" s="436"/>
      <c r="L133" s="28">
        <v>1000000000</v>
      </c>
      <c r="M133" s="438"/>
      <c r="N133" s="18"/>
      <c r="O133" s="18"/>
      <c r="P133" s="18"/>
      <c r="Q133" s="18"/>
      <c r="R133" s="18"/>
    </row>
    <row r="134" spans="3:18" ht="12.75" customHeight="1">
      <c r="C134" s="434"/>
      <c r="D134" s="434"/>
      <c r="E134" s="26" t="s">
        <v>413</v>
      </c>
      <c r="F134" s="27">
        <v>25</v>
      </c>
      <c r="G134" s="27">
        <v>1</v>
      </c>
      <c r="H134" s="27">
        <v>10000</v>
      </c>
      <c r="I134" s="436"/>
      <c r="J134" s="26" t="s">
        <v>394</v>
      </c>
      <c r="K134" s="436"/>
      <c r="L134" s="28">
        <v>1000000000</v>
      </c>
      <c r="M134" s="438"/>
      <c r="N134" s="18"/>
      <c r="O134" s="18"/>
      <c r="P134" s="18"/>
      <c r="Q134" s="18"/>
      <c r="R134" s="18"/>
    </row>
    <row r="135" spans="3:18" ht="12.75" customHeight="1">
      <c r="C135" s="434"/>
      <c r="D135" s="434"/>
      <c r="E135" s="26" t="s">
        <v>415</v>
      </c>
      <c r="F135" s="27">
        <v>26</v>
      </c>
      <c r="G135" s="26">
        <v>77</v>
      </c>
      <c r="H135" s="27">
        <v>10000</v>
      </c>
      <c r="I135" s="436"/>
      <c r="J135" s="26" t="s">
        <v>394</v>
      </c>
      <c r="K135" s="436"/>
      <c r="L135" s="28">
        <v>992400000</v>
      </c>
      <c r="M135" s="438"/>
      <c r="N135" s="18"/>
      <c r="O135" s="18"/>
      <c r="P135" s="18"/>
      <c r="Q135" s="18"/>
      <c r="R135" s="18"/>
    </row>
    <row r="136" spans="3:18" ht="12.75" customHeight="1">
      <c r="C136" s="434"/>
      <c r="D136" s="434"/>
      <c r="E136" s="26" t="s">
        <v>416</v>
      </c>
      <c r="F136" s="27">
        <v>28</v>
      </c>
      <c r="G136" s="27">
        <v>1</v>
      </c>
      <c r="H136" s="27">
        <v>10000</v>
      </c>
      <c r="I136" s="436"/>
      <c r="J136" s="26" t="s">
        <v>394</v>
      </c>
      <c r="K136" s="436"/>
      <c r="L136" s="28">
        <v>1000000000</v>
      </c>
      <c r="M136" s="438"/>
      <c r="N136" s="18"/>
      <c r="O136" s="18"/>
      <c r="P136" s="18"/>
      <c r="Q136" s="18"/>
      <c r="R136" s="18"/>
    </row>
    <row r="137" spans="3:18" ht="12.75" customHeight="1">
      <c r="C137" s="434"/>
      <c r="D137" s="434"/>
      <c r="E137" s="26" t="s">
        <v>417</v>
      </c>
      <c r="F137" s="27">
        <v>29</v>
      </c>
      <c r="G137" s="27">
        <v>1</v>
      </c>
      <c r="H137" s="27">
        <v>10000</v>
      </c>
      <c r="I137" s="436"/>
      <c r="J137" s="26" t="s">
        <v>394</v>
      </c>
      <c r="K137" s="436"/>
      <c r="L137" s="28">
        <v>1000000000</v>
      </c>
      <c r="M137" s="438"/>
      <c r="N137" s="18"/>
      <c r="O137" s="18"/>
      <c r="P137" s="18"/>
      <c r="Q137" s="18"/>
      <c r="R137" s="18"/>
    </row>
    <row r="138" spans="3:18" ht="12.75" customHeight="1">
      <c r="C138" s="434"/>
      <c r="D138" s="434"/>
      <c r="E138" s="26" t="s">
        <v>418</v>
      </c>
      <c r="F138" s="27">
        <v>30</v>
      </c>
      <c r="G138" s="27">
        <v>1</v>
      </c>
      <c r="H138" s="27">
        <v>10000</v>
      </c>
      <c r="I138" s="436"/>
      <c r="J138" s="26" t="s">
        <v>394</v>
      </c>
      <c r="K138" s="436"/>
      <c r="L138" s="28">
        <v>1000000000</v>
      </c>
      <c r="M138" s="438"/>
      <c r="N138" s="18"/>
      <c r="O138" s="18"/>
      <c r="P138" s="18"/>
      <c r="Q138" s="18"/>
      <c r="R138" s="18"/>
    </row>
    <row r="139" spans="3:18" ht="12.75" customHeight="1">
      <c r="C139" s="434"/>
      <c r="D139" s="434"/>
      <c r="E139" s="26" t="s">
        <v>419</v>
      </c>
      <c r="F139" s="27">
        <v>31</v>
      </c>
      <c r="G139" s="27">
        <v>1</v>
      </c>
      <c r="H139" s="27">
        <v>10000</v>
      </c>
      <c r="I139" s="436"/>
      <c r="J139" s="26" t="s">
        <v>394</v>
      </c>
      <c r="K139" s="436"/>
      <c r="L139" s="28">
        <v>1000000000</v>
      </c>
      <c r="M139" s="438"/>
      <c r="N139" s="18"/>
      <c r="O139" s="18"/>
      <c r="P139" s="18"/>
      <c r="Q139" s="18"/>
      <c r="R139" s="18"/>
    </row>
    <row r="140" spans="3:18" ht="12.75" customHeight="1">
      <c r="C140" s="434"/>
      <c r="D140" s="434"/>
      <c r="E140" s="26" t="s">
        <v>420</v>
      </c>
      <c r="F140" s="27">
        <v>32</v>
      </c>
      <c r="G140" s="27">
        <v>1</v>
      </c>
      <c r="H140" s="27">
        <v>10000</v>
      </c>
      <c r="I140" s="436"/>
      <c r="J140" s="26" t="s">
        <v>394</v>
      </c>
      <c r="K140" s="436"/>
      <c r="L140" s="28">
        <v>1000000000</v>
      </c>
      <c r="M140" s="438"/>
      <c r="N140" s="18"/>
      <c r="O140" s="18"/>
      <c r="P140" s="18"/>
      <c r="Q140" s="18"/>
      <c r="R140" s="18"/>
    </row>
    <row r="141" spans="3:18" ht="12.75" customHeight="1">
      <c r="C141" s="434"/>
      <c r="D141" s="434"/>
      <c r="E141" s="26" t="s">
        <v>421</v>
      </c>
      <c r="F141" s="27">
        <v>33</v>
      </c>
      <c r="G141" s="27">
        <v>1</v>
      </c>
      <c r="H141" s="27">
        <v>10000</v>
      </c>
      <c r="I141" s="436"/>
      <c r="J141" s="26" t="s">
        <v>394</v>
      </c>
      <c r="K141" s="436"/>
      <c r="L141" s="28">
        <v>1000000000</v>
      </c>
      <c r="M141" s="438"/>
      <c r="N141" s="18"/>
      <c r="O141" s="18"/>
      <c r="P141" s="18"/>
      <c r="Q141" s="18"/>
      <c r="R141" s="18"/>
    </row>
    <row r="142" spans="3:18" ht="12.75" customHeight="1">
      <c r="C142" s="434"/>
      <c r="D142" s="434"/>
      <c r="E142" s="26" t="s">
        <v>422</v>
      </c>
      <c r="F142" s="27">
        <v>34</v>
      </c>
      <c r="G142" s="27">
        <v>1</v>
      </c>
      <c r="H142" s="27">
        <v>10000</v>
      </c>
      <c r="I142" s="436"/>
      <c r="J142" s="26" t="s">
        <v>394</v>
      </c>
      <c r="K142" s="436"/>
      <c r="L142" s="28">
        <v>1000000000</v>
      </c>
      <c r="M142" s="438"/>
      <c r="N142" s="18"/>
      <c r="O142" s="18"/>
      <c r="P142" s="18"/>
      <c r="Q142" s="18"/>
      <c r="R142" s="18"/>
    </row>
    <row r="143" spans="3:18" ht="12.75" customHeight="1">
      <c r="C143" s="434"/>
      <c r="D143" s="434"/>
      <c r="E143" s="26" t="s">
        <v>423</v>
      </c>
      <c r="F143" s="27">
        <v>35</v>
      </c>
      <c r="G143" s="27">
        <v>1</v>
      </c>
      <c r="H143" s="27">
        <v>9392</v>
      </c>
      <c r="I143" s="436"/>
      <c r="J143" s="26" t="s">
        <v>394</v>
      </c>
      <c r="K143" s="436"/>
      <c r="L143" s="28">
        <v>939200000</v>
      </c>
      <c r="M143" s="438"/>
      <c r="N143" s="18"/>
      <c r="O143" s="18"/>
      <c r="P143" s="18"/>
      <c r="Q143" s="18"/>
      <c r="R143" s="18"/>
    </row>
    <row r="144" spans="3:18" ht="12.75" customHeight="1">
      <c r="C144" s="434"/>
      <c r="D144" s="434"/>
      <c r="E144" s="26" t="s">
        <v>731</v>
      </c>
      <c r="F144" s="27">
        <v>36</v>
      </c>
      <c r="G144" s="27">
        <v>1</v>
      </c>
      <c r="H144" s="27">
        <v>10000</v>
      </c>
      <c r="I144" s="436"/>
      <c r="J144" s="26" t="s">
        <v>394</v>
      </c>
      <c r="K144" s="436"/>
      <c r="L144" s="28">
        <v>1000000000</v>
      </c>
      <c r="M144" s="438"/>
      <c r="N144" s="18"/>
      <c r="O144" s="18"/>
      <c r="P144" s="18"/>
      <c r="Q144" s="18"/>
      <c r="R144" s="18"/>
    </row>
    <row r="145" spans="3:18" ht="12.75" customHeight="1">
      <c r="C145" s="434"/>
      <c r="D145" s="434"/>
      <c r="E145" s="26" t="s">
        <v>732</v>
      </c>
      <c r="F145" s="27">
        <v>37</v>
      </c>
      <c r="G145" s="27">
        <v>1</v>
      </c>
      <c r="H145" s="27">
        <v>10000</v>
      </c>
      <c r="I145" s="436"/>
      <c r="J145" s="26" t="s">
        <v>394</v>
      </c>
      <c r="K145" s="436"/>
      <c r="L145" s="28">
        <v>1000000000</v>
      </c>
      <c r="M145" s="438"/>
      <c r="N145" s="18"/>
      <c r="O145" s="18"/>
      <c r="P145" s="18"/>
      <c r="Q145" s="18"/>
      <c r="R145" s="18"/>
    </row>
    <row r="146" spans="3:18" ht="12.75" customHeight="1">
      <c r="C146" s="434"/>
      <c r="D146" s="434"/>
      <c r="E146" s="26" t="s">
        <v>733</v>
      </c>
      <c r="F146" s="27">
        <v>38</v>
      </c>
      <c r="G146" s="27">
        <v>1</v>
      </c>
      <c r="H146" s="27">
        <v>10000</v>
      </c>
      <c r="I146" s="436"/>
      <c r="J146" s="26" t="s">
        <v>394</v>
      </c>
      <c r="K146" s="436"/>
      <c r="L146" s="28">
        <v>1000000000</v>
      </c>
      <c r="M146" s="438"/>
      <c r="N146" s="18"/>
      <c r="O146" s="18"/>
      <c r="P146" s="18"/>
      <c r="Q146" s="18"/>
      <c r="R146" s="18"/>
    </row>
    <row r="147" spans="3:18" ht="12.75" customHeight="1">
      <c r="C147" s="434"/>
      <c r="D147" s="434"/>
      <c r="E147" s="26" t="s">
        <v>734</v>
      </c>
      <c r="F147" s="27">
        <v>39</v>
      </c>
      <c r="G147" s="27">
        <v>1</v>
      </c>
      <c r="H147" s="27">
        <v>9684</v>
      </c>
      <c r="I147" s="439"/>
      <c r="J147" s="26" t="s">
        <v>394</v>
      </c>
      <c r="K147" s="439"/>
      <c r="L147" s="28">
        <v>968400000</v>
      </c>
      <c r="M147" s="440"/>
      <c r="N147" s="18"/>
      <c r="O147" s="18"/>
      <c r="P147" s="18"/>
      <c r="Q147" s="18"/>
      <c r="R147" s="18"/>
    </row>
    <row r="148" spans="3:18" ht="12.75" customHeight="1">
      <c r="C148" s="434">
        <v>2</v>
      </c>
      <c r="D148" s="434" t="s">
        <v>484</v>
      </c>
      <c r="E148" s="26" t="s">
        <v>393</v>
      </c>
      <c r="F148" s="27">
        <v>2</v>
      </c>
      <c r="G148" s="27">
        <v>3881</v>
      </c>
      <c r="H148" s="27">
        <v>4640</v>
      </c>
      <c r="I148" s="435">
        <v>2595</v>
      </c>
      <c r="J148" s="26" t="s">
        <v>394</v>
      </c>
      <c r="K148" s="435">
        <v>2595</v>
      </c>
      <c r="L148" s="28">
        <v>76000000</v>
      </c>
      <c r="M148" s="441">
        <v>7.6E-3</v>
      </c>
      <c r="N148" s="18"/>
      <c r="O148" s="18"/>
      <c r="P148" s="18"/>
      <c r="Q148" s="18"/>
      <c r="R148" s="18"/>
    </row>
    <row r="149" spans="3:18" ht="12.75" customHeight="1">
      <c r="C149" s="434"/>
      <c r="D149" s="434"/>
      <c r="E149" s="26" t="s">
        <v>404</v>
      </c>
      <c r="F149" s="27">
        <v>14</v>
      </c>
      <c r="G149" s="26">
        <v>1</v>
      </c>
      <c r="H149" s="27">
        <v>835</v>
      </c>
      <c r="I149" s="436"/>
      <c r="J149" s="26" t="s">
        <v>394</v>
      </c>
      <c r="K149" s="436"/>
      <c r="L149" s="28">
        <v>83500000</v>
      </c>
      <c r="M149" s="442"/>
      <c r="N149" s="18"/>
      <c r="O149" s="18"/>
      <c r="P149" s="18"/>
      <c r="Q149" s="18"/>
      <c r="R149" s="18"/>
    </row>
    <row r="150" spans="3:18" ht="12.75" customHeight="1">
      <c r="C150" s="434"/>
      <c r="D150" s="434"/>
      <c r="E150" s="26" t="s">
        <v>415</v>
      </c>
      <c r="F150" s="27">
        <v>27</v>
      </c>
      <c r="G150" s="26">
        <v>1</v>
      </c>
      <c r="H150" s="27">
        <v>76</v>
      </c>
      <c r="I150" s="436"/>
      <c r="J150" s="26" t="s">
        <v>394</v>
      </c>
      <c r="K150" s="436"/>
      <c r="L150" s="28">
        <v>7600000</v>
      </c>
      <c r="M150" s="442"/>
      <c r="N150" s="18"/>
      <c r="O150" s="18"/>
      <c r="P150" s="18"/>
      <c r="Q150" s="18"/>
      <c r="R150" s="18"/>
    </row>
    <row r="151" spans="3:18" ht="12.75" customHeight="1">
      <c r="C151" s="434"/>
      <c r="D151" s="434"/>
      <c r="E151" s="26" t="s">
        <v>423</v>
      </c>
      <c r="F151" s="27">
        <v>36</v>
      </c>
      <c r="G151" s="27">
        <v>9393</v>
      </c>
      <c r="H151" s="27">
        <v>10000</v>
      </c>
      <c r="I151" s="436"/>
      <c r="J151" s="26" t="s">
        <v>394</v>
      </c>
      <c r="K151" s="436"/>
      <c r="L151" s="28">
        <v>60800000</v>
      </c>
      <c r="M151" s="442"/>
      <c r="N151" s="18"/>
      <c r="O151" s="18"/>
      <c r="P151" s="18"/>
      <c r="Q151" s="18"/>
      <c r="R151" s="18"/>
    </row>
    <row r="152" spans="3:18" ht="12.75" customHeight="1">
      <c r="C152" s="434"/>
      <c r="D152" s="434"/>
      <c r="E152" s="26" t="s">
        <v>734</v>
      </c>
      <c r="F152" s="27">
        <v>39</v>
      </c>
      <c r="G152" s="27">
        <v>1</v>
      </c>
      <c r="H152" s="27">
        <v>316</v>
      </c>
      <c r="I152" s="439"/>
      <c r="J152" s="26" t="s">
        <v>394</v>
      </c>
      <c r="K152" s="439"/>
      <c r="L152" s="28">
        <v>31600000</v>
      </c>
      <c r="M152" s="443"/>
      <c r="N152" s="18"/>
      <c r="O152" s="18"/>
      <c r="P152" s="18"/>
      <c r="Q152" s="18"/>
      <c r="R152" s="18"/>
    </row>
    <row r="153" spans="3:18">
      <c r="C153" s="444" t="s">
        <v>38</v>
      </c>
      <c r="D153" s="444"/>
      <c r="E153" s="444"/>
      <c r="F153" s="444"/>
      <c r="G153" s="444"/>
      <c r="H153" s="444"/>
      <c r="I153" s="29">
        <f>SUM(I112:I152)</f>
        <v>340000</v>
      </c>
      <c r="J153" s="30"/>
      <c r="K153" s="29">
        <f>SUM(K112:K152)</f>
        <v>340000</v>
      </c>
      <c r="L153" s="31">
        <f>SUM(L112:L152)</f>
        <v>34000000000</v>
      </c>
      <c r="M153" s="32">
        <f>SUM(M112:M152)</f>
        <v>1</v>
      </c>
      <c r="N153" s="18"/>
      <c r="O153" s="18"/>
      <c r="P153" s="18"/>
      <c r="Q153" s="18"/>
      <c r="R153" s="18"/>
    </row>
    <row r="154" spans="3:18">
      <c r="C154" s="18"/>
      <c r="D154" s="18"/>
      <c r="E154" s="18"/>
      <c r="F154" s="18"/>
      <c r="G154" s="18"/>
      <c r="H154" s="18"/>
      <c r="I154" s="18"/>
      <c r="J154" s="18"/>
      <c r="K154" s="18"/>
      <c r="L154" s="18"/>
      <c r="M154" s="18"/>
      <c r="N154" s="18"/>
      <c r="O154" s="18"/>
      <c r="P154" s="18"/>
      <c r="Q154" s="18"/>
      <c r="R154" s="18"/>
    </row>
    <row r="155" spans="3:18">
      <c r="C155" s="18"/>
      <c r="D155" s="18"/>
      <c r="E155" s="18"/>
      <c r="F155" s="18"/>
      <c r="G155" s="18"/>
      <c r="H155" s="18"/>
      <c r="I155" s="18"/>
      <c r="J155" s="18"/>
      <c r="K155" s="18"/>
      <c r="L155" s="18"/>
      <c r="M155" s="18"/>
      <c r="N155" s="18"/>
      <c r="O155" s="18"/>
      <c r="P155" s="18"/>
      <c r="Q155" s="18"/>
      <c r="R155" s="18"/>
    </row>
    <row r="156" spans="3:18" ht="34.5" customHeight="1">
      <c r="C156" s="40" t="s">
        <v>392</v>
      </c>
      <c r="D156" s="40" t="s">
        <v>328</v>
      </c>
      <c r="E156" s="446" t="s">
        <v>430</v>
      </c>
      <c r="F156" s="447"/>
      <c r="G156" s="448"/>
      <c r="H156" s="446" t="s">
        <v>678</v>
      </c>
      <c r="I156" s="447"/>
      <c r="J156" s="448"/>
      <c r="K156" s="18"/>
      <c r="L156" s="18"/>
      <c r="M156" s="18"/>
      <c r="N156" s="18"/>
      <c r="O156" s="18"/>
      <c r="P156" s="18"/>
      <c r="Q156" s="18"/>
      <c r="R156" s="18"/>
    </row>
    <row r="157" spans="3:18">
      <c r="C157" s="434">
        <v>1</v>
      </c>
      <c r="D157" s="434" t="s">
        <v>869</v>
      </c>
      <c r="E157" s="422" t="s">
        <v>258</v>
      </c>
      <c r="F157" s="422"/>
      <c r="G157" s="422"/>
      <c r="H157" s="422">
        <v>2.69</v>
      </c>
      <c r="I157" s="422"/>
      <c r="J157" s="422"/>
      <c r="K157" s="18"/>
      <c r="L157" s="18"/>
      <c r="M157" s="18"/>
      <c r="N157" s="18"/>
      <c r="O157" s="18"/>
      <c r="P157" s="18"/>
      <c r="Q157" s="18"/>
      <c r="R157" s="18"/>
    </row>
    <row r="158" spans="3:18" ht="12" customHeight="1">
      <c r="C158" s="434"/>
      <c r="D158" s="434"/>
      <c r="E158" s="422" t="s">
        <v>261</v>
      </c>
      <c r="F158" s="422"/>
      <c r="G158" s="422"/>
      <c r="H158" s="422">
        <v>1.24</v>
      </c>
      <c r="I158" s="422"/>
      <c r="J158" s="422"/>
      <c r="K158" s="18"/>
      <c r="L158" s="18"/>
      <c r="M158" s="18"/>
      <c r="N158" s="18"/>
      <c r="O158" s="18"/>
      <c r="P158" s="18"/>
      <c r="Q158" s="18"/>
      <c r="R158" s="18"/>
    </row>
    <row r="159" spans="3:18" ht="12" customHeight="1">
      <c r="C159" s="434"/>
      <c r="D159" s="434"/>
      <c r="E159" s="422" t="s">
        <v>264</v>
      </c>
      <c r="F159" s="422"/>
      <c r="G159" s="422"/>
      <c r="H159" s="422">
        <v>4.79</v>
      </c>
      <c r="I159" s="422"/>
      <c r="J159" s="422"/>
      <c r="K159" s="18"/>
      <c r="L159" s="18"/>
      <c r="M159" s="18"/>
      <c r="N159" s="18"/>
      <c r="O159" s="18"/>
      <c r="P159" s="18"/>
      <c r="Q159" s="18"/>
      <c r="R159" s="18"/>
    </row>
    <row r="160" spans="3:18" ht="12" customHeight="1">
      <c r="C160" s="434"/>
      <c r="D160" s="434"/>
      <c r="E160" s="422" t="s">
        <v>266</v>
      </c>
      <c r="F160" s="422"/>
      <c r="G160" s="422"/>
      <c r="H160" s="422">
        <v>73.180000000000007</v>
      </c>
      <c r="I160" s="422"/>
      <c r="J160" s="422"/>
      <c r="K160" s="18"/>
      <c r="L160" s="18"/>
      <c r="M160" s="18"/>
      <c r="N160" s="18"/>
      <c r="O160" s="18"/>
      <c r="P160" s="18"/>
      <c r="Q160" s="18"/>
      <c r="R160" s="18"/>
    </row>
    <row r="161" spans="3:18" ht="12" customHeight="1">
      <c r="C161" s="434"/>
      <c r="D161" s="434"/>
      <c r="E161" s="422" t="s">
        <v>273</v>
      </c>
      <c r="F161" s="422"/>
      <c r="G161" s="422"/>
      <c r="H161" s="422">
        <v>0.71</v>
      </c>
      <c r="I161" s="422"/>
      <c r="J161" s="422"/>
      <c r="K161" s="18"/>
      <c r="L161" s="18"/>
      <c r="M161" s="18"/>
      <c r="N161" s="18"/>
      <c r="O161" s="18"/>
      <c r="P161" s="18"/>
      <c r="Q161" s="18"/>
      <c r="R161" s="18"/>
    </row>
    <row r="162" spans="3:18">
      <c r="C162" s="18"/>
      <c r="D162" s="18"/>
      <c r="E162" s="445"/>
      <c r="F162" s="445"/>
      <c r="G162" s="445"/>
      <c r="H162" s="25"/>
      <c r="I162" s="18"/>
      <c r="J162" s="18"/>
      <c r="K162" s="18"/>
      <c r="L162" s="18"/>
      <c r="M162" s="18"/>
      <c r="N162" s="18"/>
      <c r="O162" s="18"/>
      <c r="P162" s="18"/>
      <c r="Q162" s="18"/>
      <c r="R162" s="18"/>
    </row>
    <row r="163" spans="3:18">
      <c r="C163" s="18"/>
      <c r="D163" s="18"/>
      <c r="E163" s="18"/>
      <c r="F163" s="18"/>
      <c r="G163" s="18"/>
      <c r="H163" s="18"/>
      <c r="I163" s="18"/>
      <c r="J163" s="18"/>
      <c r="K163" s="18"/>
      <c r="L163" s="18"/>
      <c r="M163" s="18"/>
      <c r="N163" s="18"/>
      <c r="O163" s="18"/>
      <c r="P163" s="18"/>
      <c r="Q163" s="18"/>
      <c r="R163" s="18"/>
    </row>
    <row r="164" spans="3:18" ht="32.25" customHeight="1">
      <c r="C164" s="40" t="s">
        <v>392</v>
      </c>
      <c r="D164" s="40" t="s">
        <v>328</v>
      </c>
      <c r="E164" s="446" t="s">
        <v>430</v>
      </c>
      <c r="F164" s="447"/>
      <c r="G164" s="448"/>
      <c r="H164" s="446" t="s">
        <v>678</v>
      </c>
      <c r="I164" s="447"/>
      <c r="J164" s="448"/>
      <c r="K164" s="18"/>
      <c r="L164" s="18"/>
      <c r="M164" s="18"/>
      <c r="N164" s="18"/>
      <c r="O164" s="18"/>
      <c r="P164" s="18"/>
      <c r="Q164" s="18"/>
      <c r="R164" s="18"/>
    </row>
    <row r="165" spans="3:18">
      <c r="C165" s="434">
        <v>1</v>
      </c>
      <c r="D165" s="434" t="s">
        <v>266</v>
      </c>
      <c r="E165" s="422" t="s">
        <v>481</v>
      </c>
      <c r="F165" s="422"/>
      <c r="G165" s="422"/>
      <c r="H165" s="422">
        <v>71.569999999999993</v>
      </c>
      <c r="I165" s="422"/>
      <c r="J165" s="422"/>
      <c r="K165" s="18"/>
      <c r="L165" s="18"/>
      <c r="M165" s="18"/>
      <c r="N165" s="18"/>
      <c r="O165" s="18"/>
      <c r="P165" s="18"/>
      <c r="Q165" s="18"/>
      <c r="R165" s="18"/>
    </row>
    <row r="166" spans="3:18">
      <c r="C166" s="434"/>
      <c r="D166" s="434"/>
      <c r="E166" s="422" t="s">
        <v>482</v>
      </c>
      <c r="F166" s="422"/>
      <c r="G166" s="422"/>
      <c r="H166" s="422">
        <v>24.53</v>
      </c>
      <c r="I166" s="422"/>
      <c r="J166" s="422"/>
      <c r="K166" s="18"/>
      <c r="L166" s="18"/>
      <c r="M166" s="18"/>
      <c r="N166" s="18"/>
      <c r="O166" s="18"/>
      <c r="P166" s="18"/>
      <c r="Q166" s="18"/>
      <c r="R166" s="18"/>
    </row>
    <row r="167" spans="3:18">
      <c r="C167" s="434"/>
      <c r="D167" s="434"/>
      <c r="E167" s="422" t="s">
        <v>483</v>
      </c>
      <c r="F167" s="422"/>
      <c r="G167" s="422"/>
      <c r="H167" s="422">
        <v>1.95</v>
      </c>
      <c r="I167" s="422"/>
      <c r="J167" s="422"/>
      <c r="K167" s="18"/>
      <c r="L167" s="18"/>
      <c r="M167" s="18"/>
      <c r="N167" s="18"/>
      <c r="O167" s="18"/>
      <c r="P167" s="18"/>
      <c r="Q167" s="18"/>
      <c r="R167" s="18"/>
    </row>
    <row r="168" spans="3:18">
      <c r="C168" s="434"/>
      <c r="D168" s="434"/>
      <c r="E168" s="422" t="s">
        <v>435</v>
      </c>
      <c r="F168" s="422"/>
      <c r="G168" s="422"/>
      <c r="H168" s="422">
        <v>1.95</v>
      </c>
      <c r="I168" s="422"/>
      <c r="J168" s="422"/>
      <c r="K168" s="18"/>
      <c r="L168" s="18"/>
      <c r="M168" s="18"/>
      <c r="N168" s="18"/>
      <c r="O168" s="18"/>
      <c r="P168" s="18"/>
      <c r="Q168" s="18"/>
      <c r="R168" s="18"/>
    </row>
    <row r="169" spans="3:18">
      <c r="C169" s="18"/>
      <c r="D169" s="18"/>
      <c r="E169" s="18"/>
      <c r="F169" s="18"/>
      <c r="G169" s="18"/>
      <c r="H169" s="18"/>
      <c r="I169" s="18"/>
      <c r="J169" s="18"/>
      <c r="K169" s="18"/>
      <c r="L169" s="18"/>
      <c r="M169" s="18"/>
      <c r="N169" s="18"/>
      <c r="O169" s="18"/>
      <c r="P169" s="18"/>
      <c r="Q169" s="18"/>
      <c r="R169" s="18"/>
    </row>
    <row r="170" spans="3:18" ht="28.15" customHeight="1">
      <c r="C170" s="15" t="s">
        <v>427</v>
      </c>
      <c r="D170" s="15" t="s">
        <v>428</v>
      </c>
      <c r="E170" s="15"/>
      <c r="F170" s="15"/>
      <c r="G170" s="18"/>
      <c r="H170" s="15"/>
      <c r="I170" s="15"/>
      <c r="J170" s="15"/>
      <c r="K170" s="15"/>
      <c r="L170" s="15"/>
      <c r="M170" s="15"/>
      <c r="N170" s="35"/>
      <c r="O170" s="18"/>
      <c r="P170" s="18"/>
      <c r="Q170" s="18"/>
      <c r="R170" s="18"/>
    </row>
    <row r="171" spans="3:18" ht="12" customHeight="1">
      <c r="C171" s="18"/>
      <c r="D171" s="18"/>
      <c r="E171" s="18"/>
      <c r="F171" s="18"/>
      <c r="G171" s="18"/>
      <c r="H171" s="18"/>
      <c r="I171" s="18"/>
      <c r="J171" s="18"/>
      <c r="K171" s="18"/>
      <c r="L171" s="18"/>
      <c r="M171" s="18"/>
      <c r="N171" s="18"/>
      <c r="O171" s="18"/>
      <c r="P171" s="18"/>
      <c r="Q171" s="18"/>
      <c r="R171" s="18"/>
    </row>
    <row r="172" spans="3:18" ht="12" customHeight="1">
      <c r="C172" s="18" t="s">
        <v>645</v>
      </c>
      <c r="D172" s="18" t="s">
        <v>479</v>
      </c>
      <c r="E172" s="18"/>
      <c r="F172" s="18"/>
      <c r="G172" s="18" t="s">
        <v>667</v>
      </c>
      <c r="H172" s="18"/>
      <c r="I172" s="18"/>
      <c r="J172" s="18"/>
      <c r="K172" s="18"/>
      <c r="L172" s="18"/>
      <c r="M172" s="18"/>
      <c r="N172" s="18"/>
      <c r="O172" s="25"/>
      <c r="P172" s="18"/>
      <c r="Q172" s="18"/>
      <c r="R172" s="18"/>
    </row>
    <row r="173" spans="3:18" ht="12" customHeight="1">
      <c r="C173" s="18" t="s">
        <v>646</v>
      </c>
      <c r="D173" s="18" t="s">
        <v>480</v>
      </c>
      <c r="E173" s="18"/>
      <c r="F173" s="18"/>
      <c r="G173" s="18" t="s">
        <v>668</v>
      </c>
      <c r="H173" s="18"/>
      <c r="I173" s="18"/>
      <c r="J173" s="18"/>
      <c r="K173" s="18"/>
      <c r="L173" s="18"/>
      <c r="M173" s="18"/>
      <c r="N173" s="18"/>
      <c r="O173" s="18"/>
      <c r="P173" s="18"/>
      <c r="Q173" s="18"/>
      <c r="R173" s="18"/>
    </row>
    <row r="174" spans="3:18" ht="12" customHeight="1">
      <c r="C174" s="18"/>
      <c r="D174" s="18"/>
      <c r="E174" s="18"/>
      <c r="F174" s="18"/>
      <c r="G174" s="18"/>
      <c r="H174" s="18"/>
      <c r="I174" s="18"/>
      <c r="J174" s="18"/>
      <c r="K174" s="18"/>
      <c r="L174" s="18"/>
      <c r="M174" s="18"/>
      <c r="N174" s="18"/>
      <c r="O174" s="18"/>
      <c r="P174" s="18"/>
      <c r="Q174" s="18"/>
      <c r="R174" s="18"/>
    </row>
    <row r="175" spans="3:18" ht="12" customHeight="1">
      <c r="C175" s="15" t="s">
        <v>429</v>
      </c>
      <c r="D175" s="15" t="s">
        <v>431</v>
      </c>
      <c r="E175" s="15"/>
      <c r="F175" s="15"/>
      <c r="G175" s="15"/>
      <c r="H175" s="15"/>
      <c r="I175" s="15"/>
      <c r="J175" s="15"/>
      <c r="K175" s="15"/>
      <c r="L175" s="15"/>
      <c r="M175" s="15"/>
      <c r="N175" s="18"/>
      <c r="O175" s="18"/>
      <c r="P175" s="18"/>
      <c r="Q175" s="18"/>
      <c r="R175" s="18"/>
    </row>
    <row r="176" spans="3:18" ht="12" customHeight="1">
      <c r="C176" s="18"/>
      <c r="D176" s="18"/>
      <c r="E176" s="18"/>
      <c r="F176" s="18"/>
      <c r="G176" s="18"/>
      <c r="H176" s="18"/>
      <c r="I176" s="18"/>
      <c r="J176" s="18"/>
      <c r="K176" s="18"/>
      <c r="L176" s="18"/>
      <c r="M176" s="18"/>
      <c r="N176" s="18"/>
      <c r="O176" s="18"/>
      <c r="P176" s="18"/>
      <c r="Q176" s="18"/>
      <c r="R176" s="18"/>
    </row>
    <row r="177" spans="3:18" ht="21.75" customHeight="1">
      <c r="C177" s="449" t="s">
        <v>431</v>
      </c>
      <c r="D177" s="449"/>
      <c r="E177" s="449"/>
      <c r="F177" s="449" t="s">
        <v>688</v>
      </c>
      <c r="G177" s="449"/>
      <c r="H177" s="449"/>
      <c r="I177" s="449"/>
      <c r="J177" s="18"/>
      <c r="K177" s="18"/>
      <c r="L177" s="18"/>
      <c r="M177" s="18"/>
      <c r="N177" s="18"/>
      <c r="O177" s="18"/>
      <c r="P177" s="18"/>
      <c r="Q177" s="18"/>
      <c r="R177" s="18"/>
    </row>
    <row r="178" spans="3:18" ht="12.75" customHeight="1">
      <c r="C178" s="422" t="s">
        <v>438</v>
      </c>
      <c r="D178" s="422"/>
      <c r="E178" s="422"/>
      <c r="F178" s="422" t="s">
        <v>432</v>
      </c>
      <c r="G178" s="422"/>
      <c r="H178" s="422"/>
      <c r="I178" s="422"/>
      <c r="J178" s="18"/>
      <c r="K178" s="18"/>
      <c r="L178" s="18"/>
      <c r="M178" s="18"/>
      <c r="N178" s="18"/>
      <c r="O178" s="18"/>
      <c r="P178" s="18"/>
      <c r="Q178" s="18"/>
      <c r="R178" s="18"/>
    </row>
    <row r="179" spans="3:18" ht="12.75" customHeight="1">
      <c r="C179" s="422" t="s">
        <v>434</v>
      </c>
      <c r="D179" s="422"/>
      <c r="E179" s="422"/>
      <c r="F179" s="422" t="s">
        <v>433</v>
      </c>
      <c r="G179" s="422"/>
      <c r="H179" s="422"/>
      <c r="I179" s="422"/>
      <c r="J179" s="18"/>
      <c r="K179" s="18"/>
      <c r="L179" s="18"/>
      <c r="M179" s="18"/>
      <c r="N179" s="18"/>
      <c r="O179" s="18"/>
      <c r="P179" s="18"/>
      <c r="Q179" s="18"/>
      <c r="R179" s="18"/>
    </row>
    <row r="180" spans="3:18" ht="12.75" customHeight="1">
      <c r="C180" s="422" t="s">
        <v>708</v>
      </c>
      <c r="D180" s="422"/>
      <c r="E180" s="422"/>
      <c r="F180" s="422" t="s">
        <v>380</v>
      </c>
      <c r="G180" s="422"/>
      <c r="H180" s="422"/>
      <c r="I180" s="422"/>
      <c r="J180" s="18"/>
      <c r="K180" s="18"/>
      <c r="L180" s="18"/>
      <c r="M180" s="18"/>
      <c r="N180" s="18"/>
      <c r="O180" s="18"/>
      <c r="P180" s="18"/>
      <c r="Q180" s="18"/>
      <c r="R180" s="18"/>
    </row>
    <row r="181" spans="3:18" ht="12.75" customHeight="1">
      <c r="C181" s="422" t="s">
        <v>709</v>
      </c>
      <c r="D181" s="422"/>
      <c r="E181" s="422"/>
      <c r="F181" s="422" t="s">
        <v>380</v>
      </c>
      <c r="G181" s="422"/>
      <c r="H181" s="422"/>
      <c r="I181" s="422"/>
      <c r="J181" s="18"/>
      <c r="K181" s="18"/>
      <c r="L181" s="18"/>
      <c r="M181" s="18"/>
      <c r="N181" s="18"/>
      <c r="O181" s="18"/>
      <c r="P181" s="18"/>
      <c r="Q181" s="18"/>
      <c r="R181" s="18"/>
    </row>
    <row r="182" spans="3:18" ht="12.75" customHeight="1">
      <c r="C182" s="422" t="s">
        <v>711</v>
      </c>
      <c r="D182" s="422"/>
      <c r="E182" s="422"/>
      <c r="F182" s="422" t="s">
        <v>441</v>
      </c>
      <c r="G182" s="422"/>
      <c r="H182" s="422"/>
      <c r="I182" s="422"/>
      <c r="J182" s="18"/>
      <c r="K182" s="18"/>
      <c r="L182" s="18"/>
      <c r="M182" s="18"/>
      <c r="N182" s="18"/>
      <c r="O182" s="18"/>
      <c r="P182" s="18"/>
      <c r="Q182" s="18"/>
      <c r="R182" s="18"/>
    </row>
    <row r="183" spans="3:18" ht="12.75" customHeight="1">
      <c r="C183" s="422" t="s">
        <v>877</v>
      </c>
      <c r="D183" s="422"/>
      <c r="E183" s="422"/>
      <c r="F183" s="422" t="s">
        <v>443</v>
      </c>
      <c r="G183" s="422"/>
      <c r="H183" s="422"/>
      <c r="I183" s="422"/>
      <c r="J183" s="18"/>
      <c r="K183" s="18"/>
      <c r="L183" s="18"/>
      <c r="M183" s="18"/>
      <c r="N183" s="18"/>
      <c r="O183" s="18"/>
      <c r="P183" s="18"/>
      <c r="Q183" s="18"/>
      <c r="R183" s="18"/>
    </row>
    <row r="184" spans="3:18" ht="12.75" customHeight="1">
      <c r="C184" s="422" t="s">
        <v>436</v>
      </c>
      <c r="D184" s="422"/>
      <c r="E184" s="422"/>
      <c r="F184" s="422" t="s">
        <v>445</v>
      </c>
      <c r="G184" s="422"/>
      <c r="H184" s="422"/>
      <c r="I184" s="422"/>
      <c r="J184" s="18"/>
      <c r="K184" s="18"/>
      <c r="L184" s="18"/>
      <c r="M184" s="18"/>
      <c r="N184" s="18"/>
      <c r="O184" s="18"/>
      <c r="P184" s="18"/>
      <c r="Q184" s="18"/>
      <c r="R184" s="18"/>
    </row>
    <row r="185" spans="3:18" ht="12.75" customHeight="1">
      <c r="C185" s="422" t="s">
        <v>436</v>
      </c>
      <c r="D185" s="422"/>
      <c r="E185" s="422"/>
      <c r="F185" s="422" t="s">
        <v>444</v>
      </c>
      <c r="G185" s="422"/>
      <c r="H185" s="422"/>
      <c r="I185" s="422"/>
      <c r="J185" s="18"/>
      <c r="K185" s="18"/>
      <c r="L185" s="18"/>
      <c r="M185" s="18"/>
      <c r="N185" s="18"/>
      <c r="O185" s="18"/>
      <c r="P185" s="18"/>
      <c r="Q185" s="18"/>
      <c r="R185" s="18"/>
    </row>
    <row r="186" spans="3:18" ht="12.75" customHeight="1">
      <c r="C186" s="422" t="s">
        <v>710</v>
      </c>
      <c r="D186" s="422"/>
      <c r="E186" s="422"/>
      <c r="F186" s="422" t="s">
        <v>446</v>
      </c>
      <c r="G186" s="422"/>
      <c r="H186" s="422"/>
      <c r="I186" s="422"/>
      <c r="J186" s="18"/>
      <c r="K186" s="18"/>
      <c r="L186" s="18"/>
      <c r="M186" s="18"/>
      <c r="N186" s="18"/>
      <c r="O186" s="18"/>
      <c r="P186" s="18"/>
      <c r="Q186" s="18"/>
      <c r="R186" s="18"/>
    </row>
    <row r="187" spans="3:18" ht="12.75" customHeight="1">
      <c r="C187" s="422" t="s">
        <v>437</v>
      </c>
      <c r="D187" s="422"/>
      <c r="E187" s="422"/>
      <c r="F187" s="422" t="s">
        <v>440</v>
      </c>
      <c r="G187" s="422"/>
      <c r="H187" s="422"/>
      <c r="I187" s="422"/>
      <c r="J187" s="18"/>
      <c r="K187" s="18"/>
      <c r="L187" s="18"/>
      <c r="M187" s="18"/>
      <c r="N187" s="18"/>
      <c r="O187" s="18"/>
      <c r="P187" s="18"/>
      <c r="Q187" s="18"/>
      <c r="R187" s="18"/>
    </row>
    <row r="188" spans="3:18">
      <c r="C188" s="18"/>
      <c r="D188" s="18"/>
      <c r="E188" s="18"/>
      <c r="F188" s="18"/>
      <c r="G188" s="18"/>
      <c r="H188" s="18"/>
      <c r="I188" s="18"/>
      <c r="J188" s="18"/>
      <c r="K188" s="18"/>
      <c r="L188" s="18"/>
      <c r="M188" s="18"/>
      <c r="N188" s="18"/>
      <c r="O188" s="18"/>
      <c r="P188" s="18"/>
      <c r="Q188" s="18"/>
      <c r="R188" s="18"/>
    </row>
    <row r="189" spans="3:18">
      <c r="C189" s="423" t="s">
        <v>447</v>
      </c>
      <c r="D189" s="423"/>
      <c r="E189" s="18"/>
      <c r="F189" s="18" t="s">
        <v>866</v>
      </c>
      <c r="G189" s="18"/>
      <c r="H189" s="18"/>
      <c r="I189" s="18"/>
      <c r="J189" s="18"/>
      <c r="K189" s="18"/>
      <c r="L189" s="18"/>
      <c r="M189" s="18"/>
      <c r="N189" s="18"/>
      <c r="O189" s="18"/>
      <c r="P189" s="18"/>
      <c r="Q189" s="18"/>
      <c r="R189" s="18"/>
    </row>
    <row r="190" spans="3:18">
      <c r="C190" s="15" t="s">
        <v>448</v>
      </c>
      <c r="D190" s="15"/>
      <c r="E190" s="18"/>
      <c r="F190" s="18" t="s">
        <v>867</v>
      </c>
      <c r="G190" s="18"/>
      <c r="H190" s="18"/>
      <c r="I190" s="18"/>
      <c r="J190" s="18"/>
      <c r="K190" s="18"/>
      <c r="L190" s="18"/>
      <c r="M190" s="18"/>
      <c r="N190" s="18"/>
      <c r="O190" s="18"/>
      <c r="P190" s="18"/>
      <c r="Q190" s="18"/>
      <c r="R190" s="18"/>
    </row>
    <row r="191" spans="3:18">
      <c r="C191" s="15" t="s">
        <v>449</v>
      </c>
      <c r="D191" s="15"/>
      <c r="E191" s="18"/>
      <c r="F191" s="18" t="s">
        <v>868</v>
      </c>
      <c r="G191" s="18"/>
      <c r="H191" s="18"/>
      <c r="I191" s="18"/>
      <c r="J191" s="18"/>
      <c r="K191" s="18"/>
      <c r="L191" s="18"/>
      <c r="M191" s="18"/>
      <c r="N191" s="18"/>
      <c r="O191" s="18"/>
      <c r="P191" s="18"/>
      <c r="Q191" s="18"/>
      <c r="R191" s="18"/>
    </row>
    <row r="192" spans="3:18">
      <c r="C192" s="15" t="s">
        <v>450</v>
      </c>
      <c r="D192" s="15"/>
      <c r="E192" s="18"/>
      <c r="F192" s="36">
        <v>0.99239999999999995</v>
      </c>
      <c r="G192" s="18"/>
      <c r="H192" s="18"/>
      <c r="I192" s="18"/>
      <c r="J192" s="18"/>
      <c r="K192" s="18"/>
      <c r="L192" s="18"/>
      <c r="M192" s="18"/>
      <c r="N192" s="18"/>
      <c r="O192" s="18"/>
      <c r="P192" s="18"/>
      <c r="Q192" s="18"/>
      <c r="R192" s="18"/>
    </row>
    <row r="193" spans="3:18">
      <c r="C193" s="15" t="s">
        <v>451</v>
      </c>
      <c r="D193" s="15"/>
      <c r="E193" s="18"/>
      <c r="F193" s="36">
        <v>0.99239999999999995</v>
      </c>
      <c r="G193" s="18"/>
      <c r="H193" s="18"/>
      <c r="I193" s="18"/>
      <c r="J193" s="18"/>
      <c r="K193" s="18"/>
      <c r="L193" s="18"/>
      <c r="M193" s="18"/>
      <c r="N193" s="18"/>
      <c r="O193" s="18"/>
      <c r="P193" s="18"/>
      <c r="Q193" s="18"/>
      <c r="R193" s="18"/>
    </row>
    <row r="194" spans="3:18">
      <c r="C194" s="18"/>
      <c r="D194" s="18"/>
      <c r="E194" s="18"/>
      <c r="F194" s="18"/>
      <c r="G194" s="18"/>
      <c r="H194" s="18"/>
      <c r="I194" s="18"/>
      <c r="J194" s="18"/>
      <c r="K194" s="18"/>
      <c r="L194" s="18"/>
      <c r="M194" s="18"/>
      <c r="N194" s="18"/>
      <c r="O194" s="18"/>
      <c r="P194" s="18"/>
      <c r="Q194" s="18"/>
      <c r="R194" s="18"/>
    </row>
    <row r="195" spans="3:18">
      <c r="C195" s="18"/>
      <c r="D195" s="18"/>
      <c r="E195" s="18"/>
      <c r="F195" s="18"/>
      <c r="G195" s="18"/>
      <c r="H195" s="18"/>
      <c r="I195" s="18"/>
      <c r="J195" s="18"/>
      <c r="K195" s="18"/>
      <c r="L195" s="18"/>
      <c r="M195" s="18"/>
      <c r="N195" s="18"/>
      <c r="O195" s="18"/>
      <c r="P195" s="18"/>
      <c r="Q195" s="18"/>
      <c r="R195" s="18"/>
    </row>
    <row r="196" spans="3:18">
      <c r="C196" s="423" t="s">
        <v>477</v>
      </c>
      <c r="D196" s="423"/>
      <c r="E196" s="18"/>
      <c r="F196" s="18" t="s">
        <v>674</v>
      </c>
      <c r="G196" s="18"/>
      <c r="H196" s="18"/>
      <c r="I196" s="18"/>
      <c r="J196" s="18"/>
      <c r="K196" s="18"/>
      <c r="L196" s="18"/>
      <c r="M196" s="18"/>
      <c r="N196" s="18"/>
      <c r="O196" s="18"/>
      <c r="P196" s="18"/>
      <c r="Q196" s="18"/>
      <c r="R196" s="18"/>
    </row>
    <row r="197" spans="3:18">
      <c r="C197" s="15" t="s">
        <v>448</v>
      </c>
      <c r="D197" s="15"/>
      <c r="E197" s="18"/>
      <c r="F197" s="18" t="s">
        <v>467</v>
      </c>
      <c r="G197" s="18"/>
      <c r="H197" s="18"/>
      <c r="I197" s="18"/>
      <c r="J197" s="18"/>
      <c r="K197" s="18"/>
      <c r="L197" s="18"/>
      <c r="M197" s="18"/>
      <c r="N197" s="18"/>
      <c r="O197" s="18"/>
      <c r="P197" s="18"/>
      <c r="Q197" s="18"/>
      <c r="R197" s="18"/>
    </row>
    <row r="198" spans="3:18">
      <c r="C198" s="15" t="s">
        <v>449</v>
      </c>
      <c r="D198" s="15"/>
      <c r="E198" s="18"/>
      <c r="F198" s="18" t="s">
        <v>478</v>
      </c>
      <c r="G198" s="18"/>
      <c r="H198" s="18"/>
      <c r="I198" s="18"/>
      <c r="J198" s="18"/>
      <c r="K198" s="18"/>
      <c r="L198" s="18"/>
      <c r="M198" s="18"/>
      <c r="N198" s="18"/>
      <c r="O198" s="18"/>
      <c r="P198" s="18"/>
      <c r="Q198" s="18"/>
      <c r="R198" s="18"/>
    </row>
    <row r="199" spans="3:18">
      <c r="C199" s="15" t="s">
        <v>819</v>
      </c>
      <c r="D199" s="15"/>
      <c r="E199" s="18"/>
      <c r="F199" s="36">
        <v>0.9002</v>
      </c>
      <c r="G199" s="18"/>
      <c r="H199" s="18"/>
      <c r="I199" s="18"/>
      <c r="J199" s="18"/>
      <c r="K199" s="18"/>
      <c r="L199" s="18"/>
      <c r="M199" s="18"/>
      <c r="N199" s="18"/>
      <c r="O199" s="18"/>
      <c r="P199" s="18"/>
      <c r="Q199" s="18"/>
      <c r="R199" s="18"/>
    </row>
    <row r="200" spans="3:18">
      <c r="C200" s="15" t="s">
        <v>820</v>
      </c>
      <c r="D200" s="15"/>
      <c r="E200" s="18"/>
      <c r="F200" s="36">
        <v>0.9002</v>
      </c>
      <c r="G200" s="18"/>
      <c r="H200" s="18"/>
      <c r="I200" s="18"/>
      <c r="J200" s="18"/>
      <c r="K200" s="18"/>
      <c r="L200" s="18"/>
      <c r="M200" s="18"/>
      <c r="N200" s="18"/>
      <c r="O200" s="18"/>
      <c r="P200" s="18"/>
      <c r="Q200" s="18"/>
      <c r="R200" s="18"/>
    </row>
    <row r="225" spans="15:18">
      <c r="O225" s="450"/>
      <c r="P225" s="450"/>
      <c r="Q225" s="450"/>
      <c r="R225" s="450"/>
    </row>
    <row r="226" spans="15:18">
      <c r="O226" s="450"/>
      <c r="P226" s="450"/>
      <c r="Q226" s="450"/>
      <c r="R226" s="450"/>
    </row>
    <row r="227" spans="15:18">
      <c r="O227" s="450"/>
      <c r="P227" s="450"/>
      <c r="Q227" s="450"/>
      <c r="R227" s="450"/>
    </row>
    <row r="228" spans="15:18">
      <c r="O228" s="450"/>
      <c r="P228" s="450"/>
      <c r="Q228" s="450"/>
      <c r="R228" s="450"/>
    </row>
    <row r="229" spans="15:18">
      <c r="O229" s="450"/>
      <c r="P229" s="450"/>
      <c r="Q229" s="450"/>
      <c r="R229" s="450"/>
    </row>
  </sheetData>
  <mergeCells count="111">
    <mergeCell ref="O225:R229"/>
    <mergeCell ref="C186:E186"/>
    <mergeCell ref="F186:I186"/>
    <mergeCell ref="C187:E187"/>
    <mergeCell ref="F187:I187"/>
    <mergeCell ref="C189:D189"/>
    <mergeCell ref="C196:D196"/>
    <mergeCell ref="C183:E183"/>
    <mergeCell ref="F183:I183"/>
    <mergeCell ref="C184:E184"/>
    <mergeCell ref="F184:I184"/>
    <mergeCell ref="C185:E185"/>
    <mergeCell ref="F185:I185"/>
    <mergeCell ref="C180:E180"/>
    <mergeCell ref="F180:I180"/>
    <mergeCell ref="C181:E181"/>
    <mergeCell ref="F181:I181"/>
    <mergeCell ref="C182:E182"/>
    <mergeCell ref="F182:I182"/>
    <mergeCell ref="C177:E177"/>
    <mergeCell ref="F177:I177"/>
    <mergeCell ref="C178:E178"/>
    <mergeCell ref="F178:I178"/>
    <mergeCell ref="C179:E179"/>
    <mergeCell ref="F179:I179"/>
    <mergeCell ref="E162:G162"/>
    <mergeCell ref="E164:G164"/>
    <mergeCell ref="H164:J164"/>
    <mergeCell ref="E156:G156"/>
    <mergeCell ref="H156:J156"/>
    <mergeCell ref="C165:C168"/>
    <mergeCell ref="D165:D168"/>
    <mergeCell ref="E165:G165"/>
    <mergeCell ref="H165:J165"/>
    <mergeCell ref="E166:G166"/>
    <mergeCell ref="H166:J166"/>
    <mergeCell ref="E167:G167"/>
    <mergeCell ref="H167:J167"/>
    <mergeCell ref="E168:G168"/>
    <mergeCell ref="H168:J168"/>
    <mergeCell ref="C157:C161"/>
    <mergeCell ref="D157:D161"/>
    <mergeCell ref="E157:G157"/>
    <mergeCell ref="H157:J157"/>
    <mergeCell ref="E158:G158"/>
    <mergeCell ref="H158:J158"/>
    <mergeCell ref="E159:G159"/>
    <mergeCell ref="H159:J159"/>
    <mergeCell ref="C148:C152"/>
    <mergeCell ref="D148:D152"/>
    <mergeCell ref="I148:I152"/>
    <mergeCell ref="E160:G160"/>
    <mergeCell ref="H160:J160"/>
    <mergeCell ref="E161:G161"/>
    <mergeCell ref="H161:J161"/>
    <mergeCell ref="K148:K152"/>
    <mergeCell ref="M148:M152"/>
    <mergeCell ref="C153:H153"/>
    <mergeCell ref="C110:M110"/>
    <mergeCell ref="C112:C147"/>
    <mergeCell ref="D112:D147"/>
    <mergeCell ref="I112:I147"/>
    <mergeCell ref="K112:K147"/>
    <mergeCell ref="M112:M147"/>
    <mergeCell ref="C102:C106"/>
    <mergeCell ref="D102:D106"/>
    <mergeCell ref="I102:I106"/>
    <mergeCell ref="K102:K106"/>
    <mergeCell ref="M102:M106"/>
    <mergeCell ref="C107:H107"/>
    <mergeCell ref="F60:G60"/>
    <mergeCell ref="F61:G61"/>
    <mergeCell ref="F62:G62"/>
    <mergeCell ref="C64:M64"/>
    <mergeCell ref="C66:C101"/>
    <mergeCell ref="D66:D101"/>
    <mergeCell ref="I66:I101"/>
    <mergeCell ref="K66:K101"/>
    <mergeCell ref="M66:M101"/>
    <mergeCell ref="C52:F52"/>
    <mergeCell ref="G52:K52"/>
    <mergeCell ref="C53:F53"/>
    <mergeCell ref="G53:K53"/>
    <mergeCell ref="C58:R58"/>
    <mergeCell ref="F59:G59"/>
    <mergeCell ref="C49:F49"/>
    <mergeCell ref="G49:K49"/>
    <mergeCell ref="C50:F50"/>
    <mergeCell ref="G50:K50"/>
    <mergeCell ref="C51:F51"/>
    <mergeCell ref="G51:K51"/>
    <mergeCell ref="C45:F45"/>
    <mergeCell ref="G45:K45"/>
    <mergeCell ref="C46:F46"/>
    <mergeCell ref="G46:K46"/>
    <mergeCell ref="C47:K47"/>
    <mergeCell ref="C48:F48"/>
    <mergeCell ref="G48:K48"/>
    <mergeCell ref="C42:F42"/>
    <mergeCell ref="G42:K42"/>
    <mergeCell ref="N42:O42"/>
    <mergeCell ref="C43:F43"/>
    <mergeCell ref="G43:K43"/>
    <mergeCell ref="C44:F44"/>
    <mergeCell ref="G44:K44"/>
    <mergeCell ref="C5:J5"/>
    <mergeCell ref="C9:K9"/>
    <mergeCell ref="C10:K10"/>
    <mergeCell ref="C40:F40"/>
    <mergeCell ref="G40:K40"/>
    <mergeCell ref="C41:K41"/>
  </mergeCells>
  <hyperlinks>
    <hyperlink ref="G20" r:id="rId1" xr:uid="{95DD9797-D926-4109-A1BB-5CF042A64887}"/>
    <hyperlink ref="G19" r:id="rId2" xr:uid="{DF6EF69F-FFE1-48A5-A32C-678A94F3891D}"/>
  </hyperlinks>
  <pageMargins left="0.25" right="0.25" top="0.75" bottom="0.75" header="0.3" footer="0.3"/>
  <pageSetup scale="70"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1F0B1-45EC-422B-8CC2-186FC8BDA07A}">
  <dimension ref="B2:I41"/>
  <sheetViews>
    <sheetView showGridLines="0" workbookViewId="0">
      <selection activeCell="I41" sqref="B2:I41"/>
    </sheetView>
  </sheetViews>
  <sheetFormatPr baseColWidth="10" defaultRowHeight="15"/>
  <cols>
    <col min="2" max="2" width="25.28515625" customWidth="1"/>
    <col min="3" max="3" width="34.28515625" customWidth="1"/>
    <col min="4" max="4" width="12.42578125" style="1" hidden="1" customWidth="1"/>
    <col min="5" max="5" width="16.7109375" style="2" hidden="1" customWidth="1"/>
    <col min="6" max="6" width="14.28515625" style="1" hidden="1" customWidth="1"/>
    <col min="7" max="8" width="0" style="2" hidden="1" customWidth="1"/>
    <col min="9" max="9" width="11.5703125" style="1"/>
  </cols>
  <sheetData>
    <row r="2" spans="2:9" ht="18.75">
      <c r="B2" s="452" t="s">
        <v>247</v>
      </c>
      <c r="C2" s="452"/>
      <c r="D2" s="452"/>
      <c r="E2" s="452"/>
      <c r="F2" s="452"/>
      <c r="G2" s="452"/>
      <c r="H2" s="452"/>
      <c r="I2" s="452"/>
    </row>
    <row r="3" spans="2:9" ht="43.9" customHeight="1">
      <c r="B3" s="3" t="s">
        <v>328</v>
      </c>
      <c r="C3" s="3" t="s">
        <v>280</v>
      </c>
      <c r="D3" s="3" t="s">
        <v>281</v>
      </c>
      <c r="E3" s="4" t="s">
        <v>282</v>
      </c>
      <c r="F3" s="3" t="s">
        <v>317</v>
      </c>
      <c r="G3" s="4" t="s">
        <v>319</v>
      </c>
      <c r="H3" s="4" t="s">
        <v>283</v>
      </c>
      <c r="I3" s="3" t="s">
        <v>316</v>
      </c>
    </row>
    <row r="4" spans="2:9">
      <c r="B4" s="451" t="s">
        <v>320</v>
      </c>
      <c r="C4" s="5" t="s">
        <v>248</v>
      </c>
      <c r="D4" s="6" t="s">
        <v>284</v>
      </c>
      <c r="E4" s="7">
        <v>21600</v>
      </c>
      <c r="F4" s="6" t="s">
        <v>318</v>
      </c>
      <c r="G4" s="7">
        <v>90784</v>
      </c>
      <c r="H4" s="7">
        <v>100000</v>
      </c>
      <c r="I4" s="8">
        <v>5.3999999999999999E-2</v>
      </c>
    </row>
    <row r="5" spans="2:9">
      <c r="B5" s="451"/>
      <c r="C5" s="5" t="s">
        <v>249</v>
      </c>
      <c r="D5" s="6" t="s">
        <v>285</v>
      </c>
      <c r="E5" s="7">
        <v>1910</v>
      </c>
      <c r="F5" s="6" t="s">
        <v>318</v>
      </c>
      <c r="G5" s="7">
        <v>9254</v>
      </c>
      <c r="H5" s="7">
        <v>100000</v>
      </c>
      <c r="I5" s="8">
        <v>4.7999999999999996E-3</v>
      </c>
    </row>
    <row r="6" spans="2:9">
      <c r="B6" s="451"/>
      <c r="C6" s="5" t="s">
        <v>250</v>
      </c>
      <c r="D6" s="6" t="s">
        <v>286</v>
      </c>
      <c r="E6" s="7">
        <v>1716</v>
      </c>
      <c r="F6" s="6" t="s">
        <v>318</v>
      </c>
      <c r="G6" s="7">
        <v>4084</v>
      </c>
      <c r="H6" s="7">
        <v>100000</v>
      </c>
      <c r="I6" s="8">
        <v>4.3E-3</v>
      </c>
    </row>
    <row r="7" spans="2:9">
      <c r="B7" s="451"/>
      <c r="C7" s="5" t="s">
        <v>251</v>
      </c>
      <c r="D7" s="6" t="s">
        <v>287</v>
      </c>
      <c r="E7" s="7">
        <v>2384</v>
      </c>
      <c r="F7" s="6" t="s">
        <v>318</v>
      </c>
      <c r="G7" s="7">
        <v>4068</v>
      </c>
      <c r="H7" s="7">
        <v>100000</v>
      </c>
      <c r="I7" s="8">
        <v>6.0000000000000001E-3</v>
      </c>
    </row>
    <row r="8" spans="2:9">
      <c r="B8" s="451"/>
      <c r="C8" s="5" t="s">
        <v>252</v>
      </c>
      <c r="D8" s="6" t="s">
        <v>288</v>
      </c>
      <c r="E8" s="7">
        <v>24323</v>
      </c>
      <c r="F8" s="6" t="s">
        <v>318</v>
      </c>
      <c r="G8" s="7">
        <v>102227</v>
      </c>
      <c r="H8" s="7">
        <v>100000</v>
      </c>
      <c r="I8" s="8">
        <v>6.08E-2</v>
      </c>
    </row>
    <row r="9" spans="2:9">
      <c r="B9" s="451"/>
      <c r="C9" s="5" t="s">
        <v>253</v>
      </c>
      <c r="D9" s="6" t="s">
        <v>289</v>
      </c>
      <c r="E9" s="7">
        <v>421</v>
      </c>
      <c r="F9" s="6" t="s">
        <v>318</v>
      </c>
      <c r="G9" s="7">
        <v>1769</v>
      </c>
      <c r="H9" s="7">
        <v>100000</v>
      </c>
      <c r="I9" s="8">
        <v>1.1000000000000001E-3</v>
      </c>
    </row>
    <row r="10" spans="2:9">
      <c r="B10" s="451"/>
      <c r="C10" s="5" t="s">
        <v>254</v>
      </c>
      <c r="D10" s="6" t="s">
        <v>290</v>
      </c>
      <c r="E10" s="7">
        <v>9509</v>
      </c>
      <c r="F10" s="6" t="s">
        <v>318</v>
      </c>
      <c r="G10" s="7">
        <v>41753</v>
      </c>
      <c r="H10" s="7">
        <v>100000</v>
      </c>
      <c r="I10" s="8">
        <v>2.3800000000000002E-2</v>
      </c>
    </row>
    <row r="11" spans="2:9">
      <c r="B11" s="451"/>
      <c r="C11" s="5" t="s">
        <v>255</v>
      </c>
      <c r="D11" s="6" t="s">
        <v>291</v>
      </c>
      <c r="E11" s="7">
        <v>7126</v>
      </c>
      <c r="F11" s="6" t="s">
        <v>318</v>
      </c>
      <c r="G11" s="7">
        <v>30298</v>
      </c>
      <c r="H11" s="7">
        <v>100000</v>
      </c>
      <c r="I11" s="8">
        <v>1.78E-2</v>
      </c>
    </row>
    <row r="12" spans="2:9">
      <c r="B12" s="451"/>
      <c r="C12" s="5" t="s">
        <v>256</v>
      </c>
      <c r="D12" s="6" t="s">
        <v>292</v>
      </c>
      <c r="E12" s="7">
        <v>3530</v>
      </c>
      <c r="F12" s="6" t="s">
        <v>318</v>
      </c>
      <c r="G12" s="7">
        <v>10950</v>
      </c>
      <c r="H12" s="7">
        <v>100000</v>
      </c>
      <c r="I12" s="8">
        <v>8.8000000000000005E-3</v>
      </c>
    </row>
    <row r="13" spans="2:9">
      <c r="B13" s="451"/>
      <c r="C13" s="5" t="s">
        <v>257</v>
      </c>
      <c r="D13" s="6" t="s">
        <v>293</v>
      </c>
      <c r="E13" s="7">
        <v>450</v>
      </c>
      <c r="F13" s="6" t="s">
        <v>318</v>
      </c>
      <c r="G13" s="7">
        <v>450</v>
      </c>
      <c r="H13" s="7">
        <v>100000</v>
      </c>
      <c r="I13" s="8">
        <v>1.1000000000000001E-3</v>
      </c>
    </row>
    <row r="14" spans="2:9">
      <c r="B14" s="451"/>
      <c r="C14" s="5" t="s">
        <v>258</v>
      </c>
      <c r="D14" s="6" t="s">
        <v>294</v>
      </c>
      <c r="E14" s="7">
        <v>15833</v>
      </c>
      <c r="F14" s="6" t="s">
        <v>318</v>
      </c>
      <c r="G14" s="7">
        <v>66549</v>
      </c>
      <c r="H14" s="7">
        <v>100000</v>
      </c>
      <c r="I14" s="8">
        <v>3.9600000000000003E-2</v>
      </c>
    </row>
    <row r="15" spans="2:9">
      <c r="B15" s="451"/>
      <c r="C15" s="5" t="s">
        <v>259</v>
      </c>
      <c r="D15" s="6" t="s">
        <v>295</v>
      </c>
      <c r="E15" s="7">
        <v>3130</v>
      </c>
      <c r="F15" s="6" t="s">
        <v>318</v>
      </c>
      <c r="G15" s="7">
        <v>9014</v>
      </c>
      <c r="H15" s="7">
        <v>100000</v>
      </c>
      <c r="I15" s="8">
        <v>7.7999999999999996E-3</v>
      </c>
    </row>
    <row r="16" spans="2:9">
      <c r="B16" s="451"/>
      <c r="C16" s="5" t="s">
        <v>260</v>
      </c>
      <c r="D16" s="6" t="s">
        <v>296</v>
      </c>
      <c r="E16" s="7">
        <v>3049</v>
      </c>
      <c r="F16" s="6" t="s">
        <v>318</v>
      </c>
      <c r="G16" s="7">
        <v>8089</v>
      </c>
      <c r="H16" s="7">
        <v>100000</v>
      </c>
      <c r="I16" s="8">
        <v>7.6E-3</v>
      </c>
    </row>
    <row r="17" spans="2:9">
      <c r="B17" s="451"/>
      <c r="C17" s="5" t="s">
        <v>261</v>
      </c>
      <c r="D17" s="6" t="s">
        <v>297</v>
      </c>
      <c r="E17" s="7">
        <v>7300</v>
      </c>
      <c r="F17" s="6" t="s">
        <v>318</v>
      </c>
      <c r="G17" s="7">
        <v>30680</v>
      </c>
      <c r="H17" s="7">
        <v>100000</v>
      </c>
      <c r="I17" s="8">
        <v>1.83E-2</v>
      </c>
    </row>
    <row r="18" spans="2:9">
      <c r="B18" s="451"/>
      <c r="C18" s="5" t="s">
        <v>262</v>
      </c>
      <c r="D18" s="6" t="s">
        <v>298</v>
      </c>
      <c r="E18" s="7">
        <v>1133</v>
      </c>
      <c r="F18" s="6" t="s">
        <v>318</v>
      </c>
      <c r="G18" s="7">
        <v>4973</v>
      </c>
      <c r="H18" s="7">
        <v>100000</v>
      </c>
      <c r="I18" s="8">
        <v>2.8E-3</v>
      </c>
    </row>
    <row r="19" spans="2:9">
      <c r="B19" s="451"/>
      <c r="C19" s="5" t="s">
        <v>263</v>
      </c>
      <c r="D19" s="6" t="s">
        <v>299</v>
      </c>
      <c r="E19" s="7">
        <v>29012</v>
      </c>
      <c r="F19" s="6" t="s">
        <v>318</v>
      </c>
      <c r="G19" s="7">
        <v>121940</v>
      </c>
      <c r="H19" s="7">
        <v>100000</v>
      </c>
      <c r="I19" s="8">
        <v>7.2499999999999995E-2</v>
      </c>
    </row>
    <row r="20" spans="2:9">
      <c r="B20" s="451"/>
      <c r="C20" s="5" t="s">
        <v>264</v>
      </c>
      <c r="D20" s="6" t="s">
        <v>300</v>
      </c>
      <c r="E20" s="7">
        <v>28188</v>
      </c>
      <c r="F20" s="6" t="s">
        <v>318</v>
      </c>
      <c r="G20" s="7">
        <v>123776</v>
      </c>
      <c r="H20" s="7">
        <v>100000</v>
      </c>
      <c r="I20" s="8">
        <v>7.0499999999999993E-2</v>
      </c>
    </row>
    <row r="21" spans="2:9">
      <c r="B21" s="451"/>
      <c r="C21" s="5" t="s">
        <v>265</v>
      </c>
      <c r="D21" s="6" t="s">
        <v>301</v>
      </c>
      <c r="E21" s="7">
        <v>2946</v>
      </c>
      <c r="F21" s="6" t="s">
        <v>318</v>
      </c>
      <c r="G21" s="7">
        <v>7398</v>
      </c>
      <c r="H21" s="7">
        <v>100000</v>
      </c>
      <c r="I21" s="8">
        <v>7.4000000000000003E-3</v>
      </c>
    </row>
    <row r="22" spans="2:9">
      <c r="B22" s="451"/>
      <c r="C22" s="5" t="s">
        <v>266</v>
      </c>
      <c r="D22" s="6" t="s">
        <v>302</v>
      </c>
      <c r="E22" s="7">
        <v>205012</v>
      </c>
      <c r="F22" s="6" t="s">
        <v>318</v>
      </c>
      <c r="G22" s="7">
        <v>876872</v>
      </c>
      <c r="H22" s="7">
        <v>100000</v>
      </c>
      <c r="I22" s="8">
        <v>0.51249999999999996</v>
      </c>
    </row>
    <row r="23" spans="2:9">
      <c r="B23" s="451"/>
      <c r="C23" s="5" t="s">
        <v>267</v>
      </c>
      <c r="D23" s="6" t="s">
        <v>303</v>
      </c>
      <c r="E23" s="7">
        <v>8122</v>
      </c>
      <c r="F23" s="6" t="s">
        <v>318</v>
      </c>
      <c r="G23" s="7">
        <v>31086</v>
      </c>
      <c r="H23" s="7">
        <v>100000</v>
      </c>
      <c r="I23" s="8">
        <v>2.0299999999999999E-2</v>
      </c>
    </row>
    <row r="24" spans="2:9">
      <c r="B24" s="451"/>
      <c r="C24" s="5" t="s">
        <v>268</v>
      </c>
      <c r="D24" s="6" t="s">
        <v>304</v>
      </c>
      <c r="E24" s="7">
        <v>5382</v>
      </c>
      <c r="F24" s="6" t="s">
        <v>318</v>
      </c>
      <c r="G24" s="7">
        <v>23634</v>
      </c>
      <c r="H24" s="7">
        <v>100000</v>
      </c>
      <c r="I24" s="8">
        <v>1.35E-2</v>
      </c>
    </row>
    <row r="25" spans="2:9">
      <c r="B25" s="451"/>
      <c r="C25" s="5" t="s">
        <v>269</v>
      </c>
      <c r="D25" s="6" t="s">
        <v>305</v>
      </c>
      <c r="E25" s="7">
        <v>2500</v>
      </c>
      <c r="F25" s="6" t="s">
        <v>318</v>
      </c>
      <c r="G25" s="7">
        <v>2500</v>
      </c>
      <c r="H25" s="7">
        <v>100000</v>
      </c>
      <c r="I25" s="8">
        <v>6.3E-3</v>
      </c>
    </row>
    <row r="26" spans="2:9">
      <c r="B26" s="451"/>
      <c r="C26" s="5" t="s">
        <v>270</v>
      </c>
      <c r="D26" s="6" t="s">
        <v>306</v>
      </c>
      <c r="E26" s="7">
        <v>2600</v>
      </c>
      <c r="F26" s="6" t="s">
        <v>318</v>
      </c>
      <c r="G26" s="7">
        <v>2600</v>
      </c>
      <c r="H26" s="7">
        <v>100000</v>
      </c>
      <c r="I26" s="8">
        <v>6.4999999999999997E-3</v>
      </c>
    </row>
    <row r="27" spans="2:9">
      <c r="B27" s="451"/>
      <c r="C27" s="5" t="s">
        <v>271</v>
      </c>
      <c r="D27" s="6" t="s">
        <v>307</v>
      </c>
      <c r="E27" s="7">
        <v>3572</v>
      </c>
      <c r="F27" s="6" t="s">
        <v>318</v>
      </c>
      <c r="G27" s="7">
        <v>6536</v>
      </c>
      <c r="H27" s="7">
        <v>100000</v>
      </c>
      <c r="I27" s="8">
        <v>8.8999999999999999E-3</v>
      </c>
    </row>
    <row r="28" spans="2:9">
      <c r="B28" s="451"/>
      <c r="C28" s="5" t="s">
        <v>272</v>
      </c>
      <c r="D28" s="6" t="s">
        <v>308</v>
      </c>
      <c r="E28" s="7">
        <v>2850</v>
      </c>
      <c r="F28" s="6" t="s">
        <v>318</v>
      </c>
      <c r="G28" s="7">
        <v>3850</v>
      </c>
      <c r="H28" s="7">
        <v>100000</v>
      </c>
      <c r="I28" s="8">
        <v>7.1000000000000004E-3</v>
      </c>
    </row>
    <row r="29" spans="2:9">
      <c r="B29" s="451"/>
      <c r="C29" s="5" t="s">
        <v>273</v>
      </c>
      <c r="D29" s="6" t="s">
        <v>309</v>
      </c>
      <c r="E29" s="7">
        <v>4197</v>
      </c>
      <c r="F29" s="6" t="s">
        <v>318</v>
      </c>
      <c r="G29" s="7">
        <v>20985</v>
      </c>
      <c r="H29" s="7">
        <v>100000</v>
      </c>
      <c r="I29" s="8">
        <v>1.0500000000000001E-2</v>
      </c>
    </row>
    <row r="30" spans="2:9">
      <c r="B30" s="451"/>
      <c r="C30" s="5" t="s">
        <v>274</v>
      </c>
      <c r="D30" s="6" t="s">
        <v>310</v>
      </c>
      <c r="E30" s="7">
        <v>300</v>
      </c>
      <c r="F30" s="6" t="s">
        <v>318</v>
      </c>
      <c r="G30" s="7">
        <v>1500</v>
      </c>
      <c r="H30" s="7">
        <v>100000</v>
      </c>
      <c r="I30" s="8">
        <v>6.9999999999999999E-4</v>
      </c>
    </row>
    <row r="31" spans="2:9">
      <c r="B31" s="451"/>
      <c r="C31" s="5" t="s">
        <v>275</v>
      </c>
      <c r="D31" s="6" t="s">
        <v>311</v>
      </c>
      <c r="E31" s="7">
        <v>1250</v>
      </c>
      <c r="F31" s="6" t="s">
        <v>318</v>
      </c>
      <c r="G31" s="7">
        <v>1726</v>
      </c>
      <c r="H31" s="7">
        <v>100000</v>
      </c>
      <c r="I31" s="8">
        <v>3.0999999999999999E-3</v>
      </c>
    </row>
    <row r="32" spans="2:9">
      <c r="B32" s="451"/>
      <c r="C32" s="5" t="s">
        <v>276</v>
      </c>
      <c r="D32" s="6" t="s">
        <v>312</v>
      </c>
      <c r="E32" s="7">
        <v>300</v>
      </c>
      <c r="F32" s="6" t="s">
        <v>318</v>
      </c>
      <c r="G32" s="7">
        <v>300</v>
      </c>
      <c r="H32" s="7">
        <v>100000</v>
      </c>
      <c r="I32" s="8">
        <v>6.9999999999999999E-4</v>
      </c>
    </row>
    <row r="33" spans="2:9">
      <c r="B33" s="451"/>
      <c r="C33" s="5" t="s">
        <v>277</v>
      </c>
      <c r="D33" s="6" t="s">
        <v>313</v>
      </c>
      <c r="E33" s="7">
        <v>300</v>
      </c>
      <c r="F33" s="6" t="s">
        <v>318</v>
      </c>
      <c r="G33" s="7">
        <v>300</v>
      </c>
      <c r="H33" s="7">
        <v>100000</v>
      </c>
      <c r="I33" s="8">
        <v>6.9999999999999999E-4</v>
      </c>
    </row>
    <row r="34" spans="2:9">
      <c r="B34" s="451"/>
      <c r="C34" s="5" t="s">
        <v>278</v>
      </c>
      <c r="D34" s="6" t="s">
        <v>314</v>
      </c>
      <c r="E34" s="7">
        <v>50</v>
      </c>
      <c r="F34" s="6" t="s">
        <v>318</v>
      </c>
      <c r="G34" s="7">
        <v>50</v>
      </c>
      <c r="H34" s="7">
        <v>100000</v>
      </c>
      <c r="I34" s="8">
        <v>1E-4</v>
      </c>
    </row>
    <row r="35" spans="2:9">
      <c r="B35" s="451"/>
      <c r="C35" s="5" t="s">
        <v>279</v>
      </c>
      <c r="D35" s="6" t="s">
        <v>315</v>
      </c>
      <c r="E35" s="7">
        <v>5</v>
      </c>
      <c r="F35" s="6" t="s">
        <v>318</v>
      </c>
      <c r="G35" s="7">
        <v>5</v>
      </c>
      <c r="H35" s="7">
        <v>100000</v>
      </c>
      <c r="I35" s="8">
        <v>1E-4</v>
      </c>
    </row>
    <row r="36" spans="2:9">
      <c r="D36"/>
      <c r="E36"/>
      <c r="F36"/>
      <c r="G36"/>
      <c r="H36"/>
      <c r="I36"/>
    </row>
    <row r="37" spans="2:9" ht="36">
      <c r="B37" s="3" t="s">
        <v>328</v>
      </c>
      <c r="C37" s="3" t="s">
        <v>280</v>
      </c>
      <c r="D37" s="3" t="s">
        <v>281</v>
      </c>
      <c r="E37" s="4" t="s">
        <v>282</v>
      </c>
      <c r="F37" s="3" t="s">
        <v>317</v>
      </c>
      <c r="G37" s="4" t="s">
        <v>319</v>
      </c>
      <c r="H37" s="4" t="s">
        <v>283</v>
      </c>
      <c r="I37" s="3" t="s">
        <v>316</v>
      </c>
    </row>
    <row r="38" spans="2:9">
      <c r="B38" s="451" t="s">
        <v>266</v>
      </c>
      <c r="C38" s="5" t="s">
        <v>321</v>
      </c>
      <c r="D38" s="6" t="s">
        <v>325</v>
      </c>
      <c r="E38" s="7">
        <v>21471</v>
      </c>
      <c r="F38" s="6" t="s">
        <v>318</v>
      </c>
      <c r="G38" s="7">
        <v>21471</v>
      </c>
      <c r="H38" s="7">
        <v>500000</v>
      </c>
      <c r="I38" s="8">
        <v>0.7157</v>
      </c>
    </row>
    <row r="39" spans="2:9">
      <c r="B39" s="451"/>
      <c r="C39" s="5" t="s">
        <v>322</v>
      </c>
      <c r="D39" s="6">
        <v>1753023</v>
      </c>
      <c r="E39" s="7">
        <v>7359</v>
      </c>
      <c r="F39" s="6" t="s">
        <v>318</v>
      </c>
      <c r="G39" s="7">
        <v>7359</v>
      </c>
      <c r="H39" s="7">
        <v>500000</v>
      </c>
      <c r="I39" s="8">
        <v>0.24529999999999999</v>
      </c>
    </row>
    <row r="40" spans="2:9">
      <c r="B40" s="451"/>
      <c r="C40" s="5" t="s">
        <v>323</v>
      </c>
      <c r="D40" s="6" t="s">
        <v>326</v>
      </c>
      <c r="E40" s="7">
        <v>585</v>
      </c>
      <c r="F40" s="6" t="s">
        <v>318</v>
      </c>
      <c r="G40" s="7">
        <v>585</v>
      </c>
      <c r="H40" s="7">
        <v>500000</v>
      </c>
      <c r="I40" s="8">
        <v>1.95E-2</v>
      </c>
    </row>
    <row r="41" spans="2:9">
      <c r="B41" s="451"/>
      <c r="C41" s="5" t="s">
        <v>324</v>
      </c>
      <c r="D41" s="6" t="s">
        <v>327</v>
      </c>
      <c r="E41" s="7">
        <v>585</v>
      </c>
      <c r="F41" s="6" t="s">
        <v>318</v>
      </c>
      <c r="G41" s="7">
        <v>585</v>
      </c>
      <c r="H41" s="7">
        <v>500000</v>
      </c>
      <c r="I41" s="8">
        <v>1.95E-2</v>
      </c>
    </row>
  </sheetData>
  <mergeCells count="3">
    <mergeCell ref="B4:B35"/>
    <mergeCell ref="B2:I2"/>
    <mergeCell ref="B38:B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79"/>
  <sheetViews>
    <sheetView showGridLines="0" tabSelected="1" topLeftCell="A24" zoomScale="85" zoomScaleNormal="85" workbookViewId="0">
      <selection activeCell="F38" sqref="F38"/>
    </sheetView>
  </sheetViews>
  <sheetFormatPr baseColWidth="10" defaultColWidth="11.5703125" defaultRowHeight="12.75"/>
  <cols>
    <col min="1" max="1" width="7.5703125" style="9" customWidth="1"/>
    <col min="2" max="2" width="43.85546875" style="9" customWidth="1"/>
    <col min="3" max="3" width="6.5703125" style="226" customWidth="1"/>
    <col min="4" max="5" width="18" style="9" customWidth="1"/>
    <col min="6" max="6" width="39.42578125" style="9" customWidth="1"/>
    <col min="7" max="7" width="6.7109375" style="226" customWidth="1"/>
    <col min="8" max="9" width="18" style="9" customWidth="1"/>
    <col min="10" max="10" width="2.42578125" style="9" customWidth="1"/>
    <col min="11" max="11" width="17.42578125" style="10" customWidth="1"/>
    <col min="12" max="12" width="17.85546875" style="9" bestFit="1" customWidth="1"/>
    <col min="13" max="13" width="14.5703125" style="9" bestFit="1" customWidth="1"/>
    <col min="14" max="16384" width="11.5703125" style="9"/>
  </cols>
  <sheetData>
    <row r="1" spans="2:13" ht="12" customHeight="1"/>
    <row r="2" spans="2:13" ht="15" customHeight="1">
      <c r="B2" s="455"/>
      <c r="C2" s="455"/>
      <c r="D2" s="455"/>
      <c r="E2" s="455"/>
      <c r="F2" s="455"/>
      <c r="G2" s="455"/>
      <c r="H2" s="455"/>
      <c r="I2" s="455"/>
    </row>
    <row r="3" spans="2:13" ht="15" customHeight="1">
      <c r="B3" s="305"/>
      <c r="C3" s="305"/>
      <c r="D3" s="305"/>
      <c r="E3" s="305"/>
      <c r="F3" s="305"/>
      <c r="G3" s="305"/>
      <c r="H3" s="305"/>
      <c r="I3" s="305"/>
    </row>
    <row r="4" spans="2:13" ht="15" customHeight="1">
      <c r="B4" s="305"/>
      <c r="C4" s="305"/>
      <c r="D4" s="305"/>
      <c r="E4" s="305"/>
      <c r="F4" s="305"/>
      <c r="G4" s="305"/>
      <c r="H4" s="305"/>
      <c r="I4" s="305"/>
    </row>
    <row r="5" spans="2:13" ht="15" customHeight="1">
      <c r="B5" s="423" t="s">
        <v>246</v>
      </c>
      <c r="C5" s="423"/>
      <c r="D5" s="423"/>
      <c r="E5" s="423"/>
      <c r="F5" s="423"/>
      <c r="G5" s="423"/>
      <c r="H5" s="423"/>
      <c r="I5" s="423"/>
    </row>
    <row r="6" spans="2:13" ht="12.6" customHeight="1">
      <c r="B6" s="13" t="s">
        <v>609</v>
      </c>
      <c r="C6" s="12"/>
      <c r="D6" s="12"/>
      <c r="E6" s="12"/>
      <c r="F6" s="12"/>
      <c r="G6" s="12"/>
      <c r="H6" s="12"/>
      <c r="I6" s="12"/>
    </row>
    <row r="7" spans="2:13" ht="12.6" customHeight="1">
      <c r="B7" s="13" t="s">
        <v>610</v>
      </c>
      <c r="C7" s="12"/>
      <c r="D7" s="12"/>
      <c r="E7" s="12"/>
      <c r="F7" s="12"/>
      <c r="G7" s="12"/>
      <c r="H7" s="12"/>
      <c r="I7" s="12"/>
    </row>
    <row r="8" spans="2:13" ht="15.75">
      <c r="B8" s="454"/>
      <c r="C8" s="454"/>
      <c r="D8" s="454"/>
      <c r="E8" s="454"/>
      <c r="F8" s="454"/>
      <c r="G8" s="454"/>
      <c r="H8" s="454"/>
      <c r="I8" s="454"/>
    </row>
    <row r="9" spans="2:13" ht="53.25" customHeight="1">
      <c r="B9" s="453" t="s">
        <v>928</v>
      </c>
      <c r="C9" s="453"/>
      <c r="D9" s="453"/>
      <c r="E9" s="453"/>
      <c r="F9" s="453"/>
      <c r="G9" s="453"/>
      <c r="H9" s="453"/>
      <c r="I9" s="453"/>
      <c r="J9" s="297"/>
      <c r="K9" s="368"/>
      <c r="L9" s="297"/>
    </row>
    <row r="10" spans="2:13" ht="6.75" customHeight="1"/>
    <row r="11" spans="2:13" ht="32.25" customHeight="1">
      <c r="B11" s="50" t="s">
        <v>0</v>
      </c>
      <c r="C11" s="50" t="s">
        <v>343</v>
      </c>
      <c r="D11" s="316">
        <v>45016</v>
      </c>
      <c r="E11" s="316">
        <v>44926</v>
      </c>
      <c r="F11" s="50" t="s">
        <v>6</v>
      </c>
      <c r="G11" s="50" t="s">
        <v>343</v>
      </c>
      <c r="H11" s="316">
        <v>45016</v>
      </c>
      <c r="I11" s="316">
        <v>44926</v>
      </c>
    </row>
    <row r="12" spans="2:13" ht="15" customHeight="1">
      <c r="B12" s="319" t="s">
        <v>1</v>
      </c>
      <c r="C12" s="320"/>
      <c r="D12" s="321"/>
      <c r="E12" s="321"/>
      <c r="F12" s="319" t="s">
        <v>147</v>
      </c>
      <c r="G12" s="322"/>
      <c r="H12" s="321"/>
      <c r="I12" s="321"/>
    </row>
    <row r="13" spans="2:13" ht="15" customHeight="1">
      <c r="B13" s="319" t="s">
        <v>80</v>
      </c>
      <c r="C13" s="320"/>
      <c r="D13" s="318">
        <f>SUM(D14:D16)</f>
        <v>5036856651</v>
      </c>
      <c r="E13" s="318">
        <f>SUM(E14:E16)</f>
        <v>4003338482</v>
      </c>
      <c r="F13" s="319" t="s">
        <v>231</v>
      </c>
      <c r="G13" s="320"/>
      <c r="H13" s="318">
        <f>SUM(H14:H16)</f>
        <v>8944914315</v>
      </c>
      <c r="I13" s="318">
        <f>SUM(I14:I16)</f>
        <v>20719875089</v>
      </c>
    </row>
    <row r="14" spans="2:13" ht="15" customHeight="1">
      <c r="B14" s="323" t="s">
        <v>486</v>
      </c>
      <c r="C14" s="320" t="s">
        <v>532</v>
      </c>
      <c r="D14" s="317">
        <f>+Notas!F158+Notas!F165</f>
        <v>4961658</v>
      </c>
      <c r="E14" s="317">
        <f>+Notas!G158+Notas!G165</f>
        <v>5000000</v>
      </c>
      <c r="F14" s="324" t="s">
        <v>372</v>
      </c>
      <c r="G14" s="320" t="s">
        <v>580</v>
      </c>
      <c r="H14" s="317">
        <v>0</v>
      </c>
      <c r="I14" s="317">
        <v>0</v>
      </c>
    </row>
    <row r="15" spans="2:13" ht="15" customHeight="1">
      <c r="B15" s="332" t="s">
        <v>659</v>
      </c>
      <c r="C15" s="320" t="s">
        <v>532</v>
      </c>
      <c r="D15" s="326">
        <v>0</v>
      </c>
      <c r="E15" s="326">
        <v>0</v>
      </c>
      <c r="F15" s="323" t="s">
        <v>373</v>
      </c>
      <c r="G15" s="320" t="s">
        <v>543</v>
      </c>
      <c r="H15" s="317">
        <v>0</v>
      </c>
      <c r="I15" s="317">
        <v>0</v>
      </c>
      <c r="L15" s="365"/>
      <c r="M15" s="224"/>
    </row>
    <row r="16" spans="2:13" ht="15" customHeight="1">
      <c r="B16" s="332" t="s">
        <v>487</v>
      </c>
      <c r="C16" s="325" t="s">
        <v>533</v>
      </c>
      <c r="D16" s="326">
        <f>+Notas!F219+Notas!F230</f>
        <v>5031894993</v>
      </c>
      <c r="E16" s="326">
        <f>+Notas!G219+Notas!G230</f>
        <v>3998338482</v>
      </c>
      <c r="F16" s="66" t="s">
        <v>234</v>
      </c>
      <c r="G16" s="320"/>
      <c r="H16" s="317">
        <v>8944914315</v>
      </c>
      <c r="I16" s="367">
        <v>20719875089</v>
      </c>
      <c r="L16" s="365"/>
      <c r="M16" s="224"/>
    </row>
    <row r="17" spans="2:13" ht="15" customHeight="1">
      <c r="B17" s="294"/>
      <c r="C17" s="293"/>
      <c r="D17" s="294"/>
      <c r="E17" s="294"/>
      <c r="F17" s="327"/>
      <c r="G17" s="328"/>
      <c r="H17" s="327"/>
      <c r="I17" s="327"/>
      <c r="L17" s="365"/>
      <c r="M17" s="224"/>
    </row>
    <row r="18" spans="2:13" ht="15" customHeight="1">
      <c r="B18" s="319" t="s">
        <v>349</v>
      </c>
      <c r="C18" s="320" t="s">
        <v>534</v>
      </c>
      <c r="D18" s="318">
        <f>SUM(D19:D22)</f>
        <v>83767841932.671997</v>
      </c>
      <c r="E18" s="318">
        <f>SUM(E19:E22)</f>
        <v>88695080486</v>
      </c>
      <c r="F18" s="321"/>
      <c r="G18" s="320"/>
      <c r="H18" s="321"/>
      <c r="I18" s="321"/>
      <c r="L18" s="365"/>
      <c r="M18" s="224"/>
    </row>
    <row r="19" spans="2:13" ht="15" customHeight="1">
      <c r="B19" s="324" t="s">
        <v>679</v>
      </c>
      <c r="C19" s="329"/>
      <c r="D19" s="317">
        <f>+Notas!G264</f>
        <v>41967104439</v>
      </c>
      <c r="E19" s="415">
        <v>46171056085</v>
      </c>
      <c r="F19" s="319" t="s">
        <v>367</v>
      </c>
      <c r="G19" s="320" t="s">
        <v>540</v>
      </c>
      <c r="H19" s="318">
        <f>SUM(H20:H21)</f>
        <v>14078611386</v>
      </c>
      <c r="I19" s="318">
        <f>SUM(I20:I21)</f>
        <v>20367129910</v>
      </c>
      <c r="L19" s="365"/>
    </row>
    <row r="20" spans="2:13" ht="15" customHeight="1">
      <c r="B20" s="324" t="s">
        <v>680</v>
      </c>
      <c r="C20" s="329"/>
      <c r="D20" s="317">
        <f>+Notas!G257+Notas!E353</f>
        <v>31458813103.354397</v>
      </c>
      <c r="E20" s="415">
        <v>20860908688</v>
      </c>
      <c r="F20" s="324" t="s">
        <v>374</v>
      </c>
      <c r="G20" s="329"/>
      <c r="H20" s="317">
        <f>+Notas!D510</f>
        <v>10024657533</v>
      </c>
      <c r="I20" s="317">
        <f>+Notas!D511</f>
        <v>20307287670</v>
      </c>
      <c r="L20" s="365"/>
    </row>
    <row r="21" spans="2:13" ht="15" customHeight="1">
      <c r="B21" s="321" t="s">
        <v>681</v>
      </c>
      <c r="C21" s="329"/>
      <c r="D21" s="317">
        <f>+Notas!G274</f>
        <v>10341924390.3176</v>
      </c>
      <c r="E21" s="415">
        <v>21663115713</v>
      </c>
      <c r="F21" s="66" t="s">
        <v>375</v>
      </c>
      <c r="G21" s="329"/>
      <c r="H21" s="317">
        <f>+Notas!D503</f>
        <v>4053953853</v>
      </c>
      <c r="I21" s="317">
        <f>+Notas!D504</f>
        <v>59842240</v>
      </c>
      <c r="L21" s="365"/>
    </row>
    <row r="22" spans="2:13" ht="15" customHeight="1">
      <c r="B22" s="324" t="s">
        <v>662</v>
      </c>
      <c r="C22" s="329" t="s">
        <v>551</v>
      </c>
      <c r="D22" s="317">
        <v>0</v>
      </c>
      <c r="E22" s="326">
        <v>0</v>
      </c>
      <c r="F22" s="66"/>
      <c r="G22" s="320"/>
      <c r="H22" s="317"/>
      <c r="I22" s="317"/>
      <c r="L22" s="365"/>
    </row>
    <row r="23" spans="2:13" ht="15" customHeight="1">
      <c r="B23" s="323"/>
      <c r="C23" s="320"/>
      <c r="D23" s="317"/>
      <c r="E23" s="317"/>
      <c r="F23" s="71" t="s">
        <v>233</v>
      </c>
      <c r="G23" s="320"/>
      <c r="H23" s="318">
        <f>SUM(H24:H26)</f>
        <v>166499847</v>
      </c>
      <c r="I23" s="318">
        <f>SUM(I24:I26)</f>
        <v>517710356</v>
      </c>
    </row>
    <row r="24" spans="2:13" ht="15" customHeight="1">
      <c r="B24" s="319" t="s">
        <v>187</v>
      </c>
      <c r="C24" s="320"/>
      <c r="D24" s="318">
        <f>SUM(D25:D26)</f>
        <v>537470454</v>
      </c>
      <c r="E24" s="318">
        <f>SUM(E25:E26)</f>
        <v>10708288489</v>
      </c>
      <c r="F24" s="324" t="s">
        <v>148</v>
      </c>
      <c r="G24" s="329"/>
      <c r="H24" s="317">
        <v>59363985</v>
      </c>
      <c r="I24" s="367">
        <v>306264124</v>
      </c>
      <c r="L24" s="365"/>
    </row>
    <row r="25" spans="2:13" ht="15" customHeight="1">
      <c r="B25" s="321" t="s">
        <v>348</v>
      </c>
      <c r="C25" s="320" t="s">
        <v>535</v>
      </c>
      <c r="D25" s="317">
        <f>+Notas!E363</f>
        <v>11314026</v>
      </c>
      <c r="E25" s="317">
        <f>+Notas!E364</f>
        <v>10328122</v>
      </c>
      <c r="F25" s="324" t="s">
        <v>154</v>
      </c>
      <c r="G25" s="329"/>
      <c r="H25" s="317">
        <v>107135862</v>
      </c>
      <c r="I25" s="419">
        <v>200876480</v>
      </c>
      <c r="L25" s="365"/>
    </row>
    <row r="26" spans="2:13" ht="15" customHeight="1">
      <c r="B26" s="323" t="s">
        <v>579</v>
      </c>
      <c r="C26" s="320" t="s">
        <v>535</v>
      </c>
      <c r="D26" s="317">
        <f>+Notas!E371</f>
        <v>526156428</v>
      </c>
      <c r="E26" s="317">
        <f>+Notas!E372</f>
        <v>10697960367</v>
      </c>
      <c r="F26" s="66" t="s">
        <v>235</v>
      </c>
      <c r="G26" s="320"/>
      <c r="H26" s="317">
        <v>0</v>
      </c>
      <c r="I26" s="367">
        <v>10569752</v>
      </c>
      <c r="L26" s="365"/>
    </row>
    <row r="27" spans="2:13" ht="15" customHeight="1">
      <c r="B27" s="323"/>
      <c r="C27" s="320"/>
      <c r="D27" s="317"/>
      <c r="E27" s="317"/>
      <c r="F27" s="323"/>
      <c r="G27" s="320"/>
      <c r="H27" s="317"/>
      <c r="I27" s="317"/>
    </row>
    <row r="28" spans="2:13" ht="15" customHeight="1">
      <c r="B28" s="319" t="s">
        <v>189</v>
      </c>
      <c r="C28" s="320"/>
      <c r="D28" s="318">
        <f>SUM(D29)</f>
        <v>1151020683</v>
      </c>
      <c r="E28" s="318">
        <f>SUM(E29)</f>
        <v>1274571324</v>
      </c>
      <c r="F28" s="319" t="s">
        <v>232</v>
      </c>
      <c r="G28" s="320" t="s">
        <v>547</v>
      </c>
      <c r="H28" s="318">
        <f>SUM(H29)</f>
        <v>5387772620</v>
      </c>
      <c r="I28" s="318">
        <f>SUM(I29)</f>
        <v>3060439459</v>
      </c>
    </row>
    <row r="29" spans="2:13" ht="15" customHeight="1">
      <c r="B29" s="324" t="s">
        <v>347</v>
      </c>
      <c r="C29" s="329" t="s">
        <v>539</v>
      </c>
      <c r="D29" s="317">
        <f>+Notas!D478+Notas!D490</f>
        <v>1151020683</v>
      </c>
      <c r="E29" s="317">
        <f>+Notas!E478+Notas!E491</f>
        <v>1274571324</v>
      </c>
      <c r="F29" s="323" t="s">
        <v>376</v>
      </c>
      <c r="G29" s="320"/>
      <c r="H29" s="317">
        <f>+Notas!D590+Notas!D612</f>
        <v>5387772620</v>
      </c>
      <c r="I29" s="317">
        <f>+Notas!D591+Notas!D613</f>
        <v>3060439459</v>
      </c>
      <c r="L29" s="365"/>
    </row>
    <row r="30" spans="2:13" ht="15" customHeight="1">
      <c r="B30" s="323"/>
      <c r="C30" s="320"/>
      <c r="D30" s="317"/>
      <c r="E30" s="317"/>
      <c r="F30" s="319" t="s">
        <v>149</v>
      </c>
      <c r="G30" s="320"/>
      <c r="H30" s="318">
        <f>+H28+H23+H19+H13</f>
        <v>28577798168</v>
      </c>
      <c r="I30" s="318">
        <f>+I28+I23+I19+I13</f>
        <v>44665154814</v>
      </c>
    </row>
    <row r="31" spans="2:13" ht="15" customHeight="1">
      <c r="B31" s="319" t="s">
        <v>3</v>
      </c>
      <c r="C31" s="320"/>
      <c r="D31" s="318">
        <f>+D28+D24+D18+D13</f>
        <v>90493189720.671997</v>
      </c>
      <c r="E31" s="318">
        <f>+E28+E24+E18+E13</f>
        <v>104681278781</v>
      </c>
      <c r="F31" s="324"/>
      <c r="G31" s="329"/>
      <c r="H31" s="321"/>
      <c r="I31" s="321"/>
    </row>
    <row r="32" spans="2:13" ht="15" customHeight="1">
      <c r="B32" s="323"/>
      <c r="C32" s="320"/>
      <c r="D32" s="317"/>
      <c r="E32" s="317"/>
      <c r="F32" s="319" t="s">
        <v>150</v>
      </c>
      <c r="G32" s="320"/>
      <c r="H32" s="318">
        <f>+H30</f>
        <v>28577798168</v>
      </c>
      <c r="I32" s="318">
        <f>+I30</f>
        <v>44665154814</v>
      </c>
      <c r="K32" s="369"/>
      <c r="L32" s="298"/>
      <c r="M32" s="224"/>
    </row>
    <row r="33" spans="2:12" ht="15" customHeight="1">
      <c r="B33" s="319" t="s">
        <v>4</v>
      </c>
      <c r="C33" s="320"/>
      <c r="D33" s="317"/>
      <c r="E33" s="317"/>
      <c r="F33" s="323"/>
      <c r="G33" s="320"/>
      <c r="H33" s="321"/>
      <c r="I33" s="321"/>
      <c r="K33" s="369"/>
      <c r="L33" s="298"/>
    </row>
    <row r="34" spans="2:12" ht="15" customHeight="1">
      <c r="B34" s="319" t="s">
        <v>96</v>
      </c>
      <c r="C34" s="329" t="s">
        <v>534</v>
      </c>
      <c r="D34" s="318">
        <f>SUM(D35:D37)</f>
        <v>1003000000</v>
      </c>
      <c r="E34" s="318">
        <f>SUM(E35:E37)</f>
        <v>1002000000</v>
      </c>
      <c r="F34" s="319" t="s">
        <v>377</v>
      </c>
      <c r="G34" s="320" t="s">
        <v>550</v>
      </c>
      <c r="H34" s="296">
        <f>+Notas!G678</f>
        <v>64521928945.671997</v>
      </c>
      <c r="I34" s="367">
        <v>62606423351</v>
      </c>
      <c r="K34" s="369"/>
      <c r="L34" s="365"/>
    </row>
    <row r="35" spans="2:12" ht="15" customHeight="1">
      <c r="B35" s="323" t="s">
        <v>570</v>
      </c>
      <c r="C35" s="320"/>
      <c r="D35" s="317">
        <v>0</v>
      </c>
      <c r="E35" s="317">
        <v>0</v>
      </c>
      <c r="F35" s="319" t="s">
        <v>151</v>
      </c>
      <c r="G35" s="320"/>
      <c r="H35" s="318">
        <f>SUM(H34)</f>
        <v>64521928945.671997</v>
      </c>
      <c r="I35" s="318">
        <f>SUM(I34)</f>
        <v>62606423351</v>
      </c>
      <c r="K35" s="369"/>
      <c r="L35" s="299"/>
    </row>
    <row r="36" spans="2:12" ht="15" customHeight="1">
      <c r="B36" s="324" t="s">
        <v>663</v>
      </c>
      <c r="C36" s="329"/>
      <c r="D36" s="317">
        <f>+Notas!F329</f>
        <v>1003000000</v>
      </c>
      <c r="E36" s="317">
        <f>+Notas!F330</f>
        <v>1002000000</v>
      </c>
      <c r="F36" s="319"/>
      <c r="G36" s="320"/>
      <c r="H36" s="317"/>
      <c r="I36" s="317"/>
      <c r="L36" s="224"/>
    </row>
    <row r="37" spans="2:12" ht="15" customHeight="1">
      <c r="B37" s="324" t="s">
        <v>664</v>
      </c>
      <c r="C37" s="329"/>
      <c r="D37" s="317">
        <v>0</v>
      </c>
      <c r="E37" s="317">
        <v>0</v>
      </c>
      <c r="F37" s="319"/>
      <c r="G37" s="320"/>
      <c r="H37" s="317"/>
      <c r="I37" s="317"/>
      <c r="L37" s="224"/>
    </row>
    <row r="38" spans="2:12" ht="15" customHeight="1">
      <c r="B38" s="323"/>
      <c r="C38" s="320"/>
      <c r="D38" s="317"/>
      <c r="E38" s="317"/>
      <c r="F38" s="319"/>
      <c r="G38" s="320"/>
      <c r="H38" s="317"/>
      <c r="I38" s="317"/>
      <c r="L38" s="224"/>
    </row>
    <row r="39" spans="2:12" ht="15" customHeight="1">
      <c r="B39" s="319" t="s">
        <v>188</v>
      </c>
      <c r="C39" s="320" t="s">
        <v>536</v>
      </c>
      <c r="D39" s="318">
        <f>SUM(D40:D41)</f>
        <v>861805580</v>
      </c>
      <c r="E39" s="318">
        <f>SUM(E40:E41)</f>
        <v>926619262</v>
      </c>
      <c r="F39" s="319"/>
      <c r="G39" s="320"/>
      <c r="H39" s="317"/>
      <c r="I39" s="317"/>
      <c r="L39" s="224"/>
    </row>
    <row r="40" spans="2:12" ht="15" customHeight="1">
      <c r="B40" s="323" t="s">
        <v>346</v>
      </c>
      <c r="C40" s="320"/>
      <c r="D40" s="317">
        <f>+Notas!I394+Notas!H411</f>
        <v>1884225633</v>
      </c>
      <c r="E40" s="367">
        <v>1878076128</v>
      </c>
      <c r="F40" s="319"/>
      <c r="G40" s="320"/>
      <c r="H40" s="317"/>
      <c r="I40" s="317"/>
      <c r="L40" s="224"/>
    </row>
    <row r="41" spans="2:12" ht="15" customHeight="1">
      <c r="B41" s="323" t="s">
        <v>345</v>
      </c>
      <c r="C41" s="320"/>
      <c r="D41" s="317">
        <f>-Notas!I403-Notas!M411</f>
        <v>-1022420053</v>
      </c>
      <c r="E41" s="592">
        <v>-951456866</v>
      </c>
      <c r="F41" s="323"/>
      <c r="G41" s="320"/>
      <c r="H41" s="317"/>
      <c r="I41" s="317"/>
      <c r="J41" s="224"/>
    </row>
    <row r="42" spans="2:12" ht="15" customHeight="1">
      <c r="B42" s="323"/>
      <c r="C42" s="320"/>
      <c r="D42" s="317"/>
      <c r="E42" s="317"/>
      <c r="F42" s="323"/>
      <c r="G42" s="320"/>
      <c r="H42" s="317"/>
      <c r="I42" s="317"/>
      <c r="J42" s="224"/>
    </row>
    <row r="43" spans="2:12" ht="15" customHeight="1">
      <c r="B43" s="319" t="s">
        <v>203</v>
      </c>
      <c r="C43" s="320"/>
      <c r="D43" s="318">
        <f>SUM(D44:D47)</f>
        <v>741731813</v>
      </c>
      <c r="E43" s="318">
        <f>SUM(E44:E47)</f>
        <v>661680122</v>
      </c>
      <c r="F43" s="323"/>
      <c r="G43" s="320"/>
      <c r="H43" s="317"/>
      <c r="I43" s="317"/>
      <c r="J43" s="224"/>
    </row>
    <row r="44" spans="2:12" ht="15" customHeight="1">
      <c r="B44" s="323" t="s">
        <v>344</v>
      </c>
      <c r="C44" s="320" t="s">
        <v>538</v>
      </c>
      <c r="D44" s="317">
        <f>+Notas!G443</f>
        <v>343480213</v>
      </c>
      <c r="E44" s="317">
        <f>+Notas!G444</f>
        <v>302751254</v>
      </c>
      <c r="F44" s="323"/>
      <c r="G44" s="320"/>
      <c r="H44" s="317"/>
      <c r="I44" s="317"/>
      <c r="J44" s="224"/>
    </row>
    <row r="45" spans="2:12" ht="15" customHeight="1">
      <c r="B45" s="323" t="s">
        <v>682</v>
      </c>
      <c r="C45" s="320" t="s">
        <v>537</v>
      </c>
      <c r="D45" s="317">
        <f>+Notas!G424</f>
        <v>52038765</v>
      </c>
      <c r="E45" s="317">
        <f>+Notas!G425</f>
        <v>52038765</v>
      </c>
      <c r="F45" s="323"/>
      <c r="G45" s="320"/>
      <c r="H45" s="317"/>
      <c r="I45" s="317"/>
      <c r="J45" s="224"/>
    </row>
    <row r="46" spans="2:12" ht="15" customHeight="1">
      <c r="B46" s="323" t="s">
        <v>737</v>
      </c>
      <c r="C46" s="320" t="s">
        <v>537</v>
      </c>
      <c r="D46" s="317">
        <f>+Notas!G431</f>
        <v>155220584</v>
      </c>
      <c r="E46" s="317">
        <f>+Notas!G432</f>
        <v>165568622</v>
      </c>
      <c r="F46" s="323"/>
      <c r="G46" s="320"/>
      <c r="H46" s="317"/>
      <c r="I46" s="317"/>
      <c r="J46" s="224"/>
    </row>
    <row r="47" spans="2:12" ht="15" customHeight="1">
      <c r="B47" s="323" t="s">
        <v>738</v>
      </c>
      <c r="C47" s="320" t="s">
        <v>538</v>
      </c>
      <c r="D47" s="317">
        <f>+Notas!G451</f>
        <v>190992251</v>
      </c>
      <c r="E47" s="317">
        <f>+Notas!G452</f>
        <v>141321481</v>
      </c>
      <c r="F47" s="323"/>
      <c r="G47" s="320"/>
      <c r="H47" s="317"/>
      <c r="I47" s="317"/>
      <c r="J47" s="224"/>
    </row>
    <row r="48" spans="2:12" ht="15" customHeight="1">
      <c r="B48" s="319" t="s">
        <v>5</v>
      </c>
      <c r="C48" s="320"/>
      <c r="D48" s="318">
        <f>+D34+D39+D43</f>
        <v>2606537393</v>
      </c>
      <c r="E48" s="318">
        <f>+E34+E39+E43</f>
        <v>2590299384</v>
      </c>
      <c r="F48" s="323"/>
      <c r="G48" s="320"/>
      <c r="H48" s="317"/>
      <c r="I48" s="317"/>
      <c r="L48" s="224"/>
    </row>
    <row r="49" spans="2:13">
      <c r="B49" s="319"/>
      <c r="C49" s="320"/>
      <c r="D49" s="318"/>
      <c r="E49" s="318"/>
      <c r="F49" s="319"/>
      <c r="G49" s="330"/>
      <c r="H49" s="317"/>
      <c r="I49" s="317"/>
      <c r="L49" s="224"/>
      <c r="M49" s="224"/>
    </row>
    <row r="50" spans="2:13">
      <c r="B50" s="309" t="s">
        <v>30</v>
      </c>
      <c r="C50" s="310"/>
      <c r="D50" s="43">
        <f>+D31+D48</f>
        <v>93099727113.671997</v>
      </c>
      <c r="E50" s="43">
        <f>+E31+E48</f>
        <v>107271578165</v>
      </c>
      <c r="F50" s="44" t="s">
        <v>616</v>
      </c>
      <c r="G50" s="310"/>
      <c r="H50" s="43">
        <f>+H32+H35</f>
        <v>93099727113.671997</v>
      </c>
      <c r="I50" s="43">
        <f>+I32+I35</f>
        <v>107271578165</v>
      </c>
      <c r="L50" s="224"/>
    </row>
    <row r="51" spans="2:13">
      <c r="B51" s="18" t="s">
        <v>569</v>
      </c>
      <c r="C51" s="14"/>
      <c r="D51" s="18"/>
      <c r="E51" s="311"/>
      <c r="F51" s="18"/>
      <c r="G51" s="14"/>
      <c r="H51" s="312"/>
      <c r="I51" s="312"/>
      <c r="L51" s="224"/>
    </row>
    <row r="52" spans="2:13">
      <c r="D52" s="300"/>
      <c r="E52" s="300"/>
      <c r="F52" s="224"/>
      <c r="H52" s="224"/>
      <c r="I52" s="224"/>
    </row>
    <row r="53" spans="2:13">
      <c r="B53" s="300"/>
      <c r="C53" s="301"/>
      <c r="D53" s="300"/>
      <c r="E53" s="300"/>
      <c r="F53" s="300"/>
      <c r="G53" s="301"/>
      <c r="H53" s="300"/>
      <c r="I53" s="300"/>
    </row>
    <row r="54" spans="2:13" s="300" customFormat="1">
      <c r="C54" s="301"/>
      <c r="G54" s="301"/>
      <c r="K54" s="10"/>
    </row>
    <row r="55" spans="2:13" s="300" customFormat="1">
      <c r="B55" s="301"/>
      <c r="C55" s="301"/>
      <c r="F55" s="301"/>
      <c r="G55" s="301"/>
      <c r="K55" s="10"/>
    </row>
    <row r="56" spans="2:13" s="300" customFormat="1">
      <c r="B56" s="302"/>
      <c r="C56" s="301"/>
      <c r="F56" s="302"/>
      <c r="G56" s="301"/>
      <c r="K56" s="10"/>
    </row>
    <row r="57" spans="2:13" s="300" customFormat="1">
      <c r="C57" s="301"/>
      <c r="G57" s="301"/>
      <c r="K57" s="10"/>
    </row>
    <row r="58" spans="2:13" s="300" customFormat="1">
      <c r="C58" s="301"/>
      <c r="G58" s="301"/>
      <c r="K58" s="10"/>
    </row>
    <row r="59" spans="2:13" s="300" customFormat="1">
      <c r="C59" s="301"/>
      <c r="G59" s="301"/>
      <c r="K59" s="10"/>
    </row>
    <row r="60" spans="2:13" s="300" customFormat="1">
      <c r="C60" s="301"/>
      <c r="G60" s="301"/>
      <c r="K60" s="10"/>
    </row>
    <row r="61" spans="2:13" s="300" customFormat="1">
      <c r="C61" s="301"/>
      <c r="G61" s="301"/>
      <c r="K61" s="10"/>
    </row>
    <row r="62" spans="2:13" s="300" customFormat="1">
      <c r="C62" s="301"/>
      <c r="G62" s="301"/>
      <c r="K62" s="10"/>
    </row>
    <row r="63" spans="2:13" s="300" customFormat="1">
      <c r="B63" s="304"/>
      <c r="C63" s="304"/>
      <c r="D63" s="304"/>
      <c r="E63" s="304"/>
      <c r="F63" s="304"/>
      <c r="G63" s="303"/>
      <c r="K63" s="10"/>
    </row>
    <row r="64" spans="2:13" s="300" customFormat="1">
      <c r="B64" s="304"/>
      <c r="C64" s="304"/>
      <c r="D64" s="304"/>
      <c r="E64" s="304"/>
      <c r="F64" s="304"/>
      <c r="G64" s="303"/>
      <c r="K64" s="10"/>
    </row>
    <row r="65" spans="2:11" s="300" customFormat="1">
      <c r="B65" s="304"/>
      <c r="C65" s="304"/>
      <c r="D65" s="304"/>
      <c r="E65" s="304"/>
      <c r="F65" s="304"/>
      <c r="G65" s="303"/>
      <c r="H65" s="9"/>
      <c r="I65" s="9"/>
      <c r="K65" s="10"/>
    </row>
    <row r="66" spans="2:11">
      <c r="B66" s="304"/>
      <c r="C66" s="304"/>
      <c r="D66" s="304"/>
      <c r="E66" s="304"/>
      <c r="F66" s="304"/>
      <c r="G66" s="303"/>
    </row>
    <row r="67" spans="2:11">
      <c r="B67" s="304"/>
      <c r="C67" s="304"/>
      <c r="D67" s="304"/>
      <c r="E67" s="304"/>
      <c r="F67" s="304"/>
      <c r="G67" s="303"/>
    </row>
    <row r="79" spans="2:11">
      <c r="D79" s="292"/>
      <c r="E79" s="224"/>
    </row>
  </sheetData>
  <mergeCells count="4">
    <mergeCell ref="B9:I9"/>
    <mergeCell ref="B8:I8"/>
    <mergeCell ref="B2:I2"/>
    <mergeCell ref="B5:I5"/>
  </mergeCells>
  <pageMargins left="0.24" right="0.25" top="0.43307086614173229" bottom="0.47244094488188981" header="0.31496062992125984" footer="0.31496062992125984"/>
  <pageSetup paperSize="9" scale="61" orientation="portrait" r:id="rId1"/>
  <ignoredErrors>
    <ignoredError sqref="E43" formulaRange="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72"/>
  <sheetViews>
    <sheetView showGridLines="0" topLeftCell="A31" zoomScale="85" zoomScaleNormal="85" workbookViewId="0">
      <selection activeCell="D54" sqref="D54"/>
    </sheetView>
  </sheetViews>
  <sheetFormatPr baseColWidth="10" defaultColWidth="11.5703125" defaultRowHeight="12.75"/>
  <cols>
    <col min="1" max="1" width="11.5703125" style="9"/>
    <col min="2" max="2" width="61.7109375" style="9" customWidth="1"/>
    <col min="3" max="3" width="8.140625" style="226" customWidth="1"/>
    <col min="4" max="4" width="20.28515625" style="9" customWidth="1"/>
    <col min="5" max="5" width="20.28515625" style="230" customWidth="1"/>
    <col min="6" max="6" width="15.42578125" style="9" customWidth="1"/>
    <col min="7" max="7" width="16" style="9" customWidth="1"/>
    <col min="8" max="8" width="14" style="9" customWidth="1"/>
    <col min="9" max="9" width="34.85546875" style="9" customWidth="1"/>
    <col min="10" max="10" width="17.140625" style="9" customWidth="1"/>
    <col min="11" max="11" width="14.85546875" style="9" customWidth="1"/>
    <col min="12" max="16384" width="11.5703125" style="9"/>
  </cols>
  <sheetData>
    <row r="1" spans="2:11">
      <c r="B1" s="213"/>
      <c r="C1" s="214"/>
      <c r="D1" s="213"/>
      <c r="E1" s="215"/>
    </row>
    <row r="2" spans="2:11">
      <c r="B2" s="213"/>
      <c r="C2" s="214"/>
      <c r="D2" s="213"/>
      <c r="E2" s="215"/>
    </row>
    <row r="3" spans="2:11">
      <c r="B3" s="213"/>
      <c r="C3" s="214"/>
      <c r="D3" s="213"/>
      <c r="E3" s="215"/>
    </row>
    <row r="4" spans="2:11">
      <c r="B4" s="213"/>
      <c r="C4" s="214"/>
      <c r="D4" s="213"/>
      <c r="E4" s="215"/>
    </row>
    <row r="5" spans="2:11">
      <c r="B5" s="213"/>
      <c r="C5" s="214"/>
      <c r="D5" s="213"/>
      <c r="E5" s="215"/>
    </row>
    <row r="6" spans="2:11">
      <c r="B6" s="423" t="s">
        <v>246</v>
      </c>
      <c r="C6" s="423"/>
      <c r="D6" s="423"/>
      <c r="E6" s="423"/>
    </row>
    <row r="7" spans="2:11" ht="12.6" customHeight="1">
      <c r="B7" s="13" t="s">
        <v>609</v>
      </c>
      <c r="C7" s="216"/>
      <c r="D7" s="216"/>
      <c r="E7" s="216"/>
    </row>
    <row r="8" spans="2:11" ht="12.6" customHeight="1">
      <c r="B8" s="13" t="s">
        <v>610</v>
      </c>
      <c r="C8" s="216"/>
      <c r="D8" s="216"/>
      <c r="E8" s="216"/>
    </row>
    <row r="9" spans="2:11" ht="12.6" customHeight="1">
      <c r="B9" s="217"/>
      <c r="C9" s="216"/>
      <c r="D9" s="216"/>
      <c r="E9" s="216"/>
    </row>
    <row r="10" spans="2:11" ht="61.5" customHeight="1">
      <c r="B10" s="456" t="s">
        <v>995</v>
      </c>
      <c r="C10" s="456"/>
      <c r="D10" s="456"/>
      <c r="E10" s="456"/>
    </row>
    <row r="11" spans="2:11" ht="21" customHeight="1">
      <c r="B11" s="231" t="s">
        <v>53</v>
      </c>
      <c r="C11" s="232" t="s">
        <v>343</v>
      </c>
      <c r="D11" s="353">
        <v>45016</v>
      </c>
      <c r="E11" s="353">
        <v>44651</v>
      </c>
    </row>
    <row r="12" spans="2:11" ht="15" customHeight="1">
      <c r="B12" s="218" t="s">
        <v>488</v>
      </c>
      <c r="C12" s="219"/>
      <c r="D12" s="331">
        <f>+D16+D17+D18</f>
        <v>6513994766</v>
      </c>
      <c r="E12" s="331">
        <f>+E16+E17+E18</f>
        <v>4545697319</v>
      </c>
      <c r="F12" s="355"/>
      <c r="G12" s="354"/>
      <c r="I12" s="354"/>
      <c r="J12" s="224"/>
      <c r="K12" s="224"/>
    </row>
    <row r="13" spans="2:11" ht="15" customHeight="1">
      <c r="B13" s="220" t="s">
        <v>194</v>
      </c>
      <c r="C13" s="221"/>
      <c r="D13" s="307"/>
      <c r="E13" s="306"/>
      <c r="F13" s="355"/>
      <c r="G13" s="354"/>
      <c r="K13" s="224"/>
    </row>
    <row r="14" spans="2:11" ht="15" customHeight="1">
      <c r="B14" s="220" t="s">
        <v>193</v>
      </c>
      <c r="C14" s="221"/>
      <c r="D14" s="307"/>
      <c r="E14" s="306"/>
      <c r="F14" s="355"/>
      <c r="G14" s="354"/>
      <c r="K14" s="224"/>
    </row>
    <row r="15" spans="2:11" ht="15" customHeight="1">
      <c r="B15" s="220" t="s">
        <v>195</v>
      </c>
      <c r="C15" s="221"/>
      <c r="D15" s="307"/>
      <c r="E15" s="306"/>
      <c r="F15" s="355"/>
      <c r="G15" s="354"/>
      <c r="K15" s="224"/>
    </row>
    <row r="16" spans="2:11" ht="15" customHeight="1">
      <c r="B16" s="51" t="s">
        <v>359</v>
      </c>
      <c r="C16" s="222" t="s">
        <v>554</v>
      </c>
      <c r="D16" s="314">
        <f>+Notas!D693</f>
        <v>0</v>
      </c>
      <c r="E16" s="308">
        <f>+Notas!E692</f>
        <v>0</v>
      </c>
      <c r="F16" s="355"/>
      <c r="G16" s="354"/>
      <c r="J16" s="224"/>
      <c r="K16" s="224"/>
    </row>
    <row r="17" spans="2:11" ht="15" customHeight="1">
      <c r="B17" s="51" t="s">
        <v>358</v>
      </c>
      <c r="C17" s="222" t="s">
        <v>556</v>
      </c>
      <c r="D17" s="314">
        <f>+Notas!D704+Notas!D714</f>
        <v>6503310034</v>
      </c>
      <c r="E17" s="308">
        <f>+Notas!E704+Notas!E714</f>
        <v>4402160645</v>
      </c>
      <c r="F17" s="355"/>
      <c r="G17" s="354"/>
      <c r="I17" s="354"/>
      <c r="J17" s="224"/>
      <c r="K17" s="224"/>
    </row>
    <row r="18" spans="2:11" ht="15" customHeight="1">
      <c r="B18" s="51" t="s">
        <v>371</v>
      </c>
      <c r="C18" s="222" t="s">
        <v>549</v>
      </c>
      <c r="D18" s="403">
        <f>+Notas!E649</f>
        <v>10684732</v>
      </c>
      <c r="E18" s="404">
        <f>+Notas!E650</f>
        <v>143536674</v>
      </c>
      <c r="F18" s="355"/>
      <c r="G18" s="354"/>
      <c r="J18" s="224"/>
      <c r="K18" s="224"/>
    </row>
    <row r="19" spans="2:11" ht="15" customHeight="1">
      <c r="B19" s="45" t="s">
        <v>8</v>
      </c>
      <c r="C19" s="42"/>
      <c r="D19" s="306">
        <f>+SUM(D20:D21)</f>
        <v>-1386552994</v>
      </c>
      <c r="E19" s="306">
        <f>+SUM(E20:E21)</f>
        <v>-488387174</v>
      </c>
      <c r="F19" s="355"/>
      <c r="G19" s="354"/>
      <c r="J19" s="224"/>
      <c r="K19" s="224"/>
    </row>
    <row r="20" spans="2:11" ht="15" customHeight="1">
      <c r="B20" s="41" t="s">
        <v>196</v>
      </c>
      <c r="C20" s="42"/>
      <c r="D20" s="406">
        <v>-63009729</v>
      </c>
      <c r="E20" s="308">
        <v>-99558625</v>
      </c>
      <c r="F20" s="355"/>
      <c r="G20" s="354"/>
      <c r="J20" s="224"/>
      <c r="K20" s="224"/>
    </row>
    <row r="21" spans="2:11" ht="15" customHeight="1">
      <c r="B21" s="41" t="s">
        <v>357</v>
      </c>
      <c r="C21" s="42" t="s">
        <v>620</v>
      </c>
      <c r="D21" s="314">
        <f>-Notas!D739</f>
        <v>-1323543265</v>
      </c>
      <c r="E21" s="308">
        <f>-Notas!E739</f>
        <v>-388828549</v>
      </c>
      <c r="F21" s="355"/>
      <c r="G21" s="354"/>
      <c r="I21" s="354"/>
      <c r="J21" s="224"/>
      <c r="K21" s="224"/>
    </row>
    <row r="22" spans="2:11" ht="15" customHeight="1">
      <c r="B22" s="45" t="s">
        <v>9</v>
      </c>
      <c r="C22" s="42"/>
      <c r="D22" s="306">
        <f>+D12+D19</f>
        <v>5127441772</v>
      </c>
      <c r="E22" s="306">
        <f>+E12+E19</f>
        <v>4057310145</v>
      </c>
      <c r="F22" s="355"/>
      <c r="G22" s="354"/>
      <c r="I22" s="371"/>
      <c r="J22" s="355"/>
      <c r="K22" s="224"/>
    </row>
    <row r="23" spans="2:11" ht="15" customHeight="1">
      <c r="B23" s="45" t="s">
        <v>191</v>
      </c>
      <c r="C23" s="42"/>
      <c r="D23" s="306">
        <f>+SUM(D24:D25)</f>
        <v>-585761731</v>
      </c>
      <c r="E23" s="306">
        <f>+SUM(E24:E25)</f>
        <v>-61452839</v>
      </c>
      <c r="F23" s="355"/>
      <c r="G23" s="354"/>
      <c r="J23" s="355"/>
      <c r="K23" s="224"/>
    </row>
    <row r="24" spans="2:11" ht="15" customHeight="1">
      <c r="B24" s="41" t="s">
        <v>10</v>
      </c>
      <c r="C24" s="42"/>
      <c r="D24" s="314">
        <f>-98123020-346594559</f>
        <v>-444717579</v>
      </c>
      <c r="E24" s="308">
        <f>-34791724-21818182</f>
        <v>-56609906</v>
      </c>
      <c r="F24" s="355"/>
      <c r="G24" s="354"/>
      <c r="I24" s="354"/>
      <c r="J24" s="355"/>
      <c r="K24" s="224"/>
    </row>
    <row r="25" spans="2:11" ht="15" customHeight="1">
      <c r="B25" s="41" t="s">
        <v>356</v>
      </c>
      <c r="C25" s="42" t="s">
        <v>621</v>
      </c>
      <c r="D25" s="314">
        <f>-Notas!D761</f>
        <v>-141044152</v>
      </c>
      <c r="E25" s="308">
        <f>-Notas!E761</f>
        <v>-4842933</v>
      </c>
      <c r="F25" s="355"/>
      <c r="G25" s="354"/>
      <c r="I25" s="354"/>
      <c r="J25" s="355"/>
      <c r="K25" s="224"/>
    </row>
    <row r="26" spans="2:11" ht="15" customHeight="1">
      <c r="B26" s="45" t="s">
        <v>190</v>
      </c>
      <c r="C26" s="42"/>
      <c r="D26" s="306">
        <f>+SUM(D27:D33)</f>
        <v>-3649150018</v>
      </c>
      <c r="E26" s="306">
        <f>+SUM(E27:E33)</f>
        <v>-3131315417</v>
      </c>
      <c r="F26" s="355"/>
      <c r="G26" s="354"/>
      <c r="J26" s="355"/>
      <c r="K26" s="224"/>
    </row>
    <row r="27" spans="2:11" ht="15" customHeight="1">
      <c r="B27" s="41" t="s">
        <v>192</v>
      </c>
      <c r="C27" s="42"/>
      <c r="D27" s="308">
        <v>-74626434</v>
      </c>
      <c r="E27" s="308">
        <v>-90254793</v>
      </c>
      <c r="F27" s="355"/>
      <c r="G27" s="354"/>
      <c r="I27" s="354"/>
      <c r="J27" s="355"/>
      <c r="K27" s="224"/>
    </row>
    <row r="28" spans="2:11" ht="15" customHeight="1">
      <c r="B28" s="46" t="s">
        <v>11</v>
      </c>
      <c r="C28" s="47"/>
      <c r="D28" s="308">
        <v>-9670237</v>
      </c>
      <c r="E28" s="308">
        <v>-763882</v>
      </c>
      <c r="F28" s="355"/>
      <c r="G28" s="354"/>
      <c r="J28" s="355"/>
      <c r="K28" s="224"/>
    </row>
    <row r="29" spans="2:11" ht="15" customHeight="1">
      <c r="B29" s="41" t="s">
        <v>12</v>
      </c>
      <c r="C29" s="42"/>
      <c r="D29" s="308">
        <v>-81355398</v>
      </c>
      <c r="E29" s="308">
        <v>-76671696</v>
      </c>
      <c r="F29" s="355"/>
      <c r="G29" s="354"/>
      <c r="J29" s="355"/>
      <c r="K29" s="224"/>
    </row>
    <row r="30" spans="2:11" ht="15" customHeight="1">
      <c r="B30" s="41" t="s">
        <v>13</v>
      </c>
      <c r="C30" s="42"/>
      <c r="D30" s="308">
        <v>-86429696</v>
      </c>
      <c r="E30" s="308">
        <v>-44667308</v>
      </c>
      <c r="F30" s="355"/>
      <c r="G30" s="354"/>
      <c r="J30" s="355"/>
      <c r="K30" s="224"/>
    </row>
    <row r="31" spans="2:11" ht="15" customHeight="1">
      <c r="B31" s="41" t="s">
        <v>14</v>
      </c>
      <c r="C31" s="42"/>
      <c r="D31" s="308">
        <v>-2564905</v>
      </c>
      <c r="E31" s="308">
        <v>-2702926</v>
      </c>
      <c r="F31" s="355"/>
      <c r="G31" s="354"/>
      <c r="J31" s="355"/>
      <c r="K31" s="224"/>
    </row>
    <row r="32" spans="2:11" ht="15" customHeight="1">
      <c r="B32" s="41" t="s">
        <v>15</v>
      </c>
      <c r="C32" s="42"/>
      <c r="D32" s="308">
        <v>-23715124</v>
      </c>
      <c r="E32" s="308">
        <v>-16944750</v>
      </c>
      <c r="F32" s="355"/>
      <c r="G32" s="354"/>
      <c r="I32" s="354"/>
      <c r="J32" s="355"/>
      <c r="K32" s="224"/>
    </row>
    <row r="33" spans="2:11" ht="15" customHeight="1">
      <c r="B33" s="41" t="s">
        <v>355</v>
      </c>
      <c r="C33" s="42" t="s">
        <v>622</v>
      </c>
      <c r="D33" s="314">
        <f>-Notas!D805-Notas!D851</f>
        <v>-3370788224</v>
      </c>
      <c r="E33" s="308">
        <f>-Notas!E805-Notas!E851</f>
        <v>-2899310062</v>
      </c>
      <c r="F33" s="355"/>
      <c r="G33" s="354"/>
      <c r="I33" s="354"/>
      <c r="J33" s="355"/>
      <c r="K33" s="224"/>
    </row>
    <row r="34" spans="2:11" ht="15" customHeight="1">
      <c r="B34" s="45" t="s">
        <v>16</v>
      </c>
      <c r="C34" s="42"/>
      <c r="D34" s="306">
        <f>+D22+D23+D26</f>
        <v>892530023</v>
      </c>
      <c r="E34" s="306">
        <f>+E22+E23+E26</f>
        <v>864541889</v>
      </c>
      <c r="F34" s="355"/>
      <c r="G34" s="354"/>
      <c r="I34" s="354"/>
      <c r="J34" s="355"/>
      <c r="K34" s="224"/>
    </row>
    <row r="35" spans="2:11" ht="15" customHeight="1">
      <c r="B35" s="45" t="s">
        <v>17</v>
      </c>
      <c r="C35" s="42" t="s">
        <v>613</v>
      </c>
      <c r="D35" s="306">
        <f>+D36+D37</f>
        <v>-815301</v>
      </c>
      <c r="E35" s="306">
        <f>+E36+E37</f>
        <v>-4408536</v>
      </c>
      <c r="F35" s="355"/>
      <c r="G35" s="354"/>
      <c r="J35" s="355"/>
      <c r="K35" s="224"/>
    </row>
    <row r="36" spans="2:11" ht="15" customHeight="1">
      <c r="B36" s="41" t="s">
        <v>354</v>
      </c>
      <c r="C36" s="42"/>
      <c r="D36" s="314">
        <f>+Notas!D861+Notas!D874</f>
        <v>14949863</v>
      </c>
      <c r="E36" s="308">
        <f>+Notas!E862+Notas!E874</f>
        <v>15031369</v>
      </c>
      <c r="F36" s="355"/>
      <c r="G36" s="354"/>
      <c r="J36" s="355"/>
      <c r="K36" s="224"/>
    </row>
    <row r="37" spans="2:11" ht="15" customHeight="1">
      <c r="B37" s="41" t="s">
        <v>353</v>
      </c>
      <c r="C37" s="42"/>
      <c r="D37" s="314">
        <f>-Notas!D863-Notas!D883</f>
        <v>-15765164</v>
      </c>
      <c r="E37" s="308">
        <f>-Notas!E864-Notas!E883</f>
        <v>-19439905</v>
      </c>
      <c r="F37" s="355"/>
      <c r="G37" s="354"/>
      <c r="I37" s="354"/>
      <c r="J37" s="355"/>
      <c r="K37" s="224"/>
    </row>
    <row r="38" spans="2:11" ht="15" customHeight="1">
      <c r="B38" s="45" t="s">
        <v>18</v>
      </c>
      <c r="C38" s="42"/>
      <c r="D38" s="314"/>
      <c r="E38" s="313"/>
      <c r="F38" s="355"/>
      <c r="G38" s="354"/>
      <c r="J38" s="355"/>
      <c r="K38" s="224"/>
    </row>
    <row r="39" spans="2:11" ht="15" customHeight="1">
      <c r="B39" s="45" t="s">
        <v>19</v>
      </c>
      <c r="C39" s="42"/>
      <c r="D39" s="306">
        <f>+D40+D41</f>
        <v>968910089</v>
      </c>
      <c r="E39" s="306">
        <f>+E40+E41</f>
        <v>2844804915</v>
      </c>
      <c r="F39" s="355"/>
      <c r="G39" s="354"/>
      <c r="J39" s="355"/>
      <c r="K39" s="224"/>
    </row>
    <row r="40" spans="2:11" ht="15" customHeight="1">
      <c r="B40" s="41" t="s">
        <v>352</v>
      </c>
      <c r="C40" s="42" t="s">
        <v>614</v>
      </c>
      <c r="D40" s="314">
        <f>+Notas!D895+Notas!D904</f>
        <v>962350736</v>
      </c>
      <c r="E40" s="308">
        <f>+Notas!E895+Notas!E904</f>
        <v>2841649756</v>
      </c>
      <c r="F40" s="360"/>
      <c r="G40" s="354"/>
      <c r="I40" s="371"/>
      <c r="J40" s="355"/>
      <c r="K40" s="224"/>
    </row>
    <row r="41" spans="2:11" ht="15" customHeight="1">
      <c r="B41" s="41" t="s">
        <v>20</v>
      </c>
      <c r="C41" s="42"/>
      <c r="D41" s="314">
        <v>6559353</v>
      </c>
      <c r="E41" s="308">
        <v>3155159</v>
      </c>
      <c r="F41" s="355"/>
      <c r="G41" s="354"/>
      <c r="J41" s="355"/>
      <c r="K41" s="224"/>
    </row>
    <row r="42" spans="2:11" ht="15" customHeight="1">
      <c r="B42" s="45" t="s">
        <v>21</v>
      </c>
      <c r="C42" s="42"/>
      <c r="D42" s="306">
        <f>+D43+D44</f>
        <v>-514003969</v>
      </c>
      <c r="E42" s="306">
        <f>+E43+E44</f>
        <v>-2124227382</v>
      </c>
      <c r="F42" s="355"/>
      <c r="G42" s="354"/>
      <c r="J42" s="355"/>
      <c r="K42" s="224"/>
    </row>
    <row r="43" spans="2:11" ht="15" customHeight="1">
      <c r="B43" s="41" t="s">
        <v>351</v>
      </c>
      <c r="C43" s="42" t="s">
        <v>615</v>
      </c>
      <c r="D43" s="314">
        <f>-Notas!D915-Notas!D923</f>
        <v>-514003969</v>
      </c>
      <c r="E43" s="308">
        <f>-Notas!E915-Notas!E923</f>
        <v>-2124227382</v>
      </c>
      <c r="F43" s="355"/>
      <c r="G43" s="354"/>
      <c r="J43" s="355"/>
      <c r="K43" s="224"/>
    </row>
    <row r="44" spans="2:11" ht="15" customHeight="1">
      <c r="B44" s="41" t="s">
        <v>20</v>
      </c>
      <c r="C44" s="42"/>
      <c r="D44" s="314">
        <v>0</v>
      </c>
      <c r="E44" s="308">
        <v>0</v>
      </c>
      <c r="F44" s="355"/>
      <c r="G44" s="354"/>
      <c r="I44" s="354"/>
      <c r="J44" s="355"/>
      <c r="K44" s="224"/>
    </row>
    <row r="45" spans="2:11" ht="15" customHeight="1">
      <c r="B45" s="45" t="s">
        <v>22</v>
      </c>
      <c r="C45" s="42"/>
      <c r="D45" s="307">
        <v>0</v>
      </c>
      <c r="E45" s="306">
        <v>0</v>
      </c>
      <c r="F45" s="355"/>
      <c r="G45" s="354"/>
      <c r="J45" s="355"/>
      <c r="K45" s="224"/>
    </row>
    <row r="46" spans="2:11" ht="15" customHeight="1">
      <c r="B46" s="41" t="s">
        <v>350</v>
      </c>
      <c r="C46" s="42" t="s">
        <v>627</v>
      </c>
      <c r="D46" s="314">
        <v>0</v>
      </c>
      <c r="E46" s="308">
        <v>0</v>
      </c>
      <c r="F46" s="355"/>
      <c r="G46" s="354"/>
      <c r="J46" s="355"/>
      <c r="K46" s="224"/>
    </row>
    <row r="47" spans="2:11" ht="15" customHeight="1">
      <c r="B47" s="45" t="s">
        <v>23</v>
      </c>
      <c r="C47" s="42"/>
      <c r="D47" s="307">
        <v>0</v>
      </c>
      <c r="E47" s="306">
        <v>0</v>
      </c>
      <c r="F47" s="355"/>
      <c r="G47" s="354"/>
      <c r="J47" s="355"/>
      <c r="K47" s="224"/>
    </row>
    <row r="48" spans="2:11" ht="15" customHeight="1">
      <c r="B48" s="41" t="s">
        <v>24</v>
      </c>
      <c r="C48" s="42"/>
      <c r="D48" s="314">
        <v>0</v>
      </c>
      <c r="E48" s="308">
        <v>0</v>
      </c>
      <c r="F48" s="355"/>
      <c r="G48" s="354"/>
      <c r="J48" s="355"/>
      <c r="K48" s="224"/>
    </row>
    <row r="49" spans="2:11" ht="15" customHeight="1">
      <c r="B49" s="41" t="s">
        <v>25</v>
      </c>
      <c r="C49" s="42"/>
      <c r="D49" s="314">
        <v>0</v>
      </c>
      <c r="E49" s="308">
        <v>0</v>
      </c>
      <c r="F49" s="355"/>
      <c r="G49" s="354"/>
      <c r="J49" s="355"/>
      <c r="K49" s="224"/>
    </row>
    <row r="50" spans="2:11" ht="15" customHeight="1">
      <c r="B50" s="45" t="s">
        <v>26</v>
      </c>
      <c r="C50" s="42"/>
      <c r="D50" s="306">
        <f>+D34+D35+D39+D42+D45</f>
        <v>1346620842</v>
      </c>
      <c r="E50" s="306">
        <f>+E34+E35+E39+E42+E45</f>
        <v>1580710886</v>
      </c>
      <c r="F50" s="355"/>
      <c r="G50" s="354"/>
      <c r="I50" s="354"/>
      <c r="J50" s="355"/>
      <c r="K50" s="224"/>
    </row>
    <row r="51" spans="2:11" ht="15" customHeight="1">
      <c r="B51" s="45" t="s">
        <v>27</v>
      </c>
      <c r="C51" s="42"/>
      <c r="D51" s="308">
        <f>-59363985-34148682</f>
        <v>-93512667</v>
      </c>
      <c r="E51" s="308">
        <v>-46285325</v>
      </c>
      <c r="F51" s="355"/>
      <c r="G51" s="354"/>
      <c r="J51" s="355"/>
      <c r="K51" s="224"/>
    </row>
    <row r="52" spans="2:11" ht="15" customHeight="1">
      <c r="B52" s="48" t="s">
        <v>28</v>
      </c>
      <c r="C52" s="49"/>
      <c r="D52" s="315">
        <f>+D50+D51</f>
        <v>1253108175</v>
      </c>
      <c r="E52" s="315">
        <f>+E50+E51</f>
        <v>1534425561</v>
      </c>
      <c r="F52" s="355"/>
      <c r="G52" s="354"/>
      <c r="H52" s="354"/>
      <c r="I52" s="354"/>
      <c r="J52" s="224"/>
      <c r="K52" s="224"/>
    </row>
    <row r="53" spans="2:11" ht="15" customHeight="1">
      <c r="B53" s="213" t="s">
        <v>569</v>
      </c>
      <c r="C53" s="214"/>
      <c r="D53" s="223"/>
      <c r="E53" s="225"/>
      <c r="G53" s="354"/>
      <c r="H53" s="354"/>
      <c r="J53" s="10"/>
      <c r="K53" s="10"/>
    </row>
    <row r="54" spans="2:11">
      <c r="D54" s="224"/>
      <c r="E54" s="227"/>
      <c r="G54" s="224"/>
      <c r="J54" s="10"/>
      <c r="K54" s="10"/>
    </row>
    <row r="55" spans="2:11">
      <c r="B55" s="228"/>
      <c r="D55" s="10"/>
      <c r="E55" s="300"/>
      <c r="G55" s="354"/>
      <c r="H55" s="354"/>
      <c r="J55" s="10"/>
      <c r="K55" s="10"/>
    </row>
    <row r="56" spans="2:11">
      <c r="B56" s="228"/>
      <c r="D56" s="224"/>
      <c r="E56" s="229"/>
      <c r="J56" s="10"/>
    </row>
    <row r="57" spans="2:11">
      <c r="D57" s="224"/>
      <c r="E57" s="229"/>
      <c r="J57" s="10"/>
    </row>
    <row r="58" spans="2:11">
      <c r="E58" s="227"/>
      <c r="J58" s="10"/>
    </row>
    <row r="59" spans="2:11">
      <c r="J59" s="10"/>
    </row>
    <row r="60" spans="2:11">
      <c r="D60" s="224"/>
    </row>
    <row r="68" spans="4:5">
      <c r="D68" s="10"/>
      <c r="E68" s="450"/>
    </row>
    <row r="69" spans="4:5">
      <c r="D69" s="10"/>
      <c r="E69" s="450"/>
    </row>
    <row r="70" spans="4:5">
      <c r="D70" s="10"/>
      <c r="E70" s="450"/>
    </row>
    <row r="71" spans="4:5">
      <c r="D71" s="10"/>
      <c r="E71" s="450"/>
    </row>
    <row r="72" spans="4:5">
      <c r="E72" s="450"/>
    </row>
  </sheetData>
  <mergeCells count="3">
    <mergeCell ref="B10:E10"/>
    <mergeCell ref="E68:E72"/>
    <mergeCell ref="B6:E6"/>
  </mergeCells>
  <pageMargins left="0.9" right="0.70866141732283472" top="0.56999999999999995" bottom="0.74803149606299213" header="0.31496062992125984" footer="0.31496062992125984"/>
  <pageSetup paperSize="9" scale="7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XFD979"/>
  <sheetViews>
    <sheetView showGridLines="0" topLeftCell="A370" zoomScale="85" zoomScaleNormal="85" workbookViewId="0">
      <selection activeCell="D663" sqref="D663"/>
    </sheetView>
  </sheetViews>
  <sheetFormatPr baseColWidth="10" defaultColWidth="11.28515625" defaultRowHeight="12.75"/>
  <cols>
    <col min="1" max="1" width="3.7109375" style="66" customWidth="1"/>
    <col min="2" max="2" width="15.85546875" style="66" customWidth="1"/>
    <col min="3" max="3" width="63.140625" style="66" customWidth="1"/>
    <col min="4" max="4" width="22.140625" style="66" customWidth="1"/>
    <col min="5" max="5" width="19.28515625" style="66" customWidth="1"/>
    <col min="6" max="6" width="21.140625" style="76" customWidth="1"/>
    <col min="7" max="7" width="22.7109375" style="76" customWidth="1"/>
    <col min="8" max="8" width="20.85546875" style="66" customWidth="1"/>
    <col min="9" max="9" width="18.7109375" style="66" customWidth="1"/>
    <col min="10" max="10" width="18.42578125" style="66" bestFit="1" customWidth="1"/>
    <col min="11" max="11" width="18.28515625" style="66" customWidth="1"/>
    <col min="12" max="12" width="14" style="66" bestFit="1" customWidth="1"/>
    <col min="13" max="13" width="17.28515625" style="66" bestFit="1" customWidth="1"/>
    <col min="14" max="14" width="18" style="66" bestFit="1" customWidth="1"/>
    <col min="15" max="15" width="16.42578125" style="66" bestFit="1" customWidth="1"/>
    <col min="16" max="16" width="15" style="66" bestFit="1" customWidth="1"/>
    <col min="17" max="16384" width="11.28515625" style="66"/>
  </cols>
  <sheetData>
    <row r="6" spans="2:9">
      <c r="B6" s="510" t="s">
        <v>246</v>
      </c>
      <c r="C6" s="510"/>
      <c r="D6" s="510"/>
      <c r="E6" s="510"/>
      <c r="F6" s="510"/>
      <c r="G6" s="510"/>
      <c r="H6" s="510"/>
      <c r="I6" s="510"/>
    </row>
    <row r="7" spans="2:9" ht="12.6" customHeight="1">
      <c r="B7" s="68" t="s">
        <v>609</v>
      </c>
      <c r="C7" s="69"/>
      <c r="D7" s="69"/>
      <c r="E7" s="69"/>
      <c r="F7" s="69"/>
      <c r="G7" s="69"/>
      <c r="H7" s="69"/>
      <c r="I7" s="69"/>
    </row>
    <row r="8" spans="2:9" ht="12.6" customHeight="1">
      <c r="B8" s="68" t="s">
        <v>610</v>
      </c>
      <c r="C8" s="69"/>
      <c r="D8" s="69"/>
      <c r="E8" s="69"/>
      <c r="F8" s="69"/>
      <c r="G8" s="69"/>
      <c r="H8" s="69"/>
      <c r="I8" s="69"/>
    </row>
    <row r="9" spans="2:9">
      <c r="B9" s="537"/>
      <c r="C9" s="537"/>
      <c r="D9" s="537"/>
      <c r="E9" s="537"/>
      <c r="F9" s="537"/>
      <c r="G9" s="537"/>
      <c r="H9" s="537"/>
      <c r="I9" s="537"/>
    </row>
    <row r="10" spans="2:9" s="70" customFormat="1" ht="13.5" customHeight="1">
      <c r="B10" s="538" t="s">
        <v>797</v>
      </c>
      <c r="C10" s="538"/>
      <c r="D10" s="538"/>
      <c r="E10" s="538"/>
      <c r="F10" s="538"/>
      <c r="G10" s="538"/>
      <c r="H10" s="538"/>
      <c r="I10" s="538"/>
    </row>
    <row r="11" spans="2:9" s="70" customFormat="1" ht="24" customHeight="1">
      <c r="B11" s="71" t="s">
        <v>489</v>
      </c>
      <c r="C11" s="71" t="s">
        <v>611</v>
      </c>
      <c r="D11" s="71"/>
      <c r="E11" s="71"/>
      <c r="F11" s="71"/>
    </row>
    <row r="12" spans="2:9" s="70" customFormat="1" ht="21" customHeight="1">
      <c r="B12" s="493" t="s">
        <v>879</v>
      </c>
      <c r="C12" s="493"/>
      <c r="D12" s="493"/>
      <c r="E12" s="493"/>
      <c r="F12" s="493"/>
    </row>
    <row r="13" spans="2:9" s="70" customFormat="1" ht="18.75" customHeight="1">
      <c r="B13" s="71" t="s">
        <v>490</v>
      </c>
      <c r="C13" s="71" t="s">
        <v>491</v>
      </c>
      <c r="D13" s="71"/>
      <c r="E13" s="71"/>
      <c r="F13" s="71"/>
    </row>
    <row r="14" spans="2:9" s="70" customFormat="1" ht="17.25" customHeight="1">
      <c r="B14" s="72" t="s">
        <v>493</v>
      </c>
      <c r="C14" s="539" t="s">
        <v>492</v>
      </c>
      <c r="D14" s="539"/>
      <c r="E14" s="539"/>
      <c r="F14" s="539"/>
      <c r="G14" s="539"/>
      <c r="H14" s="539"/>
      <c r="I14" s="539"/>
    </row>
    <row r="15" spans="2:9" ht="92.45" customHeight="1">
      <c r="B15" s="492" t="s">
        <v>821</v>
      </c>
      <c r="C15" s="492"/>
      <c r="D15" s="492"/>
      <c r="E15" s="492"/>
      <c r="F15" s="492"/>
      <c r="G15" s="492"/>
      <c r="H15" s="492"/>
      <c r="I15" s="492"/>
    </row>
    <row r="16" spans="2:9" ht="13.9" customHeight="1">
      <c r="B16" s="118"/>
      <c r="C16" s="118"/>
      <c r="D16" s="118"/>
      <c r="E16" s="118"/>
      <c r="F16" s="118"/>
      <c r="G16" s="118"/>
      <c r="H16" s="118"/>
      <c r="I16" s="118"/>
    </row>
    <row r="17" spans="2:9">
      <c r="B17" s="73" t="s">
        <v>494</v>
      </c>
      <c r="C17" s="73" t="s">
        <v>495</v>
      </c>
      <c r="D17" s="73"/>
      <c r="E17" s="73"/>
      <c r="F17" s="73"/>
      <c r="G17" s="66"/>
    </row>
    <row r="18" spans="2:9" ht="15" customHeight="1">
      <c r="B18" s="492" t="s">
        <v>669</v>
      </c>
      <c r="C18" s="492"/>
      <c r="D18" s="492"/>
      <c r="E18" s="492"/>
      <c r="F18" s="492"/>
      <c r="G18" s="492"/>
      <c r="H18" s="492"/>
      <c r="I18" s="492"/>
    </row>
    <row r="19" spans="2:9" ht="24.6" customHeight="1">
      <c r="B19" s="492" t="s">
        <v>736</v>
      </c>
      <c r="C19" s="492"/>
      <c r="D19" s="492"/>
      <c r="E19" s="492"/>
      <c r="F19" s="492"/>
      <c r="G19" s="492"/>
      <c r="H19" s="492"/>
      <c r="I19" s="492"/>
    </row>
    <row r="20" spans="2:9" ht="15" customHeight="1">
      <c r="B20" s="71" t="s">
        <v>497</v>
      </c>
      <c r="C20" s="510" t="s">
        <v>498</v>
      </c>
      <c r="D20" s="510"/>
      <c r="E20" s="510"/>
      <c r="F20" s="510"/>
      <c r="G20" s="510"/>
      <c r="H20" s="510"/>
      <c r="I20" s="510"/>
    </row>
    <row r="21" spans="2:9" s="74" customFormat="1" ht="18.75" customHeight="1">
      <c r="B21" s="72" t="s">
        <v>496</v>
      </c>
      <c r="C21" s="540" t="s">
        <v>683</v>
      </c>
      <c r="D21" s="540"/>
      <c r="E21" s="540"/>
      <c r="F21" s="540"/>
      <c r="G21" s="540"/>
      <c r="H21" s="540"/>
      <c r="I21" s="540"/>
    </row>
    <row r="22" spans="2:9" ht="26.25" customHeight="1">
      <c r="B22" s="493" t="s">
        <v>870</v>
      </c>
      <c r="C22" s="493"/>
      <c r="D22" s="493"/>
      <c r="E22" s="493"/>
      <c r="F22" s="493"/>
      <c r="G22" s="493"/>
      <c r="H22" s="493"/>
      <c r="I22" s="493"/>
    </row>
    <row r="23" spans="2:9" s="74" customFormat="1" ht="18.75" customHeight="1">
      <c r="B23" s="72" t="s">
        <v>499</v>
      </c>
      <c r="C23" s="72" t="s">
        <v>500</v>
      </c>
      <c r="D23" s="72"/>
      <c r="E23" s="72"/>
      <c r="F23" s="72"/>
    </row>
    <row r="24" spans="2:9" ht="49.15" customHeight="1">
      <c r="B24" s="492" t="s">
        <v>871</v>
      </c>
      <c r="C24" s="492"/>
      <c r="D24" s="492"/>
      <c r="E24" s="492"/>
      <c r="F24" s="492"/>
      <c r="G24" s="492"/>
      <c r="H24" s="492"/>
      <c r="I24" s="492"/>
    </row>
    <row r="25" spans="2:9" s="74" customFormat="1" ht="18.75" customHeight="1">
      <c r="B25" s="72" t="s">
        <v>501</v>
      </c>
      <c r="C25" s="72" t="s">
        <v>502</v>
      </c>
      <c r="D25" s="72"/>
      <c r="E25" s="72"/>
      <c r="F25" s="72"/>
    </row>
    <row r="26" spans="2:9">
      <c r="B26" s="541" t="s">
        <v>223</v>
      </c>
      <c r="C26" s="541"/>
      <c r="D26" s="541"/>
      <c r="E26" s="541"/>
      <c r="F26" s="541"/>
      <c r="G26" s="66"/>
    </row>
    <row r="27" spans="2:9" s="74" customFormat="1" ht="18.75" customHeight="1">
      <c r="B27" s="72" t="s">
        <v>503</v>
      </c>
      <c r="C27" s="540" t="s">
        <v>504</v>
      </c>
      <c r="D27" s="540"/>
      <c r="E27" s="540"/>
      <c r="F27" s="540"/>
      <c r="G27" s="540"/>
      <c r="H27" s="540"/>
      <c r="I27" s="540"/>
    </row>
    <row r="28" spans="2:9" ht="24.6" customHeight="1">
      <c r="B28" s="492" t="s">
        <v>222</v>
      </c>
      <c r="C28" s="492"/>
      <c r="D28" s="492"/>
      <c r="E28" s="492"/>
      <c r="F28" s="492"/>
      <c r="G28" s="492"/>
      <c r="H28" s="492"/>
      <c r="I28" s="492"/>
    </row>
    <row r="29" spans="2:9" s="74" customFormat="1" ht="18.75" customHeight="1">
      <c r="B29" s="72" t="s">
        <v>505</v>
      </c>
      <c r="C29" s="540" t="s">
        <v>617</v>
      </c>
      <c r="D29" s="540"/>
      <c r="E29" s="540"/>
      <c r="F29" s="540"/>
      <c r="G29" s="540"/>
      <c r="H29" s="540"/>
      <c r="I29" s="540"/>
    </row>
    <row r="30" spans="2:9" ht="30.6" customHeight="1">
      <c r="B30" s="492" t="s">
        <v>872</v>
      </c>
      <c r="C30" s="492"/>
      <c r="D30" s="492"/>
      <c r="E30" s="492"/>
      <c r="F30" s="492"/>
      <c r="G30" s="492"/>
      <c r="H30" s="492"/>
      <c r="I30" s="492"/>
    </row>
    <row r="31" spans="2:9" s="74" customFormat="1" ht="18.75" customHeight="1">
      <c r="B31" s="72" t="s">
        <v>506</v>
      </c>
      <c r="C31" s="540" t="s">
        <v>507</v>
      </c>
      <c r="D31" s="540"/>
      <c r="E31" s="540"/>
      <c r="F31" s="540"/>
      <c r="G31" s="540"/>
      <c r="H31" s="540"/>
      <c r="I31" s="540"/>
    </row>
    <row r="32" spans="2:9" ht="19.149999999999999" customHeight="1">
      <c r="B32" s="492" t="s">
        <v>873</v>
      </c>
      <c r="C32" s="492"/>
      <c r="D32" s="492"/>
      <c r="E32" s="492"/>
      <c r="F32" s="492"/>
      <c r="G32" s="492"/>
      <c r="H32" s="492"/>
    </row>
    <row r="33" spans="2:9" s="74" customFormat="1" ht="19.5" customHeight="1">
      <c r="B33" s="72" t="s">
        <v>508</v>
      </c>
      <c r="C33" s="540" t="s">
        <v>509</v>
      </c>
      <c r="D33" s="540"/>
      <c r="E33" s="540"/>
      <c r="F33" s="540"/>
      <c r="G33" s="540"/>
      <c r="H33" s="540"/>
      <c r="I33" s="540"/>
    </row>
    <row r="34" spans="2:9" ht="19.5" customHeight="1">
      <c r="B34" s="493" t="s">
        <v>874</v>
      </c>
      <c r="C34" s="493"/>
      <c r="D34" s="493"/>
      <c r="E34" s="493"/>
      <c r="F34" s="493"/>
      <c r="G34" s="493"/>
      <c r="H34" s="493"/>
      <c r="I34" s="493"/>
    </row>
    <row r="35" spans="2:9" s="74" customFormat="1" ht="19.5" customHeight="1">
      <c r="B35" s="72" t="s">
        <v>510</v>
      </c>
      <c r="C35" s="72" t="s">
        <v>511</v>
      </c>
      <c r="D35" s="72"/>
      <c r="E35" s="72"/>
      <c r="F35" s="72"/>
      <c r="G35" s="75"/>
    </row>
    <row r="36" spans="2:9" ht="15.6" customHeight="1">
      <c r="B36" s="513" t="s">
        <v>221</v>
      </c>
      <c r="C36" s="513"/>
      <c r="D36" s="513"/>
      <c r="E36" s="513"/>
      <c r="F36" s="513"/>
    </row>
    <row r="37" spans="2:9" ht="10.9" customHeight="1">
      <c r="B37" s="68"/>
      <c r="C37" s="68"/>
      <c r="D37" s="68"/>
      <c r="E37" s="68"/>
      <c r="F37" s="77"/>
    </row>
    <row r="38" spans="2:9" ht="10.9" customHeight="1">
      <c r="B38" s="72" t="s">
        <v>796</v>
      </c>
      <c r="C38" s="72" t="s">
        <v>511</v>
      </c>
      <c r="D38" s="72"/>
      <c r="E38" s="72"/>
      <c r="F38" s="72"/>
    </row>
    <row r="39" spans="2:9" ht="21" customHeight="1">
      <c r="B39" s="513" t="s">
        <v>221</v>
      </c>
      <c r="C39" s="513"/>
      <c r="D39" s="513"/>
      <c r="E39" s="513"/>
      <c r="F39" s="513"/>
    </row>
    <row r="40" spans="2:9" ht="10.9" customHeight="1">
      <c r="B40" s="68"/>
      <c r="C40" s="68"/>
      <c r="D40" s="68"/>
      <c r="E40" s="68"/>
      <c r="F40" s="77"/>
    </row>
    <row r="41" spans="2:9" ht="10.9" customHeight="1">
      <c r="B41" s="72" t="s">
        <v>798</v>
      </c>
      <c r="C41" s="72" t="s">
        <v>799</v>
      </c>
      <c r="D41" s="72"/>
      <c r="E41" s="72"/>
      <c r="F41" s="72"/>
    </row>
    <row r="42" spans="2:9" ht="15" customHeight="1">
      <c r="F42" s="66"/>
    </row>
    <row r="43" spans="2:9" ht="10.9" customHeight="1">
      <c r="B43" s="513" t="s">
        <v>800</v>
      </c>
      <c r="C43" s="513"/>
      <c r="D43" s="513"/>
      <c r="E43" s="513"/>
      <c r="F43" s="513"/>
    </row>
    <row r="44" spans="2:9" ht="10.9" customHeight="1">
      <c r="B44" s="68"/>
      <c r="C44" s="68"/>
      <c r="D44" s="68"/>
      <c r="E44" s="68"/>
      <c r="F44" s="77"/>
    </row>
    <row r="45" spans="2:9" ht="10.9" customHeight="1">
      <c r="B45" s="68"/>
      <c r="C45" s="68"/>
      <c r="D45" s="68"/>
      <c r="E45" s="68"/>
      <c r="F45" s="77"/>
    </row>
    <row r="46" spans="2:9" ht="15" customHeight="1">
      <c r="B46" s="71" t="s">
        <v>512</v>
      </c>
      <c r="C46" s="71" t="s">
        <v>513</v>
      </c>
      <c r="D46" s="71"/>
      <c r="E46" s="71"/>
      <c r="F46" s="71"/>
    </row>
    <row r="47" spans="2:9" ht="28.15" customHeight="1">
      <c r="B47" s="492" t="s">
        <v>875</v>
      </c>
      <c r="C47" s="492"/>
      <c r="D47" s="492"/>
      <c r="E47" s="492"/>
      <c r="F47" s="492"/>
      <c r="G47" s="492"/>
      <c r="H47" s="492"/>
      <c r="I47" s="492"/>
    </row>
    <row r="49" spans="2:9">
      <c r="B49" s="71" t="s">
        <v>515</v>
      </c>
      <c r="C49" s="71" t="s">
        <v>514</v>
      </c>
      <c r="D49" s="71"/>
      <c r="E49" s="71"/>
      <c r="F49" s="71"/>
    </row>
    <row r="51" spans="2:9">
      <c r="B51" s="74" t="s">
        <v>528</v>
      </c>
      <c r="C51" s="74" t="s">
        <v>516</v>
      </c>
      <c r="D51" s="74"/>
    </row>
    <row r="53" spans="2:9" ht="18" customHeight="1">
      <c r="B53" s="514" t="s">
        <v>53</v>
      </c>
      <c r="C53" s="514"/>
      <c r="D53" s="514"/>
      <c r="E53" s="340">
        <v>45016</v>
      </c>
      <c r="F53" s="340">
        <v>44651</v>
      </c>
      <c r="G53" s="340">
        <v>44926</v>
      </c>
    </row>
    <row r="54" spans="2:9" ht="18" customHeight="1">
      <c r="B54" s="530" t="s">
        <v>63</v>
      </c>
      <c r="C54" s="530"/>
      <c r="D54" s="530"/>
      <c r="E54" s="78">
        <v>7166.48</v>
      </c>
      <c r="F54" s="78">
        <v>6921.52</v>
      </c>
      <c r="G54" s="78">
        <v>7322.9</v>
      </c>
    </row>
    <row r="55" spans="2:9" ht="18" customHeight="1">
      <c r="B55" s="530" t="s">
        <v>64</v>
      </c>
      <c r="C55" s="530"/>
      <c r="D55" s="530"/>
      <c r="E55" s="78">
        <v>7169.7</v>
      </c>
      <c r="F55" s="78">
        <v>6931.47</v>
      </c>
      <c r="G55" s="78">
        <v>7339.62</v>
      </c>
    </row>
    <row r="57" spans="2:9">
      <c r="B57" s="74" t="s">
        <v>529</v>
      </c>
      <c r="C57" s="74" t="s">
        <v>517</v>
      </c>
      <c r="D57" s="74"/>
    </row>
    <row r="59" spans="2:9" ht="15" customHeight="1">
      <c r="B59" s="71" t="s">
        <v>566</v>
      </c>
      <c r="C59" s="74" t="s">
        <v>518</v>
      </c>
      <c r="D59" s="74"/>
      <c r="E59" s="79"/>
    </row>
    <row r="60" spans="2:9" ht="9.75" customHeight="1">
      <c r="B60" s="71"/>
      <c r="C60" s="74"/>
      <c r="D60" s="74"/>
      <c r="E60" s="79"/>
    </row>
    <row r="61" spans="2:9" ht="15" customHeight="1">
      <c r="B61" s="71"/>
      <c r="C61" s="254" t="s">
        <v>739</v>
      </c>
      <c r="D61" s="74"/>
      <c r="E61" s="79"/>
    </row>
    <row r="62" spans="2:9" ht="9.75" customHeight="1">
      <c r="B62" s="71"/>
      <c r="C62" s="74"/>
      <c r="D62" s="74"/>
      <c r="E62" s="79"/>
    </row>
    <row r="63" spans="2:9" ht="44.45" customHeight="1">
      <c r="B63" s="484" t="s">
        <v>65</v>
      </c>
      <c r="C63" s="485"/>
      <c r="D63" s="50" t="s">
        <v>571</v>
      </c>
      <c r="E63" s="50" t="s">
        <v>66</v>
      </c>
      <c r="F63" s="233" t="s">
        <v>881</v>
      </c>
      <c r="G63" s="233" t="s">
        <v>882</v>
      </c>
      <c r="H63" s="233" t="s">
        <v>883</v>
      </c>
      <c r="I63" s="50" t="s">
        <v>884</v>
      </c>
    </row>
    <row r="64" spans="2:9" ht="15" customHeight="1">
      <c r="B64" s="472" t="s">
        <v>0</v>
      </c>
      <c r="C64" s="473"/>
      <c r="D64" s="80"/>
      <c r="E64" s="80"/>
      <c r="F64" s="81"/>
      <c r="G64" s="81"/>
      <c r="H64" s="80"/>
      <c r="I64" s="80"/>
    </row>
    <row r="65" spans="2:11" ht="15" customHeight="1">
      <c r="B65" s="472" t="s">
        <v>67</v>
      </c>
      <c r="C65" s="473"/>
      <c r="D65" s="80"/>
      <c r="E65" s="80"/>
      <c r="F65" s="81"/>
      <c r="G65" s="81"/>
      <c r="H65" s="80"/>
      <c r="I65" s="80"/>
    </row>
    <row r="66" spans="2:11" ht="15" customHeight="1">
      <c r="B66" s="511" t="s">
        <v>68</v>
      </c>
      <c r="C66" s="512"/>
      <c r="D66" s="80"/>
      <c r="E66" s="80"/>
      <c r="F66" s="81"/>
      <c r="G66" s="81"/>
      <c r="H66" s="80"/>
      <c r="I66" s="80"/>
    </row>
    <row r="67" spans="2:11" ht="15" customHeight="1">
      <c r="B67" s="470" t="s">
        <v>69</v>
      </c>
      <c r="C67" s="471"/>
      <c r="D67" s="82" t="s">
        <v>70</v>
      </c>
      <c r="E67" s="83">
        <v>0</v>
      </c>
      <c r="F67" s="84">
        <f>+E54</f>
        <v>7166.48</v>
      </c>
      <c r="G67" s="85">
        <f>+E67*F67</f>
        <v>0</v>
      </c>
      <c r="H67" s="86">
        <v>6870.81</v>
      </c>
      <c r="I67" s="85">
        <v>0</v>
      </c>
      <c r="J67" s="87"/>
    </row>
    <row r="68" spans="2:11" ht="15" customHeight="1">
      <c r="B68" s="470" t="s">
        <v>880</v>
      </c>
      <c r="C68" s="471"/>
      <c r="D68" s="82" t="s">
        <v>70</v>
      </c>
      <c r="E68" s="83">
        <v>10650.31</v>
      </c>
      <c r="F68" s="84">
        <f>+F67</f>
        <v>7166.48</v>
      </c>
      <c r="G68" s="85">
        <f t="shared" ref="G68:G88" si="0">+E68*F68</f>
        <v>76325233.608799994</v>
      </c>
      <c r="H68" s="86">
        <v>6870.81</v>
      </c>
      <c r="I68" s="85">
        <v>19410445</v>
      </c>
      <c r="J68" s="87"/>
    </row>
    <row r="69" spans="2:11" ht="15" customHeight="1">
      <c r="B69" s="470" t="s">
        <v>720</v>
      </c>
      <c r="C69" s="471"/>
      <c r="D69" s="82" t="s">
        <v>70</v>
      </c>
      <c r="E69" s="83">
        <v>0</v>
      </c>
      <c r="F69" s="84">
        <f t="shared" ref="F69:F79" si="1">+F68</f>
        <v>7166.48</v>
      </c>
      <c r="G69" s="85">
        <f t="shared" si="0"/>
        <v>0</v>
      </c>
      <c r="H69" s="86">
        <v>6870.81</v>
      </c>
      <c r="I69" s="85">
        <v>73859062</v>
      </c>
      <c r="J69" s="88"/>
      <c r="K69" s="87"/>
    </row>
    <row r="70" spans="2:11" ht="15" hidden="1" customHeight="1">
      <c r="B70" s="470" t="s">
        <v>339</v>
      </c>
      <c r="C70" s="471"/>
      <c r="D70" s="82" t="s">
        <v>70</v>
      </c>
      <c r="E70" s="83">
        <v>0</v>
      </c>
      <c r="F70" s="84">
        <f t="shared" si="1"/>
        <v>7166.48</v>
      </c>
      <c r="G70" s="85">
        <f t="shared" si="0"/>
        <v>0</v>
      </c>
      <c r="H70" s="86">
        <v>6870.81</v>
      </c>
      <c r="I70" s="85">
        <v>0</v>
      </c>
      <c r="J70" s="88"/>
      <c r="K70" s="87"/>
    </row>
    <row r="71" spans="2:11" ht="15" hidden="1" customHeight="1">
      <c r="B71" s="470" t="s">
        <v>214</v>
      </c>
      <c r="C71" s="471"/>
      <c r="D71" s="82" t="s">
        <v>70</v>
      </c>
      <c r="E71" s="83">
        <v>0</v>
      </c>
      <c r="F71" s="84">
        <f t="shared" si="1"/>
        <v>7166.48</v>
      </c>
      <c r="G71" s="85">
        <f t="shared" si="0"/>
        <v>0</v>
      </c>
      <c r="H71" s="86">
        <v>6870.81</v>
      </c>
      <c r="I71" s="85">
        <v>0</v>
      </c>
      <c r="J71" s="88"/>
      <c r="K71" s="87"/>
    </row>
    <row r="72" spans="2:11" ht="15" customHeight="1">
      <c r="B72" s="470" t="s">
        <v>71</v>
      </c>
      <c r="C72" s="471"/>
      <c r="D72" s="82" t="s">
        <v>70</v>
      </c>
      <c r="E72" s="83">
        <v>9802</v>
      </c>
      <c r="F72" s="84">
        <f t="shared" si="1"/>
        <v>7166.48</v>
      </c>
      <c r="G72" s="85">
        <f t="shared" si="0"/>
        <v>70245836.959999993</v>
      </c>
      <c r="H72" s="86">
        <v>6870.81</v>
      </c>
      <c r="I72" s="85">
        <v>7331834</v>
      </c>
      <c r="J72" s="88"/>
      <c r="K72" s="87"/>
    </row>
    <row r="73" spans="2:11" ht="15" customHeight="1">
      <c r="B73" s="470" t="s">
        <v>72</v>
      </c>
      <c r="C73" s="471"/>
      <c r="D73" s="82" t="s">
        <v>70</v>
      </c>
      <c r="E73" s="83">
        <v>5467</v>
      </c>
      <c r="F73" s="84">
        <f t="shared" si="1"/>
        <v>7166.48</v>
      </c>
      <c r="G73" s="85">
        <f t="shared" si="0"/>
        <v>39179146.159999996</v>
      </c>
      <c r="H73" s="86">
        <v>6870.81</v>
      </c>
      <c r="I73" s="85">
        <v>37395634</v>
      </c>
      <c r="J73" s="88"/>
      <c r="K73" s="87"/>
    </row>
    <row r="74" spans="2:11" ht="15" customHeight="1">
      <c r="B74" s="470" t="s">
        <v>205</v>
      </c>
      <c r="C74" s="471"/>
      <c r="D74" s="82" t="s">
        <v>70</v>
      </c>
      <c r="E74" s="83">
        <v>1210.3499999999999</v>
      </c>
      <c r="F74" s="84">
        <f t="shared" si="1"/>
        <v>7166.48</v>
      </c>
      <c r="G74" s="85">
        <f t="shared" si="0"/>
        <v>8673949.0679999981</v>
      </c>
      <c r="H74" s="86">
        <v>6870.81</v>
      </c>
      <c r="I74" s="85">
        <v>11739487</v>
      </c>
      <c r="J74" s="88"/>
      <c r="K74" s="87"/>
    </row>
    <row r="75" spans="2:11" ht="15" customHeight="1">
      <c r="B75" s="470" t="s">
        <v>206</v>
      </c>
      <c r="C75" s="471"/>
      <c r="D75" s="82" t="s">
        <v>70</v>
      </c>
      <c r="E75" s="83">
        <v>3500</v>
      </c>
      <c r="F75" s="84">
        <f t="shared" si="1"/>
        <v>7166.48</v>
      </c>
      <c r="G75" s="85">
        <f t="shared" si="0"/>
        <v>25082680</v>
      </c>
      <c r="H75" s="86">
        <v>6870.81</v>
      </c>
      <c r="I75" s="85">
        <v>22700990</v>
      </c>
      <c r="J75" s="88"/>
      <c r="K75" s="87"/>
    </row>
    <row r="76" spans="2:11" ht="15" hidden="1" customHeight="1">
      <c r="B76" s="470" t="s">
        <v>215</v>
      </c>
      <c r="C76" s="471"/>
      <c r="D76" s="82" t="s">
        <v>70</v>
      </c>
      <c r="E76" s="83">
        <v>0</v>
      </c>
      <c r="F76" s="84">
        <f t="shared" si="1"/>
        <v>7166.48</v>
      </c>
      <c r="G76" s="85">
        <f t="shared" si="0"/>
        <v>0</v>
      </c>
      <c r="H76" s="86">
        <v>6870.81</v>
      </c>
      <c r="I76" s="85">
        <v>0</v>
      </c>
      <c r="J76" s="88"/>
      <c r="K76" s="87"/>
    </row>
    <row r="77" spans="2:11" ht="15" customHeight="1">
      <c r="B77" s="470" t="s">
        <v>207</v>
      </c>
      <c r="C77" s="471"/>
      <c r="D77" s="82" t="s">
        <v>70</v>
      </c>
      <c r="E77" s="83">
        <v>297.79000000000002</v>
      </c>
      <c r="F77" s="84">
        <f t="shared" si="1"/>
        <v>7166.48</v>
      </c>
      <c r="G77" s="85">
        <f t="shared" si="0"/>
        <v>2134106.0792</v>
      </c>
      <c r="H77" s="86">
        <v>6870.81</v>
      </c>
      <c r="I77" s="85">
        <v>2180686</v>
      </c>
      <c r="J77" s="88"/>
      <c r="K77" s="87"/>
    </row>
    <row r="78" spans="2:11" ht="15" customHeight="1">
      <c r="B78" s="470" t="s">
        <v>721</v>
      </c>
      <c r="C78" s="471"/>
      <c r="D78" s="82" t="s">
        <v>70</v>
      </c>
      <c r="E78" s="83">
        <v>261.36</v>
      </c>
      <c r="F78" s="84">
        <f t="shared" si="1"/>
        <v>7166.48</v>
      </c>
      <c r="G78" s="85">
        <f t="shared" si="0"/>
        <v>1873031.2128000001</v>
      </c>
      <c r="H78" s="86">
        <v>6870.81</v>
      </c>
      <c r="I78" s="89">
        <v>1913474</v>
      </c>
      <c r="J78" s="88"/>
      <c r="K78" s="87"/>
    </row>
    <row r="79" spans="2:11" ht="15" customHeight="1">
      <c r="B79" s="470" t="s">
        <v>366</v>
      </c>
      <c r="C79" s="471"/>
      <c r="D79" s="82" t="s">
        <v>70</v>
      </c>
      <c r="E79" s="83">
        <v>500</v>
      </c>
      <c r="F79" s="84">
        <f t="shared" si="1"/>
        <v>7166.48</v>
      </c>
      <c r="G79" s="85">
        <f t="shared" si="0"/>
        <v>3583240</v>
      </c>
      <c r="H79" s="86">
        <v>6870.81</v>
      </c>
      <c r="I79" s="89">
        <v>3661889</v>
      </c>
      <c r="J79" s="88"/>
      <c r="K79" s="87"/>
    </row>
    <row r="80" spans="2:11" ht="15" customHeight="1">
      <c r="B80" s="511" t="s">
        <v>73</v>
      </c>
      <c r="C80" s="512"/>
      <c r="D80" s="90"/>
      <c r="E80" s="89">
        <v>0</v>
      </c>
      <c r="F80" s="84"/>
      <c r="G80" s="85">
        <v>0</v>
      </c>
      <c r="H80" s="89"/>
      <c r="I80" s="89"/>
      <c r="J80" s="88"/>
    </row>
    <row r="81" spans="2:13" ht="15" customHeight="1">
      <c r="B81" s="470" t="s">
        <v>74</v>
      </c>
      <c r="C81" s="471"/>
      <c r="D81" s="90" t="s">
        <v>70</v>
      </c>
      <c r="E81" s="91">
        <v>3.25</v>
      </c>
      <c r="F81" s="84">
        <f>+F79</f>
        <v>7166.48</v>
      </c>
      <c r="G81" s="85">
        <f t="shared" si="0"/>
        <v>23291.059999999998</v>
      </c>
      <c r="H81" s="91">
        <v>6870.81</v>
      </c>
      <c r="I81" s="89">
        <v>0</v>
      </c>
      <c r="J81" s="88"/>
      <c r="L81" s="92"/>
      <c r="M81" s="92"/>
    </row>
    <row r="82" spans="2:13" ht="15" hidden="1" customHeight="1">
      <c r="B82" s="93" t="s">
        <v>329</v>
      </c>
      <c r="C82" s="93"/>
      <c r="D82" s="90" t="s">
        <v>70</v>
      </c>
      <c r="E82" s="91">
        <v>0</v>
      </c>
      <c r="F82" s="84">
        <v>6837.9</v>
      </c>
      <c r="G82" s="85">
        <f t="shared" si="0"/>
        <v>0</v>
      </c>
      <c r="H82" s="91">
        <v>6870.81</v>
      </c>
      <c r="I82" s="89">
        <v>0</v>
      </c>
      <c r="J82" s="88"/>
      <c r="L82" s="92"/>
      <c r="M82" s="92"/>
    </row>
    <row r="83" spans="2:13" ht="15" customHeight="1">
      <c r="B83" s="511" t="s">
        <v>75</v>
      </c>
      <c r="C83" s="512"/>
      <c r="D83" s="80"/>
      <c r="E83" s="89"/>
      <c r="F83" s="53"/>
      <c r="G83" s="85"/>
      <c r="H83" s="94"/>
      <c r="I83" s="80"/>
      <c r="J83" s="88"/>
    </row>
    <row r="84" spans="2:13" ht="15" customHeight="1">
      <c r="B84" s="470" t="s">
        <v>684</v>
      </c>
      <c r="C84" s="471"/>
      <c r="D84" s="82" t="s">
        <v>70</v>
      </c>
      <c r="E84" s="91">
        <v>0</v>
      </c>
      <c r="F84" s="84">
        <f>+F81</f>
        <v>7166.48</v>
      </c>
      <c r="G84" s="85">
        <f t="shared" si="0"/>
        <v>0</v>
      </c>
      <c r="H84" s="84">
        <v>6870.81</v>
      </c>
      <c r="I84" s="89">
        <v>0</v>
      </c>
      <c r="J84" s="88"/>
      <c r="K84" s="95"/>
    </row>
    <row r="85" spans="2:13" ht="15" customHeight="1">
      <c r="B85" s="470" t="s">
        <v>685</v>
      </c>
      <c r="C85" s="471"/>
      <c r="D85" s="82" t="s">
        <v>70</v>
      </c>
      <c r="E85" s="91">
        <v>597321.4</v>
      </c>
      <c r="F85" s="84">
        <f>+F84</f>
        <v>7166.48</v>
      </c>
      <c r="G85" s="85">
        <f t="shared" si="0"/>
        <v>4280691866.6719999</v>
      </c>
      <c r="H85" s="84">
        <v>6870.81</v>
      </c>
      <c r="I85" s="85">
        <v>6878615117</v>
      </c>
      <c r="K85" s="95"/>
    </row>
    <row r="86" spans="2:13" ht="15" customHeight="1">
      <c r="B86" s="511" t="s">
        <v>801</v>
      </c>
      <c r="C86" s="512"/>
      <c r="D86" s="82"/>
      <c r="E86" s="91"/>
      <c r="F86" s="84"/>
      <c r="G86" s="85"/>
      <c r="H86" s="84"/>
      <c r="I86" s="85"/>
      <c r="K86" s="95"/>
    </row>
    <row r="87" spans="2:13" ht="15" customHeight="1">
      <c r="B87" s="470" t="s">
        <v>802</v>
      </c>
      <c r="C87" s="471"/>
      <c r="D87" s="82" t="s">
        <v>70</v>
      </c>
      <c r="E87" s="91">
        <v>747.95</v>
      </c>
      <c r="F87" s="84">
        <f>+F85</f>
        <v>7166.48</v>
      </c>
      <c r="G87" s="85">
        <f t="shared" si="0"/>
        <v>5360168.716</v>
      </c>
      <c r="H87" s="84">
        <v>6870.81</v>
      </c>
      <c r="I87" s="85">
        <v>0</v>
      </c>
      <c r="K87" s="95"/>
    </row>
    <row r="88" spans="2:13" ht="15" customHeight="1">
      <c r="B88" s="470" t="s">
        <v>803</v>
      </c>
      <c r="C88" s="471"/>
      <c r="D88" s="82" t="s">
        <v>70</v>
      </c>
      <c r="E88" s="91">
        <v>0</v>
      </c>
      <c r="F88" s="84">
        <f t="shared" ref="F88" si="2">+F87</f>
        <v>7166.48</v>
      </c>
      <c r="G88" s="85">
        <f t="shared" si="0"/>
        <v>0</v>
      </c>
      <c r="H88" s="84">
        <v>6870.81</v>
      </c>
      <c r="I88" s="85">
        <v>0</v>
      </c>
      <c r="K88" s="95"/>
    </row>
    <row r="89" spans="2:13" ht="15" customHeight="1">
      <c r="B89" s="472" t="s">
        <v>30</v>
      </c>
      <c r="C89" s="473"/>
      <c r="D89" s="96" t="s">
        <v>95</v>
      </c>
      <c r="E89" s="97">
        <f>SUM(E64:E88)</f>
        <v>629761.40999999992</v>
      </c>
      <c r="F89" s="98"/>
      <c r="G89" s="64">
        <f>SUM(G64:G88)</f>
        <v>4513172549.5367994</v>
      </c>
      <c r="H89" s="98"/>
      <c r="I89" s="97">
        <f>SUM(I64:I88)</f>
        <v>7058808618</v>
      </c>
      <c r="K89" s="99"/>
    </row>
    <row r="90" spans="2:13">
      <c r="B90" s="100"/>
      <c r="C90" s="100"/>
      <c r="D90" s="101"/>
      <c r="E90" s="102"/>
      <c r="F90" s="103"/>
      <c r="G90" s="104"/>
      <c r="H90" s="102"/>
      <c r="I90" s="105"/>
      <c r="K90" s="99"/>
    </row>
    <row r="91" spans="2:13">
      <c r="B91" s="71"/>
      <c r="C91" s="254" t="s">
        <v>762</v>
      </c>
      <c r="D91" s="74"/>
      <c r="E91" s="79"/>
      <c r="K91" s="99"/>
    </row>
    <row r="92" spans="2:13">
      <c r="B92" s="71"/>
      <c r="C92" s="74"/>
      <c r="D92" s="74"/>
      <c r="E92" s="79"/>
      <c r="K92" s="99"/>
    </row>
    <row r="93" spans="2:13" ht="39" customHeight="1">
      <c r="B93" s="486" t="s">
        <v>65</v>
      </c>
      <c r="C93" s="487"/>
      <c r="D93" s="399" t="s">
        <v>935</v>
      </c>
      <c r="E93" s="399" t="s">
        <v>935</v>
      </c>
      <c r="F93" s="399" t="s">
        <v>936</v>
      </c>
      <c r="G93" s="399" t="s">
        <v>937</v>
      </c>
      <c r="H93" s="399" t="s">
        <v>938</v>
      </c>
      <c r="I93" s="399" t="s">
        <v>939</v>
      </c>
      <c r="K93" s="99"/>
    </row>
    <row r="94" spans="2:13" ht="18" customHeight="1">
      <c r="B94" s="488"/>
      <c r="C94" s="489"/>
      <c r="D94" s="400" t="s">
        <v>655</v>
      </c>
      <c r="E94" s="400" t="s">
        <v>657</v>
      </c>
      <c r="F94" s="400">
        <v>45016</v>
      </c>
      <c r="G94" s="400" t="s">
        <v>940</v>
      </c>
      <c r="H94" s="400">
        <v>44651</v>
      </c>
      <c r="I94" s="400" t="s">
        <v>940</v>
      </c>
      <c r="K94" s="99"/>
    </row>
    <row r="95" spans="2:13">
      <c r="B95" s="472" t="s">
        <v>0</v>
      </c>
      <c r="C95" s="473"/>
      <c r="D95" s="401"/>
      <c r="E95" s="83"/>
      <c r="F95" s="84"/>
      <c r="G95" s="85"/>
      <c r="H95" s="86"/>
      <c r="I95" s="89"/>
      <c r="K95" s="99"/>
    </row>
    <row r="96" spans="2:13">
      <c r="B96" s="472" t="s">
        <v>67</v>
      </c>
      <c r="C96" s="473"/>
      <c r="D96" s="82"/>
      <c r="E96" s="83"/>
      <c r="F96" s="84"/>
      <c r="G96" s="85"/>
      <c r="H96" s="86"/>
      <c r="I96" s="89"/>
      <c r="K96" s="99"/>
    </row>
    <row r="97" spans="2:11">
      <c r="B97" s="470" t="s">
        <v>487</v>
      </c>
      <c r="C97" s="471"/>
      <c r="D97" s="82" t="s">
        <v>95</v>
      </c>
      <c r="E97" s="83">
        <v>30356</v>
      </c>
      <c r="F97" s="84">
        <v>7166.48</v>
      </c>
      <c r="G97" s="85">
        <v>217545666.88</v>
      </c>
      <c r="H97" s="86">
        <v>6921.52</v>
      </c>
      <c r="I97" s="89">
        <v>4568203</v>
      </c>
      <c r="K97" s="99"/>
    </row>
    <row r="98" spans="2:11" ht="12.75" customHeight="1">
      <c r="B98" s="472" t="s">
        <v>929</v>
      </c>
      <c r="C98" s="473"/>
      <c r="D98" s="82"/>
      <c r="E98" s="83"/>
      <c r="F98" s="84"/>
      <c r="G98" s="85"/>
      <c r="H98" s="86"/>
      <c r="I98" s="89"/>
      <c r="K98" s="370"/>
    </row>
    <row r="99" spans="2:11">
      <c r="B99" s="470" t="s">
        <v>146</v>
      </c>
      <c r="C99" s="471"/>
      <c r="D99" s="82" t="s">
        <v>95</v>
      </c>
      <c r="E99" s="83">
        <v>0</v>
      </c>
      <c r="F99" s="84">
        <v>7166.48</v>
      </c>
      <c r="G99" s="85">
        <v>0</v>
      </c>
      <c r="H99" s="86">
        <v>6921.52</v>
      </c>
      <c r="I99" s="89">
        <v>0</v>
      </c>
      <c r="K99" s="370"/>
    </row>
    <row r="100" spans="2:11">
      <c r="B100" s="472" t="s">
        <v>930</v>
      </c>
      <c r="C100" s="473"/>
      <c r="D100" s="82"/>
      <c r="E100" s="382">
        <v>30356</v>
      </c>
      <c r="F100" s="98"/>
      <c r="G100" s="383">
        <v>217545666.88</v>
      </c>
      <c r="H100" s="97"/>
      <c r="I100" s="81">
        <v>4568203</v>
      </c>
      <c r="K100" s="370"/>
    </row>
    <row r="101" spans="2:11">
      <c r="B101" s="470"/>
      <c r="C101" s="471"/>
      <c r="D101" s="82"/>
      <c r="E101" s="83"/>
      <c r="F101" s="84"/>
      <c r="G101" s="85"/>
      <c r="H101" s="86"/>
      <c r="I101" s="89"/>
      <c r="K101" s="370"/>
    </row>
    <row r="102" spans="2:11">
      <c r="B102" s="472" t="s">
        <v>931</v>
      </c>
      <c r="C102" s="473"/>
      <c r="D102" s="82"/>
      <c r="E102" s="83"/>
      <c r="F102" s="84"/>
      <c r="G102" s="85"/>
      <c r="H102" s="86"/>
      <c r="I102" s="89"/>
      <c r="K102" s="370"/>
    </row>
    <row r="103" spans="2:11">
      <c r="B103" s="472" t="s">
        <v>932</v>
      </c>
      <c r="C103" s="473"/>
      <c r="D103" s="82"/>
      <c r="E103" s="83"/>
      <c r="F103" s="84"/>
      <c r="G103" s="85"/>
      <c r="H103" s="86"/>
      <c r="I103" s="89"/>
      <c r="K103" s="370"/>
    </row>
    <row r="104" spans="2:11">
      <c r="B104" s="470" t="s">
        <v>741</v>
      </c>
      <c r="C104" s="471"/>
      <c r="D104" s="82" t="s">
        <v>95</v>
      </c>
      <c r="E104" s="83">
        <v>3775.67</v>
      </c>
      <c r="F104" s="84">
        <v>7169.7</v>
      </c>
      <c r="G104" s="85">
        <v>27070421.199000005</v>
      </c>
      <c r="H104" s="86">
        <v>6931.47</v>
      </c>
      <c r="I104" s="89">
        <v>40427729</v>
      </c>
      <c r="K104" s="370"/>
    </row>
    <row r="105" spans="2:11">
      <c r="B105" s="472" t="s">
        <v>933</v>
      </c>
      <c r="C105" s="473"/>
      <c r="D105" s="82"/>
      <c r="E105" s="83"/>
      <c r="F105" s="84"/>
      <c r="G105" s="85"/>
      <c r="H105" s="86"/>
      <c r="I105" s="89"/>
      <c r="K105" s="370"/>
    </row>
    <row r="106" spans="2:11">
      <c r="B106" s="470" t="s">
        <v>146</v>
      </c>
      <c r="C106" s="471"/>
      <c r="D106" s="82" t="s">
        <v>95</v>
      </c>
      <c r="E106" s="83">
        <v>0</v>
      </c>
      <c r="F106" s="84">
        <v>6921.52</v>
      </c>
      <c r="G106" s="85">
        <v>0</v>
      </c>
      <c r="H106" s="86">
        <v>6931.47</v>
      </c>
      <c r="I106" s="89">
        <v>0</v>
      </c>
      <c r="K106" s="370"/>
    </row>
    <row r="107" spans="2:11">
      <c r="B107" s="472" t="s">
        <v>934</v>
      </c>
      <c r="C107" s="473"/>
      <c r="D107" s="82"/>
      <c r="E107" s="382">
        <v>3775.67</v>
      </c>
      <c r="F107" s="98"/>
      <c r="G107" s="383">
        <v>27070421.199000005</v>
      </c>
      <c r="H107" s="97"/>
      <c r="I107" s="81">
        <v>40427729</v>
      </c>
      <c r="K107" s="370"/>
    </row>
    <row r="108" spans="2:11">
      <c r="B108" s="100"/>
      <c r="C108" s="100"/>
      <c r="D108" s="101"/>
      <c r="E108" s="102"/>
      <c r="F108" s="103"/>
      <c r="G108" s="104"/>
      <c r="H108" s="102"/>
      <c r="I108" s="105"/>
      <c r="K108" s="99"/>
    </row>
    <row r="109" spans="2:11">
      <c r="B109" s="100"/>
      <c r="C109" s="100"/>
      <c r="D109" s="101"/>
      <c r="E109" s="102"/>
      <c r="F109" s="103"/>
      <c r="G109" s="104"/>
      <c r="H109" s="102"/>
      <c r="I109" s="105"/>
      <c r="K109" s="99"/>
    </row>
    <row r="110" spans="2:11">
      <c r="B110" s="71" t="s">
        <v>567</v>
      </c>
      <c r="C110" s="71" t="s">
        <v>169</v>
      </c>
      <c r="D110" s="71"/>
      <c r="E110" s="71"/>
      <c r="F110" s="106"/>
      <c r="G110" s="107"/>
      <c r="H110" s="108"/>
      <c r="I110" s="109"/>
      <c r="K110" s="99"/>
    </row>
    <row r="111" spans="2:11" ht="9.75" customHeight="1">
      <c r="B111" s="71"/>
      <c r="C111" s="71"/>
      <c r="D111" s="71"/>
      <c r="E111" s="71"/>
      <c r="F111" s="106"/>
      <c r="G111" s="107"/>
      <c r="H111" s="108"/>
      <c r="I111" s="109"/>
      <c r="K111" s="99"/>
    </row>
    <row r="112" spans="2:11" ht="15" customHeight="1">
      <c r="B112" s="71"/>
      <c r="C112" s="254" t="s">
        <v>739</v>
      </c>
      <c r="D112" s="71"/>
      <c r="E112" s="71"/>
      <c r="F112" s="106"/>
      <c r="G112" s="107"/>
      <c r="H112" s="108"/>
      <c r="I112" s="109"/>
      <c r="K112" s="99"/>
    </row>
    <row r="113" spans="2:11" ht="9.75" customHeight="1">
      <c r="B113" s="71"/>
      <c r="C113" s="71"/>
      <c r="D113" s="71"/>
      <c r="E113" s="71"/>
      <c r="F113" s="106"/>
      <c r="G113" s="107"/>
      <c r="H113" s="108"/>
      <c r="I113" s="109"/>
      <c r="K113" s="99"/>
    </row>
    <row r="114" spans="2:11" ht="42.6" customHeight="1">
      <c r="B114" s="484" t="s">
        <v>65</v>
      </c>
      <c r="C114" s="485"/>
      <c r="D114" s="50" t="s">
        <v>571</v>
      </c>
      <c r="E114" s="50" t="s">
        <v>66</v>
      </c>
      <c r="F114" s="233" t="s">
        <v>881</v>
      </c>
      <c r="G114" s="233" t="s">
        <v>882</v>
      </c>
      <c r="H114" s="233" t="s">
        <v>883</v>
      </c>
      <c r="I114" s="50" t="s">
        <v>884</v>
      </c>
    </row>
    <row r="115" spans="2:11" ht="15" customHeight="1">
      <c r="B115" s="511" t="s">
        <v>76</v>
      </c>
      <c r="C115" s="512"/>
      <c r="D115" s="96"/>
      <c r="E115" s="110"/>
      <c r="F115" s="53"/>
      <c r="G115" s="89"/>
      <c r="H115" s="53"/>
      <c r="I115" s="89"/>
    </row>
    <row r="116" spans="2:11" ht="15" customHeight="1">
      <c r="B116" s="470" t="s">
        <v>77</v>
      </c>
      <c r="C116" s="471"/>
      <c r="D116" s="82" t="s">
        <v>70</v>
      </c>
      <c r="E116" s="83">
        <v>480</v>
      </c>
      <c r="F116" s="84">
        <f>+E55</f>
        <v>7169.7</v>
      </c>
      <c r="G116" s="111">
        <f>+E116*F116</f>
        <v>3441456</v>
      </c>
      <c r="H116" s="84">
        <f>+G55</f>
        <v>7339.62</v>
      </c>
      <c r="I116" s="112">
        <v>6406241</v>
      </c>
    </row>
    <row r="117" spans="2:11" ht="15" customHeight="1">
      <c r="B117" s="470" t="s">
        <v>128</v>
      </c>
      <c r="C117" s="471"/>
      <c r="D117" s="82" t="s">
        <v>70</v>
      </c>
      <c r="E117" s="83">
        <v>9643.3799999999992</v>
      </c>
      <c r="F117" s="84">
        <f>+F116</f>
        <v>7169.7</v>
      </c>
      <c r="G117" s="111">
        <f t="shared" ref="G117:G118" si="3">+E117*F117</f>
        <v>69140141.585999995</v>
      </c>
      <c r="H117" s="84">
        <f>+H116</f>
        <v>7339.62</v>
      </c>
      <c r="I117" s="112">
        <v>66619969</v>
      </c>
    </row>
    <row r="118" spans="2:11" ht="15" customHeight="1">
      <c r="B118" s="470" t="s">
        <v>722</v>
      </c>
      <c r="C118" s="471"/>
      <c r="D118" s="82" t="s">
        <v>70</v>
      </c>
      <c r="E118" s="83">
        <v>47478.04</v>
      </c>
      <c r="F118" s="84">
        <f>+F117</f>
        <v>7169.7</v>
      </c>
      <c r="G118" s="111">
        <f t="shared" si="3"/>
        <v>340403303.38800001</v>
      </c>
      <c r="H118" s="84">
        <f>+H117</f>
        <v>7339.62</v>
      </c>
      <c r="I118" s="112">
        <v>6890637756</v>
      </c>
    </row>
    <row r="119" spans="2:11" ht="15" customHeight="1">
      <c r="B119" s="511" t="s">
        <v>382</v>
      </c>
      <c r="C119" s="512"/>
      <c r="D119" s="96"/>
      <c r="E119" s="110"/>
      <c r="F119" s="53"/>
      <c r="G119" s="89"/>
      <c r="H119" s="53"/>
      <c r="I119" s="89"/>
    </row>
    <row r="120" spans="2:11" ht="15" customHeight="1">
      <c r="B120" s="470" t="s">
        <v>383</v>
      </c>
      <c r="C120" s="471"/>
      <c r="D120" s="82" t="s">
        <v>70</v>
      </c>
      <c r="E120" s="83">
        <v>555038.61</v>
      </c>
      <c r="F120" s="84">
        <f>+F118</f>
        <v>7169.7</v>
      </c>
      <c r="G120" s="111">
        <v>3977673098</v>
      </c>
      <c r="H120" s="84">
        <f>+H118</f>
        <v>7339.62</v>
      </c>
      <c r="I120" s="112">
        <v>0</v>
      </c>
    </row>
    <row r="121" spans="2:11" ht="15" hidden="1" customHeight="1">
      <c r="B121" s="470" t="s">
        <v>384</v>
      </c>
      <c r="C121" s="471"/>
      <c r="D121" s="82" t="s">
        <v>70</v>
      </c>
      <c r="E121" s="83">
        <v>0</v>
      </c>
      <c r="F121" s="84">
        <f>+F120</f>
        <v>7169.7</v>
      </c>
      <c r="G121" s="111">
        <v>0</v>
      </c>
      <c r="H121" s="84">
        <f>+H120</f>
        <v>7339.62</v>
      </c>
      <c r="I121" s="112">
        <v>0</v>
      </c>
    </row>
    <row r="122" spans="2:11" ht="15" customHeight="1">
      <c r="B122" s="472" t="s">
        <v>197</v>
      </c>
      <c r="C122" s="473"/>
      <c r="D122" s="96" t="s">
        <v>95</v>
      </c>
      <c r="E122" s="97">
        <f>SUM(E115:E121)</f>
        <v>612640.03</v>
      </c>
      <c r="F122" s="98"/>
      <c r="G122" s="64">
        <f>SUM(G115:G121)</f>
        <v>4390657998.974</v>
      </c>
      <c r="H122" s="98"/>
      <c r="I122" s="64">
        <f>SUM(I115:I121)</f>
        <v>6963663966</v>
      </c>
      <c r="J122" s="251"/>
      <c r="K122" s="99"/>
    </row>
    <row r="124" spans="2:11" ht="15">
      <c r="B124"/>
      <c r="C124" s="254" t="s">
        <v>762</v>
      </c>
      <c r="D124"/>
      <c r="E124"/>
      <c r="F124"/>
      <c r="G124"/>
      <c r="H124"/>
      <c r="I124"/>
    </row>
    <row r="126" spans="2:11" ht="46.9" customHeight="1">
      <c r="B126" s="484" t="s">
        <v>65</v>
      </c>
      <c r="C126" s="485"/>
      <c r="D126" s="50" t="s">
        <v>571</v>
      </c>
      <c r="E126" s="50" t="s">
        <v>66</v>
      </c>
      <c r="F126" s="233" t="s">
        <v>881</v>
      </c>
      <c r="G126" s="233" t="s">
        <v>882</v>
      </c>
      <c r="H126" s="233" t="s">
        <v>883</v>
      </c>
      <c r="I126" s="50" t="s">
        <v>884</v>
      </c>
    </row>
    <row r="127" spans="2:11">
      <c r="B127" s="511" t="s">
        <v>76</v>
      </c>
      <c r="C127" s="512"/>
      <c r="D127" s="96"/>
      <c r="E127" s="110"/>
      <c r="F127" s="53"/>
      <c r="G127" s="89"/>
      <c r="H127" s="53"/>
      <c r="I127" s="89"/>
    </row>
    <row r="128" spans="2:11">
      <c r="B128" s="470" t="s">
        <v>741</v>
      </c>
      <c r="C128" s="471"/>
      <c r="D128" s="82" t="s">
        <v>70</v>
      </c>
      <c r="E128" s="255">
        <v>0</v>
      </c>
      <c r="F128" s="84">
        <f>+E55</f>
        <v>7169.7</v>
      </c>
      <c r="G128" s="256">
        <f>+E128*F128</f>
        <v>0</v>
      </c>
      <c r="H128" s="84">
        <v>6887.4</v>
      </c>
      <c r="I128" s="257">
        <v>0</v>
      </c>
    </row>
    <row r="129" spans="2:10">
      <c r="B129" s="472" t="s">
        <v>197</v>
      </c>
      <c r="C129" s="473"/>
      <c r="D129" s="96" t="s">
        <v>95</v>
      </c>
      <c r="E129" s="97">
        <f>+E128</f>
        <v>0</v>
      </c>
      <c r="F129" s="98"/>
      <c r="G129" s="258">
        <f>+G128</f>
        <v>0</v>
      </c>
      <c r="H129" s="98">
        <v>6887.4</v>
      </c>
      <c r="I129" s="81">
        <v>31713191.710200001</v>
      </c>
    </row>
    <row r="132" spans="2:10">
      <c r="B132" s="113" t="s">
        <v>530</v>
      </c>
      <c r="C132" s="71" t="s">
        <v>519</v>
      </c>
    </row>
    <row r="134" spans="2:10">
      <c r="C134" s="254" t="s">
        <v>739</v>
      </c>
    </row>
    <row r="136" spans="2:10" ht="40.15" customHeight="1">
      <c r="B136" s="479" t="s">
        <v>53</v>
      </c>
      <c r="C136" s="479"/>
      <c r="D136" s="480"/>
      <c r="E136" s="50" t="s">
        <v>885</v>
      </c>
      <c r="F136" s="50" t="s">
        <v>886</v>
      </c>
      <c r="G136" s="233" t="s">
        <v>990</v>
      </c>
      <c r="H136" s="233" t="s">
        <v>991</v>
      </c>
    </row>
    <row r="137" spans="2:10" ht="18" customHeight="1">
      <c r="B137" s="474" t="s">
        <v>341</v>
      </c>
      <c r="C137" s="478"/>
      <c r="D137" s="475"/>
      <c r="E137" s="388">
        <f>+E54</f>
        <v>7166.48</v>
      </c>
      <c r="F137" s="60">
        <v>1617563</v>
      </c>
      <c r="G137" s="114">
        <v>6921.52</v>
      </c>
      <c r="H137" s="67">
        <v>3155159</v>
      </c>
      <c r="J137" s="88"/>
    </row>
    <row r="138" spans="2:10" ht="18" customHeight="1">
      <c r="B138" s="474" t="s">
        <v>340</v>
      </c>
      <c r="C138" s="478"/>
      <c r="D138" s="475"/>
      <c r="E138" s="78">
        <f>+E55</f>
        <v>7169.7</v>
      </c>
      <c r="F138" s="60">
        <v>0</v>
      </c>
      <c r="G138" s="114">
        <v>6931.47</v>
      </c>
      <c r="H138" s="67">
        <v>0</v>
      </c>
    </row>
    <row r="140" spans="2:10">
      <c r="C140" s="254" t="s">
        <v>762</v>
      </c>
    </row>
    <row r="142" spans="2:10" ht="38.450000000000003" customHeight="1">
      <c r="B142" s="484" t="s">
        <v>53</v>
      </c>
      <c r="C142" s="529"/>
      <c r="D142" s="485"/>
      <c r="E142" s="50" t="s">
        <v>885</v>
      </c>
      <c r="F142" s="50" t="s">
        <v>886</v>
      </c>
      <c r="G142" s="233" t="s">
        <v>822</v>
      </c>
      <c r="H142" s="233" t="s">
        <v>823</v>
      </c>
    </row>
    <row r="143" spans="2:10" ht="18" customHeight="1">
      <c r="B143" s="474" t="s">
        <v>941</v>
      </c>
      <c r="C143" s="478"/>
      <c r="D143" s="475"/>
      <c r="E143" s="78">
        <v>7166.48</v>
      </c>
      <c r="F143" s="60">
        <v>11065952</v>
      </c>
      <c r="G143" s="114">
        <v>6921.52</v>
      </c>
      <c r="H143" s="60">
        <v>25370</v>
      </c>
      <c r="J143" s="88"/>
    </row>
    <row r="144" spans="2:10" ht="18" customHeight="1">
      <c r="B144" s="474" t="s">
        <v>942</v>
      </c>
      <c r="C144" s="478"/>
      <c r="D144" s="475"/>
      <c r="E144" s="78">
        <v>7166.48</v>
      </c>
      <c r="F144" s="60">
        <v>2881877</v>
      </c>
      <c r="G144" s="114">
        <v>6921.52</v>
      </c>
      <c r="H144" s="60">
        <v>2042479</v>
      </c>
      <c r="J144" s="88"/>
    </row>
    <row r="145" spans="2:10" ht="18" customHeight="1">
      <c r="B145" s="474" t="s">
        <v>943</v>
      </c>
      <c r="C145" s="478"/>
      <c r="D145" s="475"/>
      <c r="E145" s="78">
        <v>7169.7</v>
      </c>
      <c r="F145" s="60">
        <v>-16748804</v>
      </c>
      <c r="G145" s="114">
        <v>6931.47</v>
      </c>
      <c r="H145" s="384">
        <v>-1674518</v>
      </c>
      <c r="J145" s="88"/>
    </row>
    <row r="146" spans="2:10" ht="18" customHeight="1">
      <c r="B146" s="474" t="s">
        <v>944</v>
      </c>
      <c r="C146" s="478"/>
      <c r="D146" s="475"/>
      <c r="E146" s="78">
        <v>6921.52</v>
      </c>
      <c r="F146" s="60">
        <v>-2786743</v>
      </c>
      <c r="G146" s="114">
        <v>6931.47</v>
      </c>
      <c r="H146" s="384">
        <v>-1460916</v>
      </c>
      <c r="J146" s="88"/>
    </row>
    <row r="147" spans="2:10" ht="18" customHeight="1">
      <c r="B147" s="472" t="s">
        <v>945</v>
      </c>
      <c r="C147" s="483"/>
      <c r="D147" s="473"/>
      <c r="E147" s="385"/>
      <c r="F147" s="181">
        <v>-5587718</v>
      </c>
      <c r="G147" s="386"/>
      <c r="H147" s="387">
        <v>-1067585</v>
      </c>
    </row>
    <row r="150" spans="2:10">
      <c r="B150" s="113" t="s">
        <v>531</v>
      </c>
      <c r="C150" s="113" t="s">
        <v>520</v>
      </c>
    </row>
    <row r="151" spans="2:10" ht="21" customHeight="1">
      <c r="B151" s="79" t="s">
        <v>532</v>
      </c>
      <c r="C151" s="79" t="s">
        <v>521</v>
      </c>
      <c r="D151" s="70"/>
      <c r="E151" s="70"/>
      <c r="F151" s="115"/>
      <c r="G151" s="115"/>
    </row>
    <row r="152" spans="2:10" ht="9.6" customHeight="1">
      <c r="B152" s="79"/>
      <c r="C152" s="79"/>
      <c r="D152" s="70"/>
      <c r="E152" s="70"/>
      <c r="F152" s="115"/>
      <c r="G152" s="115"/>
    </row>
    <row r="153" spans="2:10" ht="15" customHeight="1">
      <c r="B153" s="79"/>
      <c r="C153" s="254" t="s">
        <v>739</v>
      </c>
      <c r="D153" s="70"/>
      <c r="E153" s="70"/>
      <c r="F153" s="115"/>
      <c r="G153" s="115"/>
    </row>
    <row r="154" spans="2:10" ht="10.15" customHeight="1">
      <c r="B154" s="79"/>
      <c r="C154" s="79"/>
      <c r="D154" s="70"/>
      <c r="E154" s="70"/>
      <c r="F154" s="115"/>
      <c r="G154" s="115"/>
    </row>
    <row r="155" spans="2:10" ht="32.25" customHeight="1">
      <c r="B155" s="484" t="s">
        <v>65</v>
      </c>
      <c r="C155" s="485"/>
      <c r="D155" s="50" t="s">
        <v>78</v>
      </c>
      <c r="E155" s="50" t="s">
        <v>79</v>
      </c>
      <c r="F155" s="233" t="s">
        <v>887</v>
      </c>
      <c r="G155" s="233" t="s">
        <v>824</v>
      </c>
    </row>
    <row r="156" spans="2:10" ht="15" customHeight="1">
      <c r="B156" s="470" t="s">
        <v>2</v>
      </c>
      <c r="C156" s="471"/>
      <c r="D156" s="116" t="s">
        <v>164</v>
      </c>
      <c r="E156" s="84">
        <v>0</v>
      </c>
      <c r="F156" s="53">
        <v>0</v>
      </c>
      <c r="G156" s="53">
        <v>0</v>
      </c>
    </row>
    <row r="157" spans="2:10" ht="15" customHeight="1">
      <c r="B157" s="470" t="s">
        <v>166</v>
      </c>
      <c r="C157" s="471"/>
      <c r="D157" s="116" t="s">
        <v>164</v>
      </c>
      <c r="E157" s="84">
        <v>0</v>
      </c>
      <c r="F157" s="53">
        <v>2940707</v>
      </c>
      <c r="G157" s="53">
        <v>3000000</v>
      </c>
    </row>
    <row r="158" spans="2:10" ht="15" customHeight="1">
      <c r="B158" s="481" t="s">
        <v>342</v>
      </c>
      <c r="C158" s="482"/>
      <c r="D158" s="117" t="s">
        <v>164</v>
      </c>
      <c r="E158" s="98">
        <v>0</v>
      </c>
      <c r="F158" s="52">
        <f>SUM(F156:F157)</f>
        <v>2940707</v>
      </c>
      <c r="G158" s="52">
        <f>SUM(G156:G157)</f>
        <v>3000000</v>
      </c>
    </row>
    <row r="159" spans="2:10">
      <c r="B159" s="118"/>
      <c r="C159" s="118"/>
      <c r="D159" s="119"/>
      <c r="E159" s="120"/>
      <c r="F159" s="106"/>
      <c r="G159" s="106"/>
    </row>
    <row r="160" spans="2:10">
      <c r="B160" s="118"/>
      <c r="C160" s="254" t="s">
        <v>762</v>
      </c>
      <c r="D160" s="119"/>
      <c r="E160" s="120"/>
      <c r="F160" s="106"/>
      <c r="G160" s="106"/>
    </row>
    <row r="161" spans="2:7">
      <c r="B161" s="118"/>
      <c r="C161" s="118"/>
      <c r="D161" s="119"/>
      <c r="E161" s="120"/>
      <c r="F161" s="106"/>
      <c r="G161" s="106"/>
    </row>
    <row r="162" spans="2:7" ht="32.25" customHeight="1">
      <c r="B162" s="484" t="s">
        <v>65</v>
      </c>
      <c r="C162" s="485"/>
      <c r="D162" s="50" t="s">
        <v>78</v>
      </c>
      <c r="E162" s="50" t="s">
        <v>79</v>
      </c>
      <c r="F162" s="233" t="s">
        <v>887</v>
      </c>
      <c r="G162" s="233" t="s">
        <v>824</v>
      </c>
    </row>
    <row r="163" spans="2:7" ht="15" customHeight="1">
      <c r="B163" s="470" t="s">
        <v>2</v>
      </c>
      <c r="C163" s="471"/>
      <c r="D163" s="116" t="s">
        <v>164</v>
      </c>
      <c r="E163" s="84">
        <v>0</v>
      </c>
      <c r="F163" s="53">
        <v>0</v>
      </c>
      <c r="G163" s="53">
        <v>0</v>
      </c>
    </row>
    <row r="164" spans="2:7" ht="15" customHeight="1">
      <c r="B164" s="470" t="s">
        <v>166</v>
      </c>
      <c r="C164" s="471"/>
      <c r="D164" s="116" t="s">
        <v>164</v>
      </c>
      <c r="E164" s="84">
        <v>0</v>
      </c>
      <c r="F164" s="53">
        <v>2020951</v>
      </c>
      <c r="G164" s="53">
        <v>2000000</v>
      </c>
    </row>
    <row r="165" spans="2:7" ht="15" customHeight="1">
      <c r="B165" s="481" t="s">
        <v>342</v>
      </c>
      <c r="C165" s="482"/>
      <c r="D165" s="117" t="s">
        <v>164</v>
      </c>
      <c r="E165" s="98">
        <v>0</v>
      </c>
      <c r="F165" s="52">
        <f>SUM(F163:F164)</f>
        <v>2020951</v>
      </c>
      <c r="G165" s="52">
        <f>SUM(G163:G164)</f>
        <v>2000000</v>
      </c>
    </row>
    <row r="166" spans="2:7">
      <c r="B166" s="118"/>
      <c r="C166" s="118"/>
      <c r="D166" s="119"/>
      <c r="E166" s="120"/>
      <c r="F166" s="106"/>
      <c r="G166" s="106"/>
    </row>
    <row r="167" spans="2:7">
      <c r="B167" s="118"/>
      <c r="C167" s="118"/>
      <c r="D167" s="119"/>
      <c r="E167" s="120"/>
      <c r="F167" s="106"/>
      <c r="G167" s="106"/>
    </row>
    <row r="168" spans="2:7" ht="14.45" customHeight="1">
      <c r="B168" s="79" t="s">
        <v>533</v>
      </c>
      <c r="C168" s="79" t="s">
        <v>686</v>
      </c>
      <c r="D168" s="70"/>
      <c r="E168" s="70"/>
      <c r="F168" s="115"/>
      <c r="G168" s="115"/>
    </row>
    <row r="169" spans="2:7" ht="10.9" customHeight="1">
      <c r="B169" s="121" t="s">
        <v>330</v>
      </c>
      <c r="C169" s="121"/>
      <c r="D169" s="70"/>
      <c r="E169" s="70"/>
      <c r="F169" s="115"/>
      <c r="G169" s="115"/>
    </row>
    <row r="170" spans="2:7" ht="15" customHeight="1">
      <c r="B170" s="121"/>
      <c r="C170" s="254" t="s">
        <v>739</v>
      </c>
      <c r="D170" s="70"/>
      <c r="E170" s="70"/>
      <c r="F170" s="115"/>
      <c r="G170" s="115"/>
    </row>
    <row r="171" spans="2:7" ht="10.9" customHeight="1">
      <c r="B171" s="121"/>
      <c r="C171" s="121"/>
      <c r="D171" s="70"/>
      <c r="E171" s="70"/>
      <c r="F171" s="115"/>
      <c r="G171" s="115"/>
    </row>
    <row r="172" spans="2:7" ht="27.6" customHeight="1">
      <c r="B172" s="484" t="s">
        <v>65</v>
      </c>
      <c r="C172" s="485"/>
      <c r="D172" s="50" t="s">
        <v>78</v>
      </c>
      <c r="E172" s="50" t="s">
        <v>79</v>
      </c>
      <c r="F172" s="233" t="s">
        <v>887</v>
      </c>
      <c r="G172" s="233" t="s">
        <v>824</v>
      </c>
    </row>
    <row r="173" spans="2:7" ht="15" hidden="1" customHeight="1">
      <c r="B173" s="470" t="s">
        <v>81</v>
      </c>
      <c r="C173" s="471"/>
      <c r="D173" s="116" t="s">
        <v>164</v>
      </c>
      <c r="E173" s="84">
        <v>0</v>
      </c>
      <c r="F173" s="53">
        <v>0</v>
      </c>
      <c r="G173" s="53">
        <v>0</v>
      </c>
    </row>
    <row r="174" spans="2:7" ht="15" customHeight="1">
      <c r="B174" s="470" t="s">
        <v>228</v>
      </c>
      <c r="C174" s="471"/>
      <c r="D174" s="116" t="s">
        <v>164</v>
      </c>
      <c r="E174" s="84">
        <v>0</v>
      </c>
      <c r="F174" s="53">
        <v>0</v>
      </c>
      <c r="G174" s="53">
        <v>301071000</v>
      </c>
    </row>
    <row r="175" spans="2:7" ht="15" hidden="1" customHeight="1">
      <c r="B175" s="470" t="s">
        <v>82</v>
      </c>
      <c r="C175" s="471"/>
      <c r="D175" s="116" t="s">
        <v>164</v>
      </c>
      <c r="E175" s="84">
        <v>0</v>
      </c>
      <c r="F175" s="54">
        <v>0</v>
      </c>
      <c r="G175" s="54">
        <v>0</v>
      </c>
    </row>
    <row r="176" spans="2:7" ht="15" customHeight="1">
      <c r="B176" s="470" t="s">
        <v>163</v>
      </c>
      <c r="C176" s="471"/>
      <c r="D176" s="116" t="s">
        <v>164</v>
      </c>
      <c r="E176" s="84">
        <v>0</v>
      </c>
      <c r="F176" s="53">
        <v>629732451</v>
      </c>
      <c r="G176" s="53">
        <v>1233277741</v>
      </c>
    </row>
    <row r="177" spans="2:7" ht="15" customHeight="1">
      <c r="B177" s="470" t="s">
        <v>687</v>
      </c>
      <c r="C177" s="471"/>
      <c r="D177" s="116" t="s">
        <v>164</v>
      </c>
      <c r="E177" s="84">
        <v>0</v>
      </c>
      <c r="F177" s="53">
        <v>3225000</v>
      </c>
      <c r="G177" s="53">
        <v>3279947</v>
      </c>
    </row>
    <row r="178" spans="2:7" ht="15" customHeight="1">
      <c r="B178" s="470" t="s">
        <v>84</v>
      </c>
      <c r="C178" s="471"/>
      <c r="D178" s="116" t="s">
        <v>164</v>
      </c>
      <c r="E178" s="84">
        <v>0</v>
      </c>
      <c r="F178" s="53">
        <v>7173499</v>
      </c>
      <c r="G178" s="53">
        <v>8170000</v>
      </c>
    </row>
    <row r="179" spans="2:7" ht="15" customHeight="1">
      <c r="B179" s="470" t="s">
        <v>361</v>
      </c>
      <c r="C179" s="471"/>
      <c r="D179" s="116" t="s">
        <v>164</v>
      </c>
      <c r="E179" s="84">
        <v>0</v>
      </c>
      <c r="F179" s="53">
        <v>5280000</v>
      </c>
      <c r="G179" s="53">
        <v>5170000</v>
      </c>
    </row>
    <row r="180" spans="2:7" ht="15" hidden="1" customHeight="1">
      <c r="B180" s="470" t="s">
        <v>212</v>
      </c>
      <c r="C180" s="471"/>
      <c r="D180" s="116" t="s">
        <v>164</v>
      </c>
      <c r="E180" s="84">
        <v>0</v>
      </c>
      <c r="F180" s="53">
        <v>0</v>
      </c>
      <c r="G180" s="53">
        <v>0</v>
      </c>
    </row>
    <row r="181" spans="2:7" ht="15" customHeight="1">
      <c r="B181" s="470" t="s">
        <v>85</v>
      </c>
      <c r="C181" s="471"/>
      <c r="D181" s="116" t="s">
        <v>164</v>
      </c>
      <c r="E181" s="84">
        <v>0</v>
      </c>
      <c r="F181" s="53">
        <v>477197</v>
      </c>
      <c r="G181" s="53">
        <v>652130</v>
      </c>
    </row>
    <row r="182" spans="2:7" ht="15" customHeight="1">
      <c r="B182" s="470" t="s">
        <v>86</v>
      </c>
      <c r="C182" s="471"/>
      <c r="D182" s="116" t="s">
        <v>164</v>
      </c>
      <c r="E182" s="84">
        <v>0</v>
      </c>
      <c r="F182" s="53">
        <v>19002890</v>
      </c>
      <c r="G182" s="53">
        <v>19002890</v>
      </c>
    </row>
    <row r="183" spans="2:7" ht="15" hidden="1" customHeight="1">
      <c r="B183" s="470" t="s">
        <v>209</v>
      </c>
      <c r="C183" s="471"/>
      <c r="D183" s="116" t="s">
        <v>164</v>
      </c>
      <c r="E183" s="84">
        <v>0</v>
      </c>
      <c r="F183" s="53">
        <v>0</v>
      </c>
      <c r="G183" s="53">
        <v>0</v>
      </c>
    </row>
    <row r="184" spans="2:7" ht="15" customHeight="1">
      <c r="B184" s="470" t="s">
        <v>210</v>
      </c>
      <c r="C184" s="471"/>
      <c r="D184" s="116" t="s">
        <v>164</v>
      </c>
      <c r="E184" s="84">
        <v>0</v>
      </c>
      <c r="F184" s="53">
        <v>3445000</v>
      </c>
      <c r="G184" s="53">
        <v>2345000</v>
      </c>
    </row>
    <row r="185" spans="2:7" ht="15" customHeight="1">
      <c r="B185" s="470" t="s">
        <v>721</v>
      </c>
      <c r="C185" s="471"/>
      <c r="D185" s="116" t="s">
        <v>164</v>
      </c>
      <c r="E185" s="84">
        <v>0</v>
      </c>
      <c r="F185" s="53">
        <v>7299214</v>
      </c>
      <c r="G185" s="53">
        <v>7459689</v>
      </c>
    </row>
    <row r="186" spans="2:7" ht="15" customHeight="1">
      <c r="B186" s="470" t="s">
        <v>208</v>
      </c>
      <c r="C186" s="471"/>
      <c r="D186" s="116" t="s">
        <v>164</v>
      </c>
      <c r="E186" s="84">
        <v>0</v>
      </c>
      <c r="F186" s="53">
        <v>4295000</v>
      </c>
      <c r="G186" s="53">
        <v>5060000</v>
      </c>
    </row>
    <row r="187" spans="2:7" ht="15" hidden="1" customHeight="1">
      <c r="B187" s="470" t="s">
        <v>211</v>
      </c>
      <c r="C187" s="471"/>
      <c r="D187" s="116" t="s">
        <v>164</v>
      </c>
      <c r="E187" s="84">
        <v>0</v>
      </c>
      <c r="F187" s="53">
        <v>0</v>
      </c>
      <c r="G187" s="53">
        <v>0</v>
      </c>
    </row>
    <row r="188" spans="2:7" ht="15" customHeight="1">
      <c r="B188" s="470" t="s">
        <v>226</v>
      </c>
      <c r="C188" s="471"/>
      <c r="D188" s="116" t="s">
        <v>164</v>
      </c>
      <c r="E188" s="84">
        <v>0</v>
      </c>
      <c r="F188" s="53">
        <v>110000</v>
      </c>
      <c r="G188" s="53">
        <v>0</v>
      </c>
    </row>
    <row r="189" spans="2:7" ht="15" customHeight="1">
      <c r="B189" s="470" t="s">
        <v>217</v>
      </c>
      <c r="C189" s="471"/>
      <c r="D189" s="116" t="s">
        <v>164</v>
      </c>
      <c r="E189" s="122">
        <v>0</v>
      </c>
      <c r="F189" s="53">
        <v>877792</v>
      </c>
      <c r="G189" s="53">
        <v>1676129</v>
      </c>
    </row>
    <row r="190" spans="2:7" ht="15" hidden="1" customHeight="1">
      <c r="B190" s="470" t="s">
        <v>216</v>
      </c>
      <c r="C190" s="471"/>
      <c r="D190" s="116" t="s">
        <v>164</v>
      </c>
      <c r="E190" s="84">
        <v>0</v>
      </c>
      <c r="F190" s="53">
        <v>0</v>
      </c>
      <c r="G190" s="53">
        <v>0</v>
      </c>
    </row>
    <row r="191" spans="2:7" ht="15" hidden="1" customHeight="1">
      <c r="B191" s="470" t="s">
        <v>331</v>
      </c>
      <c r="C191" s="471"/>
      <c r="D191" s="116" t="s">
        <v>164</v>
      </c>
      <c r="E191" s="84">
        <v>0</v>
      </c>
      <c r="F191" s="53">
        <v>0</v>
      </c>
      <c r="G191" s="53">
        <v>0</v>
      </c>
    </row>
    <row r="192" spans="2:7" ht="15" customHeight="1">
      <c r="B192" s="470" t="s">
        <v>362</v>
      </c>
      <c r="C192" s="471"/>
      <c r="D192" s="116" t="s">
        <v>164</v>
      </c>
      <c r="E192" s="84">
        <v>0</v>
      </c>
      <c r="F192" s="53">
        <v>50000</v>
      </c>
      <c r="G192" s="53">
        <v>135520</v>
      </c>
    </row>
    <row r="193" spans="2:9" ht="15" customHeight="1">
      <c r="B193" s="470" t="s">
        <v>385</v>
      </c>
      <c r="C193" s="471"/>
      <c r="D193" s="116" t="s">
        <v>164</v>
      </c>
      <c r="E193" s="84">
        <v>0</v>
      </c>
      <c r="F193" s="53">
        <v>118864</v>
      </c>
      <c r="G193" s="53">
        <v>100864</v>
      </c>
    </row>
    <row r="194" spans="2:9" ht="15" customHeight="1">
      <c r="B194" s="470" t="s">
        <v>888</v>
      </c>
      <c r="C194" s="471"/>
      <c r="D194" s="116" t="s">
        <v>164</v>
      </c>
      <c r="E194" s="84">
        <v>0</v>
      </c>
      <c r="F194" s="53">
        <v>55279</v>
      </c>
      <c r="G194" s="53">
        <v>0</v>
      </c>
    </row>
    <row r="195" spans="2:9" ht="15" customHeight="1">
      <c r="B195" s="470" t="s">
        <v>889</v>
      </c>
      <c r="C195" s="471"/>
      <c r="D195" s="116" t="s">
        <v>164</v>
      </c>
      <c r="E195" s="84">
        <v>0</v>
      </c>
      <c r="F195" s="53">
        <v>2007890410</v>
      </c>
      <c r="G195" s="53">
        <v>0</v>
      </c>
    </row>
    <row r="196" spans="2:9" ht="15" customHeight="1">
      <c r="B196" s="470" t="s">
        <v>365</v>
      </c>
      <c r="C196" s="471"/>
      <c r="D196" s="116" t="s">
        <v>70</v>
      </c>
      <c r="E196" s="84">
        <v>500</v>
      </c>
      <c r="F196" s="53">
        <v>3583240</v>
      </c>
      <c r="G196" s="53">
        <v>3661889</v>
      </c>
    </row>
    <row r="197" spans="2:9" ht="15" customHeight="1">
      <c r="B197" s="470" t="s">
        <v>229</v>
      </c>
      <c r="C197" s="471"/>
      <c r="D197" s="116" t="s">
        <v>70</v>
      </c>
      <c r="E197" s="84">
        <v>600.28</v>
      </c>
      <c r="F197" s="53">
        <v>4301895</v>
      </c>
      <c r="G197" s="53">
        <v>4394692</v>
      </c>
    </row>
    <row r="198" spans="2:9" ht="15" customHeight="1">
      <c r="B198" s="470" t="s">
        <v>87</v>
      </c>
      <c r="C198" s="471"/>
      <c r="D198" s="116" t="s">
        <v>70</v>
      </c>
      <c r="E198" s="122">
        <v>0</v>
      </c>
      <c r="F198" s="53">
        <v>0</v>
      </c>
      <c r="G198" s="53">
        <v>19410445</v>
      </c>
    </row>
    <row r="199" spans="2:9" ht="15" customHeight="1">
      <c r="B199" s="470" t="s">
        <v>162</v>
      </c>
      <c r="C199" s="471"/>
      <c r="D199" s="116" t="s">
        <v>70</v>
      </c>
      <c r="E199" s="122">
        <v>0</v>
      </c>
      <c r="F199" s="53">
        <v>0</v>
      </c>
      <c r="G199" s="53">
        <v>22700990</v>
      </c>
    </row>
    <row r="200" spans="2:9" ht="15" customHeight="1">
      <c r="B200" s="470" t="s">
        <v>88</v>
      </c>
      <c r="C200" s="471"/>
      <c r="D200" s="116" t="s">
        <v>70</v>
      </c>
      <c r="E200" s="122">
        <v>9802</v>
      </c>
      <c r="F200" s="53">
        <v>70245837</v>
      </c>
      <c r="G200" s="53">
        <v>7331834</v>
      </c>
    </row>
    <row r="201" spans="2:9" ht="15" customHeight="1">
      <c r="B201" s="470" t="s">
        <v>361</v>
      </c>
      <c r="C201" s="471"/>
      <c r="D201" s="116" t="s">
        <v>70</v>
      </c>
      <c r="E201" s="122">
        <v>5467</v>
      </c>
      <c r="F201" s="53">
        <v>39179146</v>
      </c>
      <c r="G201" s="53">
        <v>37395634</v>
      </c>
    </row>
    <row r="202" spans="2:9" ht="15" customHeight="1">
      <c r="B202" s="470" t="s">
        <v>213</v>
      </c>
      <c r="C202" s="471"/>
      <c r="D202" s="116" t="s">
        <v>70</v>
      </c>
      <c r="E202" s="84">
        <v>3500</v>
      </c>
      <c r="F202" s="53">
        <v>25082680</v>
      </c>
      <c r="G202" s="53">
        <v>0</v>
      </c>
    </row>
    <row r="203" spans="2:9" ht="15" hidden="1" customHeight="1">
      <c r="B203" s="470" t="s">
        <v>214</v>
      </c>
      <c r="C203" s="471"/>
      <c r="D203" s="116" t="s">
        <v>70</v>
      </c>
      <c r="E203" s="122">
        <v>0</v>
      </c>
      <c r="F203" s="53">
        <v>0</v>
      </c>
      <c r="G203" s="53">
        <v>0</v>
      </c>
    </row>
    <row r="204" spans="2:9" ht="15" hidden="1" customHeight="1">
      <c r="B204" s="470" t="s">
        <v>218</v>
      </c>
      <c r="C204" s="471"/>
      <c r="D204" s="116" t="s">
        <v>70</v>
      </c>
      <c r="E204" s="84">
        <v>0</v>
      </c>
      <c r="F204" s="53">
        <v>0</v>
      </c>
      <c r="G204" s="53">
        <v>0</v>
      </c>
    </row>
    <row r="205" spans="2:9" ht="15" customHeight="1">
      <c r="B205" s="470" t="s">
        <v>364</v>
      </c>
      <c r="C205" s="471"/>
      <c r="D205" s="116" t="s">
        <v>70</v>
      </c>
      <c r="E205" s="84">
        <v>596.08000000000004</v>
      </c>
      <c r="F205" s="53">
        <v>4271795</v>
      </c>
      <c r="G205" s="53">
        <v>7242348</v>
      </c>
    </row>
    <row r="206" spans="2:9" ht="15" hidden="1" customHeight="1">
      <c r="B206" s="470" t="s">
        <v>363</v>
      </c>
      <c r="C206" s="471"/>
      <c r="D206" s="116" t="s">
        <v>70</v>
      </c>
      <c r="E206" s="83">
        <v>0</v>
      </c>
      <c r="F206" s="53">
        <v>0</v>
      </c>
      <c r="G206" s="53">
        <v>0</v>
      </c>
    </row>
    <row r="207" spans="2:9" ht="15" customHeight="1">
      <c r="B207" s="470" t="s">
        <v>723</v>
      </c>
      <c r="C207" s="471"/>
      <c r="D207" s="116" t="s">
        <v>70</v>
      </c>
      <c r="E207" s="83">
        <v>261.36</v>
      </c>
      <c r="F207" s="53">
        <v>1873031</v>
      </c>
      <c r="G207" s="53">
        <v>1913474</v>
      </c>
    </row>
    <row r="208" spans="2:9" ht="15" customHeight="1">
      <c r="B208" s="472" t="s">
        <v>165</v>
      </c>
      <c r="C208" s="473"/>
      <c r="D208" s="64"/>
      <c r="E208" s="98">
        <f>SUM(E173:E207)</f>
        <v>20726.72</v>
      </c>
      <c r="F208" s="52">
        <f>SUM(F173:F207)</f>
        <v>2837570220</v>
      </c>
      <c r="G208" s="52">
        <f>SUM(G173:G207)</f>
        <v>1691452216</v>
      </c>
      <c r="I208" s="76"/>
    </row>
    <row r="209" spans="2:10" ht="3.95" customHeight="1"/>
    <row r="210" spans="2:10" ht="15" customHeight="1">
      <c r="B210" s="472" t="s">
        <v>368</v>
      </c>
      <c r="C210" s="473"/>
      <c r="D210" s="64"/>
      <c r="E210" s="64"/>
      <c r="F210" s="52"/>
      <c r="G210" s="52"/>
    </row>
    <row r="211" spans="2:10" ht="15" customHeight="1">
      <c r="B211" s="470" t="s">
        <v>83</v>
      </c>
      <c r="C211" s="471"/>
      <c r="D211" s="116" t="s">
        <v>164</v>
      </c>
      <c r="E211" s="86">
        <v>0</v>
      </c>
      <c r="F211" s="53">
        <v>1750311539</v>
      </c>
      <c r="G211" s="53">
        <v>1656166959</v>
      </c>
    </row>
    <row r="212" spans="2:10" ht="15" customHeight="1">
      <c r="B212" s="470" t="s">
        <v>168</v>
      </c>
      <c r="C212" s="471"/>
      <c r="D212" s="116" t="s">
        <v>164</v>
      </c>
      <c r="E212" s="84">
        <v>0</v>
      </c>
      <c r="F212" s="53">
        <v>144239</v>
      </c>
      <c r="G212" s="53">
        <v>144239</v>
      </c>
    </row>
    <row r="213" spans="2:10" ht="15" hidden="1" customHeight="1">
      <c r="B213" s="470" t="s">
        <v>228</v>
      </c>
      <c r="C213" s="471"/>
      <c r="D213" s="116" t="s">
        <v>164</v>
      </c>
      <c r="E213" s="84">
        <v>0</v>
      </c>
      <c r="F213" s="53">
        <v>0</v>
      </c>
      <c r="G213" s="53">
        <v>0</v>
      </c>
    </row>
    <row r="214" spans="2:10" ht="15" customHeight="1">
      <c r="B214" s="470" t="s">
        <v>227</v>
      </c>
      <c r="C214" s="471"/>
      <c r="D214" s="116" t="s">
        <v>70</v>
      </c>
      <c r="E214" s="122">
        <v>10650.31</v>
      </c>
      <c r="F214" s="53">
        <v>76325234</v>
      </c>
      <c r="G214" s="53">
        <v>73859062</v>
      </c>
      <c r="H214" s="71"/>
      <c r="J214" s="76"/>
    </row>
    <row r="215" spans="2:10" ht="15" customHeight="1">
      <c r="B215" s="470" t="s">
        <v>332</v>
      </c>
      <c r="C215" s="471"/>
      <c r="D215" s="116" t="s">
        <v>70</v>
      </c>
      <c r="E215" s="83">
        <v>13.99</v>
      </c>
      <c r="F215" s="53">
        <v>100259</v>
      </c>
      <c r="G215" s="53">
        <v>102447</v>
      </c>
      <c r="I215" s="76"/>
    </row>
    <row r="216" spans="2:10" ht="15" customHeight="1">
      <c r="B216" s="470" t="s">
        <v>204</v>
      </c>
      <c r="C216" s="471"/>
      <c r="D216" s="116" t="s">
        <v>70</v>
      </c>
      <c r="E216" s="84">
        <v>297.79000000000002</v>
      </c>
      <c r="F216" s="53">
        <v>2134106</v>
      </c>
      <c r="G216" s="53">
        <v>2180686</v>
      </c>
      <c r="I216" s="76"/>
    </row>
    <row r="217" spans="2:10" ht="15" customHeight="1">
      <c r="B217" s="472" t="s">
        <v>369</v>
      </c>
      <c r="C217" s="473"/>
      <c r="D217" s="64"/>
      <c r="E217" s="97">
        <f>SUM(E211:E216)</f>
        <v>10962.09</v>
      </c>
      <c r="F217" s="64">
        <f>SUM(F211:F216)</f>
        <v>1829015377</v>
      </c>
      <c r="G217" s="64">
        <f>SUM(G211:G216)</f>
        <v>1732453393</v>
      </c>
    </row>
    <row r="218" spans="2:10" ht="6" customHeight="1">
      <c r="B218" s="123"/>
      <c r="C218" s="123"/>
      <c r="D218" s="119"/>
      <c r="E218" s="124"/>
      <c r="F218" s="106"/>
      <c r="G218" s="106"/>
    </row>
    <row r="219" spans="2:10" ht="15" customHeight="1">
      <c r="B219" s="502" t="s">
        <v>167</v>
      </c>
      <c r="C219" s="503"/>
      <c r="D219" s="64"/>
      <c r="E219" s="97">
        <f>+E208+E217</f>
        <v>31688.81</v>
      </c>
      <c r="F219" s="52">
        <f>+F208+F217</f>
        <v>4666585597</v>
      </c>
      <c r="G219" s="52">
        <f>+G208+G217</f>
        <v>3423905609</v>
      </c>
      <c r="H219" s="76"/>
      <c r="I219" s="76"/>
    </row>
    <row r="220" spans="2:10" ht="3.75" customHeight="1">
      <c r="B220" s="123"/>
      <c r="C220" s="123"/>
      <c r="D220" s="119"/>
      <c r="E220" s="124"/>
      <c r="F220" s="106"/>
      <c r="G220" s="106"/>
    </row>
    <row r="221" spans="2:10" ht="16.5" customHeight="1">
      <c r="B221" s="502" t="s">
        <v>89</v>
      </c>
      <c r="C221" s="503"/>
      <c r="D221" s="64"/>
      <c r="E221" s="97">
        <f>+E219</f>
        <v>31688.81</v>
      </c>
      <c r="F221" s="52">
        <f>+F158+F219</f>
        <v>4669526304</v>
      </c>
      <c r="G221" s="52">
        <f>+G158+G219</f>
        <v>3426905609</v>
      </c>
      <c r="H221" s="76"/>
      <c r="I221" s="76"/>
    </row>
    <row r="222" spans="2:10">
      <c r="H222" s="88"/>
    </row>
    <row r="223" spans="2:10">
      <c r="B223" s="208"/>
      <c r="C223" s="254" t="s">
        <v>762</v>
      </c>
      <c r="D223" s="169"/>
      <c r="E223" s="260"/>
      <c r="F223" s="199"/>
      <c r="G223" s="199"/>
      <c r="H223" s="88"/>
      <c r="I223" s="76"/>
    </row>
    <row r="224" spans="2:10">
      <c r="B224" s="208"/>
      <c r="C224" s="208"/>
      <c r="D224" s="169"/>
      <c r="E224" s="260"/>
      <c r="F224" s="199"/>
      <c r="G224" s="199"/>
      <c r="H224" s="88"/>
    </row>
    <row r="225" spans="2:10" ht="27.6" customHeight="1">
      <c r="B225" s="484" t="s">
        <v>65</v>
      </c>
      <c r="C225" s="485"/>
      <c r="D225" s="50" t="s">
        <v>78</v>
      </c>
      <c r="E225" s="50" t="s">
        <v>79</v>
      </c>
      <c r="F225" s="233" t="s">
        <v>887</v>
      </c>
      <c r="G225" s="233" t="s">
        <v>824</v>
      </c>
      <c r="H225" s="88"/>
    </row>
    <row r="226" spans="2:10" ht="12.75" customHeight="1">
      <c r="B226" s="470" t="s">
        <v>742</v>
      </c>
      <c r="C226" s="471"/>
      <c r="D226" s="116" t="s">
        <v>164</v>
      </c>
      <c r="E226" s="84">
        <v>0</v>
      </c>
      <c r="F226" s="53">
        <v>147763729</v>
      </c>
      <c r="G226" s="53">
        <v>339569163</v>
      </c>
      <c r="H226" s="88"/>
      <c r="J226" s="76"/>
    </row>
    <row r="227" spans="2:10" ht="12.75" customHeight="1">
      <c r="B227" s="470" t="s">
        <v>740</v>
      </c>
      <c r="C227" s="471"/>
      <c r="D227" s="116" t="s">
        <v>70</v>
      </c>
      <c r="E227" s="389">
        <v>30356.000016744623</v>
      </c>
      <c r="F227" s="54">
        <v>217545667</v>
      </c>
      <c r="G227" s="54">
        <v>234863710</v>
      </c>
      <c r="H227" s="88"/>
    </row>
    <row r="228" spans="2:10">
      <c r="B228" s="502" t="s">
        <v>167</v>
      </c>
      <c r="C228" s="503"/>
      <c r="D228" s="64"/>
      <c r="E228" s="97">
        <f>SUM(E227)</f>
        <v>30356.000016744623</v>
      </c>
      <c r="F228" s="52">
        <f>SUM(F226:F227)</f>
        <v>365309396</v>
      </c>
      <c r="G228" s="52">
        <f>SUM(G226:G227)</f>
        <v>574432873</v>
      </c>
      <c r="H228" s="88"/>
    </row>
    <row r="229" spans="2:10" ht="5.45" customHeight="1">
      <c r="B229" s="123"/>
      <c r="C229" s="123"/>
      <c r="D229" s="119"/>
      <c r="E229" s="259"/>
      <c r="F229" s="106"/>
      <c r="G229" s="106"/>
      <c r="H229" s="88"/>
    </row>
    <row r="230" spans="2:10">
      <c r="B230" s="502" t="s">
        <v>89</v>
      </c>
      <c r="C230" s="503"/>
      <c r="D230" s="64"/>
      <c r="E230" s="97">
        <f>+E228</f>
        <v>30356.000016744623</v>
      </c>
      <c r="F230" s="52">
        <f>+F228</f>
        <v>365309396</v>
      </c>
      <c r="G230" s="52">
        <f>+G228</f>
        <v>574432873</v>
      </c>
      <c r="H230" s="88"/>
    </row>
    <row r="231" spans="2:10">
      <c r="F231" s="390"/>
      <c r="H231" s="88"/>
    </row>
    <row r="232" spans="2:10">
      <c r="F232" s="76" t="s">
        <v>992</v>
      </c>
      <c r="H232" s="88"/>
    </row>
    <row r="233" spans="2:10">
      <c r="B233" s="113" t="s">
        <v>534</v>
      </c>
      <c r="C233" s="113" t="s">
        <v>572</v>
      </c>
    </row>
    <row r="234" spans="2:10" ht="11.25" customHeight="1"/>
    <row r="235" spans="2:10" ht="15" customHeight="1">
      <c r="C235" s="254" t="s">
        <v>739</v>
      </c>
    </row>
    <row r="236" spans="2:10" ht="11.25" customHeight="1"/>
    <row r="237" spans="2:10" ht="18" customHeight="1">
      <c r="B237" s="521" t="s">
        <v>90</v>
      </c>
      <c r="C237" s="522"/>
      <c r="D237" s="522"/>
      <c r="E237" s="522"/>
      <c r="F237" s="522"/>
      <c r="G237" s="523"/>
      <c r="H237" s="521" t="s">
        <v>989</v>
      </c>
      <c r="I237" s="522"/>
      <c r="J237" s="523"/>
    </row>
    <row r="238" spans="2:10" ht="25.5">
      <c r="B238" s="484" t="s">
        <v>93</v>
      </c>
      <c r="C238" s="485"/>
      <c r="D238" s="50" t="s">
        <v>716</v>
      </c>
      <c r="E238" s="233" t="s">
        <v>717</v>
      </c>
      <c r="F238" s="233" t="s">
        <v>91</v>
      </c>
      <c r="G238" s="50" t="s">
        <v>102</v>
      </c>
      <c r="H238" s="50" t="s">
        <v>29</v>
      </c>
      <c r="I238" s="50" t="s">
        <v>92</v>
      </c>
      <c r="J238" s="50" t="s">
        <v>7</v>
      </c>
    </row>
    <row r="239" spans="2:10" ht="15" customHeight="1">
      <c r="B239" s="504" t="s">
        <v>75</v>
      </c>
      <c r="C239" s="505"/>
      <c r="D239" s="505"/>
      <c r="E239" s="505"/>
      <c r="F239" s="505"/>
      <c r="G239" s="506"/>
      <c r="H239" s="234"/>
      <c r="I239" s="234"/>
      <c r="J239" s="235"/>
    </row>
    <row r="240" spans="2:10" ht="15" customHeight="1">
      <c r="B240" s="504" t="s">
        <v>715</v>
      </c>
      <c r="C240" s="505"/>
      <c r="D240" s="505"/>
      <c r="E240" s="505"/>
      <c r="F240" s="505"/>
      <c r="G240" s="506"/>
      <c r="H240" s="236"/>
      <c r="I240" s="236"/>
      <c r="J240" s="237"/>
    </row>
    <row r="241" spans="2:13" ht="15" customHeight="1">
      <c r="B241" s="497" t="s">
        <v>890</v>
      </c>
      <c r="C241" s="498"/>
      <c r="D241" s="125" t="s">
        <v>94</v>
      </c>
      <c r="E241" s="126">
        <v>3</v>
      </c>
      <c r="F241" s="127">
        <v>650000000</v>
      </c>
      <c r="G241" s="127">
        <v>659109329</v>
      </c>
      <c r="H241" s="334">
        <v>1396946130000</v>
      </c>
      <c r="I241" s="334">
        <v>640283629322</v>
      </c>
      <c r="J241" s="334">
        <v>4059163438032</v>
      </c>
    </row>
    <row r="242" spans="2:13" ht="15" customHeight="1">
      <c r="B242" s="497" t="s">
        <v>891</v>
      </c>
      <c r="C242" s="498"/>
      <c r="D242" s="125" t="s">
        <v>94</v>
      </c>
      <c r="E242" s="126">
        <v>20</v>
      </c>
      <c r="F242" s="127">
        <v>100000000</v>
      </c>
      <c r="G242" s="127">
        <v>2000000000</v>
      </c>
      <c r="H242" s="334">
        <v>72457000000</v>
      </c>
      <c r="I242" s="334">
        <v>18744923907</v>
      </c>
      <c r="J242" s="334">
        <v>117615061223</v>
      </c>
      <c r="K242" s="76"/>
      <c r="L242" s="76"/>
      <c r="M242" s="76"/>
    </row>
    <row r="243" spans="2:13" ht="15" customHeight="1">
      <c r="B243" s="497" t="s">
        <v>826</v>
      </c>
      <c r="C243" s="498"/>
      <c r="D243" s="125" t="s">
        <v>661</v>
      </c>
      <c r="E243" s="126">
        <v>50</v>
      </c>
      <c r="F243" s="127">
        <v>500000000</v>
      </c>
      <c r="G243" s="127">
        <v>474449898</v>
      </c>
      <c r="H243" s="128" t="s">
        <v>743</v>
      </c>
      <c r="I243" s="128" t="s">
        <v>743</v>
      </c>
      <c r="J243" s="128" t="s">
        <v>743</v>
      </c>
      <c r="L243" s="76"/>
      <c r="M243" s="76"/>
    </row>
    <row r="244" spans="2:13" ht="15" customHeight="1">
      <c r="B244" s="497" t="s">
        <v>827</v>
      </c>
      <c r="C244" s="498"/>
      <c r="D244" s="125" t="s">
        <v>568</v>
      </c>
      <c r="E244" s="126">
        <v>6</v>
      </c>
      <c r="F244" s="127">
        <v>3000000000</v>
      </c>
      <c r="G244" s="127">
        <v>3036839586</v>
      </c>
      <c r="H244" s="334"/>
      <c r="I244" s="334"/>
      <c r="J244" s="334"/>
      <c r="K244" s="76"/>
    </row>
    <row r="245" spans="2:13" ht="15" customHeight="1">
      <c r="B245" s="497" t="s">
        <v>660</v>
      </c>
      <c r="C245" s="498"/>
      <c r="D245" s="125" t="s">
        <v>828</v>
      </c>
      <c r="E245" s="126">
        <v>4</v>
      </c>
      <c r="F245" s="127">
        <v>4000000</v>
      </c>
      <c r="G245" s="127">
        <v>3989520</v>
      </c>
      <c r="H245" s="128" t="s">
        <v>743</v>
      </c>
      <c r="I245" s="128" t="s">
        <v>743</v>
      </c>
      <c r="J245" s="128" t="s">
        <v>743</v>
      </c>
      <c r="K245" s="76"/>
    </row>
    <row r="246" spans="2:13" ht="15" customHeight="1">
      <c r="B246" s="497" t="s">
        <v>829</v>
      </c>
      <c r="C246" s="498"/>
      <c r="D246" s="125" t="s">
        <v>828</v>
      </c>
      <c r="E246" s="126">
        <v>13112</v>
      </c>
      <c r="F246" s="127">
        <v>13112000000</v>
      </c>
      <c r="G246" s="127">
        <v>13768844580</v>
      </c>
      <c r="H246" s="334">
        <v>360000000000</v>
      </c>
      <c r="I246" s="334">
        <v>-138956044842</v>
      </c>
      <c r="J246" s="334">
        <v>219777995287</v>
      </c>
      <c r="K246" s="76"/>
    </row>
    <row r="247" spans="2:13" ht="15" customHeight="1">
      <c r="B247" s="497" t="s">
        <v>892</v>
      </c>
      <c r="C247" s="498"/>
      <c r="D247" s="125" t="s">
        <v>828</v>
      </c>
      <c r="E247" s="126">
        <v>48</v>
      </c>
      <c r="F247" s="127">
        <v>48000000</v>
      </c>
      <c r="G247" s="127">
        <v>43789835</v>
      </c>
      <c r="H247" s="334">
        <v>50000000000</v>
      </c>
      <c r="I247" s="334">
        <v>-5571134746</v>
      </c>
      <c r="J247" s="334">
        <v>52720713883</v>
      </c>
      <c r="K247" s="76"/>
    </row>
    <row r="248" spans="2:13" ht="15" customHeight="1">
      <c r="B248" s="497" t="s">
        <v>830</v>
      </c>
      <c r="C248" s="498"/>
      <c r="D248" s="125" t="s">
        <v>828</v>
      </c>
      <c r="E248" s="126">
        <v>330</v>
      </c>
      <c r="F248" s="127">
        <v>330000000</v>
      </c>
      <c r="G248" s="127">
        <v>318511380</v>
      </c>
      <c r="H248" s="334">
        <v>43700000000</v>
      </c>
      <c r="I248" s="334">
        <v>-25022953521</v>
      </c>
      <c r="J248" s="334">
        <v>104942094343</v>
      </c>
      <c r="K248" s="76"/>
    </row>
    <row r="249" spans="2:13" ht="15" customHeight="1">
      <c r="B249" s="497" t="s">
        <v>390</v>
      </c>
      <c r="C249" s="498"/>
      <c r="D249" s="125" t="s">
        <v>828</v>
      </c>
      <c r="E249" s="126">
        <v>630</v>
      </c>
      <c r="F249" s="127">
        <v>630000000</v>
      </c>
      <c r="G249" s="127">
        <v>666958389</v>
      </c>
      <c r="H249" s="128" t="s">
        <v>743</v>
      </c>
      <c r="I249" s="128" t="s">
        <v>743</v>
      </c>
      <c r="J249" s="128" t="s">
        <v>743</v>
      </c>
      <c r="K249" s="76"/>
    </row>
    <row r="250" spans="2:13" ht="15" customHeight="1">
      <c r="B250" s="372" t="s">
        <v>893</v>
      </c>
      <c r="C250" s="373"/>
      <c r="D250" s="125" t="s">
        <v>828</v>
      </c>
      <c r="E250" s="126">
        <v>51</v>
      </c>
      <c r="F250" s="127">
        <v>51000000</v>
      </c>
      <c r="G250" s="127">
        <v>43709833</v>
      </c>
      <c r="H250" s="334">
        <v>150000000</v>
      </c>
      <c r="I250" s="334">
        <v>6584767</v>
      </c>
      <c r="J250" s="334">
        <v>215150757</v>
      </c>
      <c r="K250" s="76"/>
    </row>
    <row r="251" spans="2:13" ht="15" customHeight="1">
      <c r="B251" s="497" t="s">
        <v>894</v>
      </c>
      <c r="C251" s="498"/>
      <c r="D251" s="125" t="s">
        <v>828</v>
      </c>
      <c r="E251" s="126">
        <v>104</v>
      </c>
      <c r="F251" s="127">
        <v>104000000</v>
      </c>
      <c r="G251" s="127">
        <v>90699847</v>
      </c>
      <c r="H251" s="334">
        <v>327245000000</v>
      </c>
      <c r="I251" s="334">
        <v>-90533000000</v>
      </c>
      <c r="J251" s="334">
        <v>540684000000</v>
      </c>
      <c r="K251" s="76"/>
    </row>
    <row r="252" spans="2:13" ht="15" customHeight="1">
      <c r="B252" s="497" t="s">
        <v>895</v>
      </c>
      <c r="C252" s="498"/>
      <c r="D252" s="125" t="s">
        <v>828</v>
      </c>
      <c r="E252" s="126">
        <v>1</v>
      </c>
      <c r="F252" s="127">
        <v>1000000</v>
      </c>
      <c r="G252" s="127">
        <v>1014229</v>
      </c>
      <c r="H252" s="128">
        <v>547652200000</v>
      </c>
      <c r="I252" s="128">
        <v>58246743581</v>
      </c>
      <c r="J252" s="128">
        <v>837296930237</v>
      </c>
      <c r="K252" s="88"/>
    </row>
    <row r="253" spans="2:13" ht="15" customHeight="1">
      <c r="B253" s="497" t="s">
        <v>896</v>
      </c>
      <c r="C253" s="498"/>
      <c r="D253" s="125" t="s">
        <v>828</v>
      </c>
      <c r="E253" s="126">
        <v>375</v>
      </c>
      <c r="F253" s="127">
        <v>2687430000</v>
      </c>
      <c r="G253" s="127">
        <v>2714742673.5816002</v>
      </c>
      <c r="H253" s="334">
        <v>495130000000</v>
      </c>
      <c r="I253" s="334">
        <v>118756590447</v>
      </c>
      <c r="J253" s="334">
        <v>986773184753</v>
      </c>
    </row>
    <row r="254" spans="2:13" ht="15" customHeight="1">
      <c r="B254" s="497" t="s">
        <v>829</v>
      </c>
      <c r="C254" s="498"/>
      <c r="D254" s="125" t="s">
        <v>828</v>
      </c>
      <c r="E254" s="126">
        <v>150</v>
      </c>
      <c r="F254" s="127">
        <v>1074972000</v>
      </c>
      <c r="G254" s="127">
        <v>1088415958.1559999</v>
      </c>
      <c r="H254" s="334">
        <v>360000000000</v>
      </c>
      <c r="I254" s="334">
        <v>-138956044842</v>
      </c>
      <c r="J254" s="334">
        <v>219777995287</v>
      </c>
    </row>
    <row r="255" spans="2:13" ht="15" customHeight="1">
      <c r="B255" s="497" t="s">
        <v>833</v>
      </c>
      <c r="C255" s="498"/>
      <c r="D255" s="125" t="s">
        <v>828</v>
      </c>
      <c r="E255" s="126">
        <v>15</v>
      </c>
      <c r="F255" s="127">
        <v>107497200</v>
      </c>
      <c r="G255" s="127">
        <v>108528026.4832</v>
      </c>
      <c r="H255" s="334">
        <v>1084664800000</v>
      </c>
      <c r="I255" s="334">
        <v>-1226481022</v>
      </c>
      <c r="J255" s="334">
        <v>1283946386305</v>
      </c>
    </row>
    <row r="256" spans="2:13" ht="15" customHeight="1">
      <c r="B256" s="497" t="s">
        <v>831</v>
      </c>
      <c r="C256" s="498"/>
      <c r="D256" s="125" t="s">
        <v>828</v>
      </c>
      <c r="E256" s="126">
        <v>1</v>
      </c>
      <c r="F256" s="127">
        <v>7166480</v>
      </c>
      <c r="G256" s="127">
        <v>7174148.1336000003</v>
      </c>
      <c r="H256" s="334">
        <v>211300000</v>
      </c>
      <c r="I256" s="334">
        <v>9528466</v>
      </c>
      <c r="J256" s="334">
        <v>234997137</v>
      </c>
    </row>
    <row r="257" spans="2:16" ht="15" customHeight="1">
      <c r="B257" s="499" t="s">
        <v>899</v>
      </c>
      <c r="C257" s="500"/>
      <c r="D257" s="500"/>
      <c r="E257" s="501"/>
      <c r="F257" s="55">
        <f>SUM(F241:F256)</f>
        <v>22407065680</v>
      </c>
      <c r="G257" s="55">
        <f>SUM(G241:G256)</f>
        <v>25026777232.354397</v>
      </c>
      <c r="H257" s="128"/>
      <c r="I257" s="128"/>
      <c r="J257" s="128"/>
      <c r="K257" s="76"/>
    </row>
    <row r="258" spans="2:16" ht="6.6" customHeight="1">
      <c r="B258" s="129"/>
      <c r="C258" s="129"/>
      <c r="D258" s="129"/>
      <c r="E258" s="129"/>
      <c r="F258" s="130"/>
      <c r="G258" s="130"/>
      <c r="H258" s="131"/>
      <c r="I258" s="131"/>
      <c r="J258" s="131"/>
      <c r="K258" s="76"/>
    </row>
    <row r="259" spans="2:16" ht="15" customHeight="1">
      <c r="B259" s="504" t="s">
        <v>718</v>
      </c>
      <c r="C259" s="505"/>
      <c r="D259" s="505"/>
      <c r="E259" s="505"/>
      <c r="F259" s="505"/>
      <c r="G259" s="506"/>
      <c r="H259" s="527"/>
      <c r="I259" s="527"/>
      <c r="J259" s="528"/>
      <c r="K259" s="76"/>
    </row>
    <row r="260" spans="2:16" ht="16.149999999999999" customHeight="1">
      <c r="B260" s="497" t="s">
        <v>388</v>
      </c>
      <c r="C260" s="498"/>
      <c r="D260" s="125" t="s">
        <v>99</v>
      </c>
      <c r="E260" s="411">
        <v>104573</v>
      </c>
      <c r="F260" s="402">
        <f>+E260*100000</f>
        <v>10457300000</v>
      </c>
      <c r="G260" s="402">
        <v>26101156501</v>
      </c>
      <c r="H260" s="410">
        <v>1396946130000</v>
      </c>
      <c r="I260" s="410">
        <v>640283629322</v>
      </c>
      <c r="J260" s="410">
        <v>4059163438032</v>
      </c>
      <c r="K260" s="76"/>
      <c r="L260" s="88"/>
    </row>
    <row r="261" spans="2:16" ht="15" customHeight="1">
      <c r="B261" s="497" t="s">
        <v>389</v>
      </c>
      <c r="C261" s="498"/>
      <c r="D261" s="125" t="s">
        <v>99</v>
      </c>
      <c r="E261" s="411">
        <v>56735</v>
      </c>
      <c r="F261" s="402">
        <f>+E261*100000</f>
        <v>5673500000</v>
      </c>
      <c r="G261" s="402">
        <v>6036888236</v>
      </c>
      <c r="H261" s="410">
        <v>381678100000</v>
      </c>
      <c r="I261" s="410">
        <v>50127879021</v>
      </c>
      <c r="J261" s="410">
        <v>483987534096</v>
      </c>
      <c r="K261" s="76"/>
    </row>
    <row r="262" spans="2:16" ht="15" customHeight="1">
      <c r="B262" s="497" t="s">
        <v>897</v>
      </c>
      <c r="C262" s="498"/>
      <c r="D262" s="125" t="s">
        <v>99</v>
      </c>
      <c r="E262" s="411">
        <v>10615</v>
      </c>
      <c r="F262" s="402">
        <f>+E262*100000</f>
        <v>1061500000</v>
      </c>
      <c r="G262" s="402">
        <v>1060810726.9999996</v>
      </c>
      <c r="H262" s="410">
        <v>1084664800000</v>
      </c>
      <c r="I262" s="410">
        <v>-1226481022</v>
      </c>
      <c r="J262" s="410">
        <v>1283946386305</v>
      </c>
      <c r="K262" s="76"/>
    </row>
    <row r="263" spans="2:16" ht="15" customHeight="1">
      <c r="B263" s="497" t="s">
        <v>391</v>
      </c>
      <c r="C263" s="498"/>
      <c r="D263" s="125" t="s">
        <v>99</v>
      </c>
      <c r="E263" s="411">
        <v>79736</v>
      </c>
      <c r="F263" s="402">
        <f>+E263*100000</f>
        <v>7973600000</v>
      </c>
      <c r="G263" s="402">
        <v>8768248975</v>
      </c>
      <c r="H263" s="409">
        <v>547652200000</v>
      </c>
      <c r="I263" s="409">
        <v>58246743581</v>
      </c>
      <c r="J263" s="409">
        <v>837296930237</v>
      </c>
      <c r="K263" s="76"/>
      <c r="L263" s="76"/>
    </row>
    <row r="264" spans="2:16" ht="15" customHeight="1">
      <c r="B264" s="524" t="s">
        <v>900</v>
      </c>
      <c r="C264" s="525"/>
      <c r="D264" s="525"/>
      <c r="E264" s="526"/>
      <c r="F264" s="132">
        <f>SUM(F260:F263)</f>
        <v>25165900000</v>
      </c>
      <c r="G264" s="132">
        <f>SUM(G260:G263)</f>
        <v>41967104439</v>
      </c>
      <c r="H264" s="133"/>
      <c r="I264" s="133"/>
      <c r="J264" s="133"/>
      <c r="K264" s="76"/>
    </row>
    <row r="265" spans="2:16" ht="6.6" customHeight="1">
      <c r="F265" s="66"/>
      <c r="G265" s="66"/>
    </row>
    <row r="266" spans="2:16" ht="15" customHeight="1">
      <c r="B266" s="518" t="s">
        <v>719</v>
      </c>
      <c r="C266" s="519"/>
      <c r="D266" s="519"/>
      <c r="E266" s="519"/>
      <c r="F266" s="519"/>
      <c r="G266" s="520"/>
      <c r="H266" s="515"/>
      <c r="I266" s="516"/>
      <c r="J266" s="517"/>
    </row>
    <row r="267" spans="2:16" ht="15" customHeight="1">
      <c r="B267" s="497" t="s">
        <v>829</v>
      </c>
      <c r="C267" s="498"/>
      <c r="D267" s="125" t="s">
        <v>828</v>
      </c>
      <c r="E267" s="126">
        <v>1394</v>
      </c>
      <c r="F267" s="127">
        <v>1394000000</v>
      </c>
      <c r="G267" s="127">
        <v>1464627365</v>
      </c>
      <c r="H267" s="334">
        <v>360000000000</v>
      </c>
      <c r="I267" s="334">
        <v>-138956044842</v>
      </c>
      <c r="J267" s="334">
        <v>219777995287</v>
      </c>
    </row>
    <row r="268" spans="2:16" ht="15" customHeight="1">
      <c r="B268" s="497" t="s">
        <v>830</v>
      </c>
      <c r="C268" s="498"/>
      <c r="D268" s="125" t="s">
        <v>828</v>
      </c>
      <c r="E268" s="126">
        <v>5200</v>
      </c>
      <c r="F268" s="127">
        <v>5200000000</v>
      </c>
      <c r="G268" s="127">
        <v>5179977371</v>
      </c>
      <c r="H268" s="334">
        <v>43700000000</v>
      </c>
      <c r="I268" s="334">
        <v>-25022953521</v>
      </c>
      <c r="J268" s="334">
        <v>104942094343</v>
      </c>
    </row>
    <row r="269" spans="2:16" ht="15" customHeight="1">
      <c r="B269" s="497" t="s">
        <v>390</v>
      </c>
      <c r="C269" s="498"/>
      <c r="D269" s="125" t="s">
        <v>828</v>
      </c>
      <c r="E269" s="126">
        <v>3262</v>
      </c>
      <c r="F269" s="127">
        <v>3262000000</v>
      </c>
      <c r="G269" s="127">
        <v>3335488594</v>
      </c>
      <c r="H269" s="128" t="s">
        <v>743</v>
      </c>
      <c r="I269" s="128" t="s">
        <v>743</v>
      </c>
      <c r="J269" s="128" t="s">
        <v>743</v>
      </c>
    </row>
    <row r="270" spans="2:16" ht="15" customHeight="1">
      <c r="B270" s="497" t="s">
        <v>832</v>
      </c>
      <c r="C270" s="498"/>
      <c r="D270" s="125" t="s">
        <v>828</v>
      </c>
      <c r="E270" s="126">
        <v>50</v>
      </c>
      <c r="F270" s="127">
        <v>358324000</v>
      </c>
      <c r="G270" s="127">
        <v>361831060.31760001</v>
      </c>
      <c r="H270" s="128">
        <v>495130000000</v>
      </c>
      <c r="I270" s="128">
        <v>118756590447</v>
      </c>
      <c r="J270" s="128">
        <v>986773184753</v>
      </c>
    </row>
    <row r="271" spans="2:16" ht="15" hidden="1" customHeight="1">
      <c r="B271" s="497" t="s">
        <v>825</v>
      </c>
      <c r="C271" s="498"/>
      <c r="D271" s="125" t="s">
        <v>828</v>
      </c>
      <c r="E271" s="374"/>
      <c r="F271" s="375"/>
      <c r="G271" s="375"/>
      <c r="H271" s="376"/>
      <c r="I271" s="376"/>
      <c r="J271" s="376"/>
      <c r="K271" s="66">
        <v>12</v>
      </c>
      <c r="L271" s="66">
        <v>12000</v>
      </c>
      <c r="M271" s="66">
        <v>83550554.320999995</v>
      </c>
      <c r="N271" s="66">
        <v>395294800000</v>
      </c>
      <c r="O271" s="66">
        <v>32482480343</v>
      </c>
      <c r="P271" s="66">
        <v>477056135420</v>
      </c>
    </row>
    <row r="272" spans="2:16" ht="15" hidden="1" customHeight="1">
      <c r="B272" s="497" t="s">
        <v>829</v>
      </c>
      <c r="C272" s="498"/>
      <c r="D272" s="125" t="s">
        <v>828</v>
      </c>
      <c r="E272" s="374"/>
      <c r="F272" s="375"/>
      <c r="G272" s="375"/>
      <c r="H272" s="377"/>
      <c r="I272" s="377"/>
      <c r="J272" s="377"/>
      <c r="K272" s="66">
        <v>150</v>
      </c>
      <c r="L272" s="66">
        <v>150000</v>
      </c>
      <c r="M272" s="66">
        <v>1112457547.7749999</v>
      </c>
      <c r="N272" s="66">
        <v>360000000000</v>
      </c>
      <c r="O272" s="66">
        <v>-57233979454</v>
      </c>
      <c r="P272" s="66">
        <v>274398135675</v>
      </c>
    </row>
    <row r="273" spans="2:16" ht="15" hidden="1" customHeight="1">
      <c r="B273" s="497" t="s">
        <v>833</v>
      </c>
      <c r="C273" s="498"/>
      <c r="D273" s="125" t="s">
        <v>828</v>
      </c>
      <c r="E273" s="374"/>
      <c r="F273" s="375"/>
      <c r="G273" s="375"/>
      <c r="H273" s="377"/>
      <c r="I273" s="377"/>
      <c r="J273" s="377"/>
      <c r="K273" s="66">
        <v>464</v>
      </c>
      <c r="L273" s="66">
        <v>464000</v>
      </c>
      <c r="M273" s="66">
        <v>3425494079.2149997</v>
      </c>
      <c r="N273" s="66">
        <v>1084664800000</v>
      </c>
      <c r="O273" s="66">
        <v>37742724880</v>
      </c>
      <c r="P273" s="66">
        <v>1601283516061</v>
      </c>
    </row>
    <row r="274" spans="2:16" ht="15" customHeight="1">
      <c r="B274" s="499" t="s">
        <v>901</v>
      </c>
      <c r="C274" s="500"/>
      <c r="D274" s="500"/>
      <c r="E274" s="501"/>
      <c r="F274" s="132">
        <f>SUM(F267:F273)</f>
        <v>10214324000</v>
      </c>
      <c r="G274" s="132">
        <f>SUM(G267:G273)</f>
        <v>10341924390.3176</v>
      </c>
      <c r="H274" s="133"/>
      <c r="I274" s="133"/>
      <c r="J274" s="133"/>
    </row>
    <row r="275" spans="2:16" ht="6.6" customHeight="1">
      <c r="B275" s="129"/>
      <c r="C275" s="129"/>
      <c r="D275" s="129"/>
      <c r="E275" s="129"/>
      <c r="F275" s="135"/>
      <c r="G275" s="136"/>
      <c r="H275" s="137"/>
      <c r="I275" s="137"/>
      <c r="J275" s="137"/>
      <c r="L275" s="88"/>
    </row>
    <row r="276" spans="2:16" ht="15" customHeight="1">
      <c r="B276" s="499" t="s">
        <v>618</v>
      </c>
      <c r="C276" s="500"/>
      <c r="D276" s="500"/>
      <c r="E276" s="501"/>
      <c r="F276" s="138">
        <v>0</v>
      </c>
      <c r="G276" s="138">
        <v>0</v>
      </c>
      <c r="H276" s="133"/>
      <c r="I276" s="133"/>
      <c r="J276" s="133"/>
      <c r="K276" s="281"/>
      <c r="L276" s="88"/>
    </row>
    <row r="277" spans="2:16" ht="6.6" customHeight="1">
      <c r="B277" s="139"/>
      <c r="C277" s="139"/>
      <c r="D277" s="140"/>
      <c r="E277" s="141"/>
      <c r="F277" s="142"/>
      <c r="G277" s="143"/>
      <c r="H277" s="143"/>
      <c r="I277" s="143"/>
      <c r="J277" s="143"/>
      <c r="L277" s="88"/>
    </row>
    <row r="278" spans="2:16" ht="15" customHeight="1">
      <c r="B278" s="499" t="s">
        <v>902</v>
      </c>
      <c r="C278" s="500"/>
      <c r="D278" s="500"/>
      <c r="E278" s="501"/>
      <c r="F278" s="134">
        <f>+F274+F264+F257</f>
        <v>57787289680</v>
      </c>
      <c r="G278" s="134">
        <f>+G274+G264+G257</f>
        <v>77335806061.671997</v>
      </c>
      <c r="H278" s="133"/>
      <c r="I278" s="133"/>
      <c r="J278" s="133"/>
      <c r="L278" s="88"/>
    </row>
    <row r="279" spans="2:16" ht="15" customHeight="1">
      <c r="B279" s="499" t="s">
        <v>834</v>
      </c>
      <c r="C279" s="500"/>
      <c r="D279" s="500"/>
      <c r="E279" s="501"/>
      <c r="F279" s="132">
        <v>56418731000</v>
      </c>
      <c r="G279" s="134">
        <v>82841817021</v>
      </c>
      <c r="H279" s="144"/>
      <c r="I279" s="144"/>
      <c r="J279" s="145"/>
      <c r="K279" s="270"/>
      <c r="L279" s="88"/>
    </row>
    <row r="280" spans="2:16" ht="7.5" customHeight="1">
      <c r="B280" s="146"/>
      <c r="C280" s="146"/>
      <c r="D280" s="146"/>
      <c r="E280" s="146"/>
      <c r="F280" s="146"/>
      <c r="G280" s="147"/>
      <c r="H280" s="148"/>
      <c r="I280" s="149"/>
      <c r="J280" s="149"/>
      <c r="M280" s="88"/>
    </row>
    <row r="281" spans="2:16" ht="15" customHeight="1">
      <c r="B281" s="504" t="s">
        <v>96</v>
      </c>
      <c r="C281" s="505"/>
      <c r="D281" s="505"/>
      <c r="E281" s="505"/>
      <c r="F281" s="505"/>
      <c r="G281" s="506"/>
      <c r="H281" s="234"/>
      <c r="I281" s="234"/>
      <c r="J281" s="235"/>
      <c r="M281" s="88"/>
    </row>
    <row r="282" spans="2:16" ht="15" customHeight="1">
      <c r="B282" s="504" t="s">
        <v>715</v>
      </c>
      <c r="C282" s="505"/>
      <c r="D282" s="505"/>
      <c r="E282" s="505"/>
      <c r="F282" s="505"/>
      <c r="G282" s="506"/>
      <c r="H282" s="236"/>
      <c r="I282" s="236"/>
      <c r="J282" s="237"/>
      <c r="M282" s="88"/>
    </row>
    <row r="283" spans="2:16" ht="15" customHeight="1">
      <c r="B283" s="474" t="s">
        <v>898</v>
      </c>
      <c r="C283" s="475"/>
      <c r="D283" s="125" t="s">
        <v>99</v>
      </c>
      <c r="E283" s="126">
        <v>1</v>
      </c>
      <c r="F283" s="245">
        <v>200000000</v>
      </c>
      <c r="G283" s="62">
        <v>1003000000</v>
      </c>
      <c r="H283" s="128" t="s">
        <v>743</v>
      </c>
      <c r="I283" s="128" t="s">
        <v>743</v>
      </c>
      <c r="J283" s="128" t="s">
        <v>743</v>
      </c>
      <c r="M283" s="88"/>
    </row>
    <row r="284" spans="2:16" ht="15" customHeight="1">
      <c r="B284" s="499" t="s">
        <v>903</v>
      </c>
      <c r="C284" s="501"/>
      <c r="D284" s="165"/>
      <c r="E284" s="165"/>
      <c r="F284" s="165">
        <f>+F283</f>
        <v>200000000</v>
      </c>
      <c r="G284" s="165">
        <f>+G283</f>
        <v>1003000000</v>
      </c>
      <c r="H284" s="245"/>
      <c r="I284" s="245"/>
      <c r="J284" s="245"/>
      <c r="M284" s="88"/>
    </row>
    <row r="285" spans="2:16" ht="15" customHeight="1">
      <c r="B285" s="499" t="s">
        <v>835</v>
      </c>
      <c r="C285" s="501"/>
      <c r="D285" s="165"/>
      <c r="E285" s="165"/>
      <c r="F285" s="165">
        <v>200000000</v>
      </c>
      <c r="G285" s="165">
        <f>+G284</f>
        <v>1003000000</v>
      </c>
      <c r="H285" s="152"/>
      <c r="I285" s="109"/>
      <c r="J285" s="109"/>
      <c r="M285" s="88"/>
    </row>
    <row r="286" spans="2:16" ht="15" customHeight="1">
      <c r="B286" s="243"/>
      <c r="C286" s="243"/>
      <c r="D286" s="243"/>
      <c r="E286" s="243"/>
      <c r="F286" s="243"/>
      <c r="G286" s="244"/>
      <c r="H286" s="152"/>
      <c r="I286" s="109"/>
      <c r="J286" s="109"/>
      <c r="M286" s="88"/>
    </row>
    <row r="287" spans="2:16" ht="15" customHeight="1">
      <c r="B287" s="150"/>
      <c r="C287" s="150"/>
      <c r="D287" s="150"/>
      <c r="E287" s="150"/>
      <c r="F287" s="150"/>
      <c r="G287" s="151"/>
      <c r="H287" s="152"/>
      <c r="I287" s="109"/>
      <c r="J287" s="109"/>
      <c r="M287" s="88"/>
    </row>
    <row r="288" spans="2:16" ht="32.450000000000003" customHeight="1">
      <c r="B288" s="484" t="s">
        <v>93</v>
      </c>
      <c r="C288" s="485"/>
      <c r="D288" s="233" t="s">
        <v>101</v>
      </c>
      <c r="E288" s="50" t="s">
        <v>102</v>
      </c>
      <c r="F288" s="238" t="s">
        <v>91</v>
      </c>
      <c r="G288" s="50" t="s">
        <v>712</v>
      </c>
      <c r="H288" s="542"/>
      <c r="I288" s="538"/>
      <c r="J288" s="538"/>
      <c r="K288" s="538"/>
    </row>
    <row r="289" spans="2:12" ht="15" customHeight="1">
      <c r="B289" s="544" t="s">
        <v>672</v>
      </c>
      <c r="C289" s="545"/>
      <c r="D289" s="484"/>
      <c r="E289" s="485"/>
      <c r="F289" s="484"/>
      <c r="G289" s="485"/>
      <c r="H289" s="542"/>
      <c r="I289" s="538"/>
      <c r="J289" s="538"/>
      <c r="K289" s="538"/>
    </row>
    <row r="290" spans="2:12" s="158" customFormat="1" ht="75.599999999999994" hidden="1" customHeight="1">
      <c r="B290" s="153" t="s">
        <v>96</v>
      </c>
      <c r="C290" s="153"/>
      <c r="D290" s="154"/>
      <c r="E290" s="155"/>
      <c r="F290" s="156"/>
      <c r="G290" s="157"/>
      <c r="H290" s="542"/>
      <c r="I290" s="538"/>
      <c r="J290" s="538"/>
      <c r="K290" s="538"/>
    </row>
    <row r="291" spans="2:12" s="158" customFormat="1" ht="36" hidden="1" customHeight="1">
      <c r="B291" s="159" t="s">
        <v>157</v>
      </c>
      <c r="C291" s="159"/>
      <c r="D291" s="160">
        <v>0</v>
      </c>
      <c r="E291" s="161">
        <v>0</v>
      </c>
      <c r="F291" s="162">
        <v>0</v>
      </c>
      <c r="G291" s="163">
        <v>0</v>
      </c>
      <c r="H291" s="542"/>
      <c r="I291" s="538"/>
      <c r="J291" s="538"/>
      <c r="K291" s="538"/>
    </row>
    <row r="292" spans="2:12" s="158" customFormat="1" ht="12" hidden="1" customHeight="1">
      <c r="B292" s="159"/>
      <c r="C292" s="159"/>
      <c r="D292" s="154"/>
      <c r="E292" s="155"/>
      <c r="F292" s="162"/>
      <c r="G292" s="163"/>
      <c r="H292" s="542"/>
      <c r="I292" s="538"/>
      <c r="J292" s="538"/>
      <c r="K292" s="538"/>
    </row>
    <row r="293" spans="2:12" s="158" customFormat="1" ht="12" hidden="1" customHeight="1">
      <c r="B293" s="159" t="s">
        <v>32</v>
      </c>
      <c r="C293" s="159"/>
      <c r="D293" s="160">
        <v>0</v>
      </c>
      <c r="E293" s="161">
        <v>0</v>
      </c>
      <c r="F293" s="162">
        <v>0</v>
      </c>
      <c r="G293" s="163">
        <v>0</v>
      </c>
      <c r="H293" s="542"/>
      <c r="I293" s="538"/>
      <c r="J293" s="538"/>
      <c r="K293" s="538"/>
    </row>
    <row r="294" spans="2:12" s="158" customFormat="1" ht="48" hidden="1" customHeight="1">
      <c r="B294" s="159" t="s">
        <v>97</v>
      </c>
      <c r="C294" s="159"/>
      <c r="D294" s="160">
        <v>0</v>
      </c>
      <c r="E294" s="161">
        <v>0</v>
      </c>
      <c r="F294" s="162">
        <v>0</v>
      </c>
      <c r="G294" s="163">
        <v>0</v>
      </c>
      <c r="H294" s="542"/>
      <c r="I294" s="538"/>
      <c r="J294" s="538"/>
      <c r="K294" s="538"/>
    </row>
    <row r="295" spans="2:12" s="158" customFormat="1" ht="12" hidden="1" customHeight="1">
      <c r="B295" s="159"/>
      <c r="C295" s="159"/>
      <c r="D295" s="154">
        <v>0</v>
      </c>
      <c r="E295" s="161">
        <v>0</v>
      </c>
      <c r="F295" s="156">
        <v>0</v>
      </c>
      <c r="G295" s="157">
        <v>0</v>
      </c>
      <c r="H295" s="542"/>
      <c r="I295" s="538"/>
      <c r="J295" s="538"/>
      <c r="K295" s="538"/>
    </row>
    <row r="296" spans="2:12" s="158" customFormat="1" ht="75.599999999999994" hidden="1" customHeight="1">
      <c r="B296" s="153" t="s">
        <v>98</v>
      </c>
      <c r="C296" s="153"/>
      <c r="D296" s="160">
        <v>0</v>
      </c>
      <c r="E296" s="161">
        <v>0</v>
      </c>
      <c r="F296" s="164">
        <v>0</v>
      </c>
      <c r="G296" s="161">
        <v>0</v>
      </c>
      <c r="H296" s="542"/>
      <c r="I296" s="538"/>
      <c r="J296" s="538"/>
      <c r="K296" s="538"/>
    </row>
    <row r="297" spans="2:12" ht="15" customHeight="1">
      <c r="B297" s="474" t="s">
        <v>388</v>
      </c>
      <c r="C297" s="475"/>
      <c r="D297" s="61">
        <v>659109329</v>
      </c>
      <c r="E297" s="61">
        <v>659109329</v>
      </c>
      <c r="F297" s="61">
        <v>659109329</v>
      </c>
      <c r="G297" s="61">
        <v>659109329</v>
      </c>
      <c r="H297" s="542"/>
      <c r="I297" s="538"/>
      <c r="J297" s="538"/>
      <c r="K297" s="538"/>
    </row>
    <row r="298" spans="2:12" ht="15" customHeight="1">
      <c r="B298" s="474" t="s">
        <v>891</v>
      </c>
      <c r="C298" s="475"/>
      <c r="D298" s="61">
        <v>2000000000</v>
      </c>
      <c r="E298" s="61">
        <v>2000000000</v>
      </c>
      <c r="F298" s="61">
        <v>2000000000</v>
      </c>
      <c r="G298" s="61">
        <v>2000000000</v>
      </c>
      <c r="H298" s="542"/>
      <c r="I298" s="538"/>
      <c r="J298" s="538"/>
      <c r="K298" s="538"/>
      <c r="L298" s="246"/>
    </row>
    <row r="299" spans="2:12" ht="15" customHeight="1">
      <c r="B299" s="474" t="s">
        <v>826</v>
      </c>
      <c r="C299" s="475"/>
      <c r="D299" s="61">
        <v>474449898</v>
      </c>
      <c r="E299" s="61">
        <v>474449898</v>
      </c>
      <c r="F299" s="61">
        <v>474449898</v>
      </c>
      <c r="G299" s="61">
        <v>474449898</v>
      </c>
      <c r="H299" s="542"/>
      <c r="I299" s="538"/>
      <c r="J299" s="538"/>
      <c r="K299" s="538"/>
    </row>
    <row r="300" spans="2:12" ht="15" customHeight="1">
      <c r="B300" s="474" t="s">
        <v>827</v>
      </c>
      <c r="C300" s="475"/>
      <c r="D300" s="61">
        <v>3036839586</v>
      </c>
      <c r="E300" s="61">
        <v>3036839586</v>
      </c>
      <c r="F300" s="61">
        <v>3036839586</v>
      </c>
      <c r="G300" s="61">
        <v>3036839586</v>
      </c>
      <c r="H300" s="542"/>
      <c r="I300" s="538"/>
      <c r="J300" s="538"/>
      <c r="K300" s="538"/>
      <c r="L300" s="246"/>
    </row>
    <row r="301" spans="2:12" ht="15" customHeight="1">
      <c r="B301" s="474" t="s">
        <v>660</v>
      </c>
      <c r="C301" s="475"/>
      <c r="D301" s="61">
        <v>3989520</v>
      </c>
      <c r="E301" s="61">
        <v>3989520</v>
      </c>
      <c r="F301" s="61">
        <v>3989520</v>
      </c>
      <c r="G301" s="61">
        <v>3989520</v>
      </c>
      <c r="H301" s="542"/>
      <c r="I301" s="538"/>
      <c r="J301" s="538"/>
      <c r="K301" s="538"/>
    </row>
    <row r="302" spans="2:12" ht="15" customHeight="1">
      <c r="B302" s="474" t="s">
        <v>829</v>
      </c>
      <c r="C302" s="475"/>
      <c r="D302" s="61">
        <v>13768844580</v>
      </c>
      <c r="E302" s="61">
        <v>13768844580</v>
      </c>
      <c r="F302" s="61">
        <v>13768844580</v>
      </c>
      <c r="G302" s="61">
        <v>13768844580</v>
      </c>
      <c r="H302" s="542"/>
      <c r="I302" s="538"/>
      <c r="J302" s="538"/>
      <c r="K302" s="538"/>
    </row>
    <row r="303" spans="2:12" ht="15" customHeight="1">
      <c r="B303" s="474" t="s">
        <v>892</v>
      </c>
      <c r="C303" s="475"/>
      <c r="D303" s="61">
        <v>43789835</v>
      </c>
      <c r="E303" s="61">
        <v>43789835</v>
      </c>
      <c r="F303" s="61">
        <v>43789835</v>
      </c>
      <c r="G303" s="61">
        <v>43789835</v>
      </c>
      <c r="H303" s="542"/>
      <c r="I303" s="538"/>
      <c r="J303" s="538"/>
      <c r="K303" s="538"/>
    </row>
    <row r="304" spans="2:12" ht="15" customHeight="1">
      <c r="B304" s="474" t="s">
        <v>830</v>
      </c>
      <c r="C304" s="475"/>
      <c r="D304" s="61">
        <v>318511380</v>
      </c>
      <c r="E304" s="61">
        <v>318511380</v>
      </c>
      <c r="F304" s="61">
        <v>318511380</v>
      </c>
      <c r="G304" s="61">
        <v>318511380</v>
      </c>
      <c r="H304" s="542"/>
      <c r="I304" s="538"/>
      <c r="J304" s="538"/>
      <c r="K304" s="538"/>
    </row>
    <row r="305" spans="2:11" ht="15" customHeight="1">
      <c r="B305" s="474" t="s">
        <v>390</v>
      </c>
      <c r="C305" s="475"/>
      <c r="D305" s="61">
        <v>666958389</v>
      </c>
      <c r="E305" s="61">
        <v>666958389</v>
      </c>
      <c r="F305" s="61">
        <v>666958389</v>
      </c>
      <c r="G305" s="61">
        <v>666958389</v>
      </c>
      <c r="H305" s="542"/>
      <c r="I305" s="538"/>
      <c r="J305" s="538"/>
      <c r="K305" s="538"/>
    </row>
    <row r="306" spans="2:11" ht="15" customHeight="1">
      <c r="B306" s="474" t="s">
        <v>893</v>
      </c>
      <c r="C306" s="475"/>
      <c r="D306" s="61">
        <v>43709833</v>
      </c>
      <c r="E306" s="61">
        <v>43709833</v>
      </c>
      <c r="F306" s="61">
        <v>43709833</v>
      </c>
      <c r="G306" s="61">
        <v>43709833</v>
      </c>
      <c r="H306" s="542"/>
      <c r="I306" s="538"/>
      <c r="J306" s="538"/>
      <c r="K306" s="538"/>
    </row>
    <row r="307" spans="2:11" ht="15" customHeight="1">
      <c r="B307" s="474" t="s">
        <v>904</v>
      </c>
      <c r="C307" s="475"/>
      <c r="D307" s="61">
        <v>90699847</v>
      </c>
      <c r="E307" s="61">
        <v>90699847</v>
      </c>
      <c r="F307" s="61">
        <v>90699847</v>
      </c>
      <c r="G307" s="61">
        <v>90699847</v>
      </c>
      <c r="H307" s="542"/>
      <c r="I307" s="538"/>
      <c r="J307" s="538"/>
      <c r="K307" s="538"/>
    </row>
    <row r="308" spans="2:11" ht="15" customHeight="1">
      <c r="B308" s="474" t="s">
        <v>895</v>
      </c>
      <c r="C308" s="475"/>
      <c r="D308" s="61">
        <v>1014229</v>
      </c>
      <c r="E308" s="61">
        <v>1014229</v>
      </c>
      <c r="F308" s="61">
        <v>1014229</v>
      </c>
      <c r="G308" s="61">
        <v>1014229</v>
      </c>
      <c r="H308" s="542"/>
      <c r="I308" s="538"/>
      <c r="J308" s="538"/>
      <c r="K308" s="538"/>
    </row>
    <row r="309" spans="2:11" ht="15" customHeight="1">
      <c r="B309" s="474" t="s">
        <v>832</v>
      </c>
      <c r="C309" s="475"/>
      <c r="D309" s="61">
        <v>2714742673.5816002</v>
      </c>
      <c r="E309" s="61">
        <v>2714742673.5816002</v>
      </c>
      <c r="F309" s="61">
        <v>2714742673.5816002</v>
      </c>
      <c r="G309" s="61">
        <v>2714742673.5816002</v>
      </c>
      <c r="H309" s="542"/>
      <c r="I309" s="538"/>
      <c r="J309" s="538"/>
      <c r="K309" s="538"/>
    </row>
    <row r="310" spans="2:11" ht="15" customHeight="1">
      <c r="B310" s="474" t="s">
        <v>829</v>
      </c>
      <c r="C310" s="475"/>
      <c r="D310" s="61">
        <v>1088415958.1559999</v>
      </c>
      <c r="E310" s="61">
        <v>1088415958.1559999</v>
      </c>
      <c r="F310" s="61">
        <v>1088415958.1559999</v>
      </c>
      <c r="G310" s="61">
        <v>1088415958.1559999</v>
      </c>
      <c r="H310" s="542"/>
      <c r="I310" s="538"/>
      <c r="J310" s="538"/>
      <c r="K310" s="538"/>
    </row>
    <row r="311" spans="2:11" ht="15" customHeight="1">
      <c r="B311" s="474" t="s">
        <v>833</v>
      </c>
      <c r="C311" s="475"/>
      <c r="D311" s="61">
        <v>108528026.4832</v>
      </c>
      <c r="E311" s="61">
        <v>108528026.4832</v>
      </c>
      <c r="F311" s="61">
        <v>108528026.4832</v>
      </c>
      <c r="G311" s="61">
        <v>108528026.4832</v>
      </c>
      <c r="H311" s="542"/>
      <c r="I311" s="538"/>
      <c r="J311" s="538"/>
      <c r="K311" s="538"/>
    </row>
    <row r="312" spans="2:11" ht="15" customHeight="1">
      <c r="B312" s="474" t="s">
        <v>831</v>
      </c>
      <c r="C312" s="475"/>
      <c r="D312" s="61">
        <v>7174148.1336000003</v>
      </c>
      <c r="E312" s="61">
        <v>7174148.1336000003</v>
      </c>
      <c r="F312" s="61">
        <v>7174148.1336000003</v>
      </c>
      <c r="G312" s="61">
        <v>7174148.1336000003</v>
      </c>
      <c r="H312" s="542"/>
      <c r="I312" s="538"/>
      <c r="J312" s="538"/>
      <c r="K312" s="538"/>
    </row>
    <row r="313" spans="2:11" ht="15" customHeight="1">
      <c r="B313" s="474" t="s">
        <v>388</v>
      </c>
      <c r="C313" s="475" t="s">
        <v>388</v>
      </c>
      <c r="D313" s="61">
        <v>26101156501</v>
      </c>
      <c r="E313" s="61">
        <v>26101156501</v>
      </c>
      <c r="F313" s="61">
        <v>26101156501</v>
      </c>
      <c r="G313" s="61">
        <v>26101156501</v>
      </c>
      <c r="H313" s="542"/>
      <c r="I313" s="538"/>
      <c r="J313" s="538"/>
      <c r="K313" s="538"/>
    </row>
    <row r="314" spans="2:11" ht="15" customHeight="1">
      <c r="B314" s="474" t="s">
        <v>389</v>
      </c>
      <c r="C314" s="475" t="s">
        <v>389</v>
      </c>
      <c r="D314" s="61">
        <v>6036888236</v>
      </c>
      <c r="E314" s="61">
        <v>6036888236</v>
      </c>
      <c r="F314" s="61">
        <v>6036888236</v>
      </c>
      <c r="G314" s="61">
        <v>6036888236</v>
      </c>
      <c r="H314" s="542"/>
      <c r="I314" s="538"/>
      <c r="J314" s="538"/>
      <c r="K314" s="538"/>
    </row>
    <row r="315" spans="2:11" ht="15" customHeight="1">
      <c r="B315" s="474" t="s">
        <v>897</v>
      </c>
      <c r="C315" s="475" t="s">
        <v>897</v>
      </c>
      <c r="D315" s="61">
        <v>1060810726.9999996</v>
      </c>
      <c r="E315" s="61">
        <v>1060810726.9999996</v>
      </c>
      <c r="F315" s="61">
        <v>1060810726.9999996</v>
      </c>
      <c r="G315" s="61">
        <v>1060810726.9999996</v>
      </c>
      <c r="H315" s="542"/>
      <c r="I315" s="538"/>
      <c r="J315" s="538"/>
      <c r="K315" s="538"/>
    </row>
    <row r="316" spans="2:11" ht="15" customHeight="1">
      <c r="B316" s="474" t="s">
        <v>391</v>
      </c>
      <c r="C316" s="475" t="s">
        <v>391</v>
      </c>
      <c r="D316" s="61">
        <v>8768248975</v>
      </c>
      <c r="E316" s="61">
        <v>8768248975</v>
      </c>
      <c r="F316" s="61">
        <v>8768248975</v>
      </c>
      <c r="G316" s="61">
        <v>8768248975</v>
      </c>
      <c r="H316" s="542"/>
      <c r="I316" s="538"/>
      <c r="J316" s="538"/>
      <c r="K316" s="538"/>
    </row>
    <row r="317" spans="2:11" ht="15" customHeight="1">
      <c r="B317" s="497" t="s">
        <v>829</v>
      </c>
      <c r="C317" s="498"/>
      <c r="D317" s="61">
        <v>1464627365</v>
      </c>
      <c r="E317" s="61">
        <v>1464627365</v>
      </c>
      <c r="F317" s="61">
        <v>1464627365</v>
      </c>
      <c r="G317" s="61">
        <v>1464627365</v>
      </c>
      <c r="H317" s="542"/>
      <c r="I317" s="538"/>
      <c r="J317" s="538"/>
      <c r="K317" s="538"/>
    </row>
    <row r="318" spans="2:11" ht="15" customHeight="1">
      <c r="B318" s="497" t="s">
        <v>830</v>
      </c>
      <c r="C318" s="498"/>
      <c r="D318" s="61">
        <v>5179977371</v>
      </c>
      <c r="E318" s="61">
        <v>5179977371</v>
      </c>
      <c r="F318" s="61">
        <v>5179977371</v>
      </c>
      <c r="G318" s="61">
        <v>5179977371</v>
      </c>
      <c r="H318" s="542"/>
      <c r="I318" s="538"/>
      <c r="J318" s="538"/>
      <c r="K318" s="538"/>
    </row>
    <row r="319" spans="2:11" ht="15" customHeight="1">
      <c r="B319" s="497" t="s">
        <v>390</v>
      </c>
      <c r="C319" s="498"/>
      <c r="D319" s="61">
        <v>3335488594</v>
      </c>
      <c r="E319" s="61">
        <v>3335488594</v>
      </c>
      <c r="F319" s="61">
        <v>3335488594</v>
      </c>
      <c r="G319" s="61">
        <v>3335488594</v>
      </c>
      <c r="H319" s="542"/>
      <c r="I319" s="538"/>
      <c r="J319" s="538"/>
      <c r="K319" s="538"/>
    </row>
    <row r="320" spans="2:11" ht="15" customHeight="1">
      <c r="B320" s="497" t="s">
        <v>832</v>
      </c>
      <c r="C320" s="498"/>
      <c r="D320" s="61">
        <v>361831060.31760001</v>
      </c>
      <c r="E320" s="61">
        <v>361831060.31760001</v>
      </c>
      <c r="F320" s="61">
        <v>361831060.31760001</v>
      </c>
      <c r="G320" s="61">
        <v>361831060.31760001</v>
      </c>
      <c r="H320" s="542"/>
      <c r="I320" s="538"/>
      <c r="J320" s="538"/>
      <c r="K320" s="538"/>
    </row>
    <row r="321" spans="2:11" ht="15" customHeight="1">
      <c r="B321" s="499" t="s">
        <v>905</v>
      </c>
      <c r="C321" s="501"/>
      <c r="D321" s="247">
        <f>SUM(D293:D320)</f>
        <v>77335806061.671997</v>
      </c>
      <c r="E321" s="247">
        <f>SUM(E293:E320)</f>
        <v>77335806061.671997</v>
      </c>
      <c r="F321" s="247">
        <f>SUM(F293:F320)</f>
        <v>77335806061.671997</v>
      </c>
      <c r="G321" s="247">
        <f>SUM(G293:G320)</f>
        <v>77335806061.671997</v>
      </c>
      <c r="H321" s="542"/>
      <c r="I321" s="538"/>
      <c r="J321" s="538"/>
      <c r="K321" s="538"/>
    </row>
    <row r="322" spans="2:11" ht="15" customHeight="1">
      <c r="B322" s="544" t="s">
        <v>673</v>
      </c>
      <c r="C322" s="545"/>
      <c r="D322" s="248"/>
      <c r="E322" s="249"/>
      <c r="F322" s="249"/>
      <c r="G322" s="250"/>
      <c r="H322" s="542"/>
      <c r="I322" s="538"/>
      <c r="J322" s="538"/>
      <c r="K322" s="538"/>
    </row>
    <row r="323" spans="2:11" ht="15" customHeight="1">
      <c r="B323" s="474" t="s">
        <v>898</v>
      </c>
      <c r="C323" s="475"/>
      <c r="D323" s="245">
        <v>200000000</v>
      </c>
      <c r="E323" s="245">
        <v>200000000</v>
      </c>
      <c r="F323" s="245">
        <v>200000000</v>
      </c>
      <c r="G323" s="245">
        <v>1003000000</v>
      </c>
      <c r="H323" s="542"/>
      <c r="I323" s="538"/>
      <c r="J323" s="538"/>
      <c r="K323" s="538"/>
    </row>
    <row r="324" spans="2:11" ht="15" customHeight="1">
      <c r="B324" s="499" t="s">
        <v>906</v>
      </c>
      <c r="C324" s="501"/>
      <c r="D324" s="165">
        <f>+D323</f>
        <v>200000000</v>
      </c>
      <c r="E324" s="165">
        <f t="shared" ref="E324:G324" si="4">+E323</f>
        <v>200000000</v>
      </c>
      <c r="F324" s="165">
        <f t="shared" si="4"/>
        <v>200000000</v>
      </c>
      <c r="G324" s="165">
        <f t="shared" si="4"/>
        <v>1003000000</v>
      </c>
      <c r="H324" s="542"/>
      <c r="I324" s="538"/>
      <c r="J324" s="538"/>
      <c r="K324" s="538"/>
    </row>
    <row r="325" spans="2:11">
      <c r="D325" s="378"/>
      <c r="E325" s="378"/>
      <c r="F325" s="379"/>
      <c r="G325" s="379"/>
      <c r="H325" s="76"/>
      <c r="J325" s="87"/>
    </row>
    <row r="326" spans="2:11">
      <c r="B326" s="537" t="s">
        <v>103</v>
      </c>
      <c r="C326" s="537"/>
      <c r="D326" s="537"/>
      <c r="E326" s="537"/>
      <c r="F326" s="537"/>
      <c r="H326" s="88"/>
      <c r="J326" s="87"/>
    </row>
    <row r="327" spans="2:11" ht="25.5">
      <c r="B327" s="484" t="s">
        <v>104</v>
      </c>
      <c r="C327" s="485"/>
      <c r="D327" s="50" t="s">
        <v>105</v>
      </c>
      <c r="E327" s="50" t="s">
        <v>198</v>
      </c>
      <c r="F327" s="233" t="s">
        <v>199</v>
      </c>
      <c r="H327" s="76"/>
      <c r="J327" s="87"/>
    </row>
    <row r="328" spans="2:11" ht="15" customHeight="1">
      <c r="B328" s="470" t="s">
        <v>106</v>
      </c>
      <c r="C328" s="471"/>
      <c r="D328" s="412">
        <v>200000000</v>
      </c>
      <c r="E328" s="413">
        <v>1003000000</v>
      </c>
      <c r="F328" s="413">
        <v>1003000000</v>
      </c>
      <c r="G328" s="166"/>
      <c r="H328" s="88"/>
      <c r="J328" s="281"/>
    </row>
    <row r="329" spans="2:11" ht="15" customHeight="1">
      <c r="B329" s="472" t="s">
        <v>907</v>
      </c>
      <c r="C329" s="473"/>
      <c r="D329" s="65">
        <f>+D328</f>
        <v>200000000</v>
      </c>
      <c r="E329" s="65">
        <f>+E328</f>
        <v>1003000000</v>
      </c>
      <c r="F329" s="55">
        <f>+F328</f>
        <v>1003000000</v>
      </c>
      <c r="H329" s="76"/>
      <c r="I329" s="88"/>
      <c r="J329" s="88"/>
      <c r="K329" s="88"/>
    </row>
    <row r="330" spans="2:11" ht="15" customHeight="1">
      <c r="B330" s="472" t="s">
        <v>993</v>
      </c>
      <c r="C330" s="473"/>
      <c r="D330" s="65">
        <v>200000000</v>
      </c>
      <c r="E330" s="65">
        <v>1002000000</v>
      </c>
      <c r="F330" s="55">
        <v>1002000000</v>
      </c>
      <c r="I330" s="88"/>
      <c r="J330" s="88"/>
      <c r="K330" s="88"/>
    </row>
    <row r="331" spans="2:11">
      <c r="H331" s="87"/>
      <c r="I331" s="88"/>
      <c r="J331" s="88"/>
      <c r="K331" s="88"/>
    </row>
    <row r="332" spans="2:11">
      <c r="H332" s="87"/>
      <c r="I332" s="88"/>
      <c r="J332" s="88"/>
      <c r="K332" s="88"/>
    </row>
    <row r="333" spans="2:11">
      <c r="C333" s="254" t="s">
        <v>762</v>
      </c>
      <c r="H333" s="87"/>
      <c r="I333" s="88"/>
      <c r="J333" s="88"/>
      <c r="K333" s="88"/>
    </row>
    <row r="334" spans="2:11">
      <c r="H334" s="87"/>
      <c r="I334" s="88"/>
      <c r="J334" s="88"/>
      <c r="K334" s="88"/>
    </row>
    <row r="335" spans="2:11" ht="20.45" customHeight="1">
      <c r="B335" s="486" t="s">
        <v>93</v>
      </c>
      <c r="C335" s="573"/>
      <c r="D335" s="514" t="s">
        <v>101</v>
      </c>
      <c r="E335" s="514" t="s">
        <v>102</v>
      </c>
      <c r="F335" s="514" t="s">
        <v>91</v>
      </c>
      <c r="G335" s="514" t="s">
        <v>744</v>
      </c>
      <c r="H335" s="514" t="s">
        <v>126</v>
      </c>
      <c r="I335" s="88"/>
      <c r="J335" s="88"/>
      <c r="K335" s="88"/>
    </row>
    <row r="336" spans="2:11" ht="22.9" customHeight="1">
      <c r="B336" s="488"/>
      <c r="C336" s="574"/>
      <c r="D336" s="514"/>
      <c r="E336" s="514"/>
      <c r="F336" s="514"/>
      <c r="G336" s="514"/>
      <c r="H336" s="514"/>
      <c r="I336" s="88"/>
      <c r="J336" s="88"/>
      <c r="K336" s="88"/>
    </row>
    <row r="337" spans="2:11">
      <c r="B337" s="265" t="s">
        <v>745</v>
      </c>
      <c r="C337" s="284"/>
      <c r="D337" s="267"/>
      <c r="E337" s="266"/>
      <c r="F337" s="271"/>
      <c r="G337" s="266"/>
      <c r="H337" s="282"/>
      <c r="I337" s="88"/>
      <c r="J337" s="88"/>
      <c r="K337" s="88"/>
    </row>
    <row r="338" spans="2:11">
      <c r="B338" s="284" t="s">
        <v>946</v>
      </c>
      <c r="C338" s="278" t="s">
        <v>947</v>
      </c>
      <c r="D338" s="268">
        <v>509358144</v>
      </c>
      <c r="E338" s="274">
        <v>508360453</v>
      </c>
      <c r="F338" s="274">
        <v>500000000</v>
      </c>
      <c r="G338" s="287">
        <v>1.018716288</v>
      </c>
      <c r="H338" s="282">
        <v>45485</v>
      </c>
      <c r="I338" s="88"/>
      <c r="J338" s="88"/>
      <c r="K338" s="88"/>
    </row>
    <row r="339" spans="2:11">
      <c r="B339" s="284" t="s">
        <v>948</v>
      </c>
      <c r="C339" s="278" t="s">
        <v>947</v>
      </c>
      <c r="D339" s="268">
        <v>509358144</v>
      </c>
      <c r="E339" s="274">
        <v>508360453</v>
      </c>
      <c r="F339" s="274">
        <v>500000000</v>
      </c>
      <c r="G339" s="287">
        <v>1.018716288</v>
      </c>
      <c r="H339" s="282">
        <v>45485</v>
      </c>
      <c r="I339" s="88"/>
      <c r="J339" s="88"/>
      <c r="K339" s="88"/>
    </row>
    <row r="340" spans="2:11">
      <c r="B340" s="284" t="s">
        <v>949</v>
      </c>
      <c r="C340" s="278" t="s">
        <v>947</v>
      </c>
      <c r="D340" s="268">
        <v>509358144</v>
      </c>
      <c r="E340" s="274">
        <v>508360453</v>
      </c>
      <c r="F340" s="274">
        <v>500000000</v>
      </c>
      <c r="G340" s="287">
        <v>1.018716288</v>
      </c>
      <c r="H340" s="282">
        <v>45485</v>
      </c>
      <c r="I340" s="88"/>
      <c r="J340" s="88"/>
      <c r="K340" s="88"/>
    </row>
    <row r="341" spans="2:11">
      <c r="B341" s="284" t="s">
        <v>950</v>
      </c>
      <c r="C341" s="278" t="s">
        <v>947</v>
      </c>
      <c r="D341" s="268">
        <v>509358144</v>
      </c>
      <c r="E341" s="274">
        <v>508360453</v>
      </c>
      <c r="F341" s="274">
        <v>500000000</v>
      </c>
      <c r="G341" s="287">
        <v>1.018716288</v>
      </c>
      <c r="H341" s="282">
        <v>45485</v>
      </c>
      <c r="I341" s="88"/>
      <c r="J341" s="88"/>
      <c r="K341" s="88"/>
    </row>
    <row r="342" spans="2:11">
      <c r="B342" s="579" t="s">
        <v>848</v>
      </c>
      <c r="C342" s="580"/>
      <c r="D342" s="268"/>
      <c r="E342" s="274"/>
      <c r="F342" s="274"/>
      <c r="G342" s="287"/>
      <c r="H342" s="282"/>
      <c r="I342" s="88"/>
      <c r="J342" s="88"/>
      <c r="K342" s="88"/>
    </row>
    <row r="343" spans="2:11">
      <c r="B343" s="284" t="s">
        <v>951</v>
      </c>
      <c r="C343" s="278" t="s">
        <v>952</v>
      </c>
      <c r="D343" s="268">
        <v>652818856</v>
      </c>
      <c r="E343" s="274">
        <v>649834840</v>
      </c>
      <c r="F343" s="274">
        <v>622000000</v>
      </c>
      <c r="G343" s="287">
        <v>1.0495479999999999</v>
      </c>
      <c r="H343" s="282">
        <v>48166</v>
      </c>
      <c r="I343" s="88"/>
      <c r="J343" s="88"/>
      <c r="K343" s="88"/>
    </row>
    <row r="344" spans="2:11">
      <c r="B344" s="284" t="s">
        <v>951</v>
      </c>
      <c r="C344" s="278" t="s">
        <v>952</v>
      </c>
      <c r="D344" s="268">
        <v>305260500</v>
      </c>
      <c r="E344" s="274">
        <v>308934822</v>
      </c>
      <c r="F344" s="274">
        <v>300000000</v>
      </c>
      <c r="G344" s="287">
        <v>1.0175350000000001</v>
      </c>
      <c r="H344" s="282">
        <v>48166</v>
      </c>
      <c r="I344" s="88"/>
      <c r="J344" s="88"/>
      <c r="K344" s="88"/>
    </row>
    <row r="345" spans="2:11">
      <c r="B345" s="284" t="s">
        <v>951</v>
      </c>
      <c r="C345" s="278" t="s">
        <v>952</v>
      </c>
      <c r="D345" s="268">
        <v>100013500</v>
      </c>
      <c r="E345" s="274">
        <v>100837638</v>
      </c>
      <c r="F345" s="274">
        <v>100000000</v>
      </c>
      <c r="G345" s="287">
        <v>1.000135</v>
      </c>
      <c r="H345" s="282">
        <v>48166</v>
      </c>
      <c r="I345" s="88"/>
      <c r="J345" s="88"/>
      <c r="K345" s="88"/>
    </row>
    <row r="346" spans="2:11">
      <c r="B346" s="284" t="s">
        <v>951</v>
      </c>
      <c r="C346" s="278" t="s">
        <v>952</v>
      </c>
      <c r="D346" s="268">
        <v>300530100</v>
      </c>
      <c r="E346" s="274">
        <v>302507993</v>
      </c>
      <c r="F346" s="274">
        <v>300000000</v>
      </c>
      <c r="G346" s="287">
        <v>1.0017670000000001</v>
      </c>
      <c r="H346" s="282">
        <v>48166</v>
      </c>
      <c r="I346" s="88"/>
      <c r="J346" s="88"/>
      <c r="K346" s="88"/>
    </row>
    <row r="347" spans="2:11">
      <c r="B347" s="284" t="s">
        <v>951</v>
      </c>
      <c r="C347" s="278" t="s">
        <v>952</v>
      </c>
      <c r="D347" s="268">
        <v>1242991438</v>
      </c>
      <c r="E347" s="274">
        <v>1231185377</v>
      </c>
      <c r="F347" s="274">
        <v>1178000000</v>
      </c>
      <c r="G347" s="287">
        <v>1.0551710000000001</v>
      </c>
      <c r="H347" s="282">
        <v>48166</v>
      </c>
      <c r="I347" s="88"/>
      <c r="J347" s="88"/>
      <c r="K347" s="88"/>
    </row>
    <row r="348" spans="2:11">
      <c r="B348" s="284" t="s">
        <v>953</v>
      </c>
      <c r="C348" s="278" t="s">
        <v>954</v>
      </c>
      <c r="D348" s="268">
        <v>647004036</v>
      </c>
      <c r="E348" s="274">
        <v>636642687</v>
      </c>
      <c r="F348" s="274">
        <v>609000000</v>
      </c>
      <c r="G348" s="287">
        <v>1.0624039999999999</v>
      </c>
      <c r="H348" s="282">
        <v>47834</v>
      </c>
      <c r="I348" s="88"/>
      <c r="J348" s="88"/>
      <c r="K348" s="88"/>
    </row>
    <row r="349" spans="2:11">
      <c r="B349" s="284" t="s">
        <v>953</v>
      </c>
      <c r="C349" s="278" t="s">
        <v>954</v>
      </c>
      <c r="D349" s="268">
        <v>10000000</v>
      </c>
      <c r="E349" s="274">
        <v>9895285</v>
      </c>
      <c r="F349" s="274">
        <v>10000000</v>
      </c>
      <c r="G349" s="287">
        <v>1</v>
      </c>
      <c r="H349" s="282">
        <v>47834</v>
      </c>
      <c r="I349" s="88"/>
      <c r="J349" s="88"/>
      <c r="K349" s="88"/>
    </row>
    <row r="350" spans="2:11">
      <c r="B350" s="284" t="s">
        <v>953</v>
      </c>
      <c r="C350" s="278" t="s">
        <v>954</v>
      </c>
      <c r="D350" s="268">
        <v>927069136</v>
      </c>
      <c r="E350" s="274">
        <v>916950007</v>
      </c>
      <c r="F350" s="274">
        <v>868000000</v>
      </c>
      <c r="G350" s="287">
        <v>1.068052</v>
      </c>
      <c r="H350" s="282">
        <v>47834</v>
      </c>
      <c r="I350" s="88"/>
      <c r="J350" s="88"/>
      <c r="K350" s="88"/>
    </row>
    <row r="351" spans="2:11">
      <c r="B351" s="284" t="s">
        <v>953</v>
      </c>
      <c r="C351" s="278" t="s">
        <v>954</v>
      </c>
      <c r="D351" s="268">
        <v>429783600</v>
      </c>
      <c r="E351" s="274">
        <v>422713633</v>
      </c>
      <c r="F351" s="274">
        <v>400000000</v>
      </c>
      <c r="G351" s="287">
        <v>1.0744590000000001</v>
      </c>
      <c r="H351" s="282">
        <v>47834</v>
      </c>
      <c r="I351" s="88"/>
      <c r="J351" s="88"/>
      <c r="K351" s="88"/>
    </row>
    <row r="352" spans="2:11">
      <c r="B352" s="284"/>
      <c r="C352" s="420" t="s">
        <v>1002</v>
      </c>
      <c r="D352" s="268"/>
      <c r="E352" s="274">
        <v>-180908223</v>
      </c>
      <c r="F352" s="274"/>
      <c r="G352" s="287"/>
      <c r="H352" s="282"/>
      <c r="I352" s="88"/>
      <c r="J352" s="88"/>
      <c r="K352" s="88"/>
    </row>
    <row r="353" spans="2:11">
      <c r="B353" s="265" t="s">
        <v>902</v>
      </c>
      <c r="C353" s="265"/>
      <c r="D353" s="264">
        <f>SUM(D338:D352)</f>
        <v>6652903742</v>
      </c>
      <c r="E353" s="264">
        <f>SUM(E338:E352)</f>
        <v>6432035871</v>
      </c>
      <c r="F353" s="264">
        <f>SUM(F338:F352)</f>
        <v>6387000000</v>
      </c>
      <c r="G353" s="264"/>
      <c r="H353" s="275"/>
      <c r="I353" s="88"/>
      <c r="J353" s="88"/>
      <c r="K353" s="88"/>
    </row>
    <row r="354" spans="2:11">
      <c r="B354" s="265" t="s">
        <v>834</v>
      </c>
      <c r="C354" s="273"/>
      <c r="D354" s="283">
        <v>6088957034</v>
      </c>
      <c r="E354" s="283">
        <v>5853263465</v>
      </c>
      <c r="F354" s="283">
        <v>5931000000</v>
      </c>
      <c r="G354" s="283">
        <v>0</v>
      </c>
      <c r="H354" s="269">
        <v>0</v>
      </c>
      <c r="I354" s="88"/>
      <c r="J354" s="88"/>
      <c r="K354" s="88"/>
    </row>
    <row r="355" spans="2:11">
      <c r="H355" s="87"/>
      <c r="I355" s="88"/>
      <c r="J355" s="88"/>
      <c r="K355" s="88"/>
    </row>
    <row r="356" spans="2:11" ht="12.75" customHeight="1">
      <c r="B356" s="167" t="s">
        <v>535</v>
      </c>
      <c r="C356" s="167" t="s">
        <v>73</v>
      </c>
      <c r="H356" s="87"/>
    </row>
    <row r="357" spans="2:11">
      <c r="C357" s="71" t="s">
        <v>107</v>
      </c>
    </row>
    <row r="358" spans="2:11">
      <c r="K358" s="88"/>
    </row>
    <row r="359" spans="2:11" ht="27.75" customHeight="1">
      <c r="B359" s="508" t="s">
        <v>108</v>
      </c>
      <c r="C359" s="509"/>
      <c r="D359" s="239" t="s">
        <v>576</v>
      </c>
      <c r="E359" s="50" t="s">
        <v>201</v>
      </c>
      <c r="F359" s="50" t="s">
        <v>202</v>
      </c>
      <c r="G359" s="88"/>
      <c r="I359" s="88"/>
    </row>
    <row r="360" spans="2:11" hidden="1">
      <c r="B360" s="470" t="s">
        <v>908</v>
      </c>
      <c r="C360" s="471"/>
      <c r="D360" s="82" t="s">
        <v>573</v>
      </c>
      <c r="E360" s="60">
        <v>0</v>
      </c>
      <c r="F360" s="60">
        <v>0</v>
      </c>
      <c r="G360" s="88"/>
      <c r="I360" s="88"/>
    </row>
    <row r="361" spans="2:11" ht="15" customHeight="1">
      <c r="B361" s="470" t="s">
        <v>575</v>
      </c>
      <c r="C361" s="471"/>
      <c r="D361" s="82" t="s">
        <v>573</v>
      </c>
      <c r="E361" s="60">
        <v>11290735</v>
      </c>
      <c r="F361" s="60">
        <v>0</v>
      </c>
      <c r="G361" s="66"/>
      <c r="I361" s="88"/>
    </row>
    <row r="362" spans="2:11" ht="15" customHeight="1">
      <c r="B362" s="470" t="s">
        <v>574</v>
      </c>
      <c r="C362" s="471"/>
      <c r="D362" s="82" t="s">
        <v>573</v>
      </c>
      <c r="E362" s="60">
        <v>23291</v>
      </c>
      <c r="F362" s="60">
        <v>0</v>
      </c>
      <c r="G362" s="88"/>
    </row>
    <row r="363" spans="2:11" ht="15" customHeight="1">
      <c r="B363" s="466" t="s">
        <v>902</v>
      </c>
      <c r="C363" s="466"/>
      <c r="D363" s="466"/>
      <c r="E363" s="65">
        <f>SUM(E360:E362)</f>
        <v>11314026</v>
      </c>
      <c r="F363" s="60">
        <v>0</v>
      </c>
      <c r="G363" s="66"/>
    </row>
    <row r="364" spans="2:11" ht="15" customHeight="1">
      <c r="B364" s="466" t="s">
        <v>834</v>
      </c>
      <c r="C364" s="466"/>
      <c r="D364" s="466"/>
      <c r="E364" s="65">
        <v>10328122</v>
      </c>
      <c r="F364" s="60">
        <v>0</v>
      </c>
      <c r="G364" s="66"/>
    </row>
    <row r="365" spans="2:11">
      <c r="H365" s="88"/>
    </row>
    <row r="366" spans="2:11">
      <c r="C366" s="71" t="s">
        <v>170</v>
      </c>
    </row>
    <row r="368" spans="2:11" ht="27" customHeight="1">
      <c r="B368" s="508" t="s">
        <v>108</v>
      </c>
      <c r="C368" s="561"/>
      <c r="D368" s="509"/>
      <c r="E368" s="239" t="s">
        <v>175</v>
      </c>
      <c r="F368" s="239" t="s">
        <v>176</v>
      </c>
      <c r="H368" s="88"/>
    </row>
    <row r="369" spans="2:8" ht="15" customHeight="1">
      <c r="B369" s="462" t="s">
        <v>689</v>
      </c>
      <c r="C369" s="546"/>
      <c r="D369" s="463"/>
      <c r="E369" s="57">
        <v>383524876</v>
      </c>
      <c r="F369" s="57">
        <v>0</v>
      </c>
      <c r="H369" s="88"/>
    </row>
    <row r="370" spans="2:8" ht="15" customHeight="1">
      <c r="B370" s="341" t="s">
        <v>804</v>
      </c>
      <c r="C370" s="343"/>
      <c r="D370" s="342"/>
      <c r="E370" s="57">
        <v>142631552</v>
      </c>
      <c r="F370" s="57">
        <v>0</v>
      </c>
      <c r="H370" s="88"/>
    </row>
    <row r="371" spans="2:8" ht="15" customHeight="1">
      <c r="B371" s="466" t="s">
        <v>902</v>
      </c>
      <c r="C371" s="466"/>
      <c r="D371" s="466"/>
      <c r="E371" s="64">
        <f>SUM(E369:E370)</f>
        <v>526156428</v>
      </c>
      <c r="F371" s="64">
        <v>0</v>
      </c>
      <c r="H371" s="88"/>
    </row>
    <row r="372" spans="2:8" ht="15" customHeight="1">
      <c r="B372" s="466" t="s">
        <v>834</v>
      </c>
      <c r="C372" s="466"/>
      <c r="D372" s="466"/>
      <c r="E372" s="64">
        <v>10697960367</v>
      </c>
      <c r="F372" s="64">
        <v>0</v>
      </c>
      <c r="H372" s="88"/>
    </row>
    <row r="373" spans="2:8">
      <c r="B373" s="92"/>
      <c r="C373" s="92"/>
      <c r="D373" s="169"/>
      <c r="E373" s="169"/>
      <c r="H373" s="88"/>
    </row>
    <row r="374" spans="2:8" hidden="1">
      <c r="B374" s="71" t="s">
        <v>109</v>
      </c>
      <c r="C374" s="71"/>
      <c r="D374" s="170"/>
      <c r="E374" s="69"/>
      <c r="F374" s="171"/>
      <c r="G374" s="171"/>
      <c r="H374" s="172"/>
    </row>
    <row r="375" spans="2:8" hidden="1">
      <c r="B375" s="92"/>
      <c r="C375" s="92"/>
      <c r="D375" s="169"/>
      <c r="E375" s="169"/>
      <c r="H375" s="88"/>
    </row>
    <row r="376" spans="2:8" ht="30.75" hidden="1" customHeight="1">
      <c r="B376" s="543" t="s">
        <v>108</v>
      </c>
      <c r="C376" s="543"/>
      <c r="D376" s="168" t="s">
        <v>576</v>
      </c>
      <c r="E376" s="173" t="s">
        <v>201</v>
      </c>
      <c r="F376" s="173" t="s">
        <v>202</v>
      </c>
      <c r="H376" s="88"/>
    </row>
    <row r="377" spans="2:8" ht="15" hidden="1" customHeight="1">
      <c r="B377" s="470" t="s">
        <v>119</v>
      </c>
      <c r="C377" s="471"/>
      <c r="D377" s="82"/>
      <c r="E377" s="60">
        <v>0</v>
      </c>
      <c r="F377" s="60">
        <v>0</v>
      </c>
      <c r="H377" s="88"/>
    </row>
    <row r="378" spans="2:8" ht="15" hidden="1" customHeight="1">
      <c r="B378" s="470" t="s">
        <v>158</v>
      </c>
      <c r="C378" s="471"/>
      <c r="D378" s="82"/>
      <c r="E378" s="60">
        <v>0</v>
      </c>
      <c r="F378" s="60">
        <v>0</v>
      </c>
      <c r="H378" s="88"/>
    </row>
    <row r="379" spans="2:8" ht="15" hidden="1" customHeight="1">
      <c r="B379" s="466" t="s">
        <v>381</v>
      </c>
      <c r="C379" s="466"/>
      <c r="D379" s="466"/>
      <c r="E379" s="59">
        <v>0</v>
      </c>
      <c r="F379" s="59">
        <v>0</v>
      </c>
      <c r="H379" s="88"/>
    </row>
    <row r="380" spans="2:8" ht="15" hidden="1" customHeight="1">
      <c r="B380" s="466" t="s">
        <v>225</v>
      </c>
      <c r="C380" s="466"/>
      <c r="D380" s="466"/>
      <c r="E380" s="59">
        <v>0</v>
      </c>
      <c r="F380" s="59">
        <v>0</v>
      </c>
      <c r="H380" s="88"/>
    </row>
    <row r="381" spans="2:8" hidden="1">
      <c r="B381" s="92"/>
      <c r="C381" s="92"/>
      <c r="D381" s="169"/>
      <c r="E381" s="169"/>
      <c r="H381" s="88"/>
    </row>
    <row r="382" spans="2:8">
      <c r="B382" s="172"/>
      <c r="C382" s="172"/>
      <c r="D382" s="172"/>
      <c r="E382" s="172"/>
      <c r="F382" s="171"/>
      <c r="G382" s="171"/>
      <c r="H382" s="172"/>
    </row>
    <row r="383" spans="2:8" ht="12.6" customHeight="1">
      <c r="B383" s="71" t="s">
        <v>536</v>
      </c>
      <c r="C383" s="71" t="s">
        <v>188</v>
      </c>
      <c r="D383" s="71"/>
      <c r="E383" s="71"/>
      <c r="F383" s="174"/>
      <c r="G383" s="174"/>
      <c r="H383" s="175"/>
    </row>
    <row r="384" spans="2:8">
      <c r="B384" s="176"/>
      <c r="C384" s="176"/>
      <c r="D384" s="176"/>
      <c r="H384" s="88"/>
    </row>
    <row r="385" spans="2:12">
      <c r="B385" s="176"/>
      <c r="C385" s="254" t="s">
        <v>739</v>
      </c>
      <c r="D385" s="176"/>
      <c r="H385" s="88"/>
    </row>
    <row r="386" spans="2:12">
      <c r="B386" s="176"/>
      <c r="C386" s="176"/>
      <c r="D386" s="176"/>
      <c r="H386" s="88"/>
    </row>
    <row r="387" spans="2:12" ht="18" customHeight="1">
      <c r="B387" s="560" t="s">
        <v>100</v>
      </c>
      <c r="C387" s="560"/>
      <c r="D387" s="560"/>
      <c r="E387" s="535" t="s">
        <v>200</v>
      </c>
      <c r="F387" s="569"/>
      <c r="G387" s="569"/>
      <c r="H387" s="569"/>
      <c r="I387" s="536"/>
    </row>
    <row r="388" spans="2:12" ht="33.6" customHeight="1">
      <c r="B388" s="560"/>
      <c r="C388" s="560"/>
      <c r="D388" s="560"/>
      <c r="E388" s="50" t="s">
        <v>847</v>
      </c>
      <c r="F388" s="50" t="s">
        <v>690</v>
      </c>
      <c r="G388" s="233" t="s">
        <v>691</v>
      </c>
      <c r="H388" s="233" t="s">
        <v>692</v>
      </c>
      <c r="I388" s="50" t="s">
        <v>910</v>
      </c>
    </row>
    <row r="389" spans="2:12" ht="15" customHeight="1">
      <c r="B389" s="496" t="s">
        <v>694</v>
      </c>
      <c r="C389" s="496"/>
      <c r="D389" s="496"/>
      <c r="E389" s="57">
        <v>340639582</v>
      </c>
      <c r="F389" s="57">
        <v>0</v>
      </c>
      <c r="G389" s="57">
        <v>0</v>
      </c>
      <c r="H389" s="63">
        <v>0</v>
      </c>
      <c r="I389" s="56">
        <f t="shared" ref="I389:I393" si="5">+E389+F389-G389+H389</f>
        <v>340639582</v>
      </c>
    </row>
    <row r="390" spans="2:12" ht="15" customHeight="1">
      <c r="B390" s="496" t="s">
        <v>110</v>
      </c>
      <c r="C390" s="496"/>
      <c r="D390" s="496"/>
      <c r="E390" s="57">
        <v>1007693751</v>
      </c>
      <c r="F390" s="57">
        <v>0</v>
      </c>
      <c r="G390" s="57">
        <v>2117767</v>
      </c>
      <c r="H390" s="63">
        <v>0</v>
      </c>
      <c r="I390" s="56">
        <f t="shared" si="5"/>
        <v>1005575984</v>
      </c>
      <c r="J390" s="88"/>
    </row>
    <row r="391" spans="2:12" ht="15" customHeight="1">
      <c r="B391" s="496" t="s">
        <v>159</v>
      </c>
      <c r="C391" s="496"/>
      <c r="D391" s="496"/>
      <c r="E391" s="57">
        <v>25371279</v>
      </c>
      <c r="F391" s="57">
        <v>0</v>
      </c>
      <c r="G391" s="57">
        <v>0</v>
      </c>
      <c r="H391" s="63">
        <v>0</v>
      </c>
      <c r="I391" s="56">
        <f t="shared" si="5"/>
        <v>25371279</v>
      </c>
    </row>
    <row r="392" spans="2:12" ht="15" customHeight="1">
      <c r="B392" s="496" t="s">
        <v>111</v>
      </c>
      <c r="C392" s="496"/>
      <c r="D392" s="496"/>
      <c r="E392" s="57">
        <v>409491575</v>
      </c>
      <c r="F392" s="57">
        <v>8267272</v>
      </c>
      <c r="G392" s="57">
        <v>0</v>
      </c>
      <c r="H392" s="63">
        <v>0</v>
      </c>
      <c r="I392" s="56">
        <f t="shared" si="5"/>
        <v>417758847</v>
      </c>
    </row>
    <row r="393" spans="2:12" ht="15" customHeight="1">
      <c r="B393" s="496" t="s">
        <v>112</v>
      </c>
      <c r="C393" s="496"/>
      <c r="D393" s="496"/>
      <c r="E393" s="57">
        <v>50135236</v>
      </c>
      <c r="F393" s="57">
        <v>0</v>
      </c>
      <c r="G393" s="57">
        <v>0</v>
      </c>
      <c r="H393" s="63">
        <v>0</v>
      </c>
      <c r="I393" s="56">
        <f t="shared" si="5"/>
        <v>50135236</v>
      </c>
    </row>
    <row r="394" spans="2:12" ht="15" customHeight="1">
      <c r="B394" s="464" t="s">
        <v>909</v>
      </c>
      <c r="C394" s="564"/>
      <c r="D394" s="465"/>
      <c r="E394" s="56">
        <v>1833331423</v>
      </c>
      <c r="F394" s="56">
        <v>8267272</v>
      </c>
      <c r="G394" s="56">
        <v>2117767</v>
      </c>
      <c r="H394" s="56">
        <v>0</v>
      </c>
      <c r="I394" s="56">
        <v>1839480928</v>
      </c>
      <c r="J394" s="88"/>
      <c r="K394" s="88"/>
      <c r="L394" s="88"/>
    </row>
    <row r="395" spans="2:12" ht="15" customHeight="1">
      <c r="B395" s="464" t="s">
        <v>836</v>
      </c>
      <c r="C395" s="564"/>
      <c r="D395" s="465"/>
      <c r="E395" s="56">
        <v>1489783312</v>
      </c>
      <c r="F395" s="56">
        <v>343548111</v>
      </c>
      <c r="G395" s="177">
        <v>0</v>
      </c>
      <c r="H395" s="177">
        <v>0</v>
      </c>
      <c r="I395" s="56">
        <v>1833331423</v>
      </c>
      <c r="K395" s="88"/>
    </row>
    <row r="396" spans="2:12" ht="18" customHeight="1">
      <c r="B396" s="565" t="s">
        <v>100</v>
      </c>
      <c r="C396" s="566"/>
      <c r="D396" s="535" t="s">
        <v>113</v>
      </c>
      <c r="E396" s="569"/>
      <c r="F396" s="569"/>
      <c r="G396" s="569"/>
      <c r="H396" s="569"/>
      <c r="I396" s="569"/>
      <c r="K396" s="178"/>
    </row>
    <row r="397" spans="2:12" ht="36.6" customHeight="1">
      <c r="B397" s="567"/>
      <c r="C397" s="568"/>
      <c r="D397" s="50" t="s">
        <v>911</v>
      </c>
      <c r="E397" s="50" t="s">
        <v>690</v>
      </c>
      <c r="F397" s="233" t="s">
        <v>691</v>
      </c>
      <c r="G397" s="233" t="s">
        <v>692</v>
      </c>
      <c r="H397" s="233" t="s">
        <v>693</v>
      </c>
      <c r="I397" s="50" t="s">
        <v>912</v>
      </c>
    </row>
    <row r="398" spans="2:12" ht="15" customHeight="1">
      <c r="B398" s="462" t="s">
        <v>694</v>
      </c>
      <c r="C398" s="463"/>
      <c r="D398" s="57">
        <v>121916976</v>
      </c>
      <c r="E398" s="57">
        <v>14435760</v>
      </c>
      <c r="F398" s="57">
        <v>0</v>
      </c>
      <c r="G398" s="63">
        <v>0</v>
      </c>
      <c r="H398" s="63">
        <v>14435760</v>
      </c>
      <c r="I398" s="57">
        <f>+D398+H398</f>
        <v>136352736</v>
      </c>
      <c r="J398" s="179"/>
    </row>
    <row r="399" spans="2:12" ht="15" customHeight="1">
      <c r="B399" s="462" t="s">
        <v>110</v>
      </c>
      <c r="C399" s="463"/>
      <c r="D399" s="57">
        <v>639273664</v>
      </c>
      <c r="E399" s="57">
        <v>40763913</v>
      </c>
      <c r="F399" s="57">
        <v>8697025</v>
      </c>
      <c r="G399" s="63">
        <v>0</v>
      </c>
      <c r="H399" s="63">
        <v>32066888</v>
      </c>
      <c r="I399" s="57">
        <f t="shared" ref="I399:I402" si="6">+D399+H399</f>
        <v>671340552</v>
      </c>
      <c r="J399" s="179"/>
    </row>
    <row r="400" spans="2:12" ht="15" customHeight="1">
      <c r="B400" s="462" t="s">
        <v>159</v>
      </c>
      <c r="C400" s="463"/>
      <c r="D400" s="57">
        <v>31688414</v>
      </c>
      <c r="E400" s="57">
        <v>788775</v>
      </c>
      <c r="F400" s="57">
        <v>0</v>
      </c>
      <c r="G400" s="63">
        <v>0</v>
      </c>
      <c r="H400" s="63">
        <v>788775</v>
      </c>
      <c r="I400" s="57">
        <f t="shared" si="6"/>
        <v>32477189</v>
      </c>
      <c r="J400" s="179"/>
    </row>
    <row r="401" spans="2:15" ht="15" customHeight="1">
      <c r="B401" s="462" t="s">
        <v>111</v>
      </c>
      <c r="C401" s="463"/>
      <c r="D401" s="57">
        <v>121259916</v>
      </c>
      <c r="E401" s="57">
        <v>16521174</v>
      </c>
      <c r="F401" s="57">
        <v>0</v>
      </c>
      <c r="G401" s="63">
        <v>0</v>
      </c>
      <c r="H401" s="63">
        <v>16521174</v>
      </c>
      <c r="I401" s="57">
        <f t="shared" si="6"/>
        <v>137781090</v>
      </c>
      <c r="J401" s="179"/>
    </row>
    <row r="402" spans="2:15" ht="15" customHeight="1">
      <c r="B402" s="462" t="s">
        <v>112</v>
      </c>
      <c r="C402" s="463"/>
      <c r="D402" s="57">
        <v>25401730</v>
      </c>
      <c r="E402" s="57">
        <v>2116812</v>
      </c>
      <c r="F402" s="57">
        <v>0</v>
      </c>
      <c r="G402" s="63">
        <v>0</v>
      </c>
      <c r="H402" s="63">
        <v>2116812</v>
      </c>
      <c r="I402" s="57">
        <f t="shared" si="6"/>
        <v>27518542</v>
      </c>
      <c r="J402" s="179"/>
    </row>
    <row r="403" spans="2:15" ht="15" customHeight="1">
      <c r="B403" s="464" t="s">
        <v>909</v>
      </c>
      <c r="C403" s="465"/>
      <c r="D403" s="56">
        <v>939540700</v>
      </c>
      <c r="E403" s="56">
        <v>74626434</v>
      </c>
      <c r="F403" s="56">
        <v>8697025</v>
      </c>
      <c r="G403" s="56">
        <v>0</v>
      </c>
      <c r="H403" s="56">
        <v>65929409</v>
      </c>
      <c r="I403" s="56">
        <v>1005470109</v>
      </c>
      <c r="J403" s="88"/>
      <c r="K403" s="88"/>
    </row>
    <row r="404" spans="2:15" ht="15" customHeight="1">
      <c r="B404" s="464" t="s">
        <v>836</v>
      </c>
      <c r="C404" s="465"/>
      <c r="D404" s="56">
        <v>342414543</v>
      </c>
      <c r="E404" s="56">
        <v>312625129</v>
      </c>
      <c r="F404" s="177">
        <v>83828415</v>
      </c>
      <c r="G404" s="177">
        <v>0</v>
      </c>
      <c r="H404" s="177">
        <v>228796714</v>
      </c>
      <c r="I404" s="56">
        <v>571211257</v>
      </c>
      <c r="K404" s="88"/>
    </row>
    <row r="405" spans="2:15">
      <c r="I405" s="88"/>
      <c r="J405" s="88"/>
    </row>
    <row r="406" spans="2:15">
      <c r="C406" s="254" t="s">
        <v>762</v>
      </c>
      <c r="I406" s="88"/>
      <c r="J406" s="88"/>
    </row>
    <row r="407" spans="2:15">
      <c r="C407" s="254"/>
      <c r="I407" s="88"/>
      <c r="J407" s="88"/>
    </row>
    <row r="408" spans="2:15" ht="24.6" customHeight="1">
      <c r="B408" s="581" t="s">
        <v>757</v>
      </c>
      <c r="C408" s="581"/>
      <c r="D408" s="570" t="s">
        <v>758</v>
      </c>
      <c r="E408" s="571"/>
      <c r="F408" s="571"/>
      <c r="G408" s="571"/>
      <c r="H408" s="572"/>
      <c r="I408" s="570" t="s">
        <v>759</v>
      </c>
      <c r="J408" s="571"/>
      <c r="K408" s="571"/>
      <c r="L408" s="571"/>
      <c r="M408" s="572"/>
      <c r="N408" s="262"/>
    </row>
    <row r="409" spans="2:15" ht="58.15" customHeight="1">
      <c r="B409" s="581"/>
      <c r="C409" s="581"/>
      <c r="D409" s="262" t="s">
        <v>750</v>
      </c>
      <c r="E409" s="262" t="s">
        <v>690</v>
      </c>
      <c r="F409" s="262" t="s">
        <v>691</v>
      </c>
      <c r="G409" s="262" t="s">
        <v>751</v>
      </c>
      <c r="H409" s="262" t="s">
        <v>752</v>
      </c>
      <c r="I409" s="262" t="s">
        <v>753</v>
      </c>
      <c r="J409" s="262" t="s">
        <v>690</v>
      </c>
      <c r="K409" s="262" t="s">
        <v>691</v>
      </c>
      <c r="L409" s="262" t="s">
        <v>754</v>
      </c>
      <c r="M409" s="262" t="s">
        <v>755</v>
      </c>
      <c r="N409" s="262" t="s">
        <v>756</v>
      </c>
    </row>
    <row r="410" spans="2:15" ht="19.899999999999999" customHeight="1">
      <c r="B410" s="582" t="s">
        <v>749</v>
      </c>
      <c r="C410" s="583"/>
      <c r="D410" s="57">
        <v>44744705</v>
      </c>
      <c r="E410" s="57">
        <v>0</v>
      </c>
      <c r="F410" s="57">
        <v>0</v>
      </c>
      <c r="G410" s="57">
        <v>0</v>
      </c>
      <c r="H410" s="57">
        <v>44744705</v>
      </c>
      <c r="I410" s="57">
        <v>0</v>
      </c>
      <c r="J410" s="57">
        <v>5033778</v>
      </c>
      <c r="K410" s="57">
        <v>0</v>
      </c>
      <c r="L410" s="57">
        <v>0</v>
      </c>
      <c r="M410" s="57">
        <v>16949944</v>
      </c>
      <c r="N410" s="57">
        <v>27794761</v>
      </c>
      <c r="O410" s="88"/>
    </row>
    <row r="411" spans="2:15" ht="15" customHeight="1">
      <c r="B411" s="494" t="s">
        <v>909</v>
      </c>
      <c r="C411" s="495"/>
      <c r="D411" s="56">
        <v>44744705</v>
      </c>
      <c r="E411" s="56">
        <v>0</v>
      </c>
      <c r="F411" s="56">
        <v>0</v>
      </c>
      <c r="G411" s="56">
        <v>0</v>
      </c>
      <c r="H411" s="56">
        <v>44744705</v>
      </c>
      <c r="I411" s="56">
        <v>0</v>
      </c>
      <c r="J411" s="56">
        <v>0</v>
      </c>
      <c r="K411" s="56">
        <v>0</v>
      </c>
      <c r="L411" s="56">
        <v>0</v>
      </c>
      <c r="M411" s="56">
        <v>16949944</v>
      </c>
      <c r="N411" s="56">
        <v>27794761</v>
      </c>
    </row>
    <row r="412" spans="2:15" ht="15" customHeight="1">
      <c r="B412" s="494" t="s">
        <v>836</v>
      </c>
      <c r="C412" s="495"/>
      <c r="D412" s="56">
        <v>26480364</v>
      </c>
      <c r="E412" s="56">
        <v>18264341</v>
      </c>
      <c r="F412" s="56">
        <v>0</v>
      </c>
      <c r="G412" s="56">
        <v>0</v>
      </c>
      <c r="H412" s="56">
        <v>44744705</v>
      </c>
      <c r="I412" s="56">
        <v>0</v>
      </c>
      <c r="J412" s="56">
        <v>11916166</v>
      </c>
      <c r="K412" s="56">
        <v>0</v>
      </c>
      <c r="L412" s="56">
        <v>0</v>
      </c>
      <c r="M412" s="56">
        <v>11916166</v>
      </c>
      <c r="N412" s="56">
        <v>32828539</v>
      </c>
    </row>
    <row r="413" spans="2:15">
      <c r="F413" s="66"/>
      <c r="G413" s="66"/>
    </row>
    <row r="414" spans="2:15">
      <c r="H414" s="88"/>
      <c r="I414" s="88"/>
      <c r="J414" s="88"/>
      <c r="N414" s="88"/>
    </row>
    <row r="415" spans="2:15">
      <c r="B415" s="71" t="s">
        <v>537</v>
      </c>
      <c r="C415" s="71" t="s">
        <v>600</v>
      </c>
      <c r="D415" s="71"/>
      <c r="E415" s="71"/>
      <c r="F415" s="174"/>
      <c r="G415" s="174"/>
      <c r="H415" s="175"/>
      <c r="I415" s="175"/>
      <c r="J415" s="175"/>
      <c r="N415" s="88"/>
    </row>
    <row r="416" spans="2:15">
      <c r="B416" s="71"/>
      <c r="C416" s="71"/>
      <c r="D416" s="71"/>
      <c r="E416" s="71"/>
      <c r="F416" s="174"/>
      <c r="G416" s="174"/>
      <c r="H416" s="175"/>
      <c r="I416" s="175"/>
      <c r="J416" s="175"/>
    </row>
    <row r="417" spans="2:10">
      <c r="B417" s="71"/>
      <c r="C417" s="254" t="s">
        <v>739</v>
      </c>
      <c r="D417" s="71"/>
      <c r="E417" s="71"/>
      <c r="F417" s="174"/>
      <c r="G417" s="174"/>
      <c r="H417" s="175"/>
      <c r="I417" s="175"/>
      <c r="J417" s="175"/>
    </row>
    <row r="418" spans="2:10" ht="4.9000000000000004" customHeight="1">
      <c r="B418" s="71"/>
      <c r="C418" s="71"/>
      <c r="D418" s="71"/>
      <c r="E418" s="71"/>
      <c r="F418" s="174"/>
      <c r="G418" s="174"/>
      <c r="H418" s="175"/>
      <c r="I418" s="175"/>
      <c r="J418" s="175"/>
    </row>
    <row r="419" spans="2:10">
      <c r="B419" s="68" t="s">
        <v>114</v>
      </c>
      <c r="C419" s="68"/>
      <c r="D419" s="68"/>
      <c r="E419" s="68"/>
      <c r="F419" s="77"/>
      <c r="G419" s="77"/>
      <c r="H419" s="180"/>
      <c r="I419" s="180"/>
      <c r="J419" s="180"/>
    </row>
    <row r="420" spans="2:10" ht="18" customHeight="1">
      <c r="B420" s="457" t="s">
        <v>53</v>
      </c>
      <c r="C420" s="458"/>
      <c r="D420" s="550" t="s">
        <v>713</v>
      </c>
      <c r="E420" s="562" t="s">
        <v>115</v>
      </c>
      <c r="F420" s="562"/>
      <c r="G420" s="562"/>
    </row>
    <row r="421" spans="2:10" ht="18" customHeight="1">
      <c r="B421" s="459"/>
      <c r="C421" s="460"/>
      <c r="D421" s="550"/>
      <c r="E421" s="240" t="s">
        <v>116</v>
      </c>
      <c r="F421" s="233" t="s">
        <v>117</v>
      </c>
      <c r="G421" s="233" t="s">
        <v>118</v>
      </c>
    </row>
    <row r="422" spans="2:10" ht="15" customHeight="1">
      <c r="B422" s="145" t="s">
        <v>695</v>
      </c>
      <c r="C422" s="145"/>
      <c r="D422" s="67">
        <v>35090895</v>
      </c>
      <c r="E422" s="67">
        <v>0</v>
      </c>
      <c r="F422" s="67">
        <v>0</v>
      </c>
      <c r="G422" s="67">
        <f>+D422+E422-F422</f>
        <v>35090895</v>
      </c>
    </row>
    <row r="423" spans="2:10" ht="15" customHeight="1">
      <c r="B423" s="145" t="s">
        <v>696</v>
      </c>
      <c r="C423" s="145"/>
      <c r="D423" s="67">
        <v>16947870</v>
      </c>
      <c r="E423" s="67">
        <v>0</v>
      </c>
      <c r="F423" s="61">
        <v>0</v>
      </c>
      <c r="G423" s="67">
        <f>+D423+E423-F423</f>
        <v>16947870</v>
      </c>
    </row>
    <row r="424" spans="2:10" ht="15" customHeight="1">
      <c r="B424" s="464" t="s">
        <v>909</v>
      </c>
      <c r="C424" s="465"/>
      <c r="D424" s="181">
        <v>52038765</v>
      </c>
      <c r="E424" s="181">
        <v>0</v>
      </c>
      <c r="F424" s="247">
        <v>0</v>
      </c>
      <c r="G424" s="335">
        <v>52038765</v>
      </c>
    </row>
    <row r="425" spans="2:10" ht="15" customHeight="1">
      <c r="B425" s="464" t="s">
        <v>836</v>
      </c>
      <c r="C425" s="465"/>
      <c r="D425" s="181">
        <v>31072995</v>
      </c>
      <c r="E425" s="181">
        <v>20965770</v>
      </c>
      <c r="F425" s="335">
        <v>0</v>
      </c>
      <c r="G425" s="335">
        <v>52038765</v>
      </c>
    </row>
    <row r="426" spans="2:10" ht="15" customHeight="1">
      <c r="B426" s="113"/>
      <c r="C426" s="113"/>
      <c r="D426" s="263"/>
      <c r="E426" s="263"/>
      <c r="F426" s="261"/>
      <c r="G426" s="261"/>
    </row>
    <row r="427" spans="2:10" ht="15" customHeight="1">
      <c r="C427" s="254" t="s">
        <v>762</v>
      </c>
    </row>
    <row r="428" spans="2:10" ht="15" customHeight="1"/>
    <row r="429" spans="2:10" ht="18.600000000000001" customHeight="1">
      <c r="B429" s="514" t="s">
        <v>53</v>
      </c>
      <c r="C429" s="514"/>
      <c r="D429" s="50" t="s">
        <v>746</v>
      </c>
      <c r="E429" s="50" t="s">
        <v>747</v>
      </c>
      <c r="F429" s="50" t="s">
        <v>117</v>
      </c>
      <c r="G429" s="50" t="s">
        <v>748</v>
      </c>
    </row>
    <row r="430" spans="2:10" ht="15" customHeight="1">
      <c r="B430" s="496" t="s">
        <v>760</v>
      </c>
      <c r="C430" s="496"/>
      <c r="D430" s="391">
        <v>206960777</v>
      </c>
      <c r="E430" s="392">
        <v>0</v>
      </c>
      <c r="F430" s="391">
        <v>-51740193</v>
      </c>
      <c r="G430" s="393">
        <v>155220584</v>
      </c>
    </row>
    <row r="431" spans="2:10" ht="15" customHeight="1">
      <c r="B431" s="494" t="s">
        <v>909</v>
      </c>
      <c r="C431" s="495"/>
      <c r="D431" s="394">
        <v>206960777</v>
      </c>
      <c r="E431" s="395">
        <v>0</v>
      </c>
      <c r="F431" s="394">
        <v>-51740193</v>
      </c>
      <c r="G431" s="394">
        <v>155220584</v>
      </c>
    </row>
    <row r="432" spans="2:10" ht="15" customHeight="1">
      <c r="B432" s="494" t="s">
        <v>836</v>
      </c>
      <c r="C432" s="495"/>
      <c r="D432" s="395">
        <v>206960777</v>
      </c>
      <c r="E432" s="395">
        <v>0</v>
      </c>
      <c r="F432" s="396">
        <v>-41392155</v>
      </c>
      <c r="G432" s="394">
        <v>165568622</v>
      </c>
    </row>
    <row r="433" spans="2:11">
      <c r="H433" s="88"/>
      <c r="I433" s="88"/>
      <c r="J433" s="88"/>
    </row>
    <row r="434" spans="2:11">
      <c r="H434" s="88"/>
      <c r="I434" s="88"/>
      <c r="J434" s="88"/>
    </row>
    <row r="435" spans="2:11">
      <c r="B435" s="167" t="s">
        <v>538</v>
      </c>
      <c r="C435" s="167" t="s">
        <v>601</v>
      </c>
      <c r="D435" s="71"/>
      <c r="H435" s="88"/>
      <c r="J435" s="182"/>
      <c r="K435" s="182"/>
    </row>
    <row r="436" spans="2:11">
      <c r="B436" s="167"/>
      <c r="C436" s="167"/>
      <c r="D436" s="71"/>
      <c r="H436" s="88"/>
      <c r="J436" s="182"/>
      <c r="K436" s="182"/>
    </row>
    <row r="437" spans="2:11">
      <c r="B437" s="167"/>
      <c r="C437" s="254" t="s">
        <v>739</v>
      </c>
      <c r="D437" s="71"/>
      <c r="H437" s="88"/>
      <c r="J437" s="182"/>
      <c r="K437" s="182"/>
    </row>
    <row r="438" spans="2:11" ht="9" customHeight="1">
      <c r="B438" s="167"/>
      <c r="C438" s="167"/>
      <c r="D438" s="71"/>
      <c r="H438" s="88"/>
      <c r="J438" s="182"/>
      <c r="K438" s="182"/>
    </row>
    <row r="439" spans="2:11" ht="15" customHeight="1">
      <c r="B439" s="457" t="s">
        <v>53</v>
      </c>
      <c r="C439" s="458"/>
      <c r="D439" s="550" t="s">
        <v>713</v>
      </c>
      <c r="E439" s="562" t="s">
        <v>115</v>
      </c>
      <c r="F439" s="562"/>
      <c r="G439" s="562"/>
      <c r="H439" s="182"/>
    </row>
    <row r="440" spans="2:11" ht="16.899999999999999" customHeight="1">
      <c r="B440" s="459"/>
      <c r="C440" s="460"/>
      <c r="D440" s="550"/>
      <c r="E440" s="240" t="s">
        <v>116</v>
      </c>
      <c r="F440" s="233" t="s">
        <v>117</v>
      </c>
      <c r="G440" s="233" t="s">
        <v>118</v>
      </c>
    </row>
    <row r="441" spans="2:11" ht="15" customHeight="1">
      <c r="B441" s="470" t="s">
        <v>224</v>
      </c>
      <c r="C441" s="471"/>
      <c r="D441" s="60">
        <v>57678061</v>
      </c>
      <c r="E441" s="60">
        <v>73908332</v>
      </c>
      <c r="F441" s="60">
        <v>54997555</v>
      </c>
      <c r="G441" s="60">
        <f>+D441+E441-F441</f>
        <v>76588838</v>
      </c>
      <c r="H441" s="183"/>
      <c r="I441" s="183"/>
    </row>
    <row r="442" spans="2:11" ht="15" customHeight="1">
      <c r="B442" s="470" t="s">
        <v>333</v>
      </c>
      <c r="C442" s="471"/>
      <c r="D442" s="60">
        <v>245073193</v>
      </c>
      <c r="E442" s="60">
        <v>21818182</v>
      </c>
      <c r="F442" s="60">
        <v>0</v>
      </c>
      <c r="G442" s="60">
        <f>+D442+E442-F442</f>
        <v>266891375</v>
      </c>
      <c r="H442" s="183"/>
      <c r="I442" s="183"/>
    </row>
    <row r="443" spans="2:11" ht="15" customHeight="1">
      <c r="B443" s="464" t="s">
        <v>909</v>
      </c>
      <c r="C443" s="465"/>
      <c r="D443" s="181">
        <v>302751254</v>
      </c>
      <c r="E443" s="181">
        <v>95726514</v>
      </c>
      <c r="F443" s="181">
        <v>54997555</v>
      </c>
      <c r="G443" s="181">
        <v>343480213</v>
      </c>
      <c r="H443" s="179"/>
      <c r="I443" s="179"/>
    </row>
    <row r="444" spans="2:11" ht="15" customHeight="1">
      <c r="B444" s="464" t="s">
        <v>836</v>
      </c>
      <c r="C444" s="465"/>
      <c r="D444" s="181">
        <v>129846531</v>
      </c>
      <c r="E444" s="181">
        <v>388502358</v>
      </c>
      <c r="F444" s="181">
        <v>215597635</v>
      </c>
      <c r="G444" s="181">
        <v>302751254</v>
      </c>
    </row>
    <row r="445" spans="2:11">
      <c r="B445" s="71"/>
      <c r="C445" s="71"/>
      <c r="D445" s="71"/>
      <c r="H445" s="88"/>
      <c r="I445" s="88"/>
      <c r="J445" s="88"/>
    </row>
    <row r="446" spans="2:11">
      <c r="B446" s="71"/>
      <c r="C446" s="254" t="s">
        <v>762</v>
      </c>
      <c r="D446" s="71"/>
      <c r="H446" s="88"/>
      <c r="I446" s="88"/>
      <c r="J446" s="88"/>
    </row>
    <row r="447" spans="2:11">
      <c r="B447" s="71"/>
      <c r="C447" s="71"/>
      <c r="D447" s="71"/>
      <c r="H447" s="88"/>
      <c r="I447" s="88"/>
      <c r="J447" s="88"/>
    </row>
    <row r="448" spans="2:11" ht="30.6" customHeight="1">
      <c r="B448" s="457" t="s">
        <v>53</v>
      </c>
      <c r="C448" s="458"/>
      <c r="D448" s="239" t="s">
        <v>746</v>
      </c>
      <c r="E448" s="239" t="s">
        <v>794</v>
      </c>
      <c r="F448" s="239" t="s">
        <v>795</v>
      </c>
      <c r="G448" s="239" t="s">
        <v>746</v>
      </c>
      <c r="H448" s="88"/>
      <c r="I448" s="88"/>
      <c r="J448" s="88"/>
    </row>
    <row r="449" spans="2:10" ht="15" customHeight="1">
      <c r="B449" s="470" t="s">
        <v>807</v>
      </c>
      <c r="C449" s="471"/>
      <c r="D449" s="60">
        <v>14142273</v>
      </c>
      <c r="E449" s="60">
        <v>0</v>
      </c>
      <c r="F449" s="60">
        <v>0</v>
      </c>
      <c r="G449" s="60">
        <v>14142273</v>
      </c>
      <c r="H449" s="288"/>
      <c r="I449" s="88"/>
      <c r="J449" s="88"/>
    </row>
    <row r="450" spans="2:10" ht="15" customHeight="1">
      <c r="B450" s="470" t="s">
        <v>808</v>
      </c>
      <c r="C450" s="471"/>
      <c r="D450" s="60">
        <v>144358552</v>
      </c>
      <c r="E450" s="60">
        <v>43453537</v>
      </c>
      <c r="F450" s="60">
        <v>10962111</v>
      </c>
      <c r="G450" s="60">
        <v>176849978</v>
      </c>
      <c r="H450" s="288"/>
      <c r="I450" s="88"/>
      <c r="J450" s="88"/>
    </row>
    <row r="451" spans="2:10" ht="15" customHeight="1">
      <c r="B451" s="464" t="s">
        <v>909</v>
      </c>
      <c r="C451" s="465"/>
      <c r="D451" s="181">
        <v>158500825</v>
      </c>
      <c r="E451" s="181">
        <v>0</v>
      </c>
      <c r="F451" s="181">
        <v>10962111</v>
      </c>
      <c r="G451" s="181">
        <v>190992251</v>
      </c>
      <c r="H451" s="88"/>
      <c r="I451" s="88"/>
      <c r="J451" s="88"/>
    </row>
    <row r="452" spans="2:10" ht="15" customHeight="1">
      <c r="B452" s="464" t="s">
        <v>836</v>
      </c>
      <c r="C452" s="465"/>
      <c r="D452" s="181">
        <v>85896720</v>
      </c>
      <c r="E452" s="181" t="s">
        <v>955</v>
      </c>
      <c r="F452" s="181">
        <v>17179344</v>
      </c>
      <c r="G452" s="181">
        <v>141321481</v>
      </c>
      <c r="H452" s="88"/>
      <c r="I452" s="88"/>
      <c r="J452" s="88"/>
    </row>
    <row r="453" spans="2:10">
      <c r="B453" s="71"/>
      <c r="C453" s="71"/>
      <c r="D453" s="71"/>
      <c r="H453" s="88"/>
      <c r="I453" s="88"/>
      <c r="J453" s="88"/>
    </row>
    <row r="454" spans="2:10">
      <c r="B454" s="71"/>
      <c r="C454" s="71"/>
      <c r="D454" s="71"/>
      <c r="H454" s="88"/>
      <c r="I454" s="88"/>
      <c r="J454" s="88"/>
    </row>
    <row r="455" spans="2:10">
      <c r="B455" s="71" t="s">
        <v>539</v>
      </c>
      <c r="C455" s="71" t="s">
        <v>602</v>
      </c>
      <c r="D455" s="71"/>
      <c r="E455" s="71"/>
      <c r="H455" s="88"/>
      <c r="I455" s="88"/>
      <c r="J455" s="88"/>
    </row>
    <row r="456" spans="2:10">
      <c r="B456" s="71"/>
      <c r="C456" s="71"/>
      <c r="D456" s="71"/>
      <c r="E456" s="71"/>
      <c r="H456" s="88"/>
      <c r="I456" s="88"/>
      <c r="J456" s="88"/>
    </row>
    <row r="457" spans="2:10">
      <c r="B457" s="71"/>
      <c r="C457" s="254" t="s">
        <v>739</v>
      </c>
      <c r="D457" s="71"/>
      <c r="E457" s="71"/>
      <c r="H457" s="88"/>
      <c r="I457" s="88"/>
      <c r="J457" s="88"/>
    </row>
    <row r="458" spans="2:10">
      <c r="B458" s="71"/>
      <c r="C458" s="71"/>
      <c r="D458" s="71"/>
      <c r="E458" s="71"/>
      <c r="H458" s="88"/>
      <c r="I458" s="88"/>
      <c r="J458" s="88"/>
    </row>
    <row r="459" spans="2:10" ht="18" customHeight="1">
      <c r="B459" s="486" t="s">
        <v>53</v>
      </c>
      <c r="C459" s="573"/>
      <c r="D459" s="461" t="s">
        <v>115</v>
      </c>
      <c r="E459" s="461"/>
      <c r="H459" s="88"/>
      <c r="I459" s="88"/>
      <c r="J459" s="88"/>
    </row>
    <row r="460" spans="2:10" ht="18" customHeight="1">
      <c r="B460" s="488"/>
      <c r="C460" s="574"/>
      <c r="D460" s="316">
        <v>45016</v>
      </c>
      <c r="E460" s="316">
        <v>44926</v>
      </c>
      <c r="H460" s="88"/>
    </row>
    <row r="461" spans="2:10" ht="15.75" customHeight="1">
      <c r="B461" s="462" t="s">
        <v>697</v>
      </c>
      <c r="C461" s="463"/>
      <c r="D461" s="57">
        <v>0</v>
      </c>
      <c r="E461" s="57">
        <v>19633113</v>
      </c>
      <c r="H461" s="88"/>
    </row>
    <row r="462" spans="2:10" ht="15.75" customHeight="1">
      <c r="B462" s="462" t="s">
        <v>725</v>
      </c>
      <c r="C462" s="463"/>
      <c r="D462" s="57">
        <v>0</v>
      </c>
      <c r="E462" s="57">
        <v>2246848</v>
      </c>
      <c r="H462" s="88"/>
    </row>
    <row r="463" spans="2:10" ht="15.75" customHeight="1">
      <c r="B463" s="462" t="s">
        <v>724</v>
      </c>
      <c r="C463" s="463"/>
      <c r="D463" s="57">
        <v>110973682</v>
      </c>
      <c r="E463" s="57">
        <v>110973682</v>
      </c>
      <c r="H463" s="88"/>
    </row>
    <row r="464" spans="2:10" ht="15.75" customHeight="1">
      <c r="B464" s="462" t="s">
        <v>153</v>
      </c>
      <c r="C464" s="463"/>
      <c r="D464" s="57">
        <v>601763692</v>
      </c>
      <c r="E464" s="57">
        <v>905780968</v>
      </c>
      <c r="H464" s="88"/>
    </row>
    <row r="465" spans="2:10" ht="15.75" hidden="1" customHeight="1">
      <c r="B465" s="462" t="s">
        <v>913</v>
      </c>
      <c r="C465" s="463"/>
      <c r="D465" s="57"/>
      <c r="E465" s="57">
        <v>0</v>
      </c>
      <c r="H465" s="88"/>
    </row>
    <row r="466" spans="2:10" ht="15.75" customHeight="1">
      <c r="B466" s="462" t="s">
        <v>172</v>
      </c>
      <c r="C466" s="463"/>
      <c r="D466" s="57">
        <v>11052213</v>
      </c>
      <c r="E466" s="57">
        <v>11052213</v>
      </c>
      <c r="H466" s="88"/>
    </row>
    <row r="467" spans="2:10" ht="15.75" customHeight="1">
      <c r="B467" s="462" t="s">
        <v>230</v>
      </c>
      <c r="C467" s="463"/>
      <c r="D467" s="57">
        <v>1993707</v>
      </c>
      <c r="E467" s="57">
        <v>197300</v>
      </c>
      <c r="H467" s="88"/>
    </row>
    <row r="468" spans="2:10" ht="15.75" customHeight="1">
      <c r="B468" s="462" t="s">
        <v>120</v>
      </c>
      <c r="C468" s="463"/>
      <c r="D468" s="57">
        <v>8997636</v>
      </c>
      <c r="E468" s="57">
        <v>1859595</v>
      </c>
      <c r="H468" s="88"/>
    </row>
    <row r="469" spans="2:10" ht="15" customHeight="1">
      <c r="B469" s="462" t="s">
        <v>698</v>
      </c>
      <c r="C469" s="463"/>
      <c r="D469" s="57">
        <v>24615602</v>
      </c>
      <c r="E469" s="57">
        <v>24615602</v>
      </c>
      <c r="H469" s="88"/>
    </row>
    <row r="470" spans="2:10" ht="15" customHeight="1">
      <c r="B470" s="462" t="s">
        <v>379</v>
      </c>
      <c r="C470" s="463"/>
      <c r="D470" s="57">
        <v>62225455</v>
      </c>
      <c r="E470" s="57">
        <v>0</v>
      </c>
      <c r="H470" s="88"/>
    </row>
    <row r="471" spans="2:10" ht="15" hidden="1" customHeight="1">
      <c r="B471" s="462" t="s">
        <v>914</v>
      </c>
      <c r="C471" s="463"/>
      <c r="D471" s="57"/>
      <c r="E471" s="57">
        <v>0</v>
      </c>
      <c r="H471" s="88"/>
    </row>
    <row r="472" spans="2:10" ht="15" customHeight="1">
      <c r="B472" s="462" t="s">
        <v>334</v>
      </c>
      <c r="C472" s="463"/>
      <c r="D472" s="57">
        <v>201457144</v>
      </c>
      <c r="E472" s="57">
        <v>158591340</v>
      </c>
      <c r="H472" s="88"/>
    </row>
    <row r="473" spans="2:10" ht="15" customHeight="1">
      <c r="B473" s="462" t="s">
        <v>699</v>
      </c>
      <c r="C473" s="463"/>
      <c r="D473" s="57">
        <v>7926131</v>
      </c>
      <c r="E473" s="57">
        <v>11040200</v>
      </c>
      <c r="H473" s="88"/>
    </row>
    <row r="474" spans="2:10" ht="15" customHeight="1">
      <c r="B474" s="462" t="s">
        <v>915</v>
      </c>
      <c r="C474" s="463"/>
      <c r="D474" s="57">
        <v>45570239</v>
      </c>
      <c r="E474" s="57">
        <v>0</v>
      </c>
      <c r="H474" s="88"/>
    </row>
    <row r="475" spans="2:10" ht="15" hidden="1" customHeight="1">
      <c r="B475" s="462" t="s">
        <v>916</v>
      </c>
      <c r="C475" s="463"/>
      <c r="D475" s="57">
        <v>0</v>
      </c>
      <c r="E475" s="57">
        <v>0</v>
      </c>
      <c r="H475" s="88"/>
    </row>
    <row r="476" spans="2:10" ht="15" hidden="1" customHeight="1">
      <c r="B476" s="462" t="s">
        <v>378</v>
      </c>
      <c r="C476" s="463"/>
      <c r="D476" s="57">
        <v>0</v>
      </c>
      <c r="E476" s="57">
        <v>0</v>
      </c>
      <c r="H476" s="88"/>
    </row>
    <row r="477" spans="2:10" ht="15" customHeight="1">
      <c r="B477" s="341" t="s">
        <v>917</v>
      </c>
      <c r="C477" s="342"/>
      <c r="D477" s="57">
        <v>6979710</v>
      </c>
      <c r="E477" s="57">
        <v>0</v>
      </c>
      <c r="H477" s="88"/>
    </row>
    <row r="478" spans="2:10" ht="16.5" customHeight="1">
      <c r="B478" s="464" t="s">
        <v>671</v>
      </c>
      <c r="C478" s="465"/>
      <c r="D478" s="181">
        <f>SUM(D461:D477)</f>
        <v>1083555211</v>
      </c>
      <c r="E478" s="181">
        <f>SUM(E461:E477)</f>
        <v>1245990861</v>
      </c>
      <c r="H478" s="88"/>
      <c r="I478" s="88"/>
      <c r="J478" s="88"/>
    </row>
    <row r="479" spans="2:10">
      <c r="B479" s="69"/>
      <c r="C479" s="69"/>
      <c r="D479" s="184"/>
      <c r="E479" s="184"/>
      <c r="F479" s="185"/>
      <c r="G479" s="186"/>
      <c r="H479" s="88"/>
      <c r="I479" s="88"/>
      <c r="J479" s="88"/>
    </row>
    <row r="480" spans="2:10">
      <c r="B480" s="69"/>
      <c r="C480" s="254" t="s">
        <v>762</v>
      </c>
      <c r="D480" s="184"/>
      <c r="E480" s="184"/>
      <c r="F480" s="185"/>
      <c r="G480" s="186"/>
      <c r="H480" s="88"/>
      <c r="I480" s="88"/>
      <c r="J480" s="88"/>
    </row>
    <row r="481" spans="2:10">
      <c r="B481" s="69"/>
      <c r="C481" s="69"/>
      <c r="D481" s="184"/>
      <c r="E481" s="184"/>
      <c r="F481" s="185"/>
      <c r="G481" s="186"/>
      <c r="H481" s="88"/>
      <c r="I481" s="88"/>
      <c r="J481" s="88"/>
    </row>
    <row r="482" spans="2:10" ht="18" customHeight="1">
      <c r="B482" s="486" t="s">
        <v>53</v>
      </c>
      <c r="C482" s="573"/>
      <c r="D482" s="316">
        <v>45016</v>
      </c>
      <c r="E482" s="316">
        <v>44926</v>
      </c>
      <c r="F482" s="185"/>
      <c r="G482" s="186"/>
      <c r="H482" s="88"/>
      <c r="I482" s="88"/>
      <c r="J482" s="88"/>
    </row>
    <row r="483" spans="2:10">
      <c r="B483" s="496" t="s">
        <v>864</v>
      </c>
      <c r="C483" s="496"/>
      <c r="D483" s="57">
        <v>0</v>
      </c>
      <c r="E483" s="57">
        <v>0</v>
      </c>
      <c r="F483" s="185"/>
      <c r="G483" s="186"/>
      <c r="H483" s="88"/>
      <c r="I483" s="88"/>
      <c r="J483" s="88"/>
    </row>
    <row r="484" spans="2:10">
      <c r="B484" s="496" t="s">
        <v>809</v>
      </c>
      <c r="C484" s="496"/>
      <c r="D484" s="57">
        <v>21675</v>
      </c>
      <c r="E484" s="57">
        <v>7699999</v>
      </c>
      <c r="F484" s="185"/>
      <c r="G484" s="186"/>
      <c r="H484" s="88"/>
      <c r="I484" s="88"/>
      <c r="J484" s="88"/>
    </row>
    <row r="485" spans="2:10">
      <c r="B485" s="496" t="s">
        <v>956</v>
      </c>
      <c r="C485" s="496"/>
      <c r="D485" s="57">
        <v>12750000</v>
      </c>
      <c r="E485" s="57">
        <v>0</v>
      </c>
      <c r="F485" s="185"/>
      <c r="G485" s="186"/>
      <c r="H485" s="88"/>
      <c r="I485" s="88"/>
      <c r="J485" s="88"/>
    </row>
    <row r="486" spans="2:10">
      <c r="B486" s="496" t="s">
        <v>761</v>
      </c>
      <c r="C486" s="496"/>
      <c r="D486" s="57">
        <v>2207001</v>
      </c>
      <c r="E486" s="57">
        <v>0</v>
      </c>
      <c r="F486" s="185"/>
      <c r="G486" s="186"/>
      <c r="H486" s="88"/>
      <c r="I486" s="88"/>
      <c r="J486" s="88"/>
    </row>
    <row r="487" spans="2:10">
      <c r="B487" s="496" t="s">
        <v>763</v>
      </c>
      <c r="C487" s="496"/>
      <c r="D487" s="57">
        <v>199317</v>
      </c>
      <c r="E487" s="57">
        <v>0</v>
      </c>
      <c r="F487" s="185"/>
      <c r="G487" s="186"/>
      <c r="H487" s="88"/>
      <c r="I487" s="88"/>
      <c r="J487" s="88"/>
    </row>
    <row r="488" spans="2:10">
      <c r="B488" s="496" t="s">
        <v>810</v>
      </c>
      <c r="C488" s="496"/>
      <c r="D488" s="57">
        <v>11476118</v>
      </c>
      <c r="E488" s="57">
        <v>797259</v>
      </c>
      <c r="F488" s="185"/>
      <c r="G488" s="186"/>
      <c r="H488" s="88"/>
      <c r="I488" s="88"/>
      <c r="J488" s="88"/>
    </row>
    <row r="489" spans="2:10">
      <c r="B489" s="496" t="s">
        <v>957</v>
      </c>
      <c r="C489" s="496"/>
      <c r="D489" s="57">
        <v>40811361</v>
      </c>
      <c r="E489" s="57">
        <v>20083205</v>
      </c>
      <c r="F489" s="185"/>
      <c r="G489" s="186"/>
      <c r="H489" s="88"/>
      <c r="I489" s="88"/>
      <c r="J489" s="88"/>
    </row>
    <row r="490" spans="2:10">
      <c r="B490" s="563" t="s">
        <v>909</v>
      </c>
      <c r="C490" s="563"/>
      <c r="D490" s="181">
        <v>67465472</v>
      </c>
      <c r="E490" s="181">
        <v>0</v>
      </c>
      <c r="F490" s="185"/>
      <c r="G490" s="186"/>
      <c r="H490" s="88"/>
      <c r="I490" s="88"/>
      <c r="J490" s="88"/>
    </row>
    <row r="491" spans="2:10">
      <c r="B491" s="563" t="s">
        <v>836</v>
      </c>
      <c r="C491" s="563"/>
      <c r="D491" s="181">
        <v>0</v>
      </c>
      <c r="E491" s="181">
        <v>28580463</v>
      </c>
      <c r="F491" s="185"/>
      <c r="G491" s="186"/>
      <c r="H491" s="88"/>
      <c r="I491" s="88"/>
      <c r="J491" s="88"/>
    </row>
    <row r="492" spans="2:10">
      <c r="B492" s="69"/>
      <c r="C492" s="69"/>
      <c r="D492" s="184"/>
      <c r="E492" s="184"/>
      <c r="F492" s="185"/>
      <c r="G492" s="186"/>
      <c r="H492" s="88"/>
      <c r="I492" s="88"/>
      <c r="J492" s="88"/>
    </row>
    <row r="493" spans="2:10">
      <c r="B493" s="69"/>
      <c r="C493" s="69"/>
      <c r="D493" s="184"/>
      <c r="E493" s="184"/>
      <c r="F493" s="185"/>
      <c r="G493" s="186"/>
      <c r="H493" s="88"/>
      <c r="I493" s="88"/>
      <c r="J493" s="88"/>
    </row>
    <row r="494" spans="2:10">
      <c r="B494" s="69"/>
      <c r="C494" s="69"/>
      <c r="D494" s="184"/>
      <c r="E494" s="184"/>
      <c r="F494" s="185"/>
      <c r="G494" s="186"/>
      <c r="H494" s="88"/>
      <c r="I494" s="88"/>
      <c r="J494" s="88"/>
    </row>
    <row r="495" spans="2:10">
      <c r="B495" s="71" t="s">
        <v>540</v>
      </c>
      <c r="C495" s="71" t="s">
        <v>578</v>
      </c>
      <c r="D495" s="71"/>
      <c r="E495" s="71"/>
      <c r="F495" s="174"/>
      <c r="G495" s="174"/>
      <c r="H495" s="175"/>
      <c r="I495" s="88"/>
      <c r="J495" s="88"/>
    </row>
    <row r="496" spans="2:10">
      <c r="B496" s="113"/>
      <c r="C496" s="113"/>
      <c r="D496" s="113"/>
      <c r="E496" s="113"/>
      <c r="F496" s="174"/>
      <c r="G496" s="174"/>
      <c r="H496" s="175"/>
      <c r="I496" s="88"/>
      <c r="J496" s="88"/>
    </row>
    <row r="497" spans="2:10">
      <c r="C497" s="113" t="s">
        <v>577</v>
      </c>
      <c r="D497" s="113"/>
      <c r="E497" s="113"/>
      <c r="F497" s="174"/>
      <c r="G497" s="174"/>
      <c r="H497" s="175"/>
      <c r="I497" s="88"/>
      <c r="J497" s="88"/>
    </row>
    <row r="498" spans="2:10" ht="24.6" customHeight="1">
      <c r="B498" s="508" t="s">
        <v>121</v>
      </c>
      <c r="C498" s="509"/>
      <c r="D498" s="241" t="s">
        <v>175</v>
      </c>
      <c r="E498" s="241" t="s">
        <v>176</v>
      </c>
      <c r="H498" s="88"/>
    </row>
    <row r="499" spans="2:10" ht="15" customHeight="1">
      <c r="B499" s="474" t="s">
        <v>918</v>
      </c>
      <c r="C499" s="475"/>
      <c r="D499" s="333">
        <v>40468156</v>
      </c>
      <c r="E499" s="333">
        <v>0</v>
      </c>
      <c r="H499" s="88"/>
    </row>
    <row r="500" spans="2:10" ht="15" customHeight="1">
      <c r="B500" s="474" t="s">
        <v>331</v>
      </c>
      <c r="C500" s="475"/>
      <c r="D500" s="58">
        <v>8847279</v>
      </c>
      <c r="E500" s="58">
        <v>0</v>
      </c>
      <c r="H500" s="88"/>
    </row>
    <row r="501" spans="2:10" ht="15" customHeight="1">
      <c r="B501" s="474" t="s">
        <v>919</v>
      </c>
      <c r="C501" s="475"/>
      <c r="D501" s="58">
        <v>26965320</v>
      </c>
      <c r="E501" s="58"/>
      <c r="H501" s="88"/>
    </row>
    <row r="502" spans="2:10" ht="15" customHeight="1">
      <c r="B502" s="474" t="s">
        <v>920</v>
      </c>
      <c r="C502" s="475"/>
      <c r="D502" s="333">
        <v>3977673098</v>
      </c>
      <c r="E502" s="58">
        <v>0</v>
      </c>
      <c r="H502" s="88"/>
    </row>
    <row r="503" spans="2:10" ht="15" customHeight="1">
      <c r="B503" s="472" t="s">
        <v>909</v>
      </c>
      <c r="C503" s="473"/>
      <c r="D503" s="59">
        <f>SUM(D499:D502)</f>
        <v>4053953853</v>
      </c>
      <c r="E503" s="59">
        <v>0</v>
      </c>
      <c r="H503" s="88"/>
    </row>
    <row r="504" spans="2:10" ht="15" customHeight="1">
      <c r="B504" s="472" t="s">
        <v>836</v>
      </c>
      <c r="C504" s="473"/>
      <c r="D504" s="59">
        <v>59842240</v>
      </c>
      <c r="E504" s="59">
        <v>0</v>
      </c>
      <c r="H504" s="88"/>
      <c r="I504" s="88"/>
      <c r="J504" s="88"/>
    </row>
    <row r="505" spans="2:10">
      <c r="B505" s="76"/>
      <c r="C505" s="76"/>
      <c r="D505" s="76"/>
      <c r="E505" s="76"/>
      <c r="H505" s="88"/>
      <c r="I505" s="88"/>
      <c r="J505" s="88"/>
    </row>
    <row r="506" spans="2:10">
      <c r="B506" s="76"/>
      <c r="C506" s="76"/>
      <c r="D506" s="76"/>
      <c r="E506" s="76"/>
      <c r="H506" s="88"/>
      <c r="I506" s="88"/>
      <c r="J506" s="88"/>
    </row>
    <row r="507" spans="2:10">
      <c r="C507" s="113" t="s">
        <v>700</v>
      </c>
      <c r="D507" s="76"/>
      <c r="E507" s="76"/>
      <c r="H507" s="88"/>
      <c r="I507" s="88"/>
      <c r="J507" s="88"/>
    </row>
    <row r="508" spans="2:10" ht="30" customHeight="1">
      <c r="B508" s="508" t="s">
        <v>121</v>
      </c>
      <c r="C508" s="509"/>
      <c r="D508" s="241" t="s">
        <v>175</v>
      </c>
      <c r="E508" s="241" t="s">
        <v>176</v>
      </c>
      <c r="H508" s="88"/>
      <c r="I508" s="88"/>
      <c r="J508" s="88"/>
    </row>
    <row r="509" spans="2:10" ht="15" customHeight="1">
      <c r="B509" s="474" t="s">
        <v>383</v>
      </c>
      <c r="C509" s="475"/>
      <c r="D509" s="333">
        <v>10024657533</v>
      </c>
      <c r="E509" s="333">
        <v>0</v>
      </c>
      <c r="H509" s="88"/>
      <c r="I509" s="88"/>
      <c r="J509" s="88"/>
    </row>
    <row r="510" spans="2:10" ht="15" customHeight="1">
      <c r="B510" s="472" t="s">
        <v>909</v>
      </c>
      <c r="C510" s="473"/>
      <c r="D510" s="59">
        <f>SUM(D509)</f>
        <v>10024657533</v>
      </c>
      <c r="E510" s="59">
        <v>0</v>
      </c>
      <c r="H510" s="88"/>
      <c r="I510" s="88"/>
      <c r="J510" s="88"/>
    </row>
    <row r="511" spans="2:10" ht="15" customHeight="1">
      <c r="B511" s="472" t="s">
        <v>836</v>
      </c>
      <c r="C511" s="473"/>
      <c r="D511" s="64">
        <v>20307287670</v>
      </c>
      <c r="E511" s="59">
        <v>0</v>
      </c>
      <c r="H511" s="88"/>
      <c r="I511" s="88"/>
      <c r="J511" s="88"/>
    </row>
    <row r="512" spans="2:10">
      <c r="B512" s="187"/>
      <c r="C512" s="187"/>
      <c r="D512" s="169"/>
      <c r="E512" s="169"/>
      <c r="H512" s="88"/>
      <c r="I512" s="88"/>
      <c r="J512" s="88"/>
    </row>
    <row r="513" spans="2:10">
      <c r="B513" s="591" t="s">
        <v>1003</v>
      </c>
      <c r="C513" s="591"/>
      <c r="D513" s="595">
        <v>14078611386</v>
      </c>
      <c r="E513" s="595">
        <v>0</v>
      </c>
      <c r="H513" s="88"/>
      <c r="I513" s="88"/>
      <c r="J513" s="88"/>
    </row>
    <row r="514" spans="2:10">
      <c r="B514" s="591" t="s">
        <v>1004</v>
      </c>
      <c r="C514" s="591"/>
      <c r="D514" s="595">
        <v>20367129910</v>
      </c>
      <c r="E514" s="595">
        <v>0</v>
      </c>
      <c r="H514" s="88"/>
      <c r="I514" s="88"/>
      <c r="J514" s="88"/>
    </row>
    <row r="515" spans="2:10">
      <c r="B515" s="187"/>
      <c r="C515" s="187"/>
      <c r="D515" s="169"/>
      <c r="E515" s="169"/>
      <c r="H515" s="88"/>
      <c r="I515" s="88"/>
      <c r="J515" s="88"/>
    </row>
    <row r="516" spans="2:10">
      <c r="B516" s="187"/>
      <c r="C516" s="187"/>
      <c r="D516" s="169"/>
      <c r="E516" s="169"/>
      <c r="H516" s="88"/>
      <c r="I516" s="88"/>
      <c r="J516" s="88"/>
    </row>
    <row r="517" spans="2:10">
      <c r="B517" s="71" t="s">
        <v>541</v>
      </c>
      <c r="C517" s="71" t="s">
        <v>603</v>
      </c>
      <c r="D517" s="71"/>
      <c r="E517" s="71"/>
      <c r="F517" s="174"/>
      <c r="G517" s="174"/>
      <c r="H517" s="175"/>
      <c r="I517" s="88"/>
      <c r="J517" s="88"/>
    </row>
    <row r="518" spans="2:10">
      <c r="B518" s="167"/>
      <c r="C518" s="167"/>
      <c r="D518" s="167"/>
      <c r="H518" s="88"/>
      <c r="I518" s="88"/>
      <c r="J518" s="88"/>
    </row>
    <row r="519" spans="2:10" ht="21" customHeight="1">
      <c r="B519" s="508" t="s">
        <v>53</v>
      </c>
      <c r="C519" s="509"/>
      <c r="D519" s="239" t="s">
        <v>175</v>
      </c>
      <c r="E519" s="239" t="s">
        <v>176</v>
      </c>
      <c r="H519" s="88"/>
      <c r="I519" s="88"/>
      <c r="J519" s="88"/>
    </row>
    <row r="520" spans="2:10" ht="17.45" customHeight="1">
      <c r="B520" s="470" t="s">
        <v>171</v>
      </c>
      <c r="C520" s="471"/>
      <c r="D520" s="188">
        <v>0</v>
      </c>
      <c r="E520" s="188">
        <v>0</v>
      </c>
      <c r="H520" s="88"/>
      <c r="I520" s="88"/>
      <c r="J520" s="88"/>
    </row>
    <row r="521" spans="2:10" ht="17.45" customHeight="1">
      <c r="B521" s="472" t="s">
        <v>909</v>
      </c>
      <c r="C521" s="473"/>
      <c r="D521" s="59">
        <v>0</v>
      </c>
      <c r="E521" s="59">
        <v>0</v>
      </c>
      <c r="H521" s="88"/>
      <c r="I521" s="88"/>
      <c r="J521" s="88"/>
    </row>
    <row r="522" spans="2:10" ht="17.45" customHeight="1">
      <c r="B522" s="472" t="s">
        <v>836</v>
      </c>
      <c r="C522" s="473"/>
      <c r="D522" s="59">
        <v>0</v>
      </c>
      <c r="E522" s="59">
        <v>0</v>
      </c>
      <c r="H522" s="88"/>
      <c r="I522" s="88"/>
      <c r="J522" s="88"/>
    </row>
    <row r="523" spans="2:10">
      <c r="B523" s="187"/>
      <c r="C523" s="187"/>
      <c r="D523" s="169"/>
      <c r="E523" s="169"/>
      <c r="H523" s="88"/>
      <c r="I523" s="88"/>
      <c r="J523" s="88"/>
    </row>
    <row r="524" spans="2:10">
      <c r="B524" s="71" t="s">
        <v>542</v>
      </c>
      <c r="C524" s="71" t="s">
        <v>604</v>
      </c>
      <c r="D524" s="71"/>
      <c r="E524" s="71"/>
      <c r="F524" s="174"/>
      <c r="G524" s="174"/>
      <c r="H524" s="175"/>
      <c r="I524" s="88"/>
      <c r="J524" s="88"/>
    </row>
    <row r="525" spans="2:10">
      <c r="B525" s="167"/>
      <c r="C525" s="167"/>
      <c r="D525" s="167"/>
      <c r="H525" s="88"/>
      <c r="I525" s="88"/>
      <c r="J525" s="88"/>
    </row>
    <row r="526" spans="2:10" ht="21" customHeight="1">
      <c r="B526" s="508" t="s">
        <v>53</v>
      </c>
      <c r="C526" s="509"/>
      <c r="D526" s="239" t="s">
        <v>175</v>
      </c>
      <c r="E526" s="239" t="s">
        <v>176</v>
      </c>
      <c r="F526" s="66"/>
      <c r="G526" s="66"/>
      <c r="H526" s="88"/>
      <c r="I526" s="88"/>
      <c r="J526" s="88"/>
    </row>
    <row r="527" spans="2:10" ht="15" customHeight="1">
      <c r="B527" s="470" t="s">
        <v>171</v>
      </c>
      <c r="C527" s="471"/>
      <c r="D527" s="188">
        <v>0</v>
      </c>
      <c r="E527" s="188">
        <v>0</v>
      </c>
      <c r="F527" s="66"/>
      <c r="G527" s="88"/>
      <c r="H527" s="88"/>
      <c r="I527" s="88"/>
      <c r="J527" s="88"/>
    </row>
    <row r="528" spans="2:10" ht="15" customHeight="1">
      <c r="B528" s="472" t="s">
        <v>909</v>
      </c>
      <c r="C528" s="473"/>
      <c r="D528" s="59">
        <v>0</v>
      </c>
      <c r="E528" s="59">
        <v>0</v>
      </c>
      <c r="F528" s="66"/>
      <c r="G528" s="66"/>
      <c r="H528" s="88"/>
      <c r="I528" s="88"/>
      <c r="J528" s="88"/>
    </row>
    <row r="529" spans="2:10" ht="15" customHeight="1">
      <c r="B529" s="472" t="s">
        <v>836</v>
      </c>
      <c r="C529" s="473"/>
      <c r="D529" s="59">
        <v>0</v>
      </c>
      <c r="E529" s="59">
        <v>0</v>
      </c>
      <c r="F529" s="66"/>
      <c r="G529" s="66"/>
      <c r="H529" s="88"/>
      <c r="I529" s="88"/>
      <c r="J529" s="88"/>
    </row>
    <row r="530" spans="2:10">
      <c r="B530" s="189"/>
      <c r="C530" s="189"/>
      <c r="D530" s="189"/>
      <c r="E530" s="190"/>
      <c r="F530" s="66"/>
      <c r="G530" s="66"/>
      <c r="H530" s="88"/>
      <c r="I530" s="88"/>
      <c r="J530" s="88"/>
    </row>
    <row r="531" spans="2:10">
      <c r="B531" s="71" t="s">
        <v>543</v>
      </c>
      <c r="C531" s="71" t="s">
        <v>605</v>
      </c>
      <c r="D531" s="71"/>
      <c r="E531" s="71"/>
      <c r="H531" s="88"/>
      <c r="I531" s="88"/>
      <c r="J531" s="88"/>
    </row>
    <row r="532" spans="2:10">
      <c r="B532" s="113"/>
      <c r="C532" s="113"/>
      <c r="D532" s="113"/>
      <c r="E532" s="113"/>
      <c r="H532" s="88"/>
      <c r="I532" s="88"/>
      <c r="J532" s="88"/>
    </row>
    <row r="533" spans="2:10" ht="18" customHeight="1">
      <c r="B533" s="508" t="s">
        <v>121</v>
      </c>
      <c r="C533" s="509"/>
      <c r="D533" s="239" t="s">
        <v>175</v>
      </c>
      <c r="E533" s="239" t="s">
        <v>176</v>
      </c>
      <c r="F533" s="66"/>
      <c r="G533" s="66"/>
      <c r="H533" s="175"/>
      <c r="I533" s="88"/>
      <c r="J533" s="88"/>
    </row>
    <row r="534" spans="2:10" ht="15" customHeight="1">
      <c r="B534" s="474" t="s">
        <v>171</v>
      </c>
      <c r="C534" s="475"/>
      <c r="D534" s="58">
        <v>0</v>
      </c>
      <c r="E534" s="58">
        <v>0</v>
      </c>
      <c r="F534" s="66"/>
      <c r="G534" s="66"/>
      <c r="H534" s="175"/>
      <c r="I534" s="88"/>
      <c r="J534" s="88"/>
    </row>
    <row r="535" spans="2:10" ht="15" customHeight="1">
      <c r="B535" s="472" t="s">
        <v>909</v>
      </c>
      <c r="C535" s="473"/>
      <c r="D535" s="59">
        <v>0</v>
      </c>
      <c r="E535" s="59">
        <v>0</v>
      </c>
      <c r="F535" s="66"/>
      <c r="G535" s="66"/>
      <c r="H535" s="88"/>
      <c r="I535" s="88"/>
      <c r="J535" s="88"/>
    </row>
    <row r="536" spans="2:10" ht="15" customHeight="1">
      <c r="B536" s="472" t="s">
        <v>836</v>
      </c>
      <c r="C536" s="473"/>
      <c r="D536" s="59">
        <v>0</v>
      </c>
      <c r="E536" s="59">
        <v>0</v>
      </c>
      <c r="F536" s="66"/>
      <c r="G536" s="66"/>
      <c r="H536" s="88"/>
      <c r="I536" s="88"/>
      <c r="J536" s="88"/>
    </row>
    <row r="537" spans="2:10">
      <c r="B537" s="123"/>
      <c r="C537" s="123"/>
      <c r="D537" s="123"/>
      <c r="E537" s="123"/>
      <c r="H537" s="88"/>
      <c r="I537" s="88"/>
      <c r="J537" s="88"/>
    </row>
    <row r="538" spans="2:10">
      <c r="B538" s="71" t="s">
        <v>544</v>
      </c>
      <c r="C538" s="71" t="s">
        <v>619</v>
      </c>
      <c r="D538" s="71"/>
      <c r="E538" s="71"/>
      <c r="H538" s="88"/>
      <c r="I538" s="88"/>
      <c r="J538" s="88"/>
    </row>
    <row r="539" spans="2:10">
      <c r="B539" s="113"/>
      <c r="C539" s="113"/>
      <c r="D539" s="113"/>
      <c r="E539" s="113"/>
      <c r="H539" s="88"/>
      <c r="I539" s="88"/>
      <c r="J539" s="88"/>
    </row>
    <row r="540" spans="2:10" ht="25.15" customHeight="1">
      <c r="B540" s="508" t="s">
        <v>121</v>
      </c>
      <c r="C540" s="509"/>
      <c r="D540" s="241" t="s">
        <v>175</v>
      </c>
      <c r="E540" s="241" t="s">
        <v>176</v>
      </c>
      <c r="F540" s="174"/>
      <c r="G540" s="174"/>
      <c r="H540" s="88"/>
      <c r="I540" s="88"/>
      <c r="J540" s="88"/>
    </row>
    <row r="541" spans="2:10" ht="15" customHeight="1">
      <c r="B541" s="474" t="s">
        <v>171</v>
      </c>
      <c r="C541" s="475"/>
      <c r="D541" s="58">
        <v>0</v>
      </c>
      <c r="E541" s="58">
        <v>0</v>
      </c>
      <c r="F541" s="174"/>
      <c r="G541" s="174"/>
      <c r="H541" s="88"/>
      <c r="I541" s="88"/>
      <c r="J541" s="88"/>
    </row>
    <row r="542" spans="2:10" ht="15" customHeight="1">
      <c r="B542" s="472" t="s">
        <v>909</v>
      </c>
      <c r="C542" s="473"/>
      <c r="D542" s="64">
        <v>0</v>
      </c>
      <c r="E542" s="64">
        <v>0</v>
      </c>
      <c r="H542" s="88"/>
      <c r="I542" s="88"/>
      <c r="J542" s="88"/>
    </row>
    <row r="543" spans="2:10" ht="15" customHeight="1">
      <c r="B543" s="472" t="s">
        <v>836</v>
      </c>
      <c r="C543" s="473"/>
      <c r="D543" s="64">
        <v>0</v>
      </c>
      <c r="E543" s="64">
        <v>0</v>
      </c>
      <c r="H543" s="88"/>
      <c r="I543" s="88"/>
      <c r="J543" s="88"/>
    </row>
    <row r="544" spans="2:10">
      <c r="B544" s="191"/>
      <c r="C544" s="191"/>
      <c r="D544" s="191"/>
      <c r="H544" s="88"/>
      <c r="I544" s="88"/>
      <c r="J544" s="88"/>
    </row>
    <row r="545" spans="2:10">
      <c r="B545" s="71" t="s">
        <v>545</v>
      </c>
      <c r="C545" s="71" t="s">
        <v>606</v>
      </c>
      <c r="D545" s="71"/>
      <c r="E545" s="71"/>
      <c r="H545" s="88"/>
      <c r="I545" s="88"/>
      <c r="J545" s="88"/>
    </row>
    <row r="546" spans="2:10">
      <c r="B546" s="71"/>
      <c r="C546" s="71"/>
      <c r="D546" s="71"/>
      <c r="E546" s="71"/>
      <c r="H546" s="88"/>
      <c r="I546" s="88"/>
      <c r="J546" s="88"/>
    </row>
    <row r="547" spans="2:10">
      <c r="B547" s="71"/>
      <c r="C547" s="254" t="s">
        <v>739</v>
      </c>
      <c r="D547" s="71"/>
      <c r="E547" s="71"/>
      <c r="H547" s="88"/>
      <c r="I547" s="88"/>
      <c r="J547" s="88"/>
    </row>
    <row r="548" spans="2:10">
      <c r="B548" s="191"/>
      <c r="C548" s="191"/>
      <c r="D548" s="191"/>
      <c r="H548" s="88"/>
      <c r="I548" s="88"/>
      <c r="J548" s="88"/>
    </row>
    <row r="549" spans="2:10" ht="30" customHeight="1">
      <c r="B549" s="508" t="s">
        <v>122</v>
      </c>
      <c r="C549" s="509"/>
      <c r="D549" s="241" t="s">
        <v>174</v>
      </c>
      <c r="E549" s="241" t="s">
        <v>124</v>
      </c>
      <c r="F549" s="242" t="s">
        <v>125</v>
      </c>
      <c r="G549" s="242" t="s">
        <v>126</v>
      </c>
      <c r="H549" s="241" t="s">
        <v>887</v>
      </c>
      <c r="I549" s="241" t="s">
        <v>824</v>
      </c>
      <c r="J549" s="88"/>
    </row>
    <row r="550" spans="2:10" ht="15" customHeight="1">
      <c r="B550" s="575" t="s">
        <v>171</v>
      </c>
      <c r="C550" s="576"/>
      <c r="D550" s="82" t="s">
        <v>171</v>
      </c>
      <c r="E550" s="82" t="s">
        <v>171</v>
      </c>
      <c r="F550" s="192" t="s">
        <v>171</v>
      </c>
      <c r="G550" s="192" t="s">
        <v>171</v>
      </c>
      <c r="H550" s="193">
        <v>0</v>
      </c>
      <c r="I550" s="144">
        <v>0</v>
      </c>
      <c r="J550" s="88"/>
    </row>
    <row r="551" spans="2:10" ht="15" customHeight="1">
      <c r="B551" s="472" t="s">
        <v>909</v>
      </c>
      <c r="C551" s="473"/>
      <c r="D551" s="64">
        <v>0</v>
      </c>
      <c r="E551" s="64">
        <v>0</v>
      </c>
      <c r="F551" s="64">
        <v>0</v>
      </c>
      <c r="G551" s="64">
        <v>0</v>
      </c>
      <c r="H551" s="64">
        <v>0</v>
      </c>
      <c r="I551" s="64">
        <v>0</v>
      </c>
      <c r="J551" s="88"/>
    </row>
    <row r="552" spans="2:10" ht="15" customHeight="1">
      <c r="B552" s="472" t="s">
        <v>836</v>
      </c>
      <c r="C552" s="473"/>
      <c r="D552" s="64">
        <v>0</v>
      </c>
      <c r="E552" s="64">
        <v>0</v>
      </c>
      <c r="F552" s="64">
        <v>0</v>
      </c>
      <c r="G552" s="64">
        <v>0</v>
      </c>
      <c r="H552" s="64">
        <v>0</v>
      </c>
      <c r="I552" s="64">
        <v>0</v>
      </c>
      <c r="J552" s="88"/>
    </row>
    <row r="553" spans="2:10" ht="15" customHeight="1">
      <c r="B553" s="187"/>
      <c r="C553" s="187"/>
      <c r="D553" s="169"/>
      <c r="E553" s="169"/>
      <c r="F553" s="169"/>
      <c r="G553" s="169"/>
      <c r="H553" s="169"/>
      <c r="I553" s="169"/>
      <c r="J553" s="88"/>
    </row>
    <row r="554" spans="2:10" ht="15" customHeight="1">
      <c r="B554" s="187"/>
      <c r="C554" s="254" t="s">
        <v>762</v>
      </c>
      <c r="D554" s="169"/>
      <c r="E554" s="169"/>
      <c r="F554" s="169"/>
      <c r="G554" s="169"/>
      <c r="H554" s="169"/>
      <c r="I554" s="169"/>
      <c r="J554" s="88"/>
    </row>
    <row r="555" spans="2:10" ht="15" customHeight="1">
      <c r="B555" s="187"/>
      <c r="C555" s="187"/>
      <c r="D555" s="169"/>
      <c r="E555" s="169"/>
      <c r="F555" s="169"/>
      <c r="G555" s="169"/>
      <c r="H555" s="169"/>
      <c r="I555" s="169"/>
      <c r="J555" s="88"/>
    </row>
    <row r="556" spans="2:10" ht="15" customHeight="1">
      <c r="B556" s="577" t="s">
        <v>53</v>
      </c>
      <c r="C556" s="577"/>
      <c r="D556" s="347" t="s">
        <v>852</v>
      </c>
      <c r="E556" s="347" t="s">
        <v>853</v>
      </c>
      <c r="F556" s="169"/>
      <c r="G556" s="169"/>
      <c r="H556" s="169"/>
      <c r="I556" s="169"/>
      <c r="J556" s="88"/>
    </row>
    <row r="557" spans="2:10" ht="15" customHeight="1">
      <c r="B557" s="578" t="s">
        <v>849</v>
      </c>
      <c r="C557" s="578"/>
      <c r="D557" s="351">
        <v>4014273</v>
      </c>
      <c r="E557" s="594">
        <v>0</v>
      </c>
      <c r="F557" s="169"/>
      <c r="G557" s="169"/>
      <c r="H557" s="169"/>
      <c r="I557" s="169"/>
      <c r="J557" s="88"/>
    </row>
    <row r="558" spans="2:10" ht="15" customHeight="1">
      <c r="B558" s="578" t="s">
        <v>850</v>
      </c>
      <c r="C558" s="578"/>
      <c r="D558" s="351">
        <v>102904546</v>
      </c>
      <c r="E558" s="594">
        <v>0</v>
      </c>
      <c r="F558" s="169"/>
      <c r="G558" s="169"/>
      <c r="H558" s="169"/>
      <c r="I558" s="169"/>
      <c r="J558" s="88"/>
    </row>
    <row r="559" spans="2:10" ht="15" customHeight="1">
      <c r="B559" s="578" t="s">
        <v>851</v>
      </c>
      <c r="C559" s="578"/>
      <c r="D559" s="351">
        <v>113571901</v>
      </c>
      <c r="E559" s="594">
        <v>0</v>
      </c>
      <c r="F559" s="169"/>
      <c r="G559" s="169"/>
      <c r="H559" s="169"/>
      <c r="I559" s="169"/>
      <c r="J559" s="88"/>
    </row>
    <row r="560" spans="2:10" ht="15" customHeight="1">
      <c r="B560" s="578" t="s">
        <v>850</v>
      </c>
      <c r="C560" s="578"/>
      <c r="D560" s="594">
        <v>0</v>
      </c>
      <c r="E560" s="594">
        <v>0</v>
      </c>
      <c r="F560" s="169"/>
      <c r="G560" s="169"/>
      <c r="H560" s="169"/>
      <c r="I560" s="169"/>
      <c r="J560" s="88"/>
    </row>
    <row r="561" spans="2:10" ht="15" customHeight="1">
      <c r="B561" s="578" t="s">
        <v>851</v>
      </c>
      <c r="C561" s="578"/>
      <c r="D561" s="594">
        <v>0</v>
      </c>
      <c r="E561" s="594">
        <v>0</v>
      </c>
      <c r="F561" s="169"/>
      <c r="G561" s="169"/>
      <c r="H561" s="169"/>
      <c r="I561" s="169"/>
      <c r="J561" s="88"/>
    </row>
    <row r="562" spans="2:10" ht="15" customHeight="1">
      <c r="B562" s="472" t="s">
        <v>909</v>
      </c>
      <c r="C562" s="473"/>
      <c r="D562" s="362">
        <f>SUM(D557:D561)</f>
        <v>220490720</v>
      </c>
      <c r="E562" s="593">
        <v>0</v>
      </c>
      <c r="F562" s="169"/>
      <c r="G562" s="169"/>
      <c r="H562" s="169"/>
      <c r="I562" s="169"/>
      <c r="J562" s="88"/>
    </row>
    <row r="563" spans="2:10" ht="14.45" customHeight="1">
      <c r="B563" s="472" t="s">
        <v>925</v>
      </c>
      <c r="C563" s="473"/>
      <c r="D563" s="363">
        <v>321402776</v>
      </c>
      <c r="E563" s="593">
        <v>0</v>
      </c>
      <c r="H563" s="88"/>
      <c r="I563" s="88"/>
      <c r="J563" s="88"/>
    </row>
    <row r="564" spans="2:10" ht="14.45" customHeight="1">
      <c r="B564" s="187"/>
      <c r="C564" s="187"/>
      <c r="D564" s="348"/>
      <c r="E564" s="348"/>
      <c r="H564" s="88"/>
      <c r="I564" s="88"/>
      <c r="J564" s="88"/>
    </row>
    <row r="565" spans="2:10">
      <c r="B565" s="71" t="s">
        <v>546</v>
      </c>
      <c r="C565" s="71" t="s">
        <v>607</v>
      </c>
      <c r="D565" s="71"/>
      <c r="E565" s="71"/>
      <c r="F565" s="174"/>
      <c r="G565" s="174"/>
      <c r="H565" s="175"/>
      <c r="I565" s="175"/>
      <c r="J565" s="88"/>
    </row>
    <row r="566" spans="2:10">
      <c r="B566" s="191"/>
      <c r="C566" s="191"/>
      <c r="D566" s="191"/>
      <c r="H566" s="88"/>
      <c r="I566" s="88"/>
      <c r="J566" s="88"/>
    </row>
    <row r="567" spans="2:10" ht="38.25">
      <c r="B567" s="508" t="s">
        <v>93</v>
      </c>
      <c r="C567" s="509"/>
      <c r="D567" s="241" t="s">
        <v>714</v>
      </c>
      <c r="E567" s="241" t="s">
        <v>127</v>
      </c>
      <c r="F567" s="242" t="s">
        <v>175</v>
      </c>
      <c r="G567" s="242" t="s">
        <v>176</v>
      </c>
      <c r="H567" s="88"/>
      <c r="I567" s="88"/>
      <c r="J567" s="88"/>
    </row>
    <row r="568" spans="2:10" ht="15" customHeight="1">
      <c r="B568" s="575" t="s">
        <v>171</v>
      </c>
      <c r="C568" s="576"/>
      <c r="D568" s="194" t="s">
        <v>171</v>
      </c>
      <c r="E568" s="194" t="s">
        <v>171</v>
      </c>
      <c r="F568" s="195">
        <v>0</v>
      </c>
      <c r="G568" s="195">
        <v>0</v>
      </c>
      <c r="H568" s="88"/>
      <c r="I568" s="88"/>
      <c r="J568" s="88"/>
    </row>
    <row r="569" spans="2:10" ht="15" customHeight="1">
      <c r="B569" s="472" t="s">
        <v>909</v>
      </c>
      <c r="C569" s="473"/>
      <c r="D569" s="64">
        <v>0</v>
      </c>
      <c r="E569" s="64">
        <v>0</v>
      </c>
      <c r="F569" s="64">
        <v>0</v>
      </c>
      <c r="G569" s="64">
        <v>0</v>
      </c>
      <c r="H569" s="88"/>
      <c r="I569" s="88"/>
      <c r="J569" s="88"/>
    </row>
    <row r="570" spans="2:10" ht="15" customHeight="1">
      <c r="B570" s="472" t="s">
        <v>836</v>
      </c>
      <c r="C570" s="473"/>
      <c r="D570" s="64">
        <v>0</v>
      </c>
      <c r="E570" s="64">
        <v>0</v>
      </c>
      <c r="F570" s="64">
        <v>0</v>
      </c>
      <c r="G570" s="64">
        <v>0</v>
      </c>
      <c r="H570" s="88"/>
      <c r="I570" s="88"/>
      <c r="J570" s="88"/>
    </row>
    <row r="571" spans="2:10">
      <c r="B571" s="123"/>
      <c r="C571" s="123"/>
      <c r="D571" s="123"/>
      <c r="E571" s="123"/>
      <c r="F571" s="196"/>
      <c r="G571" s="196"/>
      <c r="H571" s="88"/>
      <c r="I571" s="88"/>
      <c r="J571" s="88"/>
    </row>
    <row r="572" spans="2:10">
      <c r="B572" s="71" t="s">
        <v>547</v>
      </c>
      <c r="C572" s="71" t="s">
        <v>598</v>
      </c>
      <c r="D572" s="71"/>
      <c r="E572" s="71"/>
      <c r="F572" s="174"/>
      <c r="G572" s="174"/>
      <c r="H572" s="174"/>
      <c r="I572" s="175"/>
      <c r="J572" s="88"/>
    </row>
    <row r="573" spans="2:10">
      <c r="B573" s="167"/>
      <c r="C573" s="167"/>
      <c r="D573" s="167"/>
      <c r="H573" s="76"/>
      <c r="I573" s="88"/>
      <c r="J573" s="88"/>
    </row>
    <row r="574" spans="2:10">
      <c r="B574" s="167"/>
      <c r="C574" s="254" t="s">
        <v>739</v>
      </c>
      <c r="D574" s="167"/>
      <c r="H574" s="76"/>
      <c r="I574" s="88"/>
      <c r="J574" s="88"/>
    </row>
    <row r="575" spans="2:10">
      <c r="B575" s="167"/>
      <c r="C575" s="167"/>
      <c r="D575" s="167"/>
      <c r="H575" s="76"/>
      <c r="I575" s="88"/>
      <c r="J575" s="88"/>
    </row>
    <row r="576" spans="2:10" ht="25.9" customHeight="1">
      <c r="B576" s="508" t="s">
        <v>53</v>
      </c>
      <c r="C576" s="509"/>
      <c r="D576" s="239" t="s">
        <v>336</v>
      </c>
      <c r="E576" s="239" t="s">
        <v>337</v>
      </c>
      <c r="F576" s="66"/>
      <c r="G576" s="66"/>
      <c r="H576" s="76"/>
      <c r="I576" s="88"/>
      <c r="J576" s="88"/>
    </row>
    <row r="577" spans="2:10" ht="15" customHeight="1">
      <c r="B577" s="470" t="s">
        <v>173</v>
      </c>
      <c r="C577" s="471"/>
      <c r="D577" s="188">
        <f>-6852195-62524</f>
        <v>-6914719</v>
      </c>
      <c r="E577" s="53">
        <v>0</v>
      </c>
      <c r="F577" s="66"/>
      <c r="G577" s="66"/>
      <c r="H577" s="76"/>
      <c r="I577" s="88"/>
      <c r="J577" s="88"/>
    </row>
    <row r="578" spans="2:10" ht="15" customHeight="1">
      <c r="B578" s="470" t="s">
        <v>921</v>
      </c>
      <c r="C578" s="471"/>
      <c r="D578" s="188">
        <v>830901</v>
      </c>
      <c r="E578" s="53">
        <v>0</v>
      </c>
      <c r="F578" s="66"/>
      <c r="G578" s="66"/>
      <c r="H578" s="76"/>
      <c r="I578" s="88"/>
      <c r="J578" s="88"/>
    </row>
    <row r="579" spans="2:10" ht="15" customHeight="1">
      <c r="B579" s="470" t="s">
        <v>77</v>
      </c>
      <c r="C579" s="471"/>
      <c r="D579" s="53">
        <v>3441456</v>
      </c>
      <c r="E579" s="53">
        <v>0</v>
      </c>
      <c r="F579" s="66"/>
      <c r="G579" s="66"/>
      <c r="H579" s="76"/>
      <c r="I579" s="88"/>
      <c r="J579" s="88"/>
    </row>
    <row r="580" spans="2:10" ht="15" customHeight="1">
      <c r="B580" s="470" t="s">
        <v>837</v>
      </c>
      <c r="C580" s="471"/>
      <c r="D580" s="53">
        <v>209740149</v>
      </c>
      <c r="E580" s="53">
        <v>0</v>
      </c>
      <c r="F580" s="66"/>
      <c r="G580" s="66"/>
      <c r="H580" s="76"/>
      <c r="I580" s="88"/>
      <c r="J580" s="88"/>
    </row>
    <row r="581" spans="2:10" ht="15" customHeight="1">
      <c r="B581" s="470" t="s">
        <v>838</v>
      </c>
      <c r="C581" s="471"/>
      <c r="D581" s="53">
        <v>7590731</v>
      </c>
      <c r="E581" s="53">
        <v>0</v>
      </c>
      <c r="F581" s="66"/>
      <c r="G581" s="66"/>
      <c r="H581" s="76"/>
      <c r="I581" s="88"/>
      <c r="J581" s="88"/>
    </row>
    <row r="582" spans="2:10" ht="15" customHeight="1">
      <c r="B582" s="470" t="s">
        <v>858</v>
      </c>
      <c r="C582" s="471"/>
      <c r="D582" s="53">
        <v>13317466</v>
      </c>
      <c r="E582" s="53">
        <v>0</v>
      </c>
      <c r="F582" s="66"/>
      <c r="G582" s="66"/>
      <c r="H582" s="76"/>
      <c r="I582" s="88"/>
      <c r="J582" s="88"/>
    </row>
    <row r="583" spans="2:10" ht="15" customHeight="1">
      <c r="B583" s="470" t="s">
        <v>219</v>
      </c>
      <c r="C583" s="471"/>
      <c r="D583" s="53">
        <v>3835037715</v>
      </c>
      <c r="E583" s="53">
        <v>0</v>
      </c>
      <c r="F583" s="66"/>
      <c r="G583" s="66"/>
      <c r="H583" s="76"/>
      <c r="I583" s="88"/>
      <c r="J583" s="88"/>
    </row>
    <row r="584" spans="2:10" ht="15" customHeight="1">
      <c r="B584" s="470" t="s">
        <v>386</v>
      </c>
      <c r="C584" s="471"/>
      <c r="D584" s="53">
        <v>933172864</v>
      </c>
      <c r="E584" s="53">
        <v>0</v>
      </c>
      <c r="F584" s="66"/>
      <c r="G584" s="66"/>
      <c r="H584" s="76"/>
      <c r="I584" s="88"/>
      <c r="J584" s="88"/>
    </row>
    <row r="585" spans="2:10" ht="15" customHeight="1">
      <c r="B585" s="470" t="s">
        <v>922</v>
      </c>
      <c r="C585" s="471"/>
      <c r="D585" s="53">
        <v>105580014</v>
      </c>
      <c r="E585" s="53">
        <v>0</v>
      </c>
      <c r="F585" s="66"/>
      <c r="G585" s="66"/>
      <c r="H585" s="76"/>
      <c r="I585" s="88"/>
      <c r="J585" s="88"/>
    </row>
    <row r="586" spans="2:10" ht="15" customHeight="1">
      <c r="B586" s="470" t="s">
        <v>236</v>
      </c>
      <c r="C586" s="471"/>
      <c r="D586" s="53">
        <v>58762257</v>
      </c>
      <c r="E586" s="53">
        <v>0</v>
      </c>
      <c r="F586" s="66"/>
      <c r="G586" s="66"/>
      <c r="H586" s="76"/>
      <c r="I586" s="88"/>
      <c r="J586" s="88"/>
    </row>
    <row r="587" spans="2:10" ht="15" customHeight="1">
      <c r="B587" s="470" t="s">
        <v>237</v>
      </c>
      <c r="C587" s="471"/>
      <c r="D587" s="53">
        <v>55798444</v>
      </c>
      <c r="E587" s="53">
        <v>0</v>
      </c>
      <c r="F587" s="66"/>
      <c r="G587" s="66"/>
      <c r="H587" s="76"/>
      <c r="I587" s="88"/>
      <c r="J587" s="88"/>
    </row>
    <row r="588" spans="2:10" ht="15" customHeight="1">
      <c r="B588" s="470" t="s">
        <v>923</v>
      </c>
      <c r="C588" s="471"/>
      <c r="D588" s="53">
        <v>0</v>
      </c>
      <c r="E588" s="53">
        <v>0</v>
      </c>
      <c r="F588" s="66"/>
      <c r="G588" s="66"/>
      <c r="H588" s="76"/>
      <c r="I588" s="88"/>
      <c r="J588" s="88"/>
    </row>
    <row r="589" spans="2:10" ht="15" customHeight="1">
      <c r="B589" s="470" t="s">
        <v>924</v>
      </c>
      <c r="C589" s="471"/>
      <c r="D589" s="53">
        <v>1650000</v>
      </c>
      <c r="E589" s="53">
        <v>0</v>
      </c>
      <c r="F589" s="66"/>
      <c r="G589" s="66"/>
      <c r="H589" s="76"/>
      <c r="I589" s="88"/>
      <c r="J589" s="88"/>
    </row>
    <row r="590" spans="2:10" ht="15" customHeight="1">
      <c r="B590" s="472" t="s">
        <v>909</v>
      </c>
      <c r="C590" s="473"/>
      <c r="D590" s="52">
        <f>SUM(D577:D589)</f>
        <v>5218007278</v>
      </c>
      <c r="E590" s="52">
        <v>0</v>
      </c>
      <c r="G590" s="66"/>
      <c r="H590" s="76"/>
      <c r="I590" s="88"/>
      <c r="J590" s="88"/>
    </row>
    <row r="591" spans="2:10" ht="15" customHeight="1">
      <c r="B591" s="472" t="s">
        <v>836</v>
      </c>
      <c r="C591" s="473"/>
      <c r="D591" s="52">
        <v>3002040125</v>
      </c>
      <c r="E591" s="64">
        <v>0</v>
      </c>
      <c r="F591" s="66"/>
      <c r="G591" s="66"/>
      <c r="H591" s="76"/>
      <c r="I591" s="88"/>
      <c r="J591" s="88"/>
    </row>
    <row r="592" spans="2:10" ht="15" customHeight="1">
      <c r="B592" s="167"/>
      <c r="C592" s="167"/>
      <c r="D592" s="167"/>
      <c r="H592" s="175"/>
      <c r="I592" s="175"/>
      <c r="J592" s="88"/>
    </row>
    <row r="593" spans="2:10" ht="15" customHeight="1">
      <c r="B593" s="167"/>
      <c r="C593" s="547" t="s">
        <v>762</v>
      </c>
      <c r="D593" s="547"/>
      <c r="H593" s="175"/>
      <c r="I593" s="175"/>
      <c r="J593" s="88"/>
    </row>
    <row r="594" spans="2:10" ht="15" customHeight="1">
      <c r="B594" s="167"/>
      <c r="C594" s="167"/>
      <c r="D594" s="167"/>
      <c r="H594" s="175"/>
      <c r="I594" s="175"/>
      <c r="J594" s="88"/>
    </row>
    <row r="595" spans="2:10" ht="15" customHeight="1">
      <c r="B595" s="457" t="s">
        <v>53</v>
      </c>
      <c r="C595" s="458"/>
      <c r="D595" s="548" t="s">
        <v>336</v>
      </c>
      <c r="E595" s="548" t="s">
        <v>337</v>
      </c>
      <c r="H595" s="175"/>
      <c r="I595" s="175"/>
      <c r="J595" s="88"/>
    </row>
    <row r="596" spans="2:10" ht="15" customHeight="1">
      <c r="B596" s="459"/>
      <c r="C596" s="460"/>
      <c r="D596" s="549"/>
      <c r="E596" s="549" t="s">
        <v>764</v>
      </c>
      <c r="H596" s="175"/>
      <c r="I596" s="175"/>
      <c r="J596" s="88"/>
    </row>
    <row r="597" spans="2:10" ht="15" customHeight="1">
      <c r="B597" s="470" t="s">
        <v>765</v>
      </c>
      <c r="C597" s="471"/>
      <c r="D597" s="53">
        <v>50000</v>
      </c>
      <c r="E597" s="53">
        <v>0</v>
      </c>
      <c r="H597" s="175"/>
      <c r="I597" s="175"/>
      <c r="J597" s="88"/>
    </row>
    <row r="598" spans="2:10" ht="15" customHeight="1">
      <c r="B598" s="470" t="s">
        <v>958</v>
      </c>
      <c r="C598" s="471"/>
      <c r="D598" s="53">
        <v>1271975</v>
      </c>
      <c r="E598" s="53">
        <v>0</v>
      </c>
      <c r="H598" s="175"/>
      <c r="I598" s="175"/>
      <c r="J598" s="88"/>
    </row>
    <row r="599" spans="2:10" ht="15" customHeight="1">
      <c r="B599" s="470" t="s">
        <v>766</v>
      </c>
      <c r="C599" s="471"/>
      <c r="D599" s="53">
        <v>2753199</v>
      </c>
      <c r="E599" s="53">
        <v>0</v>
      </c>
      <c r="H599" s="175"/>
      <c r="I599" s="175"/>
      <c r="J599" s="88"/>
    </row>
    <row r="600" spans="2:10" ht="15" customHeight="1">
      <c r="B600" s="470" t="s">
        <v>767</v>
      </c>
      <c r="C600" s="471"/>
      <c r="D600" s="53">
        <v>12372751</v>
      </c>
      <c r="E600" s="53">
        <v>0</v>
      </c>
      <c r="H600" s="175"/>
      <c r="I600" s="175"/>
      <c r="J600" s="88"/>
    </row>
    <row r="601" spans="2:10" ht="15" customHeight="1">
      <c r="B601" s="470" t="s">
        <v>855</v>
      </c>
      <c r="C601" s="471"/>
      <c r="D601" s="53">
        <v>0</v>
      </c>
      <c r="E601" s="53">
        <v>0</v>
      </c>
      <c r="H601" s="175"/>
      <c r="I601" s="175"/>
      <c r="J601" s="88"/>
    </row>
    <row r="602" spans="2:10" ht="15" customHeight="1">
      <c r="B602" s="470" t="s">
        <v>856</v>
      </c>
      <c r="C602" s="471"/>
      <c r="D602" s="53">
        <v>6000000</v>
      </c>
      <c r="E602" s="53">
        <v>0</v>
      </c>
      <c r="H602" s="175"/>
      <c r="I602" s="175"/>
      <c r="J602" s="88"/>
    </row>
    <row r="603" spans="2:10" ht="15" customHeight="1">
      <c r="B603" s="470" t="s">
        <v>857</v>
      </c>
      <c r="C603" s="471"/>
      <c r="D603" s="53">
        <v>18028500</v>
      </c>
      <c r="E603" s="53">
        <v>0</v>
      </c>
      <c r="H603" s="175"/>
      <c r="I603" s="175"/>
      <c r="J603" s="88"/>
    </row>
    <row r="604" spans="2:10" ht="15" customHeight="1">
      <c r="B604" s="470" t="s">
        <v>964</v>
      </c>
      <c r="C604" s="471"/>
      <c r="D604" s="53">
        <v>16808334</v>
      </c>
      <c r="E604" s="53">
        <v>0</v>
      </c>
      <c r="H604" s="175"/>
      <c r="I604" s="175"/>
      <c r="J604" s="88"/>
    </row>
    <row r="605" spans="2:10" ht="15" customHeight="1">
      <c r="B605" s="470" t="s">
        <v>959</v>
      </c>
      <c r="C605" s="471"/>
      <c r="D605" s="53">
        <v>39374812</v>
      </c>
      <c r="E605" s="53">
        <v>0</v>
      </c>
      <c r="H605" s="175"/>
      <c r="I605" s="175"/>
      <c r="J605" s="88"/>
    </row>
    <row r="606" spans="2:10" ht="15" customHeight="1">
      <c r="B606" s="470" t="s">
        <v>960</v>
      </c>
      <c r="C606" s="471"/>
      <c r="D606" s="53">
        <v>34148682</v>
      </c>
      <c r="E606" s="53">
        <v>0</v>
      </c>
      <c r="H606" s="175"/>
      <c r="I606" s="175"/>
      <c r="J606" s="88"/>
    </row>
    <row r="607" spans="2:10" ht="15" customHeight="1">
      <c r="B607" s="470" t="s">
        <v>858</v>
      </c>
      <c r="C607" s="471"/>
      <c r="D607" s="53">
        <v>23265246</v>
      </c>
      <c r="E607" s="53">
        <v>0</v>
      </c>
      <c r="H607" s="175"/>
      <c r="I607" s="175"/>
      <c r="J607" s="88"/>
    </row>
    <row r="608" spans="2:10" ht="15" customHeight="1">
      <c r="B608" s="470" t="s">
        <v>961</v>
      </c>
      <c r="C608" s="471"/>
      <c r="D608" s="53">
        <v>359585</v>
      </c>
      <c r="E608" s="53">
        <v>0</v>
      </c>
      <c r="H608" s="175"/>
      <c r="I608" s="175"/>
      <c r="J608" s="88"/>
    </row>
    <row r="609" spans="2:10" ht="15" customHeight="1">
      <c r="B609" s="470" t="s">
        <v>962</v>
      </c>
      <c r="C609" s="471"/>
      <c r="D609" s="53">
        <v>634588</v>
      </c>
      <c r="E609" s="53">
        <v>0</v>
      </c>
      <c r="H609" s="175"/>
      <c r="I609" s="175"/>
      <c r="J609" s="88"/>
    </row>
    <row r="610" spans="2:10" ht="15" customHeight="1">
      <c r="B610" s="470" t="s">
        <v>768</v>
      </c>
      <c r="C610" s="471"/>
      <c r="D610" s="53">
        <v>14697670</v>
      </c>
      <c r="E610" s="53">
        <v>0</v>
      </c>
      <c r="H610" s="175"/>
      <c r="I610" s="175"/>
      <c r="J610" s="88"/>
    </row>
    <row r="611" spans="2:10" ht="15" customHeight="1">
      <c r="B611" s="470" t="s">
        <v>963</v>
      </c>
      <c r="C611" s="471"/>
      <c r="D611" s="53">
        <v>0</v>
      </c>
      <c r="E611" s="53">
        <v>0</v>
      </c>
      <c r="H611" s="175"/>
      <c r="I611" s="175"/>
      <c r="J611" s="88"/>
    </row>
    <row r="612" spans="2:10" ht="15" customHeight="1">
      <c r="B612" s="472" t="s">
        <v>909</v>
      </c>
      <c r="C612" s="473"/>
      <c r="D612" s="52">
        <f>SUM(D597:D611)</f>
        <v>169765342</v>
      </c>
      <c r="E612" s="52">
        <v>0</v>
      </c>
      <c r="H612" s="175"/>
      <c r="I612" s="175"/>
      <c r="J612" s="88"/>
    </row>
    <row r="613" spans="2:10" ht="15" customHeight="1">
      <c r="B613" s="472" t="s">
        <v>836</v>
      </c>
      <c r="C613" s="473"/>
      <c r="D613" s="52">
        <v>58399334</v>
      </c>
      <c r="E613" s="64">
        <v>0</v>
      </c>
      <c r="H613" s="175"/>
      <c r="I613" s="175"/>
      <c r="J613" s="88"/>
    </row>
    <row r="614" spans="2:10" ht="15" customHeight="1">
      <c r="B614" s="167"/>
      <c r="C614" s="167"/>
      <c r="D614" s="167"/>
      <c r="H614" s="175"/>
      <c r="I614" s="175"/>
      <c r="J614" s="88"/>
    </row>
    <row r="615" spans="2:10">
      <c r="B615" s="167"/>
      <c r="C615" s="167"/>
      <c r="D615" s="167"/>
      <c r="H615" s="88"/>
      <c r="I615" s="88"/>
      <c r="J615" s="88"/>
    </row>
    <row r="616" spans="2:10">
      <c r="B616" s="71" t="s">
        <v>548</v>
      </c>
      <c r="C616" s="71" t="s">
        <v>599</v>
      </c>
      <c r="D616" s="71"/>
      <c r="E616" s="71"/>
      <c r="F616" s="172"/>
      <c r="G616" s="172"/>
      <c r="H616" s="172"/>
      <c r="I616" s="88"/>
      <c r="J616" s="172"/>
    </row>
    <row r="617" spans="2:10">
      <c r="B617" s="191"/>
      <c r="C617" s="191"/>
      <c r="D617" s="191"/>
      <c r="H617" s="88"/>
      <c r="I617" s="88"/>
      <c r="J617" s="88"/>
    </row>
    <row r="618" spans="2:10">
      <c r="B618" s="191"/>
      <c r="C618" s="254" t="s">
        <v>739</v>
      </c>
      <c r="D618" s="191"/>
      <c r="H618" s="88"/>
      <c r="I618" s="88"/>
      <c r="J618" s="88"/>
    </row>
    <row r="619" spans="2:10">
      <c r="B619" s="191"/>
      <c r="C619" s="191"/>
      <c r="D619" s="191"/>
      <c r="H619" s="88"/>
      <c r="I619" s="88"/>
      <c r="J619" s="88"/>
    </row>
    <row r="620" spans="2:10" ht="18" customHeight="1">
      <c r="B620" s="457" t="s">
        <v>129</v>
      </c>
      <c r="C620" s="458"/>
      <c r="D620" s="490" t="s">
        <v>123</v>
      </c>
      <c r="E620" s="490" t="s">
        <v>124</v>
      </c>
      <c r="F620" s="507" t="s">
        <v>130</v>
      </c>
      <c r="G620" s="507"/>
      <c r="H620" s="88"/>
      <c r="I620" s="88"/>
      <c r="J620" s="88"/>
    </row>
    <row r="621" spans="2:10" ht="26.45" customHeight="1">
      <c r="B621" s="459"/>
      <c r="C621" s="460"/>
      <c r="D621" s="491"/>
      <c r="E621" s="491"/>
      <c r="F621" s="242" t="s">
        <v>335</v>
      </c>
      <c r="G621" s="242" t="s">
        <v>338</v>
      </c>
      <c r="H621" s="88"/>
      <c r="I621" s="88"/>
      <c r="J621" s="88"/>
    </row>
    <row r="622" spans="2:10" ht="15" customHeight="1">
      <c r="B622" s="556" t="s">
        <v>171</v>
      </c>
      <c r="C622" s="557"/>
      <c r="D622" s="380" t="s">
        <v>171</v>
      </c>
      <c r="E622" s="380"/>
      <c r="F622" s="344">
        <v>0</v>
      </c>
      <c r="G622" s="381">
        <v>0</v>
      </c>
      <c r="H622" s="88"/>
      <c r="I622" s="88"/>
      <c r="J622" s="88"/>
    </row>
    <row r="623" spans="2:10" ht="15" customHeight="1">
      <c r="B623" s="472" t="s">
        <v>909</v>
      </c>
      <c r="C623" s="473"/>
      <c r="D623" s="197"/>
      <c r="E623" s="197"/>
      <c r="F623" s="198">
        <f>+F622</f>
        <v>0</v>
      </c>
      <c r="G623" s="198">
        <v>0</v>
      </c>
      <c r="H623" s="88"/>
      <c r="I623" s="88"/>
      <c r="J623" s="88"/>
    </row>
    <row r="624" spans="2:10" ht="15" customHeight="1">
      <c r="B624" s="187"/>
      <c r="C624" s="187"/>
      <c r="D624" s="189"/>
      <c r="E624" s="189"/>
      <c r="F624" s="186"/>
      <c r="G624" s="186"/>
      <c r="H624" s="88"/>
      <c r="I624" s="88"/>
      <c r="J624" s="88"/>
    </row>
    <row r="625" spans="2:10" ht="15" customHeight="1">
      <c r="B625" s="167"/>
      <c r="C625" s="547" t="s">
        <v>762</v>
      </c>
      <c r="D625" s="547"/>
      <c r="F625" s="186"/>
      <c r="G625" s="186"/>
      <c r="H625" s="88"/>
      <c r="I625" s="88"/>
      <c r="J625" s="88"/>
    </row>
    <row r="626" spans="2:10" ht="15" customHeight="1">
      <c r="B626" s="167"/>
      <c r="C626" s="167"/>
      <c r="D626" s="167"/>
      <c r="F626" s="186"/>
      <c r="G626" s="186"/>
      <c r="H626" s="88"/>
      <c r="I626" s="88"/>
      <c r="J626" s="88"/>
    </row>
    <row r="627" spans="2:10" ht="15" customHeight="1">
      <c r="B627" s="457" t="s">
        <v>53</v>
      </c>
      <c r="C627" s="458"/>
      <c r="D627" s="548" t="s">
        <v>336</v>
      </c>
      <c r="E627" s="548" t="s">
        <v>337</v>
      </c>
      <c r="F627" s="186"/>
      <c r="G627" s="186"/>
      <c r="H627" s="88"/>
      <c r="I627" s="88"/>
      <c r="J627" s="88"/>
    </row>
    <row r="628" spans="2:10" ht="15" customHeight="1">
      <c r="B628" s="459"/>
      <c r="C628" s="460"/>
      <c r="D628" s="549"/>
      <c r="E628" s="549" t="s">
        <v>764</v>
      </c>
      <c r="F628" s="186"/>
      <c r="G628" s="186"/>
      <c r="H628" s="88"/>
      <c r="I628" s="88"/>
      <c r="J628" s="88"/>
    </row>
    <row r="629" spans="2:10" ht="15" customHeight="1">
      <c r="B629" s="470" t="s">
        <v>765</v>
      </c>
      <c r="C629" s="471"/>
      <c r="D629" s="53">
        <v>50000</v>
      </c>
      <c r="E629" s="53">
        <v>0</v>
      </c>
      <c r="F629" s="186"/>
      <c r="G629" s="186"/>
      <c r="H629" s="88"/>
      <c r="I629" s="88"/>
      <c r="J629" s="88"/>
    </row>
    <row r="630" spans="2:10" ht="15" customHeight="1">
      <c r="B630" s="470" t="s">
        <v>766</v>
      </c>
      <c r="C630" s="471" t="s">
        <v>811</v>
      </c>
      <c r="D630" s="53">
        <v>245292992</v>
      </c>
      <c r="E630" s="53">
        <v>0</v>
      </c>
      <c r="F630" s="186"/>
      <c r="G630" s="186"/>
      <c r="H630" s="88"/>
      <c r="I630" s="88"/>
      <c r="J630" s="88"/>
    </row>
    <row r="631" spans="2:10" ht="15" customHeight="1">
      <c r="B631" s="470" t="s">
        <v>767</v>
      </c>
      <c r="C631" s="471" t="s">
        <v>812</v>
      </c>
      <c r="D631" s="53">
        <v>12372751</v>
      </c>
      <c r="E631" s="53">
        <v>0</v>
      </c>
      <c r="F631" s="186"/>
      <c r="G631" s="186"/>
      <c r="H631" s="88"/>
      <c r="I631" s="88"/>
      <c r="J631" s="88"/>
    </row>
    <row r="632" spans="2:10" ht="15" customHeight="1">
      <c r="B632" s="470" t="s">
        <v>856</v>
      </c>
      <c r="C632" s="471"/>
      <c r="D632" s="53">
        <v>6000000</v>
      </c>
      <c r="E632" s="53">
        <v>0</v>
      </c>
      <c r="F632" s="186"/>
      <c r="G632" s="186"/>
      <c r="H632" s="88"/>
      <c r="I632" s="88"/>
      <c r="J632" s="88"/>
    </row>
    <row r="633" spans="2:10" ht="15" customHeight="1">
      <c r="B633" s="470" t="s">
        <v>857</v>
      </c>
      <c r="C633" s="471"/>
      <c r="D633" s="53">
        <v>18028500</v>
      </c>
      <c r="E633" s="53">
        <v>0</v>
      </c>
      <c r="F633" s="186"/>
      <c r="G633" s="186"/>
      <c r="H633" s="88"/>
      <c r="I633" s="88"/>
      <c r="J633" s="88"/>
    </row>
    <row r="634" spans="2:10" ht="15" customHeight="1">
      <c r="B634" s="470" t="s">
        <v>964</v>
      </c>
      <c r="C634" s="471"/>
      <c r="D634" s="53">
        <v>16808334</v>
      </c>
      <c r="E634" s="53"/>
      <c r="F634" s="186"/>
      <c r="G634" s="186"/>
      <c r="H634" s="88"/>
      <c r="I634" s="88"/>
      <c r="J634" s="88"/>
    </row>
    <row r="635" spans="2:10" ht="15" customHeight="1">
      <c r="B635" s="470" t="s">
        <v>858</v>
      </c>
      <c r="C635" s="471" t="s">
        <v>854</v>
      </c>
      <c r="D635" s="53">
        <v>23265246</v>
      </c>
      <c r="E635" s="53">
        <v>0</v>
      </c>
      <c r="F635" s="186"/>
      <c r="G635" s="186"/>
      <c r="H635" s="88"/>
      <c r="I635" s="88"/>
      <c r="J635" s="88"/>
    </row>
    <row r="636" spans="2:10" ht="15" customHeight="1">
      <c r="B636" s="470" t="s">
        <v>768</v>
      </c>
      <c r="C636" s="471" t="s">
        <v>813</v>
      </c>
      <c r="D636" s="53">
        <v>14697670</v>
      </c>
      <c r="E636" s="53">
        <v>0</v>
      </c>
      <c r="F636" s="186"/>
      <c r="G636" s="186"/>
      <c r="H636" s="88"/>
      <c r="I636" s="88"/>
      <c r="J636" s="88"/>
    </row>
    <row r="637" spans="2:10" ht="15" customHeight="1">
      <c r="B637" s="472" t="s">
        <v>909</v>
      </c>
      <c r="C637" s="473"/>
      <c r="D637" s="52">
        <f>SUM(D629:D636)</f>
        <v>336515493</v>
      </c>
      <c r="E637" s="52">
        <v>0</v>
      </c>
      <c r="F637" s="186"/>
      <c r="G637" s="186"/>
      <c r="H637" s="88"/>
      <c r="I637" s="88"/>
      <c r="J637" s="88"/>
    </row>
    <row r="638" spans="2:10" ht="15" customHeight="1">
      <c r="B638" s="472" t="s">
        <v>925</v>
      </c>
      <c r="C638" s="473"/>
      <c r="D638" s="52">
        <v>188848396</v>
      </c>
      <c r="E638" s="64">
        <v>0</v>
      </c>
      <c r="F638" s="186"/>
      <c r="G638" s="186"/>
      <c r="H638" s="88"/>
      <c r="I638" s="88"/>
      <c r="J638" s="88"/>
    </row>
    <row r="639" spans="2:10" ht="15" customHeight="1">
      <c r="B639" s="187"/>
      <c r="C639" s="187"/>
      <c r="D639" s="189"/>
      <c r="E639" s="189"/>
      <c r="F639" s="186"/>
      <c r="G639" s="186"/>
      <c r="H639" s="88"/>
      <c r="I639" s="88"/>
      <c r="J639" s="88"/>
    </row>
    <row r="640" spans="2:10" ht="13.15" customHeight="1">
      <c r="B640" s="191"/>
      <c r="C640" s="191"/>
      <c r="D640" s="191"/>
      <c r="H640" s="88"/>
      <c r="I640" s="88"/>
      <c r="J640" s="88"/>
    </row>
    <row r="641" spans="2:10" ht="13.15" customHeight="1">
      <c r="B641" s="71" t="s">
        <v>549</v>
      </c>
      <c r="C641" s="71" t="s">
        <v>582</v>
      </c>
      <c r="D641" s="71"/>
      <c r="E641" s="71"/>
      <c r="F641" s="172"/>
      <c r="G641" s="172"/>
      <c r="H641" s="172"/>
      <c r="I641" s="88"/>
      <c r="J641" s="88"/>
    </row>
    <row r="642" spans="2:10">
      <c r="B642" s="191"/>
      <c r="C642" s="191"/>
      <c r="D642" s="191"/>
      <c r="H642" s="175"/>
      <c r="I642" s="175"/>
      <c r="J642" s="88"/>
    </row>
    <row r="643" spans="2:10">
      <c r="B643" s="191"/>
      <c r="C643" s="279" t="s">
        <v>739</v>
      </c>
      <c r="D643" s="191"/>
      <c r="H643" s="175"/>
      <c r="I643" s="175"/>
      <c r="J643" s="88"/>
    </row>
    <row r="644" spans="2:10">
      <c r="B644" s="191"/>
      <c r="C644" s="191"/>
      <c r="D644" s="191"/>
      <c r="H644" s="175"/>
      <c r="I644" s="175"/>
      <c r="J644" s="88"/>
    </row>
    <row r="645" spans="2:10" ht="28.5" customHeight="1">
      <c r="B645" s="508" t="s">
        <v>131</v>
      </c>
      <c r="C645" s="509"/>
      <c r="D645" s="241" t="s">
        <v>174</v>
      </c>
      <c r="E645" s="242" t="s">
        <v>132</v>
      </c>
      <c r="F645" s="242" t="s">
        <v>155</v>
      </c>
      <c r="G645" s="66"/>
      <c r="H645" s="88"/>
      <c r="I645" s="88"/>
    </row>
    <row r="646" spans="2:10" ht="15" customHeight="1">
      <c r="B646" s="556" t="s">
        <v>735</v>
      </c>
      <c r="C646" s="557"/>
      <c r="D646" s="200" t="s">
        <v>841</v>
      </c>
      <c r="E646" s="201">
        <v>692055</v>
      </c>
      <c r="F646" s="201">
        <v>0</v>
      </c>
      <c r="G646" s="66"/>
      <c r="H646" s="88"/>
      <c r="I646" s="88"/>
      <c r="J646" s="88"/>
    </row>
    <row r="647" spans="2:10" ht="15" customHeight="1">
      <c r="B647" s="556" t="s">
        <v>839</v>
      </c>
      <c r="C647" s="557"/>
      <c r="D647" s="345" t="s">
        <v>842</v>
      </c>
      <c r="E647" s="201">
        <v>9450432</v>
      </c>
      <c r="F647" s="201">
        <v>0</v>
      </c>
      <c r="G647" s="66"/>
      <c r="H647" s="88"/>
      <c r="I647" s="88"/>
      <c r="J647" s="88"/>
    </row>
    <row r="648" spans="2:10" ht="15" customHeight="1">
      <c r="B648" s="556" t="s">
        <v>840</v>
      </c>
      <c r="C648" s="557"/>
      <c r="D648" s="345" t="s">
        <v>432</v>
      </c>
      <c r="E648" s="201">
        <v>542245</v>
      </c>
      <c r="F648" s="201">
        <v>0</v>
      </c>
      <c r="G648" s="66"/>
      <c r="H648" s="88"/>
      <c r="I648" s="88"/>
      <c r="J648" s="88"/>
    </row>
    <row r="649" spans="2:10" ht="15" customHeight="1">
      <c r="B649" s="472" t="s">
        <v>909</v>
      </c>
      <c r="C649" s="483"/>
      <c r="D649" s="473"/>
      <c r="E649" s="198">
        <f>SUM(E646:E648)</f>
        <v>10684732</v>
      </c>
      <c r="F649" s="198">
        <v>2664038356</v>
      </c>
      <c r="G649" s="66"/>
      <c r="H649" s="88"/>
      <c r="I649" s="88"/>
      <c r="J649" s="88"/>
    </row>
    <row r="650" spans="2:10" ht="15" customHeight="1">
      <c r="B650" s="472" t="s">
        <v>925</v>
      </c>
      <c r="C650" s="483"/>
      <c r="D650" s="473"/>
      <c r="E650" s="52">
        <v>143536674</v>
      </c>
      <c r="F650" s="55">
        <v>670636836</v>
      </c>
      <c r="G650" s="66"/>
      <c r="H650" s="88"/>
      <c r="I650" s="88"/>
      <c r="J650" s="88"/>
    </row>
    <row r="651" spans="2:10" ht="15" customHeight="1">
      <c r="B651" s="187"/>
      <c r="C651" s="187"/>
      <c r="D651" s="187"/>
      <c r="E651" s="199"/>
      <c r="F651" s="186"/>
      <c r="G651" s="66"/>
      <c r="H651" s="88"/>
      <c r="I651" s="88"/>
      <c r="J651" s="88"/>
    </row>
    <row r="652" spans="2:10" ht="15" customHeight="1">
      <c r="B652" s="187"/>
      <c r="C652" s="547" t="s">
        <v>762</v>
      </c>
      <c r="D652" s="547"/>
      <c r="E652" s="199"/>
      <c r="F652" s="186"/>
      <c r="G652" s="66"/>
      <c r="H652" s="88"/>
      <c r="I652" s="88"/>
      <c r="J652" s="88"/>
    </row>
    <row r="653" spans="2:10" ht="15" customHeight="1">
      <c r="B653" s="187"/>
      <c r="C653" s="187"/>
      <c r="D653" s="187"/>
      <c r="E653" s="199"/>
      <c r="F653" s="186"/>
      <c r="G653" s="66"/>
      <c r="H653" s="88"/>
      <c r="I653" s="88"/>
      <c r="J653" s="88"/>
    </row>
    <row r="654" spans="2:10" ht="15" customHeight="1">
      <c r="B654" s="514" t="s">
        <v>53</v>
      </c>
      <c r="C654" s="514"/>
      <c r="D654" s="340">
        <v>45016</v>
      </c>
      <c r="E654" s="340">
        <v>44926</v>
      </c>
      <c r="F654" s="186"/>
      <c r="G654" s="66"/>
      <c r="H654" s="88"/>
      <c r="I654" s="88"/>
      <c r="J654" s="88"/>
    </row>
    <row r="655" spans="2:10" ht="15" customHeight="1">
      <c r="B655" s="590" t="s">
        <v>24</v>
      </c>
      <c r="C655" s="590"/>
      <c r="D655" s="397"/>
      <c r="E655" s="201">
        <v>0</v>
      </c>
      <c r="F655" s="186"/>
      <c r="G655" s="66"/>
      <c r="H655" s="88"/>
      <c r="I655" s="88"/>
      <c r="J655" s="88"/>
    </row>
    <row r="656" spans="2:10" ht="15" customHeight="1">
      <c r="B656" s="467" t="s">
        <v>859</v>
      </c>
      <c r="C656" s="467"/>
      <c r="D656" s="201">
        <v>2954430</v>
      </c>
      <c r="E656" s="201">
        <v>0</v>
      </c>
      <c r="F656" s="186"/>
      <c r="G656" s="66"/>
      <c r="H656" s="88"/>
      <c r="I656" s="88"/>
      <c r="J656" s="88"/>
    </row>
    <row r="657" spans="2:11" ht="15" customHeight="1">
      <c r="B657" s="466" t="s">
        <v>38</v>
      </c>
      <c r="C657" s="466"/>
      <c r="D657" s="416">
        <f>+D656</f>
        <v>2954430</v>
      </c>
      <c r="E657" s="416"/>
      <c r="F657" s="186"/>
      <c r="G657" s="66"/>
      <c r="H657" s="88"/>
      <c r="I657" s="88"/>
      <c r="J657" s="88"/>
    </row>
    <row r="658" spans="2:11" ht="15" customHeight="1">
      <c r="B658" s="590" t="s">
        <v>25</v>
      </c>
      <c r="C658" s="590"/>
      <c r="D658" s="349"/>
      <c r="E658" s="349"/>
      <c r="F658" s="186"/>
      <c r="G658" s="66"/>
      <c r="H658" s="88"/>
      <c r="I658" s="88"/>
      <c r="J658" s="88"/>
    </row>
    <row r="659" spans="2:11" ht="15" customHeight="1">
      <c r="B659" s="467" t="s">
        <v>965</v>
      </c>
      <c r="C659" s="467"/>
      <c r="D659" s="201">
        <v>831819</v>
      </c>
      <c r="E659" s="201">
        <v>0</v>
      </c>
      <c r="F659" s="186"/>
      <c r="G659" s="66"/>
      <c r="H659" s="88"/>
      <c r="I659" s="88"/>
      <c r="J659" s="88"/>
    </row>
    <row r="660" spans="2:11" ht="15" customHeight="1">
      <c r="B660" s="467" t="s">
        <v>966</v>
      </c>
      <c r="C660" s="467"/>
      <c r="D660" s="201">
        <v>161000</v>
      </c>
      <c r="E660" s="201">
        <v>0</v>
      </c>
      <c r="F660" s="186"/>
      <c r="G660" s="66"/>
      <c r="H660" s="88"/>
      <c r="I660" s="88"/>
      <c r="J660" s="88"/>
    </row>
    <row r="661" spans="2:11" ht="15" customHeight="1">
      <c r="B661" s="467" t="s">
        <v>967</v>
      </c>
      <c r="C661" s="467"/>
      <c r="D661" s="201">
        <v>72000000</v>
      </c>
      <c r="E661" s="201">
        <v>0</v>
      </c>
      <c r="F661" s="186"/>
      <c r="G661" s="66"/>
      <c r="H661" s="88"/>
      <c r="I661" s="88"/>
      <c r="J661" s="88"/>
    </row>
    <row r="662" spans="2:11" ht="15" customHeight="1">
      <c r="B662" s="467" t="s">
        <v>770</v>
      </c>
      <c r="C662" s="467"/>
      <c r="D662" s="201">
        <v>7868182</v>
      </c>
      <c r="E662" s="201">
        <v>0</v>
      </c>
      <c r="F662" s="186"/>
      <c r="G662" s="66"/>
      <c r="H662" s="88"/>
      <c r="I662" s="88"/>
      <c r="J662" s="88"/>
    </row>
    <row r="663" spans="2:11" ht="15" customHeight="1">
      <c r="B663" s="466" t="s">
        <v>38</v>
      </c>
      <c r="C663" s="466"/>
      <c r="D663" s="352">
        <f>SUM(D659:D662)</f>
        <v>80861001</v>
      </c>
      <c r="E663" s="352">
        <v>0</v>
      </c>
      <c r="F663" s="186"/>
      <c r="G663" s="66"/>
      <c r="H663" s="88"/>
      <c r="I663" s="88"/>
      <c r="J663" s="88"/>
    </row>
    <row r="664" spans="2:11" ht="15" customHeight="1">
      <c r="B664" s="187"/>
      <c r="C664" s="187"/>
      <c r="D664" s="187"/>
      <c r="E664" s="199"/>
      <c r="F664" s="186"/>
      <c r="G664" s="66"/>
      <c r="H664" s="88"/>
      <c r="I664" s="88"/>
      <c r="J664" s="88"/>
    </row>
    <row r="665" spans="2:11">
      <c r="B665" s="71" t="s">
        <v>550</v>
      </c>
      <c r="C665" s="71" t="s">
        <v>581</v>
      </c>
      <c r="D665" s="71"/>
      <c r="E665" s="71"/>
      <c r="F665" s="66"/>
      <c r="G665" s="66"/>
      <c r="I665" s="88"/>
      <c r="J665" s="88"/>
      <c r="K665" s="88"/>
    </row>
    <row r="666" spans="2:11">
      <c r="B666" s="191"/>
      <c r="C666" s="191"/>
      <c r="D666" s="191"/>
      <c r="H666" s="88"/>
      <c r="I666" s="88"/>
      <c r="J666" s="88"/>
      <c r="K666" s="88"/>
    </row>
    <row r="667" spans="2:11" ht="24.6" customHeight="1">
      <c r="B667" s="508" t="s">
        <v>53</v>
      </c>
      <c r="C667" s="509"/>
      <c r="D667" s="239" t="s">
        <v>824</v>
      </c>
      <c r="E667" s="239" t="s">
        <v>116</v>
      </c>
      <c r="F667" s="233" t="s">
        <v>133</v>
      </c>
      <c r="G667" s="233" t="s">
        <v>887</v>
      </c>
      <c r="H667" s="88"/>
      <c r="I667" s="88"/>
      <c r="J667" s="88"/>
      <c r="K667" s="88"/>
    </row>
    <row r="668" spans="2:11" ht="15" customHeight="1">
      <c r="B668" s="474" t="s">
        <v>134</v>
      </c>
      <c r="C668" s="475"/>
      <c r="D668" s="336">
        <v>34000000000</v>
      </c>
      <c r="E668" s="336">
        <v>0</v>
      </c>
      <c r="F668" s="336">
        <v>0</v>
      </c>
      <c r="G668" s="337">
        <f t="shared" ref="G668:G677" si="7">+D668+E668-F668</f>
        <v>34000000000</v>
      </c>
      <c r="H668" s="88"/>
      <c r="I668" s="88"/>
      <c r="J668" s="88"/>
      <c r="K668" s="88"/>
    </row>
    <row r="669" spans="2:11" ht="15" customHeight="1">
      <c r="B669" s="588" t="s">
        <v>994</v>
      </c>
      <c r="C669" s="589"/>
      <c r="D669" s="414">
        <v>579712453</v>
      </c>
      <c r="E669" s="414">
        <v>67553571.6719971</v>
      </c>
      <c r="F669" s="414">
        <v>0</v>
      </c>
      <c r="G669" s="337">
        <f t="shared" si="7"/>
        <v>647266024.67199707</v>
      </c>
      <c r="H669" s="88"/>
      <c r="I669" s="88"/>
      <c r="J669" s="88"/>
      <c r="K669" s="88"/>
    </row>
    <row r="670" spans="2:11" ht="15" customHeight="1">
      <c r="B670" s="474" t="s">
        <v>370</v>
      </c>
      <c r="C670" s="475"/>
      <c r="D670" s="336">
        <v>0</v>
      </c>
      <c r="E670" s="336">
        <v>0</v>
      </c>
      <c r="F670" s="336">
        <v>0</v>
      </c>
      <c r="G670" s="337">
        <f t="shared" si="7"/>
        <v>0</v>
      </c>
      <c r="H670" s="88"/>
      <c r="I670" s="88"/>
      <c r="J670" s="88"/>
      <c r="K670" s="88"/>
    </row>
    <row r="671" spans="2:11" ht="15" customHeight="1">
      <c r="B671" s="474" t="s">
        <v>701</v>
      </c>
      <c r="C671" s="475"/>
      <c r="D671" s="336">
        <v>24823570</v>
      </c>
      <c r="E671" s="336">
        <v>0</v>
      </c>
      <c r="F671" s="336">
        <v>0</v>
      </c>
      <c r="G671" s="337">
        <f t="shared" si="7"/>
        <v>24823570</v>
      </c>
      <c r="H671" s="88"/>
      <c r="I671" s="88"/>
      <c r="J671" s="88"/>
      <c r="K671" s="88"/>
    </row>
    <row r="672" spans="2:11" ht="15" customHeight="1">
      <c r="B672" s="474" t="s">
        <v>177</v>
      </c>
      <c r="C672" s="475"/>
      <c r="D672" s="336">
        <v>100000</v>
      </c>
      <c r="E672" s="336">
        <v>0</v>
      </c>
      <c r="F672" s="336">
        <v>0</v>
      </c>
      <c r="G672" s="337">
        <f t="shared" si="7"/>
        <v>100000</v>
      </c>
      <c r="H672" s="88"/>
      <c r="I672" s="88"/>
      <c r="J672" s="88"/>
      <c r="K672" s="88"/>
    </row>
    <row r="673" spans="2:12" ht="15" customHeight="1">
      <c r="B673" s="474" t="s">
        <v>135</v>
      </c>
      <c r="C673" s="475"/>
      <c r="D673" s="336">
        <v>2866202788</v>
      </c>
      <c r="E673" s="336">
        <v>0</v>
      </c>
      <c r="F673" s="336">
        <v>0</v>
      </c>
      <c r="G673" s="337">
        <f t="shared" si="7"/>
        <v>2866202788</v>
      </c>
      <c r="H673" s="88"/>
      <c r="I673" s="88"/>
      <c r="J673" s="88"/>
      <c r="K673" s="88"/>
    </row>
    <row r="674" spans="2:12" ht="15" customHeight="1">
      <c r="B674" s="474" t="s">
        <v>136</v>
      </c>
      <c r="C674" s="475"/>
      <c r="D674" s="336">
        <v>16503670142</v>
      </c>
      <c r="E674" s="336">
        <v>0</v>
      </c>
      <c r="F674" s="336">
        <v>0</v>
      </c>
      <c r="G674" s="337">
        <f t="shared" si="7"/>
        <v>16503670142</v>
      </c>
      <c r="H674" s="88"/>
      <c r="I674" s="88"/>
      <c r="J674" s="88"/>
      <c r="K674" s="88"/>
      <c r="L674" s="88"/>
    </row>
    <row r="675" spans="2:12" ht="15" customHeight="1">
      <c r="B675" s="474" t="s">
        <v>702</v>
      </c>
      <c r="C675" s="475"/>
      <c r="D675" s="336">
        <v>770393790</v>
      </c>
      <c r="E675" s="336">
        <v>0</v>
      </c>
      <c r="F675" s="336">
        <v>0</v>
      </c>
      <c r="G675" s="337">
        <f t="shared" si="7"/>
        <v>770393790</v>
      </c>
      <c r="H675" s="88"/>
      <c r="I675" s="88"/>
      <c r="J675" s="88"/>
      <c r="K675" s="88"/>
    </row>
    <row r="676" spans="2:12" ht="15" customHeight="1">
      <c r="B676" s="474" t="s">
        <v>137</v>
      </c>
      <c r="C676" s="475"/>
      <c r="D676" s="336">
        <v>0</v>
      </c>
      <c r="E676" s="336">
        <v>0</v>
      </c>
      <c r="F676" s="336">
        <v>0</v>
      </c>
      <c r="G676" s="337">
        <f t="shared" si="7"/>
        <v>0</v>
      </c>
      <c r="H676" s="88"/>
      <c r="I676" s="88"/>
      <c r="J676" s="88"/>
      <c r="K676" s="88"/>
    </row>
    <row r="677" spans="2:12" ht="15" customHeight="1">
      <c r="B677" s="474" t="s">
        <v>138</v>
      </c>
      <c r="C677" s="475"/>
      <c r="D677" s="336">
        <v>7861520608</v>
      </c>
      <c r="E677" s="336">
        <f>1472855123+375096900</f>
        <v>1847952023</v>
      </c>
      <c r="F677" s="336">
        <v>0</v>
      </c>
      <c r="G677" s="337">
        <f t="shared" si="7"/>
        <v>9709472631</v>
      </c>
      <c r="H677" s="88"/>
      <c r="I677" s="88"/>
      <c r="J677" s="88"/>
      <c r="K677" s="88"/>
    </row>
    <row r="678" spans="2:12" ht="15" customHeight="1">
      <c r="B678" s="464" t="s">
        <v>38</v>
      </c>
      <c r="C678" s="465"/>
      <c r="D678" s="202">
        <f>SUM(D668:D677)</f>
        <v>62606423351</v>
      </c>
      <c r="E678" s="202">
        <f>SUM(E668:E677)</f>
        <v>1915505594.6719971</v>
      </c>
      <c r="F678" s="202">
        <f>SUM(F668:F677)</f>
        <v>0</v>
      </c>
      <c r="G678" s="202">
        <f>SUM(G668:G677)</f>
        <v>64521928945.671997</v>
      </c>
      <c r="H678" s="88"/>
      <c r="I678" s="88"/>
      <c r="J678" s="88"/>
      <c r="K678" s="88"/>
      <c r="L678" s="76"/>
    </row>
    <row r="679" spans="2:12" ht="15" customHeight="1">
      <c r="B679" s="289"/>
      <c r="C679" s="289"/>
      <c r="D679" s="290"/>
      <c r="E679" s="291"/>
      <c r="F679" s="291"/>
      <c r="G679" s="291"/>
      <c r="H679" s="88"/>
      <c r="I679" s="88"/>
      <c r="J679" s="88"/>
      <c r="K679" s="88"/>
      <c r="L679" s="76"/>
    </row>
    <row r="680" spans="2:12">
      <c r="B680" s="71" t="s">
        <v>551</v>
      </c>
      <c r="C680" s="71" t="s">
        <v>583</v>
      </c>
      <c r="D680" s="366"/>
      <c r="E680" s="71"/>
      <c r="H680" s="203"/>
      <c r="I680" s="88"/>
      <c r="J680" s="88"/>
      <c r="K680" s="88"/>
    </row>
    <row r="681" spans="2:12">
      <c r="B681" s="71"/>
      <c r="C681" s="71"/>
      <c r="D681" s="71"/>
      <c r="E681" s="71"/>
      <c r="H681" s="203"/>
      <c r="I681" s="88"/>
      <c r="J681" s="88"/>
      <c r="K681" s="88"/>
    </row>
    <row r="682" spans="2:12" ht="23.45" customHeight="1">
      <c r="B682" s="508" t="s">
        <v>100</v>
      </c>
      <c r="C682" s="509"/>
      <c r="D682" s="239" t="s">
        <v>843</v>
      </c>
      <c r="E682" s="239" t="s">
        <v>116</v>
      </c>
      <c r="F682" s="233" t="s">
        <v>139</v>
      </c>
      <c r="G682" s="233" t="s">
        <v>926</v>
      </c>
      <c r="H682" s="233" t="s">
        <v>843</v>
      </c>
      <c r="I682" s="88"/>
      <c r="J682" s="88"/>
      <c r="K682" s="88"/>
    </row>
    <row r="683" spans="2:12" ht="15" customHeight="1">
      <c r="B683" s="533" t="s">
        <v>140</v>
      </c>
      <c r="C683" s="534"/>
      <c r="D683" s="53">
        <v>12963492</v>
      </c>
      <c r="E683" s="188">
        <v>0</v>
      </c>
      <c r="F683" s="53">
        <v>12963492</v>
      </c>
      <c r="G683" s="53">
        <v>0</v>
      </c>
      <c r="H683" s="204">
        <v>12963492</v>
      </c>
      <c r="J683" s="88"/>
      <c r="K683" s="88"/>
    </row>
    <row r="684" spans="2:12" ht="15" customHeight="1">
      <c r="B684" s="533" t="s">
        <v>141</v>
      </c>
      <c r="C684" s="534"/>
      <c r="D684" s="188">
        <v>0</v>
      </c>
      <c r="E684" s="188">
        <v>0</v>
      </c>
      <c r="F684" s="53">
        <v>0</v>
      </c>
      <c r="G684" s="53">
        <v>0</v>
      </c>
      <c r="H684" s="53">
        <v>0</v>
      </c>
      <c r="I684" s="88"/>
      <c r="J684" s="88"/>
      <c r="K684" s="88"/>
    </row>
    <row r="685" spans="2:12" ht="15" customHeight="1">
      <c r="B685" s="464" t="s">
        <v>38</v>
      </c>
      <c r="C685" s="465"/>
      <c r="D685" s="64">
        <f>SUM(D683:D684)</f>
        <v>12963492</v>
      </c>
      <c r="E685" s="64">
        <f t="shared" ref="E685:H685" si="8">SUM(E683:E684)</f>
        <v>0</v>
      </c>
      <c r="F685" s="64">
        <f t="shared" si="8"/>
        <v>12963492</v>
      </c>
      <c r="G685" s="64">
        <f t="shared" si="8"/>
        <v>0</v>
      </c>
      <c r="H685" s="64">
        <f t="shared" si="8"/>
        <v>12963492</v>
      </c>
      <c r="I685" s="88"/>
      <c r="J685" s="88"/>
      <c r="K685" s="88"/>
    </row>
    <row r="686" spans="2:12">
      <c r="B686" s="123"/>
      <c r="C686" s="123"/>
      <c r="D686" s="123"/>
      <c r="E686" s="123"/>
      <c r="F686" s="196"/>
      <c r="G686" s="196"/>
      <c r="H686" s="88"/>
      <c r="I686" s="88"/>
      <c r="J686" s="88"/>
      <c r="K686" s="88"/>
    </row>
    <row r="687" spans="2:12">
      <c r="B687" s="71" t="s">
        <v>552</v>
      </c>
      <c r="C687" s="71" t="s">
        <v>488</v>
      </c>
      <c r="D687" s="71"/>
      <c r="E687" s="71"/>
      <c r="F687" s="196"/>
      <c r="G687" s="196"/>
      <c r="H687" s="203"/>
      <c r="I687" s="88"/>
      <c r="J687" s="88"/>
      <c r="K687" s="88"/>
    </row>
    <row r="688" spans="2:12">
      <c r="B688" s="71" t="s">
        <v>554</v>
      </c>
      <c r="C688" s="71" t="s">
        <v>584</v>
      </c>
      <c r="D688" s="71"/>
      <c r="E688" s="71"/>
      <c r="F688" s="171"/>
      <c r="G688" s="171"/>
      <c r="H688" s="203"/>
      <c r="I688" s="88"/>
      <c r="J688" s="88"/>
      <c r="K688" s="88"/>
    </row>
    <row r="689" spans="2:11">
      <c r="B689" s="69"/>
      <c r="C689" s="69"/>
      <c r="D689" s="69"/>
      <c r="E689" s="69"/>
      <c r="F689" s="171"/>
      <c r="G689" s="171"/>
      <c r="H689" s="172"/>
      <c r="I689" s="172"/>
      <c r="J689" s="88"/>
      <c r="K689" s="88"/>
    </row>
    <row r="690" spans="2:11" ht="12.75" customHeight="1">
      <c r="B690" s="457" t="s">
        <v>53</v>
      </c>
      <c r="C690" s="458"/>
      <c r="D690" s="461" t="s">
        <v>178</v>
      </c>
      <c r="E690" s="461"/>
      <c r="F690" s="171"/>
      <c r="G690" s="171"/>
      <c r="H690" s="172"/>
      <c r="I690" s="172"/>
      <c r="J690" s="88"/>
      <c r="K690" s="88"/>
    </row>
    <row r="691" spans="2:11">
      <c r="B691" s="459"/>
      <c r="C691" s="460"/>
      <c r="D691" s="316">
        <v>45016</v>
      </c>
      <c r="E691" s="316">
        <v>44651</v>
      </c>
      <c r="F691" s="171"/>
      <c r="G691" s="171"/>
      <c r="H691" s="172"/>
      <c r="I691" s="172"/>
      <c r="J691" s="88"/>
      <c r="K691" s="88"/>
    </row>
    <row r="692" spans="2:11" ht="15" customHeight="1">
      <c r="B692" s="476" t="s">
        <v>40</v>
      </c>
      <c r="C692" s="477"/>
      <c r="D692" s="53">
        <v>0</v>
      </c>
      <c r="E692" s="53">
        <v>0</v>
      </c>
      <c r="F692" s="171"/>
      <c r="G692" s="171"/>
      <c r="H692" s="172"/>
      <c r="I692" s="172"/>
      <c r="J692" s="88"/>
      <c r="K692" s="88"/>
    </row>
    <row r="693" spans="2:11" ht="15" customHeight="1">
      <c r="B693" s="464" t="s">
        <v>38</v>
      </c>
      <c r="C693" s="465"/>
      <c r="D693" s="56">
        <f>SUM(D692)</f>
        <v>0</v>
      </c>
      <c r="E693" s="56">
        <f>SUM(E692)</f>
        <v>0</v>
      </c>
      <c r="F693" s="171"/>
      <c r="G693" s="171"/>
      <c r="H693" s="172"/>
      <c r="I693" s="172"/>
      <c r="J693" s="88"/>
      <c r="K693" s="88"/>
    </row>
    <row r="694" spans="2:11">
      <c r="B694" s="69"/>
      <c r="C694" s="69"/>
      <c r="D694" s="69"/>
      <c r="E694" s="69"/>
      <c r="F694" s="171"/>
      <c r="G694" s="171"/>
      <c r="H694" s="172"/>
      <c r="I694" s="172"/>
      <c r="J694" s="88"/>
      <c r="K694" s="88"/>
    </row>
    <row r="695" spans="2:11">
      <c r="B695" s="71" t="s">
        <v>556</v>
      </c>
      <c r="C695" s="71" t="s">
        <v>585</v>
      </c>
      <c r="D695" s="71"/>
      <c r="E695" s="71"/>
      <c r="F695" s="171"/>
      <c r="G695" s="171"/>
      <c r="H695" s="88"/>
      <c r="I695" s="88"/>
      <c r="J695" s="88"/>
      <c r="K695" s="88"/>
    </row>
    <row r="696" spans="2:11">
      <c r="B696" s="69"/>
      <c r="C696" s="69"/>
      <c r="D696" s="69"/>
      <c r="E696" s="69"/>
      <c r="F696" s="171"/>
      <c r="G696" s="171"/>
      <c r="H696" s="172"/>
      <c r="I696" s="206"/>
      <c r="J696" s="88"/>
      <c r="K696" s="88"/>
    </row>
    <row r="697" spans="2:11">
      <c r="B697" s="69"/>
      <c r="C697" s="285" t="s">
        <v>739</v>
      </c>
      <c r="D697" s="69"/>
      <c r="E697" s="69"/>
      <c r="F697" s="171"/>
      <c r="G697" s="171"/>
      <c r="H697" s="172"/>
      <c r="I697" s="206"/>
      <c r="J697" s="88"/>
      <c r="K697" s="88"/>
    </row>
    <row r="698" spans="2:11">
      <c r="B698" s="69"/>
      <c r="C698" s="69"/>
      <c r="D698" s="69"/>
      <c r="E698" s="69"/>
      <c r="F698" s="171"/>
      <c r="G698" s="171"/>
      <c r="H698" s="172"/>
      <c r="I698" s="206"/>
      <c r="J698" s="88"/>
      <c r="K698" s="88"/>
    </row>
    <row r="699" spans="2:11" ht="18" customHeight="1">
      <c r="B699" s="457" t="s">
        <v>53</v>
      </c>
      <c r="C699" s="458"/>
      <c r="D699" s="535" t="s">
        <v>178</v>
      </c>
      <c r="E699" s="536"/>
      <c r="F699" s="171"/>
      <c r="G699" s="171"/>
      <c r="H699" s="172"/>
      <c r="I699" s="206"/>
      <c r="J699" s="88"/>
      <c r="K699" s="88"/>
    </row>
    <row r="700" spans="2:11" ht="18" customHeight="1">
      <c r="B700" s="459"/>
      <c r="C700" s="460"/>
      <c r="D700" s="316">
        <v>45016</v>
      </c>
      <c r="E700" s="316">
        <v>44651</v>
      </c>
      <c r="F700" s="171"/>
      <c r="G700" s="171"/>
      <c r="H700" s="172"/>
      <c r="I700" s="206"/>
      <c r="J700" s="88"/>
      <c r="K700" s="88"/>
    </row>
    <row r="701" spans="2:11" ht="15" customHeight="1">
      <c r="B701" s="462" t="s">
        <v>34</v>
      </c>
      <c r="C701" s="463"/>
      <c r="D701" s="286">
        <f>251810363-183018554</f>
        <v>68791809</v>
      </c>
      <c r="E701" s="286">
        <v>888496487</v>
      </c>
      <c r="F701" s="171"/>
      <c r="G701" s="88"/>
      <c r="H701" s="172"/>
      <c r="I701" s="206"/>
      <c r="J701" s="88"/>
      <c r="K701" s="88"/>
    </row>
    <row r="702" spans="2:11" ht="15" customHeight="1">
      <c r="B702" s="462" t="s">
        <v>36</v>
      </c>
      <c r="C702" s="463"/>
      <c r="D702" s="286">
        <f>726642173-601433489-1030000</f>
        <v>124178684</v>
      </c>
      <c r="E702" s="286">
        <v>395461664</v>
      </c>
      <c r="F702" s="171"/>
      <c r="G702" s="171"/>
      <c r="H702" s="88"/>
      <c r="I702" s="88"/>
      <c r="J702" s="88"/>
      <c r="K702" s="88"/>
    </row>
    <row r="703" spans="2:11" ht="15" customHeight="1">
      <c r="B703" s="462" t="s">
        <v>37</v>
      </c>
      <c r="C703" s="463"/>
      <c r="D703" s="286">
        <f>4920040286-181600278</f>
        <v>4738440008</v>
      </c>
      <c r="E703" s="286">
        <v>3063277196</v>
      </c>
      <c r="F703" s="171"/>
      <c r="G703" s="171"/>
      <c r="H703" s="88"/>
      <c r="I703" s="87"/>
      <c r="J703" s="88"/>
      <c r="K703" s="88"/>
    </row>
    <row r="704" spans="2:11" ht="15" customHeight="1">
      <c r="B704" s="464" t="s">
        <v>38</v>
      </c>
      <c r="C704" s="465"/>
      <c r="D704" s="56">
        <f>SUM(D701:D703)</f>
        <v>4931410501</v>
      </c>
      <c r="E704" s="56">
        <f>SUM(E701:E703)</f>
        <v>4347235347</v>
      </c>
      <c r="F704" s="171"/>
      <c r="G704" s="171"/>
      <c r="H704" s="88"/>
      <c r="I704" s="88"/>
      <c r="J704" s="88"/>
      <c r="K704" s="88"/>
    </row>
    <row r="705" spans="2:11 16384:16384">
      <c r="K705" s="88"/>
    </row>
    <row r="706" spans="2:11 16384:16384">
      <c r="C706" s="285" t="s">
        <v>762</v>
      </c>
      <c r="K706" s="88"/>
    </row>
    <row r="707" spans="2:11 16384:16384">
      <c r="K707" s="88"/>
    </row>
    <row r="708" spans="2:11 16384:16384">
      <c r="C708" s="71" t="s">
        <v>774</v>
      </c>
      <c r="K708" s="88"/>
    </row>
    <row r="709" spans="2:11 16384:16384">
      <c r="K709" s="88"/>
    </row>
    <row r="710" spans="2:11 16384:16384" ht="14.45" customHeight="1">
      <c r="B710" s="514" t="s">
        <v>53</v>
      </c>
      <c r="C710" s="514"/>
      <c r="D710" s="461" t="s">
        <v>178</v>
      </c>
      <c r="E710" s="461"/>
      <c r="K710" s="88"/>
    </row>
    <row r="711" spans="2:11 16384:16384" ht="18.600000000000001" customHeight="1">
      <c r="B711" s="514"/>
      <c r="C711" s="514"/>
      <c r="D711" s="316">
        <v>45016</v>
      </c>
      <c r="E711" s="316">
        <v>44651</v>
      </c>
      <c r="K711" s="88"/>
    </row>
    <row r="712" spans="2:11 16384:16384" ht="15" customHeight="1">
      <c r="B712" s="462" t="s">
        <v>771</v>
      </c>
      <c r="C712" s="463"/>
      <c r="D712" s="286">
        <v>949578304</v>
      </c>
      <c r="E712" s="286">
        <v>54925298</v>
      </c>
      <c r="F712" s="359"/>
      <c r="K712" s="88"/>
    </row>
    <row r="713" spans="2:11 16384:16384" ht="15" customHeight="1">
      <c r="B713" s="462" t="s">
        <v>814</v>
      </c>
      <c r="C713" s="463"/>
      <c r="D713" s="286">
        <v>622321229</v>
      </c>
      <c r="E713" s="338">
        <v>0</v>
      </c>
      <c r="F713" s="359"/>
      <c r="K713" s="88"/>
    </row>
    <row r="714" spans="2:11 16384:16384" ht="15" customHeight="1">
      <c r="B714" s="464" t="s">
        <v>38</v>
      </c>
      <c r="C714" s="465"/>
      <c r="D714" s="56">
        <f>+D712+D713</f>
        <v>1571899533</v>
      </c>
      <c r="E714" s="56">
        <f>+E712+E713</f>
        <v>54925298</v>
      </c>
      <c r="F714" s="359"/>
      <c r="K714" s="88"/>
      <c r="XFD714" s="56">
        <f>+XFD712+XFD713</f>
        <v>0</v>
      </c>
    </row>
    <row r="715" spans="2:11 16384:16384">
      <c r="K715" s="88"/>
    </row>
    <row r="716" spans="2:11 16384:16384">
      <c r="K716" s="88"/>
    </row>
    <row r="717" spans="2:11 16384:16384">
      <c r="B717" s="71" t="s">
        <v>612</v>
      </c>
      <c r="C717" s="71" t="s">
        <v>586</v>
      </c>
      <c r="D717" s="71"/>
      <c r="E717" s="71"/>
      <c r="K717" s="88"/>
    </row>
    <row r="718" spans="2:11 16384:16384">
      <c r="K718" s="88"/>
    </row>
    <row r="719" spans="2:11 16384:16384">
      <c r="C719" s="285" t="s">
        <v>739</v>
      </c>
      <c r="K719" s="88"/>
    </row>
    <row r="720" spans="2:11 16384:16384">
      <c r="K720" s="88"/>
    </row>
    <row r="721" spans="2:11" ht="18" customHeight="1">
      <c r="B721" s="457" t="s">
        <v>53</v>
      </c>
      <c r="C721" s="458"/>
      <c r="D721" s="461" t="s">
        <v>178</v>
      </c>
      <c r="E721" s="461"/>
      <c r="F721" s="171"/>
      <c r="G721" s="171"/>
      <c r="H721" s="172"/>
      <c r="I721" s="206"/>
      <c r="J721" s="88"/>
      <c r="K721" s="88"/>
    </row>
    <row r="722" spans="2:11" ht="18" customHeight="1">
      <c r="B722" s="459"/>
      <c r="C722" s="460"/>
      <c r="D722" s="316">
        <v>45016</v>
      </c>
      <c r="E722" s="316">
        <v>44651</v>
      </c>
      <c r="H722" s="172"/>
      <c r="I722" s="206"/>
      <c r="J722" s="88"/>
      <c r="K722" s="88"/>
    </row>
    <row r="723" spans="2:11" ht="18.600000000000001" customHeight="1">
      <c r="B723" s="462" t="s">
        <v>39</v>
      </c>
      <c r="C723" s="463"/>
      <c r="D723" s="286">
        <v>0</v>
      </c>
      <c r="E723" s="286">
        <v>0</v>
      </c>
      <c r="F723" s="171"/>
    </row>
    <row r="724" spans="2:11" ht="15" customHeight="1">
      <c r="B724" s="464" t="s">
        <v>38</v>
      </c>
      <c r="C724" s="465"/>
      <c r="D724" s="56">
        <f>SUM(D723)</f>
        <v>0</v>
      </c>
      <c r="E724" s="56">
        <f>SUM(E723)</f>
        <v>0</v>
      </c>
    </row>
    <row r="727" spans="2:11">
      <c r="B727" s="71" t="s">
        <v>608</v>
      </c>
      <c r="C727" s="71" t="s">
        <v>588</v>
      </c>
      <c r="D727" s="71"/>
      <c r="E727" s="71"/>
    </row>
    <row r="729" spans="2:11">
      <c r="B729" s="71" t="s">
        <v>620</v>
      </c>
      <c r="C729" s="71" t="s">
        <v>587</v>
      </c>
      <c r="D729" s="71"/>
      <c r="E729" s="71"/>
    </row>
    <row r="730" spans="2:11">
      <c r="B730" s="71"/>
      <c r="C730" s="71"/>
      <c r="D730" s="71"/>
      <c r="E730" s="71"/>
    </row>
    <row r="731" spans="2:11">
      <c r="B731" s="71"/>
      <c r="C731" s="285" t="s">
        <v>739</v>
      </c>
      <c r="D731" s="71"/>
      <c r="E731" s="71"/>
    </row>
    <row r="732" spans="2:11">
      <c r="B732" s="71"/>
      <c r="C732" s="71"/>
      <c r="D732" s="71"/>
      <c r="E732" s="71"/>
    </row>
    <row r="733" spans="2:11" ht="18" customHeight="1">
      <c r="B733" s="457" t="s">
        <v>53</v>
      </c>
      <c r="C733" s="458"/>
      <c r="D733" s="461" t="s">
        <v>178</v>
      </c>
      <c r="E733" s="461"/>
      <c r="H733" s="172"/>
      <c r="I733" s="172"/>
      <c r="J733" s="88"/>
      <c r="K733" s="88"/>
    </row>
    <row r="734" spans="2:11" ht="18" customHeight="1">
      <c r="B734" s="459"/>
      <c r="C734" s="460"/>
      <c r="D734" s="316">
        <v>45016</v>
      </c>
      <c r="E734" s="316">
        <v>44651</v>
      </c>
      <c r="F734" s="66"/>
      <c r="K734" s="88"/>
    </row>
    <row r="735" spans="2:11" ht="15" customHeight="1">
      <c r="B735" s="462" t="s">
        <v>41</v>
      </c>
      <c r="C735" s="463"/>
      <c r="D735" s="204">
        <v>2942670</v>
      </c>
      <c r="E735" s="286">
        <v>2641530</v>
      </c>
      <c r="F735" s="171"/>
      <c r="G735" s="66"/>
    </row>
    <row r="736" spans="2:11" ht="15" customHeight="1">
      <c r="B736" s="462" t="s">
        <v>62</v>
      </c>
      <c r="C736" s="463"/>
      <c r="D736" s="204">
        <v>7619262</v>
      </c>
      <c r="E736" s="286">
        <v>21236090</v>
      </c>
      <c r="F736" s="171"/>
      <c r="G736" s="66"/>
    </row>
    <row r="737" spans="2:10" ht="15" customHeight="1">
      <c r="B737" s="462" t="s">
        <v>182</v>
      </c>
      <c r="C737" s="463"/>
      <c r="D737" s="204">
        <v>880921370</v>
      </c>
      <c r="E737" s="286">
        <v>111715651</v>
      </c>
      <c r="F737" s="171"/>
      <c r="G737" s="66"/>
    </row>
    <row r="738" spans="2:10" ht="15" customHeight="1">
      <c r="B738" s="462" t="s">
        <v>670</v>
      </c>
      <c r="C738" s="463"/>
      <c r="D738" s="204">
        <v>432059963</v>
      </c>
      <c r="E738" s="204">
        <v>253235278</v>
      </c>
      <c r="F738" s="171"/>
      <c r="G738" s="66"/>
    </row>
    <row r="739" spans="2:10" ht="15" customHeight="1">
      <c r="B739" s="464" t="s">
        <v>38</v>
      </c>
      <c r="C739" s="465"/>
      <c r="D739" s="56">
        <f>SUM(D735:D738)</f>
        <v>1323543265</v>
      </c>
      <c r="E739" s="56">
        <f>SUM(E735:E738)</f>
        <v>388828549</v>
      </c>
      <c r="F739" s="66"/>
      <c r="G739" s="66"/>
    </row>
    <row r="740" spans="2:10">
      <c r="D740" s="88"/>
      <c r="E740" s="88"/>
    </row>
    <row r="741" spans="2:10">
      <c r="C741" s="285" t="s">
        <v>762</v>
      </c>
    </row>
    <row r="743" spans="2:10" ht="15" customHeight="1">
      <c r="B743" s="486" t="s">
        <v>53</v>
      </c>
      <c r="C743" s="573"/>
      <c r="D743" s="461" t="s">
        <v>178</v>
      </c>
      <c r="E743" s="461"/>
    </row>
    <row r="744" spans="2:10" ht="13.9" customHeight="1">
      <c r="B744" s="488"/>
      <c r="C744" s="574"/>
      <c r="D744" s="316">
        <v>45016</v>
      </c>
      <c r="E744" s="316">
        <v>44651</v>
      </c>
    </row>
    <row r="745" spans="2:10">
      <c r="B745" s="467" t="s">
        <v>996</v>
      </c>
      <c r="C745" s="467"/>
      <c r="D745" s="277">
        <v>130492</v>
      </c>
      <c r="E745" s="286">
        <v>0</v>
      </c>
      <c r="I745" s="179"/>
      <c r="J745" s="361"/>
    </row>
    <row r="746" spans="2:10">
      <c r="B746" s="467" t="s">
        <v>860</v>
      </c>
      <c r="C746" s="467"/>
      <c r="D746" s="277">
        <v>209256525</v>
      </c>
      <c r="E746" s="286">
        <v>0</v>
      </c>
      <c r="F746" s="407">
        <f>971250419-180908223</f>
        <v>790342196</v>
      </c>
      <c r="J746" s="361"/>
    </row>
    <row r="747" spans="2:10">
      <c r="B747" s="467" t="s">
        <v>775</v>
      </c>
      <c r="C747" s="467"/>
      <c r="D747" s="277">
        <v>33085227</v>
      </c>
      <c r="E747" s="286">
        <v>0</v>
      </c>
      <c r="I747" s="179"/>
      <c r="J747" s="361"/>
    </row>
    <row r="748" spans="2:10">
      <c r="B748" s="467" t="s">
        <v>997</v>
      </c>
      <c r="C748" s="467"/>
      <c r="D748" s="277">
        <v>3483018</v>
      </c>
      <c r="E748" s="286">
        <v>0</v>
      </c>
      <c r="J748" s="361"/>
    </row>
    <row r="749" spans="2:10">
      <c r="B749" s="467" t="s">
        <v>968</v>
      </c>
      <c r="C749" s="467"/>
      <c r="D749" s="277">
        <v>35777139</v>
      </c>
      <c r="E749" s="286">
        <v>0</v>
      </c>
      <c r="I749" s="179"/>
      <c r="J749" s="361"/>
    </row>
    <row r="750" spans="2:10">
      <c r="B750" s="467" t="s">
        <v>969</v>
      </c>
      <c r="C750" s="467"/>
      <c r="D750" s="277">
        <v>10516641</v>
      </c>
      <c r="E750" s="286">
        <v>0</v>
      </c>
      <c r="J750" s="361"/>
    </row>
    <row r="751" spans="2:10">
      <c r="B751" s="467" t="s">
        <v>970</v>
      </c>
      <c r="C751" s="467"/>
      <c r="D751" s="277">
        <v>7527335</v>
      </c>
      <c r="E751" s="286">
        <v>0</v>
      </c>
      <c r="J751" s="361"/>
    </row>
    <row r="752" spans="2:10" ht="15" customHeight="1">
      <c r="B752" s="464" t="s">
        <v>38</v>
      </c>
      <c r="C752" s="465"/>
      <c r="D752" s="272">
        <f>SUM(D745:D751)</f>
        <v>299776377</v>
      </c>
      <c r="E752" s="272">
        <f>SUM(E745:E749)</f>
        <v>0</v>
      </c>
    </row>
    <row r="753" spans="2:11">
      <c r="D753" s="88"/>
      <c r="E753" s="88"/>
    </row>
    <row r="754" spans="2:11">
      <c r="D754" s="88"/>
      <c r="E754" s="88"/>
    </row>
    <row r="755" spans="2:11">
      <c r="B755" s="71" t="s">
        <v>621</v>
      </c>
      <c r="C755" s="71" t="s">
        <v>590</v>
      </c>
      <c r="D755" s="71"/>
      <c r="E755" s="71"/>
    </row>
    <row r="756" spans="2:11">
      <c r="B756" s="71"/>
      <c r="C756" s="71"/>
      <c r="D756" s="71"/>
      <c r="E756" s="71"/>
    </row>
    <row r="757" spans="2:11" ht="18" customHeight="1">
      <c r="B757" s="457" t="s">
        <v>53</v>
      </c>
      <c r="C757" s="458"/>
      <c r="D757" s="461" t="s">
        <v>178</v>
      </c>
      <c r="E757" s="461"/>
      <c r="F757" s="66"/>
      <c r="G757" s="66"/>
      <c r="H757" s="172"/>
      <c r="I757" s="206"/>
      <c r="J757" s="88"/>
      <c r="K757" s="88"/>
    </row>
    <row r="758" spans="2:11" ht="18" customHeight="1">
      <c r="B758" s="459"/>
      <c r="C758" s="460"/>
      <c r="D758" s="316">
        <v>45016</v>
      </c>
      <c r="E758" s="316">
        <v>44651</v>
      </c>
      <c r="F758" s="66"/>
      <c r="G758" s="66"/>
      <c r="H758" s="172"/>
      <c r="I758" s="206"/>
      <c r="J758" s="88"/>
      <c r="K758" s="88"/>
    </row>
    <row r="759" spans="2:11" ht="15" customHeight="1">
      <c r="B759" s="462" t="s">
        <v>42</v>
      </c>
      <c r="C759" s="463"/>
      <c r="D759" s="204">
        <v>141044152</v>
      </c>
      <c r="E759" s="286">
        <v>4842933</v>
      </c>
      <c r="F759" s="171"/>
      <c r="G759" s="66"/>
    </row>
    <row r="760" spans="2:11" ht="15" customHeight="1">
      <c r="B760" s="462" t="s">
        <v>360</v>
      </c>
      <c r="C760" s="463"/>
      <c r="D760" s="204">
        <v>0</v>
      </c>
      <c r="E760" s="286">
        <v>0</v>
      </c>
      <c r="F760" s="171"/>
      <c r="G760" s="66"/>
    </row>
    <row r="761" spans="2:11" ht="15" customHeight="1">
      <c r="B761" s="464" t="s">
        <v>38</v>
      </c>
      <c r="C761" s="465"/>
      <c r="D761" s="56">
        <f>SUM(D759:D760)</f>
        <v>141044152</v>
      </c>
      <c r="E761" s="56">
        <f>SUM(E759:E760)</f>
        <v>4842933</v>
      </c>
      <c r="F761" s="66"/>
      <c r="G761" s="66"/>
    </row>
    <row r="762" spans="2:11">
      <c r="D762" s="88"/>
      <c r="E762" s="88"/>
    </row>
    <row r="763" spans="2:11">
      <c r="B763" s="71" t="s">
        <v>622</v>
      </c>
      <c r="C763" s="71" t="s">
        <v>589</v>
      </c>
      <c r="D763" s="71"/>
      <c r="E763" s="71"/>
    </row>
    <row r="764" spans="2:11">
      <c r="B764" s="71"/>
      <c r="C764" s="71"/>
      <c r="D764" s="71"/>
      <c r="E764" s="71"/>
    </row>
    <row r="765" spans="2:11">
      <c r="B765" s="71"/>
      <c r="C765" s="285" t="s">
        <v>739</v>
      </c>
      <c r="D765" s="71"/>
      <c r="E765" s="71"/>
    </row>
    <row r="766" spans="2:11">
      <c r="B766" s="71"/>
      <c r="C766" s="71"/>
      <c r="D766" s="71"/>
      <c r="E766" s="71"/>
    </row>
    <row r="767" spans="2:11" ht="18" customHeight="1">
      <c r="B767" s="457" t="s">
        <v>53</v>
      </c>
      <c r="C767" s="458"/>
      <c r="D767" s="461" t="s">
        <v>178</v>
      </c>
      <c r="E767" s="461"/>
      <c r="H767" s="172"/>
      <c r="I767" s="206"/>
      <c r="J767" s="88"/>
      <c r="K767" s="88"/>
    </row>
    <row r="768" spans="2:11" ht="18" customHeight="1">
      <c r="B768" s="459"/>
      <c r="C768" s="460"/>
      <c r="D768" s="316">
        <v>45016</v>
      </c>
      <c r="E768" s="316">
        <v>44651</v>
      </c>
      <c r="H768" s="172"/>
      <c r="I768" s="206"/>
      <c r="J768" s="88"/>
      <c r="K768" s="88"/>
    </row>
    <row r="769" spans="2:11" ht="15" customHeight="1">
      <c r="B769" s="462" t="s">
        <v>152</v>
      </c>
      <c r="C769" s="463"/>
      <c r="D769" s="286">
        <v>93000000</v>
      </c>
      <c r="E769" s="286">
        <v>40500000</v>
      </c>
      <c r="F769" s="171"/>
      <c r="G769" s="207"/>
      <c r="H769" s="172"/>
      <c r="I769" s="206"/>
      <c r="J769" s="88"/>
      <c r="K769" s="88"/>
    </row>
    <row r="770" spans="2:11" ht="15" customHeight="1">
      <c r="B770" s="462" t="s">
        <v>183</v>
      </c>
      <c r="C770" s="463"/>
      <c r="D770" s="286">
        <v>216000000</v>
      </c>
      <c r="E770" s="286">
        <v>216000000</v>
      </c>
      <c r="F770" s="171"/>
      <c r="H770" s="172"/>
      <c r="I770" s="206"/>
      <c r="J770" s="88"/>
      <c r="K770" s="88"/>
    </row>
    <row r="771" spans="2:11" ht="15" customHeight="1">
      <c r="B771" s="462" t="s">
        <v>51</v>
      </c>
      <c r="C771" s="463"/>
      <c r="D771" s="286">
        <v>1355960193</v>
      </c>
      <c r="E771" s="286">
        <v>974481388</v>
      </c>
      <c r="F771" s="171"/>
      <c r="H771" s="172"/>
      <c r="I771" s="206"/>
      <c r="J771" s="88"/>
      <c r="K771" s="88"/>
    </row>
    <row r="772" spans="2:11" ht="15" customHeight="1">
      <c r="B772" s="462" t="s">
        <v>844</v>
      </c>
      <c r="C772" s="463"/>
      <c r="D772" s="286">
        <v>765093</v>
      </c>
      <c r="E772" s="286">
        <v>0</v>
      </c>
      <c r="F772" s="171"/>
      <c r="H772" s="172"/>
      <c r="I772" s="206"/>
      <c r="J772" s="88"/>
      <c r="K772" s="88"/>
    </row>
    <row r="773" spans="2:11" ht="15" customHeight="1">
      <c r="B773" s="341" t="s">
        <v>805</v>
      </c>
      <c r="C773" s="342"/>
      <c r="D773" s="286">
        <v>0</v>
      </c>
      <c r="E773" s="286">
        <v>0</v>
      </c>
      <c r="F773" s="171"/>
      <c r="H773" s="172"/>
      <c r="I773" s="206"/>
      <c r="J773" s="88"/>
      <c r="K773" s="88"/>
    </row>
    <row r="774" spans="2:11" ht="15" customHeight="1">
      <c r="B774" s="462" t="s">
        <v>46</v>
      </c>
      <c r="C774" s="463"/>
      <c r="D774" s="286">
        <v>112996682</v>
      </c>
      <c r="E774" s="286">
        <v>81206782</v>
      </c>
      <c r="F774" s="171"/>
      <c r="H774" s="172"/>
      <c r="I774" s="206"/>
      <c r="J774" s="88"/>
      <c r="K774" s="88"/>
    </row>
    <row r="775" spans="2:11" ht="15" customHeight="1">
      <c r="B775" s="462" t="s">
        <v>52</v>
      </c>
      <c r="C775" s="463"/>
      <c r="D775" s="286">
        <v>227940937</v>
      </c>
      <c r="E775" s="286">
        <v>175639429</v>
      </c>
      <c r="F775" s="171"/>
      <c r="H775" s="172"/>
      <c r="I775" s="206"/>
      <c r="J775" s="88"/>
      <c r="K775" s="88"/>
    </row>
    <row r="776" spans="2:11" ht="15" customHeight="1">
      <c r="B776" s="462" t="s">
        <v>48</v>
      </c>
      <c r="C776" s="463"/>
      <c r="D776" s="286">
        <v>139376674</v>
      </c>
      <c r="E776" s="286">
        <v>120982401</v>
      </c>
      <c r="F776" s="171"/>
      <c r="H776" s="172"/>
      <c r="I776" s="206"/>
      <c r="J776" s="88"/>
      <c r="K776" s="88"/>
    </row>
    <row r="777" spans="2:11" ht="15" customHeight="1">
      <c r="B777" s="462" t="s">
        <v>806</v>
      </c>
      <c r="C777" s="463"/>
      <c r="D777" s="286"/>
      <c r="E777" s="286">
        <v>0</v>
      </c>
      <c r="F777" s="171"/>
      <c r="H777" s="172"/>
      <c r="I777" s="206"/>
      <c r="J777" s="88"/>
      <c r="K777" s="88"/>
    </row>
    <row r="778" spans="2:11" ht="15" customHeight="1">
      <c r="B778" s="462" t="s">
        <v>184</v>
      </c>
      <c r="C778" s="463"/>
      <c r="D778" s="286">
        <v>1650000</v>
      </c>
      <c r="E778" s="286">
        <v>18000000</v>
      </c>
      <c r="F778" s="171"/>
      <c r="H778" s="172"/>
      <c r="I778" s="206"/>
      <c r="J778" s="88"/>
      <c r="K778" s="88"/>
    </row>
    <row r="779" spans="2:11" ht="15" customHeight="1">
      <c r="B779" s="462" t="s">
        <v>44</v>
      </c>
      <c r="C779" s="463"/>
      <c r="D779" s="286">
        <v>46975610</v>
      </c>
      <c r="E779" s="286">
        <v>36697591</v>
      </c>
      <c r="F779" s="171"/>
      <c r="H779" s="172"/>
      <c r="I779" s="206"/>
      <c r="J779" s="88"/>
      <c r="K779" s="88"/>
    </row>
    <row r="780" spans="2:11" ht="15" customHeight="1">
      <c r="B780" s="462" t="s">
        <v>161</v>
      </c>
      <c r="C780" s="463"/>
      <c r="D780" s="286">
        <v>24258498</v>
      </c>
      <c r="E780" s="286">
        <v>19218435</v>
      </c>
      <c r="F780" s="171"/>
    </row>
    <row r="781" spans="2:11" ht="15" customHeight="1">
      <c r="B781" s="462" t="s">
        <v>180</v>
      </c>
      <c r="C781" s="463"/>
      <c r="D781" s="286"/>
      <c r="E781" s="286">
        <v>1430000</v>
      </c>
      <c r="F781" s="171"/>
    </row>
    <row r="782" spans="2:11" ht="15" customHeight="1">
      <c r="B782" s="462" t="s">
        <v>160</v>
      </c>
      <c r="C782" s="463"/>
      <c r="D782" s="286">
        <f>63628454+5739546</f>
        <v>69368000</v>
      </c>
      <c r="E782" s="286">
        <v>59662000</v>
      </c>
      <c r="F782" s="171"/>
    </row>
    <row r="783" spans="2:11" ht="15" customHeight="1">
      <c r="B783" s="462" t="s">
        <v>185</v>
      </c>
      <c r="C783" s="463"/>
      <c r="D783" s="286">
        <v>11250015</v>
      </c>
      <c r="E783" s="286">
        <v>37500000</v>
      </c>
      <c r="F783" s="171"/>
    </row>
    <row r="784" spans="2:11" ht="15" customHeight="1">
      <c r="B784" s="462" t="s">
        <v>186</v>
      </c>
      <c r="C784" s="463"/>
      <c r="D784" s="286">
        <v>14250015</v>
      </c>
      <c r="E784" s="286">
        <v>12500001</v>
      </c>
      <c r="F784" s="171"/>
    </row>
    <row r="785" spans="2:9" ht="15" customHeight="1">
      <c r="B785" s="462" t="s">
        <v>60</v>
      </c>
      <c r="C785" s="463"/>
      <c r="D785" s="286">
        <v>7742294</v>
      </c>
      <c r="E785" s="286">
        <v>11264054</v>
      </c>
      <c r="F785" s="171"/>
    </row>
    <row r="786" spans="2:9" ht="15" customHeight="1">
      <c r="B786" s="462" t="s">
        <v>57</v>
      </c>
      <c r="C786" s="463"/>
      <c r="D786" s="286">
        <v>2444586</v>
      </c>
      <c r="E786" s="286">
        <v>9383158</v>
      </c>
      <c r="F786" s="171"/>
      <c r="H786" s="76"/>
      <c r="I786" s="88"/>
    </row>
    <row r="787" spans="2:9" ht="15" customHeight="1">
      <c r="B787" s="462" t="s">
        <v>45</v>
      </c>
      <c r="C787" s="463"/>
      <c r="D787" s="286">
        <v>0</v>
      </c>
      <c r="E787" s="286">
        <v>0</v>
      </c>
      <c r="F787" s="171"/>
      <c r="H787" s="88"/>
    </row>
    <row r="788" spans="2:9" ht="15" customHeight="1">
      <c r="B788" s="462" t="s">
        <v>58</v>
      </c>
      <c r="C788" s="463"/>
      <c r="D788" s="286">
        <v>102245768</v>
      </c>
      <c r="E788" s="286">
        <v>81608025</v>
      </c>
      <c r="F788" s="171"/>
      <c r="G788" s="66"/>
    </row>
    <row r="789" spans="2:9" ht="15" customHeight="1">
      <c r="B789" s="462" t="s">
        <v>56</v>
      </c>
      <c r="C789" s="463"/>
      <c r="D789" s="286">
        <v>18796047</v>
      </c>
      <c r="E789" s="286">
        <v>12958168</v>
      </c>
      <c r="F789" s="171"/>
      <c r="G789" s="66"/>
    </row>
    <row r="790" spans="2:9" ht="15" customHeight="1">
      <c r="B790" s="462" t="s">
        <v>59</v>
      </c>
      <c r="C790" s="463"/>
      <c r="D790" s="286">
        <v>6195455</v>
      </c>
      <c r="E790" s="286">
        <v>6893637</v>
      </c>
      <c r="F790" s="171"/>
      <c r="G790" s="66"/>
    </row>
    <row r="791" spans="2:9" ht="15" customHeight="1">
      <c r="B791" s="462" t="s">
        <v>47</v>
      </c>
      <c r="C791" s="463"/>
      <c r="D791" s="286">
        <v>18339381</v>
      </c>
      <c r="E791" s="286">
        <v>7908269</v>
      </c>
      <c r="F791" s="171"/>
      <c r="G791" s="66"/>
    </row>
    <row r="792" spans="2:9" ht="15" customHeight="1">
      <c r="B792" s="462" t="s">
        <v>387</v>
      </c>
      <c r="C792" s="463"/>
      <c r="D792" s="286">
        <v>135220187</v>
      </c>
      <c r="E792" s="286">
        <v>364998952</v>
      </c>
      <c r="F792" s="171"/>
      <c r="G792" s="66"/>
    </row>
    <row r="793" spans="2:9" ht="15" customHeight="1">
      <c r="B793" s="462" t="s">
        <v>703</v>
      </c>
      <c r="C793" s="463"/>
      <c r="D793" s="286">
        <v>10382332</v>
      </c>
      <c r="E793" s="286">
        <v>9974136</v>
      </c>
      <c r="F793" s="171"/>
      <c r="G793" s="66"/>
    </row>
    <row r="794" spans="2:9" ht="15" customHeight="1">
      <c r="B794" s="462" t="s">
        <v>845</v>
      </c>
      <c r="C794" s="463"/>
      <c r="D794" s="286"/>
      <c r="E794" s="286">
        <v>0</v>
      </c>
      <c r="F794" s="171"/>
      <c r="G794" s="66"/>
    </row>
    <row r="795" spans="2:9" ht="15" customHeight="1">
      <c r="B795" s="462" t="s">
        <v>43</v>
      </c>
      <c r="C795" s="463"/>
      <c r="D795" s="286">
        <v>14819809</v>
      </c>
      <c r="E795" s="286">
        <v>15448422</v>
      </c>
      <c r="F795" s="171"/>
      <c r="G795" s="66"/>
    </row>
    <row r="796" spans="2:9" ht="15" customHeight="1">
      <c r="B796" s="462" t="s">
        <v>181</v>
      </c>
      <c r="C796" s="463"/>
      <c r="D796" s="286">
        <f>84678673+8677272</f>
        <v>93355945</v>
      </c>
      <c r="E796" s="286">
        <v>72971990</v>
      </c>
      <c r="F796" s="171"/>
      <c r="G796" s="66"/>
    </row>
    <row r="797" spans="2:9" ht="15" customHeight="1">
      <c r="B797" s="462" t="s">
        <v>238</v>
      </c>
      <c r="C797" s="463"/>
      <c r="D797" s="286">
        <v>10044594</v>
      </c>
      <c r="E797" s="286">
        <v>10005892</v>
      </c>
      <c r="F797" s="171"/>
      <c r="G797" s="66"/>
    </row>
    <row r="798" spans="2:9" ht="15" customHeight="1">
      <c r="B798" s="462" t="s">
        <v>179</v>
      </c>
      <c r="C798" s="463"/>
      <c r="D798" s="286">
        <v>19713527</v>
      </c>
      <c r="E798" s="286">
        <v>16698558</v>
      </c>
      <c r="F798" s="171"/>
      <c r="G798" s="66"/>
    </row>
    <row r="799" spans="2:9" ht="15" customHeight="1">
      <c r="B799" s="462" t="s">
        <v>239</v>
      </c>
      <c r="C799" s="463"/>
      <c r="D799" s="286">
        <v>20846179</v>
      </c>
      <c r="E799" s="286">
        <v>10138256</v>
      </c>
      <c r="F799" s="171"/>
      <c r="G799" s="66"/>
    </row>
    <row r="800" spans="2:9" ht="15" customHeight="1">
      <c r="B800" s="462" t="s">
        <v>704</v>
      </c>
      <c r="C800" s="463"/>
      <c r="D800" s="286">
        <v>11777131</v>
      </c>
      <c r="E800" s="286">
        <v>9960190</v>
      </c>
      <c r="F800" s="171"/>
      <c r="G800" s="66"/>
    </row>
    <row r="801" spans="2:9" ht="15" customHeight="1">
      <c r="B801" s="462" t="s">
        <v>240</v>
      </c>
      <c r="C801" s="463"/>
      <c r="D801" s="286">
        <v>620000</v>
      </c>
      <c r="E801" s="286">
        <v>25591176</v>
      </c>
      <c r="F801" s="171"/>
      <c r="G801" s="66"/>
    </row>
    <row r="802" spans="2:9" ht="15" customHeight="1">
      <c r="B802" s="462" t="s">
        <v>658</v>
      </c>
      <c r="C802" s="463"/>
      <c r="D802" s="204">
        <v>9000000</v>
      </c>
      <c r="E802" s="338">
        <v>4800000</v>
      </c>
      <c r="F802" s="171"/>
      <c r="G802" s="66"/>
    </row>
    <row r="803" spans="2:9" ht="15" customHeight="1">
      <c r="B803" s="462" t="s">
        <v>61</v>
      </c>
      <c r="C803" s="463"/>
      <c r="D803" s="204">
        <v>30100000</v>
      </c>
      <c r="E803" s="286">
        <v>24782200</v>
      </c>
      <c r="F803" s="171"/>
      <c r="G803" s="66"/>
    </row>
    <row r="804" spans="2:9" ht="15" customHeight="1">
      <c r="B804" s="341" t="s">
        <v>927</v>
      </c>
      <c r="C804" s="342"/>
      <c r="D804" s="204">
        <v>1822036</v>
      </c>
      <c r="E804" s="338">
        <v>0</v>
      </c>
      <c r="F804" s="171"/>
      <c r="G804" s="66"/>
    </row>
    <row r="805" spans="2:9" ht="15" customHeight="1">
      <c r="B805" s="464" t="s">
        <v>38</v>
      </c>
      <c r="C805" s="465"/>
      <c r="D805" s="205">
        <f>SUM(D769:D804)</f>
        <v>2827256988</v>
      </c>
      <c r="E805" s="205">
        <f>SUM(E769:E804)</f>
        <v>2489203110</v>
      </c>
      <c r="F805" s="88"/>
      <c r="G805" s="88"/>
    </row>
    <row r="807" spans="2:9">
      <c r="C807" s="285" t="s">
        <v>762</v>
      </c>
      <c r="D807" s="88"/>
      <c r="E807" s="88"/>
      <c r="F807" s="66"/>
      <c r="G807" s="66"/>
    </row>
    <row r="808" spans="2:9">
      <c r="D808" s="88"/>
      <c r="E808" s="88"/>
      <c r="F808" s="66"/>
      <c r="G808" s="66"/>
    </row>
    <row r="809" spans="2:9" ht="18" customHeight="1">
      <c r="B809" s="584" t="s">
        <v>53</v>
      </c>
      <c r="C809" s="585"/>
      <c r="D809" s="461" t="s">
        <v>178</v>
      </c>
      <c r="E809" s="461"/>
      <c r="F809" s="66"/>
      <c r="G809" s="66"/>
    </row>
    <row r="810" spans="2:9" ht="18" customHeight="1">
      <c r="B810" s="586"/>
      <c r="C810" s="587"/>
      <c r="D810" s="316">
        <v>45016</v>
      </c>
      <c r="E810" s="316">
        <v>44651</v>
      </c>
      <c r="F810" s="66"/>
      <c r="G810" s="66"/>
    </row>
    <row r="811" spans="2:9" ht="15" customHeight="1">
      <c r="B811" s="468" t="s">
        <v>778</v>
      </c>
      <c r="C811" s="469"/>
      <c r="D811" s="280">
        <v>39483198</v>
      </c>
      <c r="E811" s="338">
        <v>0</v>
      </c>
      <c r="F811" s="66"/>
      <c r="G811" s="66"/>
      <c r="I811" s="355"/>
    </row>
    <row r="812" spans="2:9" ht="15" customHeight="1">
      <c r="B812" s="468" t="s">
        <v>971</v>
      </c>
      <c r="C812" s="469"/>
      <c r="D812" s="350">
        <v>735669</v>
      </c>
      <c r="E812" s="338">
        <v>0</v>
      </c>
      <c r="F812" s="66"/>
      <c r="G812" s="66"/>
      <c r="I812" s="355"/>
    </row>
    <row r="813" spans="2:9" ht="15" customHeight="1">
      <c r="B813" s="468" t="s">
        <v>815</v>
      </c>
      <c r="C813" s="469"/>
      <c r="D813" s="338">
        <v>521969</v>
      </c>
      <c r="E813" s="338">
        <v>0</v>
      </c>
      <c r="F813" s="66"/>
      <c r="G813" s="66"/>
      <c r="I813" s="355"/>
    </row>
    <row r="814" spans="2:9" ht="15" customHeight="1">
      <c r="B814" s="468" t="s">
        <v>779</v>
      </c>
      <c r="C814" s="469"/>
      <c r="D814" s="338">
        <v>216399003</v>
      </c>
      <c r="E814" s="338">
        <v>114800000</v>
      </c>
      <c r="F814" s="66"/>
      <c r="G814" s="66"/>
      <c r="I814" s="355"/>
    </row>
    <row r="815" spans="2:9" ht="15" customHeight="1">
      <c r="B815" s="468" t="s">
        <v>780</v>
      </c>
      <c r="C815" s="469"/>
      <c r="D815" s="338">
        <v>22763890</v>
      </c>
      <c r="E815" s="338">
        <v>9566667</v>
      </c>
      <c r="F815" s="66"/>
      <c r="G815" s="66"/>
      <c r="I815" s="355"/>
    </row>
    <row r="816" spans="2:9" ht="15" customHeight="1">
      <c r="B816" s="468" t="s">
        <v>972</v>
      </c>
      <c r="C816" s="469"/>
      <c r="D816" s="280">
        <v>2333333</v>
      </c>
      <c r="E816" s="338">
        <v>0</v>
      </c>
      <c r="F816" s="66"/>
      <c r="G816" s="66"/>
      <c r="I816" s="355"/>
    </row>
    <row r="817" spans="2:10" ht="15" customHeight="1">
      <c r="B817" s="468" t="s">
        <v>781</v>
      </c>
      <c r="C817" s="469"/>
      <c r="D817" s="280">
        <v>41067400</v>
      </c>
      <c r="E817" s="338">
        <v>18942000</v>
      </c>
      <c r="F817" s="66"/>
      <c r="G817" s="66"/>
      <c r="I817" s="355"/>
    </row>
    <row r="818" spans="2:10" ht="15" customHeight="1">
      <c r="B818" s="468" t="s">
        <v>973</v>
      </c>
      <c r="C818" s="469"/>
      <c r="D818" s="280">
        <v>30000000</v>
      </c>
      <c r="E818" s="338">
        <v>0</v>
      </c>
      <c r="F818" s="66"/>
      <c r="G818" s="66"/>
      <c r="I818" s="355"/>
    </row>
    <row r="819" spans="2:10" ht="15" customHeight="1">
      <c r="B819" s="468" t="s">
        <v>782</v>
      </c>
      <c r="C819" s="469"/>
      <c r="D819" s="280">
        <v>39374812</v>
      </c>
      <c r="E819" s="338">
        <v>13636364</v>
      </c>
      <c r="F819" s="66"/>
      <c r="G819" s="66"/>
      <c r="I819" s="355"/>
    </row>
    <row r="820" spans="2:10" ht="15" customHeight="1">
      <c r="B820" s="468" t="s">
        <v>769</v>
      </c>
      <c r="C820" s="469"/>
      <c r="D820" s="338">
        <v>0</v>
      </c>
      <c r="E820" s="338">
        <v>25500000</v>
      </c>
      <c r="F820" s="66"/>
      <c r="G820" s="66"/>
      <c r="I820" s="355"/>
    </row>
    <row r="821" spans="2:10" ht="15" customHeight="1">
      <c r="B821" s="468" t="s">
        <v>783</v>
      </c>
      <c r="C821" s="469"/>
      <c r="D821" s="280">
        <v>1636364</v>
      </c>
      <c r="E821" s="338">
        <v>0</v>
      </c>
      <c r="F821" s="66"/>
      <c r="G821" s="66"/>
      <c r="I821" s="355"/>
    </row>
    <row r="822" spans="2:10" ht="15" customHeight="1">
      <c r="B822" s="468" t="s">
        <v>784</v>
      </c>
      <c r="C822" s="469"/>
      <c r="D822" s="280">
        <v>5441550</v>
      </c>
      <c r="E822" s="338">
        <v>4521219</v>
      </c>
      <c r="F822" s="66"/>
      <c r="G822" s="66"/>
      <c r="I822" s="355"/>
    </row>
    <row r="823" spans="2:10" ht="15" customHeight="1">
      <c r="B823" s="468" t="s">
        <v>785</v>
      </c>
      <c r="C823" s="469"/>
      <c r="D823" s="280">
        <v>12600681</v>
      </c>
      <c r="E823" s="338">
        <v>8169340</v>
      </c>
      <c r="F823" s="66"/>
      <c r="G823" s="66"/>
      <c r="I823" s="355"/>
    </row>
    <row r="824" spans="2:10" ht="15" hidden="1" customHeight="1">
      <c r="B824" s="468" t="s">
        <v>786</v>
      </c>
      <c r="C824" s="469"/>
      <c r="D824" s="280">
        <v>9265632</v>
      </c>
      <c r="E824" s="338">
        <v>10898748</v>
      </c>
      <c r="F824" s="66"/>
      <c r="G824" s="66"/>
      <c r="I824" s="355"/>
    </row>
    <row r="825" spans="2:10" ht="15" customHeight="1">
      <c r="B825" s="468" t="s">
        <v>787</v>
      </c>
      <c r="C825" s="469"/>
      <c r="D825" s="280">
        <v>1677241</v>
      </c>
      <c r="E825" s="338">
        <v>300000</v>
      </c>
      <c r="F825" s="66"/>
      <c r="G825" s="66"/>
      <c r="I825" s="355"/>
    </row>
    <row r="826" spans="2:10" ht="15" customHeight="1">
      <c r="B826" s="468" t="s">
        <v>788</v>
      </c>
      <c r="C826" s="469"/>
      <c r="D826" s="280">
        <v>30544760</v>
      </c>
      <c r="E826" s="338">
        <v>31274016</v>
      </c>
      <c r="F826" s="66"/>
      <c r="G826" s="66"/>
      <c r="I826" s="355"/>
    </row>
    <row r="827" spans="2:10" ht="15" customHeight="1">
      <c r="B827" s="468" t="s">
        <v>974</v>
      </c>
      <c r="C827" s="469"/>
      <c r="D827" s="280">
        <v>7500000</v>
      </c>
      <c r="E827" s="338">
        <v>0</v>
      </c>
      <c r="F827" s="66"/>
      <c r="G827" s="66"/>
      <c r="I827" s="355"/>
      <c r="J827" s="364"/>
    </row>
    <row r="828" spans="2:10" ht="15" customHeight="1">
      <c r="B828" s="468" t="s">
        <v>975</v>
      </c>
      <c r="C828" s="469"/>
      <c r="D828" s="280">
        <v>3603420</v>
      </c>
      <c r="E828" s="338">
        <v>0</v>
      </c>
      <c r="F828" s="66"/>
      <c r="G828" s="66"/>
      <c r="I828" s="355"/>
    </row>
    <row r="829" spans="2:10" ht="15" customHeight="1">
      <c r="B829" s="468" t="s">
        <v>789</v>
      </c>
      <c r="C829" s="469"/>
      <c r="D829" s="280">
        <v>21000000</v>
      </c>
      <c r="E829" s="338">
        <v>42733680</v>
      </c>
      <c r="F829" s="66"/>
      <c r="G829" s="66"/>
      <c r="I829" s="355"/>
    </row>
    <row r="830" spans="2:10" ht="15" hidden="1" customHeight="1">
      <c r="B830" s="468" t="s">
        <v>790</v>
      </c>
      <c r="C830" s="469"/>
      <c r="D830" s="338">
        <v>0</v>
      </c>
      <c r="E830" s="338">
        <v>0</v>
      </c>
      <c r="F830" s="66"/>
      <c r="G830" s="66"/>
      <c r="I830" s="355"/>
    </row>
    <row r="831" spans="2:10" ht="15" customHeight="1">
      <c r="B831" s="468" t="s">
        <v>861</v>
      </c>
      <c r="C831" s="469"/>
      <c r="D831" s="338">
        <v>0</v>
      </c>
      <c r="E831" s="338">
        <v>99500000</v>
      </c>
      <c r="F831" s="66"/>
      <c r="G831" s="66"/>
      <c r="I831" s="355"/>
    </row>
    <row r="832" spans="2:10" ht="15" customHeight="1">
      <c r="B832" s="468" t="s">
        <v>816</v>
      </c>
      <c r="C832" s="469"/>
      <c r="D832" s="280">
        <v>8607087</v>
      </c>
      <c r="E832" s="338">
        <v>0</v>
      </c>
      <c r="F832" s="66"/>
      <c r="G832" s="66"/>
      <c r="I832" s="355"/>
    </row>
    <row r="833" spans="2:10" ht="15" customHeight="1">
      <c r="B833" s="468" t="s">
        <v>976</v>
      </c>
      <c r="C833" s="469"/>
      <c r="D833" s="280">
        <v>3000000</v>
      </c>
      <c r="E833" s="338">
        <v>0</v>
      </c>
      <c r="F833" s="66"/>
      <c r="G833" s="66"/>
      <c r="I833" s="355"/>
    </row>
    <row r="834" spans="2:10" ht="15" customHeight="1">
      <c r="B834" s="408" t="s">
        <v>998</v>
      </c>
      <c r="C834" s="405"/>
      <c r="D834" s="338">
        <v>3185946</v>
      </c>
      <c r="E834" s="417">
        <v>3490368</v>
      </c>
      <c r="F834" s="66"/>
      <c r="G834" s="66"/>
      <c r="I834" s="355"/>
    </row>
    <row r="835" spans="2:10" ht="15" hidden="1" customHeight="1">
      <c r="B835" s="468" t="s">
        <v>863</v>
      </c>
      <c r="C835" s="469"/>
      <c r="D835" s="338">
        <v>0</v>
      </c>
      <c r="E835" s="338">
        <v>0</v>
      </c>
      <c r="F835" s="66"/>
      <c r="G835" s="66"/>
      <c r="I835" s="355"/>
      <c r="J835" s="199"/>
    </row>
    <row r="836" spans="2:10" ht="15" customHeight="1">
      <c r="B836" s="408" t="s">
        <v>1001</v>
      </c>
      <c r="C836" s="405"/>
      <c r="D836" s="417">
        <v>634588</v>
      </c>
      <c r="E836" s="417">
        <v>0</v>
      </c>
      <c r="F836" s="66"/>
      <c r="G836" s="66"/>
      <c r="I836" s="355"/>
      <c r="J836" s="199"/>
    </row>
    <row r="837" spans="2:10" ht="15" customHeight="1">
      <c r="B837" s="468" t="s">
        <v>977</v>
      </c>
      <c r="C837" s="469"/>
      <c r="D837" s="280">
        <v>5033778</v>
      </c>
      <c r="E837" s="338">
        <v>1205694</v>
      </c>
      <c r="F837" s="66"/>
      <c r="G837" s="66"/>
      <c r="I837" s="355"/>
      <c r="J837" s="199"/>
    </row>
    <row r="838" spans="2:10" ht="15" customHeight="1">
      <c r="B838" s="468" t="s">
        <v>978</v>
      </c>
      <c r="C838" s="469"/>
      <c r="D838" s="280">
        <v>10348038</v>
      </c>
      <c r="E838" s="338">
        <v>12935049</v>
      </c>
      <c r="F838" s="66"/>
      <c r="G838" s="66"/>
      <c r="I838" s="355"/>
      <c r="J838" s="356"/>
    </row>
    <row r="839" spans="2:10" ht="15" customHeight="1">
      <c r="B839" s="468" t="s">
        <v>979</v>
      </c>
      <c r="C839" s="469"/>
      <c r="D839" s="280">
        <v>7925040</v>
      </c>
      <c r="E839" s="338">
        <v>4294836</v>
      </c>
      <c r="F839" s="66"/>
      <c r="G839" s="66"/>
      <c r="I839" s="355"/>
      <c r="J839" s="76"/>
    </row>
    <row r="840" spans="2:10" ht="15" hidden="1" customHeight="1">
      <c r="B840" s="468" t="s">
        <v>861</v>
      </c>
      <c r="C840" s="469"/>
      <c r="D840" s="350">
        <v>4421790</v>
      </c>
      <c r="E840" s="338">
        <v>0</v>
      </c>
      <c r="F840" s="66"/>
      <c r="G840" s="66"/>
      <c r="I840" s="355"/>
    </row>
    <row r="841" spans="2:10" ht="15" hidden="1" customHeight="1">
      <c r="B841" s="468" t="s">
        <v>770</v>
      </c>
      <c r="C841" s="469"/>
      <c r="D841" s="350">
        <v>3847634</v>
      </c>
      <c r="E841" s="338">
        <v>3349600</v>
      </c>
      <c r="F841" s="66"/>
      <c r="G841" s="66"/>
      <c r="I841" s="355"/>
      <c r="J841" s="357"/>
    </row>
    <row r="842" spans="2:10" ht="15" hidden="1" customHeight="1">
      <c r="B842" s="468" t="s">
        <v>860</v>
      </c>
      <c r="C842" s="469"/>
      <c r="D842" s="350">
        <v>0</v>
      </c>
      <c r="E842" s="338">
        <v>0</v>
      </c>
      <c r="F842" s="66"/>
      <c r="G842" s="66"/>
      <c r="I842" s="355"/>
      <c r="J842" s="357"/>
    </row>
    <row r="843" spans="2:10" ht="15" customHeight="1">
      <c r="B843" s="468" t="s">
        <v>980</v>
      </c>
      <c r="C843" s="469"/>
      <c r="D843" s="398">
        <v>192000</v>
      </c>
      <c r="E843" s="338">
        <v>0</v>
      </c>
      <c r="F843" s="66"/>
      <c r="G843" s="66"/>
      <c r="I843" s="355"/>
      <c r="J843" s="357"/>
    </row>
    <row r="844" spans="2:10" ht="15" customHeight="1">
      <c r="B844" s="468" t="s">
        <v>981</v>
      </c>
      <c r="C844" s="469"/>
      <c r="D844" s="398">
        <v>159091</v>
      </c>
      <c r="E844" s="338">
        <v>0</v>
      </c>
      <c r="F844" s="66"/>
      <c r="G844" s="66"/>
      <c r="I844" s="355"/>
      <c r="J844" s="357"/>
    </row>
    <row r="845" spans="2:10" ht="15" customHeight="1">
      <c r="B845" s="468" t="s">
        <v>791</v>
      </c>
      <c r="C845" s="469"/>
      <c r="D845" s="398">
        <v>140909</v>
      </c>
      <c r="E845" s="338">
        <v>0</v>
      </c>
      <c r="F845" s="66"/>
      <c r="G845" s="66"/>
      <c r="I845" s="355"/>
      <c r="J845" s="357"/>
    </row>
    <row r="846" spans="2:10" ht="15" customHeight="1">
      <c r="B846" s="468" t="s">
        <v>982</v>
      </c>
      <c r="C846" s="469"/>
      <c r="D846" s="398">
        <v>5739546</v>
      </c>
      <c r="E846" s="338">
        <v>0</v>
      </c>
      <c r="F846" s="66"/>
      <c r="G846" s="66"/>
      <c r="I846" s="355"/>
      <c r="J846" s="357"/>
    </row>
    <row r="847" spans="2:10" ht="15" hidden="1" customHeight="1">
      <c r="B847" s="468" t="s">
        <v>792</v>
      </c>
      <c r="C847" s="469"/>
      <c r="D847" s="338">
        <v>0</v>
      </c>
      <c r="E847" s="338">
        <v>0</v>
      </c>
      <c r="F847" s="66"/>
      <c r="G847" s="66"/>
      <c r="I847" s="355"/>
      <c r="J847" s="357"/>
    </row>
    <row r="848" spans="2:10" ht="15" hidden="1" customHeight="1">
      <c r="B848" s="468" t="s">
        <v>817</v>
      </c>
      <c r="C848" s="469"/>
      <c r="D848" s="338">
        <v>0</v>
      </c>
      <c r="E848" s="338">
        <v>0</v>
      </c>
      <c r="F848" s="66"/>
      <c r="G848" s="66"/>
      <c r="I848" s="355"/>
      <c r="J848" s="357"/>
    </row>
    <row r="849" spans="2:11" ht="15" customHeight="1">
      <c r="B849" s="468" t="s">
        <v>793</v>
      </c>
      <c r="C849" s="469"/>
      <c r="D849" s="398">
        <v>2535042</v>
      </c>
      <c r="E849" s="338">
        <v>208250</v>
      </c>
      <c r="F849" s="66"/>
      <c r="G849" s="66"/>
      <c r="I849" s="355"/>
      <c r="J849" s="357"/>
    </row>
    <row r="850" spans="2:11" ht="15" customHeight="1">
      <c r="B850" s="468" t="s">
        <v>49</v>
      </c>
      <c r="C850" s="469"/>
      <c r="D850" s="398">
        <v>1811825</v>
      </c>
      <c r="E850" s="338">
        <v>4781121</v>
      </c>
      <c r="F850" s="66"/>
      <c r="G850" s="66"/>
      <c r="I850" s="355"/>
      <c r="J850" s="357"/>
    </row>
    <row r="851" spans="2:11" ht="15.6" customHeight="1">
      <c r="B851" s="464" t="s">
        <v>38</v>
      </c>
      <c r="C851" s="465"/>
      <c r="D851" s="276">
        <f>SUM(D811:D850)</f>
        <v>543531236</v>
      </c>
      <c r="E851" s="276">
        <f>SUM(E811:E850)</f>
        <v>410106952</v>
      </c>
      <c r="F851" s="66"/>
      <c r="G851" s="66"/>
      <c r="I851" s="76"/>
      <c r="J851" s="76"/>
    </row>
    <row r="852" spans="2:11">
      <c r="D852" s="88"/>
      <c r="E852" s="88"/>
      <c r="F852" s="66"/>
      <c r="G852" s="66"/>
      <c r="I852" s="358"/>
      <c r="J852" s="76"/>
    </row>
    <row r="853" spans="2:11">
      <c r="D853" s="88"/>
      <c r="E853" s="88"/>
      <c r="F853" s="66"/>
      <c r="G853" s="66"/>
    </row>
    <row r="854" spans="2:11">
      <c r="B854" s="71" t="s">
        <v>613</v>
      </c>
      <c r="C854" s="71" t="s">
        <v>17</v>
      </c>
      <c r="D854" s="71"/>
      <c r="E854" s="71"/>
      <c r="F854" s="66"/>
      <c r="G854" s="66"/>
    </row>
    <row r="855" spans="2:11">
      <c r="F855" s="66"/>
      <c r="G855" s="66"/>
    </row>
    <row r="856" spans="2:11">
      <c r="C856" s="285" t="s">
        <v>739</v>
      </c>
      <c r="F856" s="66"/>
      <c r="G856" s="66"/>
    </row>
    <row r="857" spans="2:11">
      <c r="F857" s="66"/>
      <c r="G857" s="66"/>
    </row>
    <row r="858" spans="2:11">
      <c r="C858" s="71" t="s">
        <v>17</v>
      </c>
      <c r="F858" s="66"/>
      <c r="G858" s="66"/>
    </row>
    <row r="859" spans="2:11" ht="18" customHeight="1">
      <c r="B859" s="457" t="s">
        <v>53</v>
      </c>
      <c r="C859" s="458"/>
      <c r="D859" s="461" t="s">
        <v>178</v>
      </c>
      <c r="E859" s="461"/>
      <c r="F859" s="66"/>
      <c r="G859" s="66"/>
      <c r="I859" s="206"/>
      <c r="J859" s="88"/>
      <c r="K859" s="88"/>
    </row>
    <row r="860" spans="2:11" ht="18" customHeight="1">
      <c r="B860" s="459"/>
      <c r="C860" s="460"/>
      <c r="D860" s="316">
        <v>45016</v>
      </c>
      <c r="E860" s="316">
        <v>44651</v>
      </c>
      <c r="F860" s="66"/>
      <c r="G860" s="66"/>
      <c r="I860" s="206"/>
      <c r="J860" s="88"/>
      <c r="K860" s="88"/>
    </row>
    <row r="861" spans="2:11" ht="15" customHeight="1">
      <c r="B861" s="558" t="s">
        <v>54</v>
      </c>
      <c r="C861" s="559"/>
      <c r="D861" s="339">
        <f>SUM(D862)</f>
        <v>1000759</v>
      </c>
      <c r="E861" s="339">
        <f>SUM(E862)</f>
        <v>12963492</v>
      </c>
    </row>
    <row r="862" spans="2:11" ht="15" customHeight="1">
      <c r="B862" s="462" t="s">
        <v>31</v>
      </c>
      <c r="C862" s="463"/>
      <c r="D862" s="204">
        <v>1000759</v>
      </c>
      <c r="E862" s="204">
        <v>12963492</v>
      </c>
      <c r="F862" s="171"/>
    </row>
    <row r="863" spans="2:11" ht="15" customHeight="1">
      <c r="B863" s="558" t="s">
        <v>55</v>
      </c>
      <c r="C863" s="559"/>
      <c r="D863" s="339">
        <f>SUM(D864)</f>
        <v>13525157</v>
      </c>
      <c r="E863" s="339">
        <f>SUM(E864)</f>
        <v>16348481</v>
      </c>
      <c r="I863" s="88"/>
      <c r="J863" s="88"/>
    </row>
    <row r="864" spans="2:11" ht="15" customHeight="1">
      <c r="B864" s="462" t="s">
        <v>49</v>
      </c>
      <c r="C864" s="463"/>
      <c r="D864" s="204">
        <v>13525157</v>
      </c>
      <c r="E864" s="204">
        <v>16348481</v>
      </c>
      <c r="F864" s="171"/>
      <c r="I864" s="88"/>
      <c r="J864" s="88"/>
    </row>
    <row r="865" spans="2:10" ht="15" customHeight="1">
      <c r="F865" s="171"/>
      <c r="I865" s="88"/>
      <c r="J865" s="88"/>
    </row>
    <row r="866" spans="2:10" ht="15" customHeight="1">
      <c r="C866" s="285" t="s">
        <v>762</v>
      </c>
      <c r="F866" s="171"/>
      <c r="I866" s="88"/>
      <c r="J866" s="88"/>
    </row>
    <row r="867" spans="2:10" ht="15" customHeight="1">
      <c r="F867" s="171"/>
      <c r="I867" s="88"/>
      <c r="J867" s="88"/>
    </row>
    <row r="868" spans="2:10" ht="15" customHeight="1">
      <c r="B868" s="486" t="s">
        <v>53</v>
      </c>
      <c r="C868" s="573"/>
      <c r="D868" s="461" t="s">
        <v>178</v>
      </c>
      <c r="E868" s="461"/>
      <c r="F868" s="171"/>
      <c r="I868" s="88"/>
      <c r="J868" s="88"/>
    </row>
    <row r="869" spans="2:10" ht="15" customHeight="1">
      <c r="B869" s="488"/>
      <c r="C869" s="574"/>
      <c r="D869" s="316">
        <v>45016</v>
      </c>
      <c r="E869" s="316">
        <v>44651</v>
      </c>
      <c r="F869" s="171"/>
      <c r="I869" s="88"/>
      <c r="J869" s="88"/>
    </row>
    <row r="870" spans="2:10" ht="15" customHeight="1">
      <c r="B870" s="558" t="s">
        <v>54</v>
      </c>
      <c r="C870" s="559"/>
      <c r="D870" s="339"/>
      <c r="E870" s="339"/>
    </row>
    <row r="871" spans="2:10" ht="15" customHeight="1">
      <c r="B871" s="462" t="s">
        <v>986</v>
      </c>
      <c r="C871" s="463"/>
      <c r="D871" s="204">
        <v>11065952</v>
      </c>
      <c r="E871" s="204">
        <v>25370</v>
      </c>
    </row>
    <row r="872" spans="2:10" ht="15" customHeight="1">
      <c r="B872" s="462" t="s">
        <v>987</v>
      </c>
      <c r="C872" s="463"/>
      <c r="D872" s="204">
        <v>2881877</v>
      </c>
      <c r="E872" s="204">
        <v>2042479</v>
      </c>
    </row>
    <row r="873" spans="2:10" ht="15" customHeight="1">
      <c r="B873" s="462" t="s">
        <v>988</v>
      </c>
      <c r="C873" s="463"/>
      <c r="D873" s="204">
        <v>1275</v>
      </c>
      <c r="E873" s="204">
        <v>28</v>
      </c>
    </row>
    <row r="874" spans="2:10" ht="15" customHeight="1">
      <c r="B874" s="464" t="s">
        <v>38</v>
      </c>
      <c r="C874" s="465"/>
      <c r="D874" s="339">
        <v>13949104</v>
      </c>
      <c r="E874" s="339">
        <v>2067877</v>
      </c>
    </row>
    <row r="875" spans="2:10" ht="15" customHeight="1">
      <c r="B875" s="467" t="s">
        <v>983</v>
      </c>
      <c r="C875" s="467"/>
      <c r="D875" s="277">
        <v>2370</v>
      </c>
      <c r="E875" s="204">
        <v>0</v>
      </c>
      <c r="F875" s="171"/>
      <c r="I875" s="88"/>
      <c r="J875" s="88"/>
    </row>
    <row r="876" spans="2:10" ht="15" customHeight="1">
      <c r="B876" s="467" t="s">
        <v>984</v>
      </c>
      <c r="C876" s="467"/>
      <c r="D876" s="204">
        <v>0</v>
      </c>
      <c r="E876" s="204">
        <v>0</v>
      </c>
      <c r="F876" s="171"/>
      <c r="I876" s="88"/>
      <c r="J876" s="88"/>
    </row>
    <row r="877" spans="2:10" ht="15" customHeight="1">
      <c r="B877" s="467" t="s">
        <v>985</v>
      </c>
      <c r="C877" s="467"/>
      <c r="D877" s="277">
        <v>554506</v>
      </c>
      <c r="E877" s="204">
        <v>0</v>
      </c>
      <c r="F877" s="171"/>
      <c r="I877" s="88"/>
      <c r="J877" s="88"/>
    </row>
    <row r="878" spans="2:10" ht="15" customHeight="1">
      <c r="B878" s="467" t="s">
        <v>818</v>
      </c>
      <c r="C878" s="467"/>
      <c r="D878" s="204">
        <v>0</v>
      </c>
      <c r="E878" s="204">
        <v>0</v>
      </c>
      <c r="F878" s="171"/>
      <c r="I878" s="88"/>
      <c r="J878" s="88"/>
    </row>
    <row r="879" spans="2:10" ht="15" customHeight="1">
      <c r="B879" s="467" t="s">
        <v>43</v>
      </c>
      <c r="C879" s="467"/>
      <c r="D879" s="277">
        <v>1680520</v>
      </c>
      <c r="E879" s="204">
        <v>0</v>
      </c>
      <c r="F879" s="171"/>
      <c r="I879" s="88"/>
      <c r="J879" s="88"/>
    </row>
    <row r="880" spans="2:10" ht="15" customHeight="1">
      <c r="B880" s="467" t="s">
        <v>777</v>
      </c>
      <c r="C880" s="467"/>
      <c r="D880" s="277">
        <v>2611</v>
      </c>
      <c r="E880" s="204">
        <v>422</v>
      </c>
      <c r="F880" s="171"/>
      <c r="I880" s="88"/>
      <c r="J880" s="88"/>
    </row>
    <row r="881" spans="2:11" ht="15" customHeight="1">
      <c r="B881" s="467" t="s">
        <v>775</v>
      </c>
      <c r="C881" s="467"/>
      <c r="D881" s="204">
        <v>0</v>
      </c>
      <c r="E881" s="204">
        <v>1912069</v>
      </c>
      <c r="F881" s="171"/>
      <c r="I881" s="88"/>
      <c r="J881" s="88"/>
    </row>
    <row r="882" spans="2:11" ht="15" customHeight="1">
      <c r="B882" s="467" t="s">
        <v>776</v>
      </c>
      <c r="C882" s="467"/>
      <c r="D882" s="204">
        <v>0</v>
      </c>
      <c r="E882" s="204">
        <v>1178933</v>
      </c>
      <c r="F882" s="171"/>
      <c r="I882" s="88"/>
      <c r="J882" s="88"/>
    </row>
    <row r="883" spans="2:11" ht="15" customHeight="1">
      <c r="B883" s="464" t="s">
        <v>38</v>
      </c>
      <c r="C883" s="465"/>
      <c r="D883" s="295">
        <v>2240007</v>
      </c>
      <c r="E883" s="295">
        <v>3091424</v>
      </c>
      <c r="F883" s="171"/>
      <c r="I883" s="88"/>
      <c r="J883" s="88"/>
    </row>
    <row r="884" spans="2:11" ht="15" customHeight="1">
      <c r="F884" s="171"/>
      <c r="I884" s="88"/>
      <c r="J884" s="88"/>
    </row>
    <row r="885" spans="2:11">
      <c r="I885" s="88"/>
      <c r="J885" s="88"/>
    </row>
    <row r="886" spans="2:11">
      <c r="B886" s="71" t="s">
        <v>623</v>
      </c>
      <c r="C886" s="71" t="s">
        <v>18</v>
      </c>
      <c r="H886" s="88"/>
      <c r="I886" s="88"/>
      <c r="J886" s="88"/>
    </row>
    <row r="887" spans="2:11">
      <c r="B887" s="71" t="s">
        <v>614</v>
      </c>
      <c r="C887" s="71" t="s">
        <v>553</v>
      </c>
      <c r="H887" s="88"/>
      <c r="I887" s="88"/>
      <c r="J887" s="88"/>
    </row>
    <row r="888" spans="2:11">
      <c r="B888" s="71"/>
      <c r="C888" s="71"/>
      <c r="H888" s="88"/>
      <c r="I888" s="88"/>
      <c r="J888" s="88"/>
    </row>
    <row r="889" spans="2:11">
      <c r="B889" s="71"/>
      <c r="C889" s="285" t="s">
        <v>739</v>
      </c>
      <c r="H889" s="88"/>
      <c r="I889" s="88"/>
      <c r="J889" s="88"/>
    </row>
    <row r="890" spans="2:11">
      <c r="H890" s="88"/>
      <c r="I890" s="88"/>
      <c r="J890" s="88"/>
    </row>
    <row r="891" spans="2:11" ht="18" customHeight="1">
      <c r="B891" s="457" t="s">
        <v>53</v>
      </c>
      <c r="C891" s="458"/>
      <c r="D891" s="461" t="s">
        <v>178</v>
      </c>
      <c r="E891" s="461"/>
      <c r="H891" s="172"/>
      <c r="I891" s="206"/>
      <c r="J891" s="88"/>
      <c r="K891" s="88"/>
    </row>
    <row r="892" spans="2:11" ht="18" customHeight="1">
      <c r="B892" s="459"/>
      <c r="C892" s="460"/>
      <c r="D892" s="316">
        <v>45016</v>
      </c>
      <c r="E892" s="316">
        <v>44651</v>
      </c>
      <c r="H892" s="172"/>
      <c r="I892" s="206"/>
      <c r="J892" s="88"/>
      <c r="K892" s="88"/>
    </row>
    <row r="893" spans="2:11" ht="15" customHeight="1">
      <c r="B893" s="462" t="s">
        <v>35</v>
      </c>
      <c r="C893" s="463"/>
      <c r="D893" s="204">
        <v>707344066</v>
      </c>
      <c r="E893" s="204">
        <v>1505420200</v>
      </c>
      <c r="F893" s="171"/>
      <c r="H893" s="88"/>
      <c r="I893" s="88"/>
      <c r="J893" s="88"/>
    </row>
    <row r="894" spans="2:11" ht="15" customHeight="1">
      <c r="B894" s="462" t="s">
        <v>33</v>
      </c>
      <c r="C894" s="463"/>
      <c r="D894" s="204">
        <v>143301805</v>
      </c>
      <c r="E894" s="204">
        <v>1279302032</v>
      </c>
      <c r="F894" s="171"/>
      <c r="H894" s="88"/>
      <c r="I894" s="88"/>
      <c r="J894" s="88"/>
    </row>
    <row r="895" spans="2:11" ht="15" customHeight="1">
      <c r="B895" s="464" t="s">
        <v>38</v>
      </c>
      <c r="C895" s="465"/>
      <c r="D895" s="56">
        <f>SUM(D893:D894)</f>
        <v>850645871</v>
      </c>
      <c r="E895" s="56">
        <f>SUM(E893:E894)</f>
        <v>2784722232</v>
      </c>
      <c r="H895" s="88"/>
      <c r="I895" s="88"/>
      <c r="J895" s="88"/>
    </row>
    <row r="896" spans="2:11">
      <c r="B896" s="113"/>
      <c r="C896" s="113"/>
      <c r="D896" s="184"/>
      <c r="E896" s="184"/>
      <c r="H896" s="88"/>
      <c r="I896" s="88"/>
      <c r="J896" s="88"/>
    </row>
    <row r="897" spans="2:11">
      <c r="C897" s="285" t="s">
        <v>762</v>
      </c>
      <c r="H897" s="88"/>
      <c r="I897" s="88"/>
      <c r="J897" s="88"/>
    </row>
    <row r="898" spans="2:11">
      <c r="H898" s="88"/>
      <c r="I898" s="88"/>
      <c r="J898" s="88"/>
    </row>
    <row r="899" spans="2:11">
      <c r="B899" s="486" t="s">
        <v>53</v>
      </c>
      <c r="C899" s="573"/>
      <c r="D899" s="461" t="s">
        <v>178</v>
      </c>
      <c r="E899" s="461"/>
      <c r="H899" s="88"/>
      <c r="I899" s="88"/>
      <c r="J899" s="88"/>
    </row>
    <row r="900" spans="2:11">
      <c r="B900" s="488"/>
      <c r="C900" s="574"/>
      <c r="D900" s="316">
        <v>45016</v>
      </c>
      <c r="E900" s="316">
        <v>44651</v>
      </c>
      <c r="H900" s="88"/>
      <c r="I900" s="88"/>
      <c r="J900" s="88"/>
    </row>
    <row r="901" spans="2:11">
      <c r="B901" s="462" t="s">
        <v>772</v>
      </c>
      <c r="C901" s="463"/>
      <c r="D901" s="286">
        <v>41178080</v>
      </c>
      <c r="E901" s="286">
        <v>56926027</v>
      </c>
      <c r="F901" s="359"/>
      <c r="H901" s="88"/>
      <c r="I901" s="88"/>
      <c r="J901" s="88"/>
    </row>
    <row r="902" spans="2:11">
      <c r="B902" s="462" t="s">
        <v>773</v>
      </c>
      <c r="C902" s="463"/>
      <c r="D902" s="286">
        <v>41396</v>
      </c>
      <c r="E902" s="286">
        <v>1497</v>
      </c>
      <c r="H902" s="88"/>
      <c r="I902" s="88"/>
      <c r="J902" s="88"/>
    </row>
    <row r="903" spans="2:11">
      <c r="B903" s="462" t="s">
        <v>862</v>
      </c>
      <c r="C903" s="463"/>
      <c r="D903" s="286">
        <v>70485389</v>
      </c>
      <c r="E903" s="286">
        <v>0</v>
      </c>
      <c r="F903" s="359"/>
      <c r="H903" s="88"/>
      <c r="I903" s="88"/>
      <c r="J903" s="88"/>
    </row>
    <row r="904" spans="2:11">
      <c r="B904" s="464" t="s">
        <v>38</v>
      </c>
      <c r="C904" s="465"/>
      <c r="D904" s="418">
        <f>+D901+D902+D903</f>
        <v>111704865</v>
      </c>
      <c r="E904" s="418">
        <f>+E901+E902+E903</f>
        <v>56927524</v>
      </c>
      <c r="F904" s="359"/>
      <c r="H904" s="88"/>
      <c r="I904" s="88"/>
      <c r="J904" s="88"/>
    </row>
    <row r="905" spans="2:11">
      <c r="B905" s="113"/>
      <c r="C905" s="113"/>
      <c r="D905" s="184"/>
      <c r="E905" s="184"/>
      <c r="H905" s="88"/>
      <c r="I905" s="88"/>
      <c r="J905" s="88"/>
    </row>
    <row r="906" spans="2:11">
      <c r="B906" s="113"/>
      <c r="C906" s="113"/>
      <c r="D906" s="184"/>
      <c r="E906" s="184"/>
      <c r="H906" s="88"/>
      <c r="I906" s="88"/>
      <c r="J906" s="88"/>
    </row>
    <row r="907" spans="2:11">
      <c r="B907" s="113" t="s">
        <v>615</v>
      </c>
      <c r="C907" s="113" t="s">
        <v>555</v>
      </c>
      <c r="D907" s="184"/>
      <c r="E907" s="184"/>
      <c r="H907" s="88"/>
      <c r="I907" s="88"/>
      <c r="J907" s="88"/>
    </row>
    <row r="908" spans="2:11">
      <c r="B908" s="113"/>
      <c r="C908" s="113"/>
      <c r="D908" s="184"/>
      <c r="E908" s="184"/>
      <c r="H908" s="88"/>
      <c r="I908" s="88"/>
      <c r="J908" s="88"/>
    </row>
    <row r="909" spans="2:11">
      <c r="B909" s="113"/>
      <c r="C909" s="285" t="s">
        <v>739</v>
      </c>
      <c r="D909" s="184"/>
      <c r="E909" s="184"/>
      <c r="H909" s="88"/>
      <c r="I909" s="88"/>
      <c r="J909" s="88"/>
    </row>
    <row r="910" spans="2:11">
      <c r="B910" s="113"/>
      <c r="C910" s="113"/>
      <c r="D910" s="184"/>
      <c r="E910" s="184"/>
      <c r="H910" s="88"/>
      <c r="I910" s="88"/>
      <c r="J910" s="88"/>
    </row>
    <row r="911" spans="2:11" ht="18" customHeight="1">
      <c r="B911" s="457" t="s">
        <v>53</v>
      </c>
      <c r="C911" s="458"/>
      <c r="D911" s="461" t="s">
        <v>178</v>
      </c>
      <c r="E911" s="461"/>
      <c r="H911" s="172"/>
      <c r="I911" s="206"/>
      <c r="J911" s="88"/>
      <c r="K911" s="88"/>
    </row>
    <row r="912" spans="2:11" ht="18" customHeight="1">
      <c r="B912" s="459"/>
      <c r="C912" s="460"/>
      <c r="D912" s="316">
        <v>45016</v>
      </c>
      <c r="E912" s="316">
        <v>44651</v>
      </c>
      <c r="H912" s="172"/>
      <c r="I912" s="206"/>
      <c r="J912" s="88"/>
      <c r="K912" s="88"/>
    </row>
    <row r="913" spans="1:10" ht="15" customHeight="1">
      <c r="B913" s="462" t="s">
        <v>50</v>
      </c>
      <c r="C913" s="463"/>
      <c r="D913" s="204">
        <v>181482121</v>
      </c>
      <c r="E913" s="204">
        <v>562483526</v>
      </c>
      <c r="F913" s="171"/>
      <c r="H913" s="88"/>
      <c r="I913" s="88"/>
      <c r="J913" s="88"/>
    </row>
    <row r="914" spans="1:10" ht="15" customHeight="1">
      <c r="B914" s="462" t="s">
        <v>726</v>
      </c>
      <c r="C914" s="463"/>
      <c r="D914" s="204">
        <v>312986301</v>
      </c>
      <c r="E914" s="204">
        <v>1558608422</v>
      </c>
      <c r="F914" s="171"/>
      <c r="H914" s="88"/>
      <c r="I914" s="88"/>
      <c r="J914" s="88"/>
    </row>
    <row r="915" spans="1:10" ht="15" customHeight="1">
      <c r="B915" s="464" t="s">
        <v>38</v>
      </c>
      <c r="C915" s="465"/>
      <c r="D915" s="56">
        <f>SUM(D913:D914)</f>
        <v>494468422</v>
      </c>
      <c r="E915" s="56">
        <f>SUM(E913:E914)</f>
        <v>2121091948</v>
      </c>
      <c r="H915" s="88"/>
      <c r="I915" s="88"/>
      <c r="J915" s="88"/>
    </row>
    <row r="916" spans="1:10">
      <c r="H916" s="88"/>
      <c r="I916" s="88"/>
      <c r="J916" s="88"/>
    </row>
    <row r="917" spans="1:10">
      <c r="C917" s="285" t="s">
        <v>762</v>
      </c>
      <c r="H917" s="88"/>
      <c r="I917" s="88"/>
      <c r="J917" s="88"/>
    </row>
    <row r="918" spans="1:10">
      <c r="H918" s="88"/>
      <c r="I918" s="88"/>
      <c r="J918" s="88"/>
    </row>
    <row r="919" spans="1:10">
      <c r="B919" s="457" t="s">
        <v>53</v>
      </c>
      <c r="C919" s="458"/>
      <c r="D919" s="461" t="s">
        <v>178</v>
      </c>
      <c r="E919" s="461"/>
      <c r="H919" s="88"/>
      <c r="I919" s="88"/>
      <c r="J919" s="88"/>
    </row>
    <row r="920" spans="1:10">
      <c r="B920" s="459"/>
      <c r="C920" s="460"/>
      <c r="D920" s="316">
        <v>45016</v>
      </c>
      <c r="E920" s="316">
        <v>44651</v>
      </c>
      <c r="H920" s="88"/>
      <c r="I920" s="88"/>
      <c r="J920" s="88"/>
    </row>
    <row r="921" spans="1:10" ht="14.25" customHeight="1">
      <c r="B921" s="462" t="s">
        <v>999</v>
      </c>
      <c r="C921" s="463"/>
      <c r="D921" s="204">
        <v>16748804</v>
      </c>
      <c r="E921" s="204">
        <v>1674518</v>
      </c>
      <c r="H921" s="88"/>
      <c r="I921" s="88"/>
      <c r="J921" s="88"/>
    </row>
    <row r="922" spans="1:10" ht="14.25" customHeight="1">
      <c r="B922" s="462" t="s">
        <v>1000</v>
      </c>
      <c r="C922" s="463"/>
      <c r="D922" s="204">
        <v>2786743</v>
      </c>
      <c r="E922" s="204">
        <v>1460916</v>
      </c>
      <c r="H922" s="88"/>
      <c r="I922" s="88"/>
      <c r="J922" s="88"/>
    </row>
    <row r="923" spans="1:10" ht="14.25" customHeight="1">
      <c r="B923" s="464" t="s">
        <v>38</v>
      </c>
      <c r="C923" s="465"/>
      <c r="D923" s="56">
        <f>SUM(D921:D922)</f>
        <v>19535547</v>
      </c>
      <c r="E923" s="56">
        <f>SUM(E921:E922)</f>
        <v>3135434</v>
      </c>
      <c r="H923" s="88"/>
      <c r="I923" s="88"/>
      <c r="J923" s="88"/>
    </row>
    <row r="924" spans="1:10">
      <c r="H924" s="88"/>
      <c r="I924" s="88"/>
      <c r="J924" s="88"/>
    </row>
    <row r="925" spans="1:10">
      <c r="H925" s="88"/>
      <c r="I925" s="88"/>
      <c r="J925" s="88"/>
    </row>
    <row r="926" spans="1:10">
      <c r="H926" s="88"/>
      <c r="I926" s="88"/>
      <c r="J926" s="88"/>
    </row>
    <row r="927" spans="1:10">
      <c r="B927" s="71" t="s">
        <v>624</v>
      </c>
      <c r="C927" s="71" t="s">
        <v>591</v>
      </c>
      <c r="D927" s="113"/>
      <c r="E927" s="113"/>
      <c r="H927" s="88"/>
      <c r="I927" s="88"/>
      <c r="J927" s="88"/>
    </row>
    <row r="928" spans="1:10">
      <c r="A928" s="66" t="s">
        <v>559</v>
      </c>
      <c r="B928" s="71" t="s">
        <v>625</v>
      </c>
      <c r="C928" s="71" t="s">
        <v>560</v>
      </c>
      <c r="D928" s="113"/>
      <c r="E928" s="113"/>
      <c r="H928" s="88"/>
      <c r="I928" s="88"/>
      <c r="J928" s="88"/>
    </row>
    <row r="929" spans="1:11">
      <c r="B929" s="71"/>
      <c r="C929" s="71"/>
      <c r="D929" s="113"/>
      <c r="E929" s="113"/>
      <c r="H929" s="88"/>
      <c r="I929" s="88"/>
      <c r="J929" s="88"/>
    </row>
    <row r="930" spans="1:11" ht="18" customHeight="1">
      <c r="B930" s="457" t="s">
        <v>53</v>
      </c>
      <c r="C930" s="458"/>
      <c r="D930" s="461" t="s">
        <v>178</v>
      </c>
      <c r="E930" s="461"/>
      <c r="F930" s="171"/>
      <c r="G930" s="171"/>
      <c r="H930" s="172"/>
      <c r="I930" s="206"/>
      <c r="J930" s="88"/>
      <c r="K930" s="88"/>
    </row>
    <row r="931" spans="1:11" ht="18" customHeight="1">
      <c r="B931" s="459"/>
      <c r="C931" s="460"/>
      <c r="D931" s="316">
        <v>45016</v>
      </c>
      <c r="E931" s="316">
        <v>44651</v>
      </c>
      <c r="H931" s="172"/>
      <c r="I931" s="206"/>
      <c r="J931" s="88"/>
      <c r="K931" s="88"/>
    </row>
    <row r="932" spans="1:11" ht="15" customHeight="1">
      <c r="B932" s="470" t="s">
        <v>171</v>
      </c>
      <c r="C932" s="471"/>
      <c r="D932" s="188">
        <v>0</v>
      </c>
      <c r="E932" s="188">
        <v>0</v>
      </c>
      <c r="H932" s="88"/>
      <c r="I932" s="88"/>
      <c r="J932" s="88"/>
    </row>
    <row r="933" spans="1:11" ht="15" customHeight="1">
      <c r="B933" s="472" t="s">
        <v>32</v>
      </c>
      <c r="C933" s="473"/>
      <c r="D933" s="64">
        <v>0</v>
      </c>
      <c r="E933" s="64">
        <v>0</v>
      </c>
      <c r="H933" s="88"/>
      <c r="I933" s="88"/>
      <c r="J933" s="88"/>
    </row>
    <row r="934" spans="1:11">
      <c r="B934" s="208"/>
      <c r="C934" s="208"/>
      <c r="D934" s="169"/>
      <c r="E934" s="169"/>
      <c r="H934" s="88"/>
      <c r="I934" s="88"/>
      <c r="J934" s="88"/>
    </row>
    <row r="935" spans="1:11">
      <c r="A935" s="66" t="s">
        <v>557</v>
      </c>
      <c r="B935" s="187" t="s">
        <v>626</v>
      </c>
      <c r="C935" s="187" t="s">
        <v>558</v>
      </c>
      <c r="D935" s="169"/>
      <c r="E935" s="169"/>
      <c r="H935" s="88"/>
      <c r="I935" s="88"/>
      <c r="J935" s="88"/>
    </row>
    <row r="936" spans="1:11">
      <c r="B936" s="208"/>
      <c r="C936" s="208"/>
      <c r="D936" s="169"/>
      <c r="E936" s="169"/>
      <c r="H936" s="88"/>
      <c r="I936" s="88"/>
      <c r="J936" s="88"/>
    </row>
    <row r="937" spans="1:11" ht="18" customHeight="1">
      <c r="B937" s="457" t="s">
        <v>53</v>
      </c>
      <c r="C937" s="458"/>
      <c r="D937" s="461" t="s">
        <v>178</v>
      </c>
      <c r="E937" s="461"/>
      <c r="F937" s="171"/>
      <c r="G937" s="171"/>
      <c r="H937" s="172"/>
      <c r="I937" s="206"/>
      <c r="J937" s="88"/>
      <c r="K937" s="88"/>
    </row>
    <row r="938" spans="1:11" ht="18" customHeight="1">
      <c r="B938" s="459"/>
      <c r="C938" s="460"/>
      <c r="D938" s="316">
        <v>45016</v>
      </c>
      <c r="E938" s="316">
        <v>44651</v>
      </c>
      <c r="G938" s="66"/>
      <c r="H938" s="172"/>
      <c r="I938" s="206"/>
      <c r="J938" s="88"/>
      <c r="K938" s="88"/>
    </row>
    <row r="939" spans="1:11" ht="15" customHeight="1">
      <c r="B939" s="470" t="s">
        <v>171</v>
      </c>
      <c r="C939" s="471"/>
      <c r="D939" s="188">
        <v>0</v>
      </c>
      <c r="E939" s="188">
        <v>0</v>
      </c>
      <c r="H939" s="88"/>
      <c r="I939" s="88"/>
      <c r="J939" s="88"/>
    </row>
    <row r="940" spans="1:11">
      <c r="B940" s="472" t="s">
        <v>32</v>
      </c>
      <c r="C940" s="473"/>
      <c r="D940" s="64">
        <v>0</v>
      </c>
      <c r="E940" s="64">
        <v>0</v>
      </c>
      <c r="H940" s="88"/>
      <c r="I940" s="88"/>
      <c r="J940" s="88"/>
    </row>
    <row r="941" spans="1:11">
      <c r="H941" s="88"/>
      <c r="I941" s="88"/>
      <c r="J941" s="88"/>
    </row>
    <row r="942" spans="1:11">
      <c r="B942" s="71" t="s">
        <v>527</v>
      </c>
      <c r="C942" s="71" t="s">
        <v>592</v>
      </c>
      <c r="D942" s="71"/>
      <c r="H942" s="88"/>
      <c r="I942" s="88"/>
      <c r="J942" s="88"/>
    </row>
    <row r="943" spans="1:11">
      <c r="H943" s="88"/>
      <c r="I943" s="88"/>
      <c r="J943" s="88"/>
    </row>
    <row r="944" spans="1:11">
      <c r="B944" s="71" t="s">
        <v>563</v>
      </c>
      <c r="C944" s="66" t="s">
        <v>561</v>
      </c>
      <c r="D944" s="66" t="s">
        <v>220</v>
      </c>
      <c r="H944" s="209"/>
      <c r="I944" s="88"/>
      <c r="J944" s="88"/>
    </row>
    <row r="945" spans="2:10">
      <c r="B945" s="71" t="s">
        <v>564</v>
      </c>
      <c r="C945" s="66" t="s">
        <v>562</v>
      </c>
      <c r="D945" s="66" t="s">
        <v>220</v>
      </c>
      <c r="H945" s="88"/>
      <c r="I945" s="88"/>
      <c r="J945" s="88"/>
    </row>
    <row r="946" spans="2:10">
      <c r="B946" s="71" t="s">
        <v>565</v>
      </c>
      <c r="C946" s="66" t="s">
        <v>705</v>
      </c>
      <c r="D946" s="66" t="s">
        <v>220</v>
      </c>
      <c r="H946" s="88"/>
      <c r="I946" s="88"/>
      <c r="J946" s="88"/>
    </row>
    <row r="947" spans="2:10">
      <c r="B947" s="71"/>
      <c r="H947" s="88"/>
      <c r="I947" s="88"/>
      <c r="J947" s="88"/>
    </row>
    <row r="948" spans="2:10" ht="18" customHeight="1">
      <c r="B948" s="550" t="s">
        <v>142</v>
      </c>
      <c r="C948" s="550"/>
      <c r="D948" s="550" t="s">
        <v>156</v>
      </c>
      <c r="E948" s="550"/>
      <c r="F948" s="552" t="s">
        <v>144</v>
      </c>
      <c r="G948" s="552"/>
      <c r="H948" s="552"/>
      <c r="I948" s="239" t="s">
        <v>143</v>
      </c>
      <c r="J948" s="88"/>
    </row>
    <row r="949" spans="2:10" s="70" customFormat="1" ht="72" customHeight="1">
      <c r="B949" s="530" t="s">
        <v>665</v>
      </c>
      <c r="C949" s="530"/>
      <c r="D949" s="551" t="s">
        <v>666</v>
      </c>
      <c r="E949" s="551"/>
      <c r="F949" s="553" t="s">
        <v>846</v>
      </c>
      <c r="G949" s="554"/>
      <c r="H949" s="555"/>
      <c r="I949" s="346">
        <v>638000000</v>
      </c>
      <c r="J949" s="210"/>
    </row>
    <row r="950" spans="2:10">
      <c r="H950" s="88"/>
      <c r="I950" s="88"/>
      <c r="J950" s="88"/>
    </row>
    <row r="951" spans="2:10">
      <c r="B951" s="71" t="s">
        <v>522</v>
      </c>
      <c r="C951" s="71" t="s">
        <v>593</v>
      </c>
      <c r="D951" s="71"/>
      <c r="H951" s="88"/>
      <c r="I951" s="88"/>
      <c r="J951" s="88"/>
    </row>
    <row r="952" spans="2:10" ht="32.25" customHeight="1">
      <c r="B952" s="532" t="s">
        <v>145</v>
      </c>
      <c r="C952" s="532"/>
      <c r="D952" s="532"/>
      <c r="E952" s="532"/>
      <c r="F952" s="532"/>
      <c r="H952" s="88"/>
      <c r="I952" s="88"/>
      <c r="J952" s="88"/>
    </row>
    <row r="953" spans="2:10">
      <c r="H953" s="88"/>
      <c r="I953" s="88"/>
      <c r="J953" s="88"/>
    </row>
    <row r="954" spans="2:10">
      <c r="B954" s="71" t="s">
        <v>523</v>
      </c>
      <c r="C954" s="71" t="s">
        <v>597</v>
      </c>
      <c r="D954" s="71"/>
      <c r="H954" s="88"/>
      <c r="I954" s="88"/>
      <c r="J954" s="88"/>
    </row>
    <row r="955" spans="2:10">
      <c r="B955" s="66" t="s">
        <v>706</v>
      </c>
      <c r="H955" s="88"/>
      <c r="I955" s="88"/>
      <c r="J955" s="88"/>
    </row>
    <row r="956" spans="2:10">
      <c r="H956" s="88"/>
      <c r="I956" s="88"/>
      <c r="J956" s="88"/>
    </row>
    <row r="957" spans="2:10">
      <c r="B957" s="71" t="s">
        <v>524</v>
      </c>
      <c r="C957" s="71" t="s">
        <v>594</v>
      </c>
      <c r="D957" s="71"/>
      <c r="H957" s="88"/>
      <c r="I957" s="88"/>
      <c r="J957" s="88"/>
    </row>
    <row r="958" spans="2:10">
      <c r="B958" s="66" t="s">
        <v>146</v>
      </c>
      <c r="H958" s="88"/>
      <c r="I958" s="88"/>
      <c r="J958" s="88"/>
    </row>
    <row r="959" spans="2:10">
      <c r="H959" s="88"/>
      <c r="I959" s="88"/>
      <c r="J959" s="88"/>
    </row>
    <row r="960" spans="2:10">
      <c r="B960" s="71" t="s">
        <v>525</v>
      </c>
      <c r="C960" s="71" t="s">
        <v>595</v>
      </c>
      <c r="D960" s="71"/>
      <c r="H960" s="88"/>
      <c r="I960" s="88"/>
      <c r="J960" s="88"/>
    </row>
    <row r="961" spans="2:10">
      <c r="B961" s="66" t="s">
        <v>146</v>
      </c>
      <c r="G961" s="171"/>
      <c r="H961" s="88"/>
      <c r="I961" s="88"/>
      <c r="J961" s="88"/>
    </row>
    <row r="962" spans="2:10">
      <c r="H962" s="88"/>
      <c r="I962" s="88"/>
      <c r="J962" s="88"/>
    </row>
    <row r="963" spans="2:10">
      <c r="B963" s="71" t="s">
        <v>526</v>
      </c>
      <c r="C963" s="71" t="s">
        <v>596</v>
      </c>
      <c r="D963" s="71"/>
      <c r="H963" s="88"/>
      <c r="I963" s="88"/>
      <c r="J963" s="88"/>
    </row>
    <row r="964" spans="2:10">
      <c r="B964" s="66" t="s">
        <v>707</v>
      </c>
      <c r="F964" s="171"/>
      <c r="G964" s="171"/>
      <c r="H964" s="88"/>
      <c r="I964" s="88"/>
      <c r="J964" s="88"/>
    </row>
    <row r="975" spans="2:10">
      <c r="F975" s="531"/>
      <c r="G975" s="531"/>
      <c r="H975" s="531"/>
      <c r="I975" s="531"/>
    </row>
    <row r="976" spans="2:10">
      <c r="F976" s="531"/>
      <c r="G976" s="531"/>
      <c r="H976" s="531"/>
      <c r="I976" s="531"/>
    </row>
    <row r="977" spans="6:9">
      <c r="F977" s="531"/>
      <c r="G977" s="531"/>
      <c r="H977" s="531"/>
      <c r="I977" s="531"/>
    </row>
    <row r="978" spans="6:9">
      <c r="F978" s="531"/>
      <c r="G978" s="531"/>
      <c r="H978" s="531"/>
      <c r="I978" s="531"/>
    </row>
    <row r="979" spans="6:9">
      <c r="F979" s="531"/>
      <c r="G979" s="531"/>
      <c r="H979" s="531"/>
      <c r="I979" s="531"/>
    </row>
  </sheetData>
  <sortState xmlns:xlrd2="http://schemas.microsoft.com/office/spreadsheetml/2017/richdata2" ref="I745:J751">
    <sortCondition ref="J745:J751"/>
  </sortState>
  <mergeCells count="644">
    <mergeCell ref="B724:C724"/>
    <mergeCell ref="B723:C723"/>
    <mergeCell ref="B733:C734"/>
    <mergeCell ref="B735:C735"/>
    <mergeCell ref="B736:C736"/>
    <mergeCell ref="B704:C704"/>
    <mergeCell ref="B761:C761"/>
    <mergeCell ref="B759:C759"/>
    <mergeCell ref="B760:C760"/>
    <mergeCell ref="B712:C712"/>
    <mergeCell ref="B721:C722"/>
    <mergeCell ref="B749:C749"/>
    <mergeCell ref="B769:C769"/>
    <mergeCell ref="B770:C770"/>
    <mergeCell ref="B771:C771"/>
    <mergeCell ref="B775:C775"/>
    <mergeCell ref="B904:C904"/>
    <mergeCell ref="B870:C870"/>
    <mergeCell ref="B871:C871"/>
    <mergeCell ref="B872:C872"/>
    <mergeCell ref="B873:C873"/>
    <mergeCell ref="B874:C874"/>
    <mergeCell ref="B776:C776"/>
    <mergeCell ref="B767:C768"/>
    <mergeCell ref="B772:C772"/>
    <mergeCell ref="B663:C663"/>
    <mergeCell ref="B828:C828"/>
    <mergeCell ref="B822:C822"/>
    <mergeCell ref="B823:C823"/>
    <mergeCell ref="B825:C825"/>
    <mergeCell ref="B813:C813"/>
    <mergeCell ref="B818:C818"/>
    <mergeCell ref="B789:C789"/>
    <mergeCell ref="B790:C790"/>
    <mergeCell ref="B791:C791"/>
    <mergeCell ref="B757:C758"/>
    <mergeCell ref="B774:C774"/>
    <mergeCell ref="B710:C711"/>
    <mergeCell ref="B669:C669"/>
    <mergeCell ref="B792:C792"/>
    <mergeCell ref="B784:C784"/>
    <mergeCell ref="B737:C737"/>
    <mergeCell ref="B739:C739"/>
    <mergeCell ref="B745:C745"/>
    <mergeCell ref="B746:C746"/>
    <mergeCell ref="B747:C747"/>
    <mergeCell ref="B752:C752"/>
    <mergeCell ref="B748:C748"/>
    <mergeCell ref="D710:E710"/>
    <mergeCell ref="B899:C900"/>
    <mergeCell ref="D899:E899"/>
    <mergeCell ref="B743:C744"/>
    <mergeCell ref="D743:E743"/>
    <mergeCell ref="B809:C810"/>
    <mergeCell ref="D809:E809"/>
    <mergeCell ref="B868:C869"/>
    <mergeCell ref="D868:E868"/>
    <mergeCell ref="B819:C819"/>
    <mergeCell ref="B820:C820"/>
    <mergeCell ref="B821:C821"/>
    <mergeCell ref="B811:C811"/>
    <mergeCell ref="B839:C839"/>
    <mergeCell ref="B837:C837"/>
    <mergeCell ref="B827:C827"/>
    <mergeCell ref="B840:C840"/>
    <mergeCell ref="B841:C841"/>
    <mergeCell ref="B803:C803"/>
    <mergeCell ref="B802:C802"/>
    <mergeCell ref="B785:C785"/>
    <mergeCell ref="B786:C786"/>
    <mergeCell ref="B838:C838"/>
    <mergeCell ref="B851:C851"/>
    <mergeCell ref="E335:E336"/>
    <mergeCell ref="D420:D421"/>
    <mergeCell ref="B595:C596"/>
    <mergeCell ref="B324:C324"/>
    <mergeCell ref="D408:H408"/>
    <mergeCell ref="B409:C409"/>
    <mergeCell ref="B412:C412"/>
    <mergeCell ref="B578:C578"/>
    <mergeCell ref="B579:C579"/>
    <mergeCell ref="B501:C501"/>
    <mergeCell ref="B399:C399"/>
    <mergeCell ref="B400:C400"/>
    <mergeCell ref="B401:C401"/>
    <mergeCell ref="B443:C443"/>
    <mergeCell ref="B444:C444"/>
    <mergeCell ref="B432:C432"/>
    <mergeCell ref="B429:C429"/>
    <mergeCell ref="B484:C484"/>
    <mergeCell ref="B485:C485"/>
    <mergeCell ref="B513:C513"/>
    <mergeCell ref="B514:C514"/>
    <mergeCell ref="B285:C285"/>
    <mergeCell ref="B283:C283"/>
    <mergeCell ref="B342:C342"/>
    <mergeCell ref="B567:C567"/>
    <mergeCell ref="B551:C551"/>
    <mergeCell ref="B552:C552"/>
    <mergeCell ref="B335:C336"/>
    <mergeCell ref="B402:C402"/>
    <mergeCell ref="B408:C408"/>
    <mergeCell ref="B410:C410"/>
    <mergeCell ref="B315:C315"/>
    <mergeCell ref="B316:C316"/>
    <mergeCell ref="B317:C317"/>
    <mergeCell ref="B318:C318"/>
    <mergeCell ref="B319:C319"/>
    <mergeCell ref="B320:C320"/>
    <mergeCell ref="B312:C312"/>
    <mergeCell ref="B398:C398"/>
    <mergeCell ref="E595:E596"/>
    <mergeCell ref="B569:C569"/>
    <mergeCell ref="B570:C570"/>
    <mergeCell ref="B510:C510"/>
    <mergeCell ref="B528:C528"/>
    <mergeCell ref="B529:C529"/>
    <mergeCell ref="B549:C549"/>
    <mergeCell ref="B543:C543"/>
    <mergeCell ref="B540:C540"/>
    <mergeCell ref="B541:C541"/>
    <mergeCell ref="B542:C542"/>
    <mergeCell ref="B550:C550"/>
    <mergeCell ref="B533:C533"/>
    <mergeCell ref="B534:C534"/>
    <mergeCell ref="B535:C535"/>
    <mergeCell ref="B536:C536"/>
    <mergeCell ref="B462:C462"/>
    <mergeCell ref="B463:C463"/>
    <mergeCell ref="B478:C478"/>
    <mergeCell ref="B580:C580"/>
    <mergeCell ref="B581:C581"/>
    <mergeCell ref="B582:C582"/>
    <mergeCell ref="B486:C486"/>
    <mergeCell ref="B577:C577"/>
    <mergeCell ref="B584:C584"/>
    <mergeCell ref="B583:C583"/>
    <mergeCell ref="B588:C588"/>
    <mergeCell ref="B556:C556"/>
    <mergeCell ref="B557:C557"/>
    <mergeCell ref="B558:C558"/>
    <mergeCell ref="B559:C559"/>
    <mergeCell ref="B560:C560"/>
    <mergeCell ref="B561:C561"/>
    <mergeCell ref="B562:C562"/>
    <mergeCell ref="B563:C563"/>
    <mergeCell ref="D459:E459"/>
    <mergeCell ref="B491:C491"/>
    <mergeCell ref="B509:C509"/>
    <mergeCell ref="B487:C487"/>
    <mergeCell ref="B488:C488"/>
    <mergeCell ref="B464:C464"/>
    <mergeCell ref="B465:C465"/>
    <mergeCell ref="E627:E628"/>
    <mergeCell ref="B629:C629"/>
    <mergeCell ref="B504:C504"/>
    <mergeCell ref="B508:C508"/>
    <mergeCell ref="B503:C503"/>
    <mergeCell ref="B470:C470"/>
    <mergeCell ref="B589:C589"/>
    <mergeCell ref="B590:C590"/>
    <mergeCell ref="B591:C591"/>
    <mergeCell ref="B511:C511"/>
    <mergeCell ref="B519:C519"/>
    <mergeCell ref="B520:C520"/>
    <mergeCell ref="B526:C526"/>
    <mergeCell ref="B527:C527"/>
    <mergeCell ref="B521:C521"/>
    <mergeCell ref="B522:C522"/>
    <mergeCell ref="B568:C568"/>
    <mergeCell ref="E620:E621"/>
    <mergeCell ref="B620:C621"/>
    <mergeCell ref="B622:C622"/>
    <mergeCell ref="B623:C623"/>
    <mergeCell ref="B597:C597"/>
    <mergeCell ref="B607:C607"/>
    <mergeCell ref="B608:C608"/>
    <mergeCell ref="D627:D628"/>
    <mergeCell ref="B613:C613"/>
    <mergeCell ref="B610:C610"/>
    <mergeCell ref="B611:C611"/>
    <mergeCell ref="C625:D625"/>
    <mergeCell ref="B627:C628"/>
    <mergeCell ref="B609:C609"/>
    <mergeCell ref="B403:C403"/>
    <mergeCell ref="B404:C404"/>
    <mergeCell ref="B420:C421"/>
    <mergeCell ref="B439:C440"/>
    <mergeCell ref="B471:C471"/>
    <mergeCell ref="B472:C472"/>
    <mergeCell ref="B473:C473"/>
    <mergeCell ref="B474:C474"/>
    <mergeCell ref="B482:C482"/>
    <mergeCell ref="B475:C475"/>
    <mergeCell ref="B476:C476"/>
    <mergeCell ref="B469:C469"/>
    <mergeCell ref="B459:C460"/>
    <mergeCell ref="B448:C448"/>
    <mergeCell ref="E439:G439"/>
    <mergeCell ref="B490:C490"/>
    <mergeCell ref="F335:F336"/>
    <mergeCell ref="B449:C449"/>
    <mergeCell ref="B451:C451"/>
    <mergeCell ref="B452:C452"/>
    <mergeCell ref="B430:C430"/>
    <mergeCell ref="B431:C431"/>
    <mergeCell ref="B313:C313"/>
    <mergeCell ref="B314:C314"/>
    <mergeCell ref="B321:C321"/>
    <mergeCell ref="B467:C467"/>
    <mergeCell ref="B468:C468"/>
    <mergeCell ref="B466:C466"/>
    <mergeCell ref="G335:G336"/>
    <mergeCell ref="B395:D395"/>
    <mergeCell ref="B396:C397"/>
    <mergeCell ref="E387:I387"/>
    <mergeCell ref="E420:G420"/>
    <mergeCell ref="D439:D440"/>
    <mergeCell ref="D396:I396"/>
    <mergeCell ref="I408:M408"/>
    <mergeCell ref="B393:D393"/>
    <mergeCell ref="B394:D394"/>
    <mergeCell ref="B308:C308"/>
    <mergeCell ref="B387:D388"/>
    <mergeCell ref="B389:D389"/>
    <mergeCell ref="B390:D390"/>
    <mergeCell ref="B391:D391"/>
    <mergeCell ref="B392:D392"/>
    <mergeCell ref="B362:C362"/>
    <mergeCell ref="B363:D363"/>
    <mergeCell ref="B361:C361"/>
    <mergeCell ref="B368:D368"/>
    <mergeCell ref="B360:C360"/>
    <mergeCell ref="B309:C309"/>
    <mergeCell ref="B311:C311"/>
    <mergeCell ref="B310:C310"/>
    <mergeCell ref="D335:D336"/>
    <mergeCell ref="F948:H948"/>
    <mergeCell ref="F949:H949"/>
    <mergeCell ref="B646:C646"/>
    <mergeCell ref="B649:D649"/>
    <mergeCell ref="B650:D650"/>
    <mergeCell ref="B911:C912"/>
    <mergeCell ref="B913:C913"/>
    <mergeCell ref="B914:C914"/>
    <mergeCell ref="B915:C915"/>
    <mergeCell ref="B930:C931"/>
    <mergeCell ref="B932:C932"/>
    <mergeCell ref="B933:C933"/>
    <mergeCell ref="B937:C938"/>
    <mergeCell ref="B859:C860"/>
    <mergeCell ref="B861:C861"/>
    <mergeCell ref="B939:C939"/>
    <mergeCell ref="B862:C862"/>
    <mergeCell ref="B864:C864"/>
    <mergeCell ref="B738:C738"/>
    <mergeCell ref="B863:C863"/>
    <mergeCell ref="B948:C948"/>
    <mergeCell ref="B891:C892"/>
    <mergeCell ref="B893:C893"/>
    <mergeCell ref="B894:C894"/>
    <mergeCell ref="B949:C949"/>
    <mergeCell ref="D948:E948"/>
    <mergeCell ref="D949:E949"/>
    <mergeCell ref="B895:C895"/>
    <mergeCell ref="B793:C793"/>
    <mergeCell ref="B794:C794"/>
    <mergeCell ref="B795:C795"/>
    <mergeCell ref="B796:C796"/>
    <mergeCell ref="B797:C797"/>
    <mergeCell ref="B798:C798"/>
    <mergeCell ref="B805:C805"/>
    <mergeCell ref="B799:C799"/>
    <mergeCell ref="B940:C940"/>
    <mergeCell ref="B814:C814"/>
    <mergeCell ref="B815:C815"/>
    <mergeCell ref="B816:C816"/>
    <mergeCell ref="B883:C883"/>
    <mergeCell ref="B812:C812"/>
    <mergeCell ref="B901:C901"/>
    <mergeCell ref="B902:C902"/>
    <mergeCell ref="B817:C817"/>
    <mergeCell ref="B826:C826"/>
    <mergeCell ref="B829:C829"/>
    <mergeCell ref="B832:C832"/>
    <mergeCell ref="B835:C835"/>
    <mergeCell ref="B842:C842"/>
    <mergeCell ref="B824:C824"/>
    <mergeCell ref="B777:C777"/>
    <mergeCell ref="B778:C778"/>
    <mergeCell ref="B779:C779"/>
    <mergeCell ref="B780:C780"/>
    <mergeCell ref="B781:C781"/>
    <mergeCell ref="B782:C782"/>
    <mergeCell ref="B783:C783"/>
    <mergeCell ref="B787:C787"/>
    <mergeCell ref="B788:C788"/>
    <mergeCell ref="B833:C833"/>
    <mergeCell ref="B831:C831"/>
    <mergeCell ref="C593:D593"/>
    <mergeCell ref="D595:D596"/>
    <mergeCell ref="B612:C612"/>
    <mergeCell ref="B693:C693"/>
    <mergeCell ref="B699:C700"/>
    <mergeCell ref="B701:C701"/>
    <mergeCell ref="B671:C671"/>
    <mergeCell ref="B672:C672"/>
    <mergeCell ref="B670:C670"/>
    <mergeCell ref="B630:C630"/>
    <mergeCell ref="B631:C631"/>
    <mergeCell ref="B632:C632"/>
    <mergeCell ref="C652:D652"/>
    <mergeCell ref="B638:C638"/>
    <mergeCell ref="B647:C647"/>
    <mergeCell ref="B648:C648"/>
    <mergeCell ref="B633:C633"/>
    <mergeCell ref="B635:C635"/>
    <mergeCell ref="B654:C654"/>
    <mergeCell ref="B655:C655"/>
    <mergeCell ref="B658:C658"/>
    <mergeCell ref="H288:K324"/>
    <mergeCell ref="B359:C359"/>
    <mergeCell ref="B371:D371"/>
    <mergeCell ref="B372:D372"/>
    <mergeCell ref="B376:C376"/>
    <mergeCell ref="B377:C377"/>
    <mergeCell ref="B378:C378"/>
    <mergeCell ref="B379:D379"/>
    <mergeCell ref="B327:C327"/>
    <mergeCell ref="B328:C328"/>
    <mergeCell ref="B329:C329"/>
    <mergeCell ref="B330:C330"/>
    <mergeCell ref="B364:D364"/>
    <mergeCell ref="B289:C289"/>
    <mergeCell ref="B297:C297"/>
    <mergeCell ref="B298:C298"/>
    <mergeCell ref="H335:H336"/>
    <mergeCell ref="B369:D369"/>
    <mergeCell ref="D289:E289"/>
    <mergeCell ref="B323:C323"/>
    <mergeCell ref="B322:C322"/>
    <mergeCell ref="B326:F326"/>
    <mergeCell ref="B288:C288"/>
    <mergeCell ref="B305:C305"/>
    <mergeCell ref="B9:I9"/>
    <mergeCell ref="B10:I10"/>
    <mergeCell ref="C14:I14"/>
    <mergeCell ref="B64:C64"/>
    <mergeCell ref="B63:C63"/>
    <mergeCell ref="B65:C65"/>
    <mergeCell ref="B66:C66"/>
    <mergeCell ref="B67:C67"/>
    <mergeCell ref="C21:I21"/>
    <mergeCell ref="C20:I20"/>
    <mergeCell ref="C29:I29"/>
    <mergeCell ref="C31:I31"/>
    <mergeCell ref="C27:I27"/>
    <mergeCell ref="C33:I33"/>
    <mergeCell ref="B19:I19"/>
    <mergeCell ref="B30:I30"/>
    <mergeCell ref="B28:I28"/>
    <mergeCell ref="B24:I24"/>
    <mergeCell ref="B22:I22"/>
    <mergeCell ref="B12:F12"/>
    <mergeCell ref="B15:I15"/>
    <mergeCell ref="B43:F43"/>
    <mergeCell ref="B18:I18"/>
    <mergeCell ref="B26:F26"/>
    <mergeCell ref="F975:I979"/>
    <mergeCell ref="B952:F952"/>
    <mergeCell ref="D891:E891"/>
    <mergeCell ref="D911:E911"/>
    <mergeCell ref="D937:E937"/>
    <mergeCell ref="B645:C645"/>
    <mergeCell ref="B667:C667"/>
    <mergeCell ref="B675:C675"/>
    <mergeCell ref="B676:C676"/>
    <mergeCell ref="B677:C677"/>
    <mergeCell ref="B678:C678"/>
    <mergeCell ref="B682:C682"/>
    <mergeCell ref="B683:C683"/>
    <mergeCell ref="B684:C684"/>
    <mergeCell ref="B685:C685"/>
    <mergeCell ref="B690:C691"/>
    <mergeCell ref="D757:E757"/>
    <mergeCell ref="D930:E930"/>
    <mergeCell ref="D859:E859"/>
    <mergeCell ref="D767:E767"/>
    <mergeCell ref="D699:E699"/>
    <mergeCell ref="B668:C668"/>
    <mergeCell ref="D733:E733"/>
    <mergeCell ref="B903:C903"/>
    <mergeCell ref="B39:F39"/>
    <mergeCell ref="B120:C120"/>
    <mergeCell ref="B95:C95"/>
    <mergeCell ref="B96:C96"/>
    <mergeCell ref="B97:C97"/>
    <mergeCell ref="B98:C98"/>
    <mergeCell ref="B118:C118"/>
    <mergeCell ref="B75:C75"/>
    <mergeCell ref="B76:C76"/>
    <mergeCell ref="B77:C77"/>
    <mergeCell ref="B78:C78"/>
    <mergeCell ref="B85:C85"/>
    <mergeCell ref="B68:C68"/>
    <mergeCell ref="B69:C69"/>
    <mergeCell ref="B70:C70"/>
    <mergeCell ref="B71:C71"/>
    <mergeCell ref="B72:C72"/>
    <mergeCell ref="B47:I47"/>
    <mergeCell ref="B54:D54"/>
    <mergeCell ref="B55:D55"/>
    <mergeCell ref="B99:C99"/>
    <mergeCell ref="B100:C100"/>
    <mergeCell ref="H266:J266"/>
    <mergeCell ref="B266:G266"/>
    <mergeCell ref="B243:C243"/>
    <mergeCell ref="B244:C244"/>
    <mergeCell ref="B263:C263"/>
    <mergeCell ref="B126:C126"/>
    <mergeCell ref="B127:C127"/>
    <mergeCell ref="B201:C201"/>
    <mergeCell ref="B174:C174"/>
    <mergeCell ref="B262:C262"/>
    <mergeCell ref="H237:J237"/>
    <mergeCell ref="B237:G237"/>
    <mergeCell ref="B257:E257"/>
    <mergeCell ref="B264:E264"/>
    <mergeCell ref="B239:G239"/>
    <mergeCell ref="B240:G240"/>
    <mergeCell ref="H259:J259"/>
    <mergeCell ref="B259:G259"/>
    <mergeCell ref="B128:C128"/>
    <mergeCell ref="B129:C129"/>
    <mergeCell ref="B142:D142"/>
    <mergeCell ref="B143:D143"/>
    <mergeCell ref="B184:C184"/>
    <mergeCell ref="B6:I6"/>
    <mergeCell ref="B156:C156"/>
    <mergeCell ref="B157:C157"/>
    <mergeCell ref="B158:C158"/>
    <mergeCell ref="B79:C79"/>
    <mergeCell ref="B80:C80"/>
    <mergeCell ref="B81:C81"/>
    <mergeCell ref="B36:F36"/>
    <mergeCell ref="B53:D53"/>
    <mergeCell ref="B121:C121"/>
    <mergeCell ref="B122:C122"/>
    <mergeCell ref="B83:C83"/>
    <mergeCell ref="B84:C84"/>
    <mergeCell ref="B89:C89"/>
    <mergeCell ref="B114:C114"/>
    <mergeCell ref="B115:C115"/>
    <mergeCell ref="B116:C116"/>
    <mergeCell ref="B117:C117"/>
    <mergeCell ref="B119:C119"/>
    <mergeCell ref="B86:C86"/>
    <mergeCell ref="B87:C87"/>
    <mergeCell ref="B88:C88"/>
    <mergeCell ref="B73:C73"/>
    <mergeCell ref="B74:C74"/>
    <mergeCell ref="F620:G620"/>
    <mergeCell ref="B576:C576"/>
    <mergeCell ref="B585:C585"/>
    <mergeCell ref="B586:C586"/>
    <mergeCell ref="B245:C245"/>
    <mergeCell ref="B246:C246"/>
    <mergeCell ref="B251:C251"/>
    <mergeCell ref="B252:C252"/>
    <mergeCell ref="B253:C253"/>
    <mergeCell ref="B587:C587"/>
    <mergeCell ref="B380:D380"/>
    <mergeCell ref="B498:C498"/>
    <mergeCell ref="B499:C499"/>
    <mergeCell ref="B500:C500"/>
    <mergeCell ref="B502:C502"/>
    <mergeCell ref="B441:C441"/>
    <mergeCell ref="B442:C442"/>
    <mergeCell ref="B461:C461"/>
    <mergeCell ref="B281:G281"/>
    <mergeCell ref="B248:C248"/>
    <mergeCell ref="B249:C249"/>
    <mergeCell ref="B254:C254"/>
    <mergeCell ref="B255:C255"/>
    <mergeCell ref="B256:C256"/>
    <mergeCell ref="B306:C306"/>
    <mergeCell ref="B307:C307"/>
    <mergeCell ref="B214:C214"/>
    <mergeCell ref="B211:C211"/>
    <mergeCell ref="B212:C212"/>
    <mergeCell ref="B270:C270"/>
    <mergeCell ref="B260:C260"/>
    <mergeCell ref="B261:C261"/>
    <mergeCell ref="B238:C238"/>
    <mergeCell ref="B241:C241"/>
    <mergeCell ref="B242:C242"/>
    <mergeCell ref="B226:C226"/>
    <mergeCell ref="B227:C227"/>
    <mergeCell ref="B228:C228"/>
    <mergeCell ref="B230:C230"/>
    <mergeCell ref="B304:C304"/>
    <mergeCell ref="B299:C299"/>
    <mergeCell ref="B269:C269"/>
    <mergeCell ref="B303:C303"/>
    <mergeCell ref="B284:C284"/>
    <mergeCell ref="B301:C301"/>
    <mergeCell ref="B302:C302"/>
    <mergeCell ref="B271:C271"/>
    <mergeCell ref="B276:E276"/>
    <mergeCell ref="B278:E278"/>
    <mergeCell ref="B279:E279"/>
    <mergeCell ref="B181:C181"/>
    <mergeCell ref="B182:C182"/>
    <mergeCell ref="B183:C183"/>
    <mergeCell ref="B219:C219"/>
    <mergeCell ref="B221:C221"/>
    <mergeCell ref="B282:G282"/>
    <mergeCell ref="B267:C267"/>
    <mergeCell ref="B268:C268"/>
    <mergeCell ref="B185:C185"/>
    <mergeCell ref="B191:C191"/>
    <mergeCell ref="B192:C192"/>
    <mergeCell ref="B193:C193"/>
    <mergeCell ref="B186:C186"/>
    <mergeCell ref="B187:C187"/>
    <mergeCell ref="B188:C188"/>
    <mergeCell ref="B189:C189"/>
    <mergeCell ref="B190:C190"/>
    <mergeCell ref="B272:C272"/>
    <mergeCell ref="B273:C273"/>
    <mergeCell ref="B274:E274"/>
    <mergeCell ref="F289:G289"/>
    <mergeCell ref="B32:H32"/>
    <mergeCell ref="B34:I34"/>
    <mergeCell ref="B411:C411"/>
    <mergeCell ref="B424:C424"/>
    <mergeCell ref="B425:C425"/>
    <mergeCell ref="B800:C800"/>
    <mergeCell ref="B801:C801"/>
    <mergeCell ref="B450:C450"/>
    <mergeCell ref="B713:C713"/>
    <mergeCell ref="B750:C750"/>
    <mergeCell ref="B751:C751"/>
    <mergeCell ref="B483:C483"/>
    <mergeCell ref="B489:C489"/>
    <mergeCell ref="B194:C194"/>
    <mergeCell ref="B195:C195"/>
    <mergeCell ref="B247:C247"/>
    <mergeCell ref="B172:C172"/>
    <mergeCell ref="B173:C173"/>
    <mergeCell ref="B175:C175"/>
    <mergeCell ref="B176:C176"/>
    <mergeCell ref="B177:C177"/>
    <mergeCell ref="B178:C178"/>
    <mergeCell ref="B179:C179"/>
    <mergeCell ref="B180:C180"/>
    <mergeCell ref="B93:C94"/>
    <mergeCell ref="B144:D144"/>
    <mergeCell ref="D690:E690"/>
    <mergeCell ref="D620:D621"/>
    <mergeCell ref="B196:C196"/>
    <mergeCell ref="B300:C300"/>
    <mergeCell ref="B203:C203"/>
    <mergeCell ref="B204:C204"/>
    <mergeCell ref="B205:C205"/>
    <mergeCell ref="B206:C206"/>
    <mergeCell ref="B207:C207"/>
    <mergeCell ref="B215:C215"/>
    <mergeCell ref="B208:C208"/>
    <mergeCell ref="B210:C210"/>
    <mergeCell ref="B202:C202"/>
    <mergeCell ref="B199:C199"/>
    <mergeCell ref="B200:C200"/>
    <mergeCell ref="B217:C217"/>
    <mergeCell ref="B225:C225"/>
    <mergeCell ref="B213:C213"/>
    <mergeCell ref="B197:C197"/>
    <mergeCell ref="B198:C198"/>
    <mergeCell ref="B216:C216"/>
    <mergeCell ref="B145:D145"/>
    <mergeCell ref="B146:D146"/>
    <mergeCell ref="B136:D136"/>
    <mergeCell ref="B164:C164"/>
    <mergeCell ref="B165:C165"/>
    <mergeCell ref="B101:C101"/>
    <mergeCell ref="B102:C102"/>
    <mergeCell ref="B103:C103"/>
    <mergeCell ref="B104:C104"/>
    <mergeCell ref="B105:C105"/>
    <mergeCell ref="B106:C106"/>
    <mergeCell ref="B107:C107"/>
    <mergeCell ref="B147:D147"/>
    <mergeCell ref="B162:C162"/>
    <mergeCell ref="B163:C163"/>
    <mergeCell ref="B137:D137"/>
    <mergeCell ref="B138:D138"/>
    <mergeCell ref="B155:C155"/>
    <mergeCell ref="B634:C634"/>
    <mergeCell ref="B656:C656"/>
    <mergeCell ref="B659:C659"/>
    <mergeCell ref="B660:C660"/>
    <mergeCell ref="B661:C661"/>
    <mergeCell ref="B662:C662"/>
    <mergeCell ref="B714:C714"/>
    <mergeCell ref="B598:C598"/>
    <mergeCell ref="B599:C599"/>
    <mergeCell ref="B600:C600"/>
    <mergeCell ref="B601:C601"/>
    <mergeCell ref="B602:C602"/>
    <mergeCell ref="B603:C603"/>
    <mergeCell ref="B604:C604"/>
    <mergeCell ref="B605:C605"/>
    <mergeCell ref="B606:C606"/>
    <mergeCell ref="B636:C636"/>
    <mergeCell ref="B637:C637"/>
    <mergeCell ref="B673:C673"/>
    <mergeCell ref="B674:C674"/>
    <mergeCell ref="B692:C692"/>
    <mergeCell ref="B702:C702"/>
    <mergeCell ref="B703:C703"/>
    <mergeCell ref="B919:C920"/>
    <mergeCell ref="D919:E919"/>
    <mergeCell ref="B921:C921"/>
    <mergeCell ref="B922:C922"/>
    <mergeCell ref="B923:C923"/>
    <mergeCell ref="B657:C657"/>
    <mergeCell ref="B880:C880"/>
    <mergeCell ref="B881:C881"/>
    <mergeCell ref="B882:C882"/>
    <mergeCell ref="B875:C875"/>
    <mergeCell ref="B876:C876"/>
    <mergeCell ref="B877:C877"/>
    <mergeCell ref="B878:C878"/>
    <mergeCell ref="B879:C879"/>
    <mergeCell ref="B843:C843"/>
    <mergeCell ref="B844:C844"/>
    <mergeCell ref="B845:C845"/>
    <mergeCell ref="B846:C846"/>
    <mergeCell ref="B847:C847"/>
    <mergeCell ref="B848:C848"/>
    <mergeCell ref="B849:C849"/>
    <mergeCell ref="B850:C850"/>
    <mergeCell ref="D721:E721"/>
    <mergeCell ref="B830:C830"/>
  </mergeCells>
  <pageMargins left="0.70866141732283472" right="0.70866141732283472" top="0.74803149606299213" bottom="0.74803149606299213" header="0.31496062992125984" footer="0.31496062992125984"/>
  <pageSetup paperSize="9" scale="60" orientation="landscape" r:id="rId1"/>
  <ignoredErrors>
    <ignoredError sqref="G116:G118" formula="1"/>
    <ignoredError sqref="D761:E761 D915:E916 D478:E478 D704:E704 E805 D895:E895 D739:E739 D752:E752 D851:E851 D923:E923" formulaRange="1"/>
  </ignoredErrors>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3" Type="http://schemas.openxmlformats.org/package/2006/relationships/digital-signature/signature" Target="sig3.xml"/><Relationship Id="rId7" Type="http://schemas.openxmlformats.org/package/2006/relationships/digital-signature/signature" Target="sig7.xml"/><Relationship Id="rId2" Type="http://schemas.openxmlformats.org/package/2006/relationships/digital-signature/signature" Target="sig2.xml"/><Relationship Id="rId1" Type="http://schemas.openxmlformats.org/package/2006/relationships/digital-signature/signature" Target="sig1.xml"/><Relationship Id="rId6" Type="http://schemas.openxmlformats.org/package/2006/relationships/digital-signature/signature" Target="sig6.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3Q6iOvEKxO4viz/SkHQrXM175V2rgESNhJIcNG+ZVRU=</DigestValue>
    </Reference>
    <Reference Type="http://www.w3.org/2000/09/xmldsig#Object" URI="#idOfficeObject">
      <DigestMethod Algorithm="http://www.w3.org/2001/04/xmlenc#sha256"/>
      <DigestValue>+vqfQ51sHY2QGCFDIBiXe36dJwQlEHvViwX1su0dXao=</DigestValue>
    </Reference>
    <Reference Type="http://uri.etsi.org/01903#SignedProperties" URI="#idSignedProperties">
      <Transforms>
        <Transform Algorithm="http://www.w3.org/TR/2001/REC-xml-c14n-20010315"/>
      </Transforms>
      <DigestMethod Algorithm="http://www.w3.org/2001/04/xmlenc#sha256"/>
      <DigestValue>4l9op0jmmZgAl84toGBEBxfZTsRwdI2zDSdgK/jIZxw=</DigestValue>
    </Reference>
    <Reference Type="http://www.w3.org/2000/09/xmldsig#Object" URI="#idValidSigLnImg">
      <DigestMethod Algorithm="http://www.w3.org/2001/04/xmlenc#sha256"/>
      <DigestValue>ZwIF3B5LJnV7peRdDALVHJWjXz2T1rtTdgwXezmMZCY=</DigestValue>
    </Reference>
    <Reference Type="http://www.w3.org/2000/09/xmldsig#Object" URI="#idInvalidSigLnImg">
      <DigestMethod Algorithm="http://www.w3.org/2001/04/xmlenc#sha256"/>
      <DigestValue>EJrvkCAXFRj5SP6SnBJHwqIov+Aa5Vv1kmQ/BfdTVts=</DigestValue>
    </Reference>
  </SignedInfo>
  <SignatureValue>YHok+NlRRzsRS80Y+fvJXduPH2fWyTktKi+jfBKPTsME0dvMcr6o+FKYAtQk+n9VcCxrc8Wrkeeh
swK9eX+AE8Q3L+4LZbdLVPddRoJIWK9wQRr3MIKVzFSjD40XsSm8EsJXjT/DA4eHca+uDUwsXJ0q
RrWzhlRd5wjhFNkzM67mV3vBa3PoDka4Aj22PwINN6xeOyzNVnjnxTiLdbM7WIXShn+Yzydti7L5
K+FI/VM00RVGLDqYTDNOrQPCh2OvRXPNlmZOK+jpv8vdDiw0bAnmnD2oRIwaOGJtu45vD7R99vql
Z4KfDqRyBBeJSFL2pZ5BUvcV7K8eijM0YyFe9w==</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X9nuQUVEy30OQy2ztj/J/wkVjisWhcDTJHpAPS39QHA=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JXLs+oh4IUxXFcOp6h/u6DvVIPPbBzmGCR2u3EoSEgM=</DigestValue>
      </Reference>
      <Reference URI="/xl/drawings/vmlDrawing1.vml?ContentType=application/vnd.openxmlformats-officedocument.vmlDrawing">
        <DigestMethod Algorithm="http://www.w3.org/2001/04/xmlenc#sha256"/>
        <DigestValue>xZNZ2FHkrX6isOQuAgI4TVcCSiEHvsnknuxVwUaHG8A=</DigestValue>
      </Reference>
      <Reference URI="/xl/drawings/vmlDrawing2.vml?ContentType=application/vnd.openxmlformats-officedocument.vmlDrawing">
        <DigestMethod Algorithm="http://www.w3.org/2001/04/xmlenc#sha256"/>
        <DigestValue>s+VCCHOkvgaqFDQRcdw0ROM0h9U/TWpUvPS5p4wxzIk=</DigestValue>
      </Reference>
      <Reference URI="/xl/drawings/vmlDrawing3.vml?ContentType=application/vnd.openxmlformats-officedocument.vmlDrawing">
        <DigestMethod Algorithm="http://www.w3.org/2001/04/xmlenc#sha256"/>
        <DigestValue>Zy3KY5oe6D+Cua/eaeOqZKGSZFHbramKk07BJIO4aEk=</DigestValue>
      </Reference>
      <Reference URI="/xl/drawings/vmlDrawing4.vml?ContentType=application/vnd.openxmlformats-officedocument.vmlDrawing">
        <DigestMethod Algorithm="http://www.w3.org/2001/04/xmlenc#sha256"/>
        <DigestValue>V22kWH7kUABejGadY5fuxdlivx99cfVqfXtqdKE7/c4=</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H2eW2hHEE0VVoZY57kOllkIGADggvkcKoSCIsiARnDE=</DigestValue>
      </Reference>
      <Reference URI="/xl/media/image3.emf?ContentType=image/x-emf">
        <DigestMethod Algorithm="http://www.w3.org/2001/04/xmlenc#sha256"/>
        <DigestValue>uNIx48KZcEfZmJdJ7Cgg7weCDa6ABqE49FCz3RsB/Yo=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p7LEPdcz9dWJfbr3wkNQIRTTzUIjeDM7ZkUtJX0KjkA=</DigestValue>
      </Reference>
      <Reference URI="/xl/styles.xml?ContentType=application/vnd.openxmlformats-officedocument.spreadsheetml.styles+xml">
        <DigestMethod Algorithm="http://www.w3.org/2001/04/xmlenc#sha256"/>
        <DigestValue>Rzm8JyScZIfNYenv0V3HJv0FTeqA3oZaNw5YycBVhqk=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c139N45GAS6T0SlL5zpLtohJThftjJJheQ2bvzrwuUk=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Kl9hmhfWudz1rOcDOqkd8fcpn4uChcb3fLJp6OkTkDY=</DigestValue>
      </Reference>
      <Reference URI="/xl/worksheets/sheet2.xml?ContentType=application/vnd.openxmlformats-officedocument.spreadsheetml.worksheet+xml">
        <DigestMethod Algorithm="http://www.w3.org/2001/04/xmlenc#sha256"/>
        <DigestValue>/P2irSSZso6zh+AfF1gaJbkwL4jlTT2oKR+8fCv7MbQ=</DigestValue>
      </Reference>
      <Reference URI="/xl/worksheets/sheet3.xml?ContentType=application/vnd.openxmlformats-officedocument.spreadsheetml.worksheet+xml">
        <DigestMethod Algorithm="http://www.w3.org/2001/04/xmlenc#sha256"/>
        <DigestValue>S+Iw9uKPU90yFP7zO9QRyJMwrcP9E6utoA3Vfmr5/4Q=</DigestValue>
      </Reference>
      <Reference URI="/xl/worksheets/sheet4.xml?ContentType=application/vnd.openxmlformats-officedocument.spreadsheetml.worksheet+xml">
        <DigestMethod Algorithm="http://www.w3.org/2001/04/xmlenc#sha256"/>
        <DigestValue>i3WPeXKgeoMeDmD43dbL3IKGW3eU1HqrYupKdNPlGmg=</DigestValue>
      </Reference>
      <Reference URI="/xl/worksheets/sheet5.xml?ContentType=application/vnd.openxmlformats-officedocument.spreadsheetml.worksheet+xml">
        <DigestMethod Algorithm="http://www.w3.org/2001/04/xmlenc#sha256"/>
        <DigestValue>DziXkDHicRORAnXJHw5g5YEAHNgopAhcs1H7uqSPlXY=</DigestValue>
      </Reference>
    </Manifest>
    <SignatureProperties>
      <SignatureProperty Id="idSignatureTime" Target="#idPackageSignature">
        <mdssi:SignatureTime xmlns:mdssi="http://schemas.openxmlformats.org/package/2006/digital-signature">
          <mdssi:Format>YYYY-MM-DDThh:mm:ssTZD</mdssi:Format>
          <mdssi:Value>2023-05-16T12:55:47Z</mdssi:Value>
        </mdssi:SignatureTime>
      </SignatureProperty>
    </SignatureProperties>
  </Object>
  <Object Id="idOfficeObject">
    <SignatureProperties>
      <SignatureProperty Id="idOfficeV1Details" Target="#idPackageSignature">
        <SignatureInfoV1 xmlns="http://schemas.microsoft.com/office/2006/digsig">
          <SetupID>{3E2B4DCA-B399-4F2A-A4D2-7065A8960395}</SetupID>
          <SignatureText>César Fernández</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2023-05-16T12:55:47Z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CABAAB/AAAAAAAAAAAAAAA6FAAA/AgAACBFTUYAAAEAuBsAAKo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FvY/H8AAADQW9j8fwAAEwAAAAAAAAAAAM4e/X8AAK0oqNf8fwAAMBbOHv1/AAATAAAAAAAAAOgWAAAAAAAAQAAAwPx/AAAAAM4e/X8AAHUrqNf8fwAABAAAAAAAAAAwFs4e/X8AAAC0+29QAAAAEwAAAAAAAABIAAAAAAAAAIzIPtj8fwAAiNNb2Px/AADAzD7Y/H8AAAEAAAAAAAAADvI+2Px/AAAAAM4e/X8AAAAAAAAAAAAAAAAAAAAAAACgs/tvUAAAAFAAonE9AgAA2+BLHf1/AADQtPtvUAAAAGm1+29QAAAAAAAAAAAAAAAAAAAAZHYACAAAAAAlAAAADAAAAAEAAAAYAAAADAAAAAAAAAASAAAADAAAAAEAAAAeAAAAGAAAAMMAAAAEAAAA9wAAABEAAAAlAAAADAAAAAEAAABUAAAAhAAAAMQAAAAEAAAA9QAAABAAAAABAAAAVVWPQSa0j0HEAAAABAAAAAkAAABMAAAAAAAAAAAAAAAAAAAA//////////9gAAAAMQA2AC8ANQAvADIAMAAyADMAAAAGAAAABgAAAAQAAAAGAAAABAAAAAYAAAAGAAAABgAAAAYAAABLAAAAQAAAADAAAAAFAAAAIAAAAAEAAAABAAAAEAAAAAAAAAAAAAAAIQEAAIAAAAAAAAAAAAAAACEBAACAAAAAUgAAAHABAAACAAAAFAAAAAkAAAAAAAAAAAAAALwCAAAAAAAAAQICIlMAeQBzAHQAZQBtAAAAAAAAAAAAAAAAAAAAAAAAAAAAAAAAAAAAAAAAAAAAAAAAAAAAAAAAAAAAAAAAAAAAAAAAAAAA6Cqo1/x/AADYSfpvUAAAAAAAAAAAAAAAiD5vHf1/AAAAAAAAAAAAAAkAAAAAAAAAAAEAAAAAAADoKqjX/H8AAAAAAAAAAAAAAAAAAAAAAACay5ByaocAAFhL+m9QAAAAAAAAAAAAAACQ8m9oPQIAAFAAonE9AgAAgEz6bwAAAAAAAAAAAAAAAAcAAAAAAAAAWCDgcj0CAAC8S/pvUAAAAPlL+m9QAAAAcc1HHf1/AAABAAAAPQIAADBP+m8AAAAAAAAAAAAAAAAAAAAAAAAAAFAAonE9AgAA2+BLHf1/AABgS/pvUAAAAPlL+m9QAAAA4H/ycj0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IFt+m9QAAAA+Ocx1/x/AACIPm8d/X8AAAAAAAAAAAAAAAAAAAAAAAADAAAAAAAAAODMGtf8fwAAAAAAAAAAAAAAAAAAAAAAAJrokHJqhwAAgHshRT0CAAABAAAAAAAAAOD///8AAAAAUACicT0CAACYb/pvAAAAAAAAAAAAAAAABgAAAAAAAAAgAAAAAAAAALxu+m9QAAAA+W76b1AAAABxzUcd/X8AAPBppUQ9AgAAqM0a1wAAAABQFoVmPQIAAAAAAAAAAAAAUACicT0CAADb4Esd/X8AAGBu+m9QAAAA+W76b1AAAACQvJhCPQI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EBtGtf8fwAACraI1vx/AABgd/pvUAAAAIg+bx39fwAAAAAAAAAAAAAAAAAAAAAAAHhuGtf8fwAAAAAAAAAAAAAAAAAAAAAAAAAAAAAAAAAAqu+QcmqHAAD//////H8AAP////8AAAAA8P///wAAAABQAKJxPQIAAKhw+m8AAAAAAAAAAAAAAAAJAAAAAAAAACAAAAAAAAAAzG/6b1AAAAAJcPpvUAAAAHHNRx39fwAAAAAAAAAAAAAAAAAAAAAAAAAAAAAAAAAAAAAAAAAAAABQAKJxPQIAANvgSx39fwAAcG/6b1AAAAAJcPpvUAAAABCpmEI9Ag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Object Id="idInvalidSigLnImg">AQAAAGwAAAAAAAAAAAAAACABAAB/AAAAAAAAAAAAAAA6FAAA/AgAACBFTUYAAAEAOCAAALE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FvY/H8AAADQW9j8fwAAEwAAAAAAAAAAAM4e/X8AAK0oqNf8fwAAMBbOHv1/AAATAAAAAAAAAOgWAAAAAAAAQAAAwPx/AAAAAM4e/X8AAHUrqNf8fwAABAAAAAAAAAAwFs4e/X8AAAC0+29QAAAAEwAAAAAAAABIAAAAAAAAAIzIPtj8fwAAiNNb2Px/AADAzD7Y/H8AAAEAAAAAAAAADvI+2Px/AAAAAM4e/X8AAAAAAAAAAAAAAAAAAAAAAACgs/tvUAAAAFAAonE9AgAA2+BLHf1/AADQtPtvUAAAAGm1+29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IQEAAIAAAAAAAAAAAAAAACEBAACAAAAAUgAAAHABAAACAAAAFAAAAAkAAAAAAAAAAAAAALwCAAAAAAAAAQICIlMAeQBzAHQAZQBtAAAAAAAAAAAAAAAAAAAAAAAAAAAAAAAAAAAAAAAAAAAAAAAAAAAAAAAAAAAAAAAAAAAAAAAAAAAA6Cqo1/x/AADYSfpvUAAAAAAAAAAAAAAAiD5vHf1/AAAAAAAAAAAAAAkAAAAAAAAAAAEAAAAAAADoKqjX/H8AAAAAAAAAAAAAAAAAAAAAAACay5ByaocAAFhL+m9QAAAAAAAAAAAAAACQ8m9oPQIAAFAAonE9AgAAgEz6bwAAAAAAAAAAAAAAAAcAAAAAAAAAWCDgcj0CAAC8S/pvUAAAAPlL+m9QAAAAcc1HHf1/AAABAAAAPQIAADBP+m8AAAAAAAAAAAAAAAAAAAAAAAAAAFAAonE9AgAA2+BLHf1/AABgS/pvUAAAAPlL+m9QAAAA4H/ycj0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IFt+m9QAAAA+Ocx1/x/AACIPm8d/X8AAAAAAAAAAAAAAAAAAAAAAAADAAAAAAAAAODMGtf8fwAAAAAAAAAAAAAAAAAAAAAAAJrokHJqhwAAgHshRT0CAAABAAAAAAAAAOD///8AAAAAUACicT0CAACYb/pvAAAAAAAAAAAAAAAABgAAAAAAAAAgAAAAAAAAALxu+m9QAAAA+W76b1AAAABxzUcd/X8AAPBppUQ9AgAAqM0a1wAAAABQFoVmPQIAAAAAAAAAAAAAUACicT0CAADb4Esd/X8AAGBu+m9QAAAA+W76b1AAAACQvJhCPQI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EBtGtf8fwAACraI1vx/AABgd/pvUAAAAIg+bx39fwAAAAAAAAAAAAAAAAAAAAAAAHhuGtf8fwAAAAAAAAAAAAAAAAAAAAAAAAAAAAAAAAAAqu+QcmqHAAD//////H8AAP////8AAAAA8P///wAAAABQAKJxPQIAAKhw+m8AAAAAAAAAAAAAAAAJAAAAAAAAACAAAAAAAAAAzG/6b1AAAAAJcPpvUAAAAHHNRx39fwAAAAAAAAAAAAAAAAAAAAAAAAAAAAAAAAAAAAAAAAAAAABQAKJxPQIAANvgSx39fwAAcG/6b1AAAAAJcPpvUAAAABCpmEI9Ag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AJIBTCvhg9UhepXuL1wliJwA2/RszjzkG8WCNpQ5rKs=</DigestValue>
    </Reference>
    <Reference Type="http://www.w3.org/2000/09/xmldsig#Object" URI="#idOfficeObject">
      <DigestMethod Algorithm="http://www.w3.org/2001/04/xmlenc#sha256"/>
      <DigestValue>fO4dR213hZR6BCeSOo9XvexJDkI09712eB11qcFgSAs=</DigestValue>
    </Reference>
    <Reference Type="http://uri.etsi.org/01903#SignedProperties" URI="#idSignedProperties">
      <Transforms>
        <Transform Algorithm="http://www.w3.org/TR/2001/REC-xml-c14n-20010315"/>
      </Transforms>
      <DigestMethod Algorithm="http://www.w3.org/2001/04/xmlenc#sha256"/>
      <DigestValue>kjE2aQlsVRErgTb+WtofgkSKIvu/4kYCtzPw9CtRZwc=</DigestValue>
    </Reference>
    <Reference Type="http://www.w3.org/2000/09/xmldsig#Object" URI="#idValidSigLnImg">
      <DigestMethod Algorithm="http://www.w3.org/2001/04/xmlenc#sha256"/>
      <DigestValue>ZwIF3B5LJnV7peRdDALVHJWjXz2T1rtTdgwXezmMZCY=</DigestValue>
    </Reference>
    <Reference Type="http://www.w3.org/2000/09/xmldsig#Object" URI="#idInvalidSigLnImg">
      <DigestMethod Algorithm="http://www.w3.org/2001/04/xmlenc#sha256"/>
      <DigestValue>EJrvkCAXFRj5SP6SnBJHwqIov+Aa5Vv1kmQ/BfdTVts=</DigestValue>
    </Reference>
  </SignedInfo>
  <SignatureValue>kRqh3srYFo+2g2r0iXmh6e40CQxXDAyBUSW+tfloqeTsJf1OIGhVg40vxrRKcbUqADUpiE9T/PZc
6XBIpV0jw3eZXqCCALO91/R4Ip4nfvjbclbOvCbflMFRP1bcfUTt1t8kJC4lviTZPl3Bu2BkgH+d
+ik7gSD47ckl3B3+p7hQdkq9eRyo2eUtgbzrflUjzBjtPjLYJS9CJtR+MKFzYjhXve8CQCtprDpq
IL5gX1cjvtT/eg6AoAr8Kyrq3RNko0GDnpliLBEqHLUWYCGmejfLbpau+WTeuMOuYJlEBqDwtwaq
H7pDxLyoLlAB+Z+ldbdekvTBdLOq9Ca3zVhMCA==</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X9nuQUVEy30OQy2ztj/J/wkVjisWhcDTJHpAPS39QHA=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JXLs+oh4IUxXFcOp6h/u6DvVIPPbBzmGCR2u3EoSEgM=</DigestValue>
      </Reference>
      <Reference URI="/xl/drawings/vmlDrawing1.vml?ContentType=application/vnd.openxmlformats-officedocument.vmlDrawing">
        <DigestMethod Algorithm="http://www.w3.org/2001/04/xmlenc#sha256"/>
        <DigestValue>xZNZ2FHkrX6isOQuAgI4TVcCSiEHvsnknuxVwUaHG8A=</DigestValue>
      </Reference>
      <Reference URI="/xl/drawings/vmlDrawing2.vml?ContentType=application/vnd.openxmlformats-officedocument.vmlDrawing">
        <DigestMethod Algorithm="http://www.w3.org/2001/04/xmlenc#sha256"/>
        <DigestValue>s+VCCHOkvgaqFDQRcdw0ROM0h9U/TWpUvPS5p4wxzIk=</DigestValue>
      </Reference>
      <Reference URI="/xl/drawings/vmlDrawing3.vml?ContentType=application/vnd.openxmlformats-officedocument.vmlDrawing">
        <DigestMethod Algorithm="http://www.w3.org/2001/04/xmlenc#sha256"/>
        <DigestValue>Zy3KY5oe6D+Cua/eaeOqZKGSZFHbramKk07BJIO4aEk=</DigestValue>
      </Reference>
      <Reference URI="/xl/drawings/vmlDrawing4.vml?ContentType=application/vnd.openxmlformats-officedocument.vmlDrawing">
        <DigestMethod Algorithm="http://www.w3.org/2001/04/xmlenc#sha256"/>
        <DigestValue>V22kWH7kUABejGadY5fuxdlivx99cfVqfXtqdKE7/c4=</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H2eW2hHEE0VVoZY57kOllkIGADggvkcKoSCIsiARnDE=</DigestValue>
      </Reference>
      <Reference URI="/xl/media/image3.emf?ContentType=image/x-emf">
        <DigestMethod Algorithm="http://www.w3.org/2001/04/xmlenc#sha256"/>
        <DigestValue>uNIx48KZcEfZmJdJ7Cgg7weCDa6ABqE49FCz3RsB/Yo=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p7LEPdcz9dWJfbr3wkNQIRTTzUIjeDM7ZkUtJX0KjkA=</DigestValue>
      </Reference>
      <Reference URI="/xl/styles.xml?ContentType=application/vnd.openxmlformats-officedocument.spreadsheetml.styles+xml">
        <DigestMethod Algorithm="http://www.w3.org/2001/04/xmlenc#sha256"/>
        <DigestValue>Rzm8JyScZIfNYenv0V3HJv0FTeqA3oZaNw5YycBVhqk=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c139N45GAS6T0SlL5zpLtohJThftjJJheQ2bvzrwuUk=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Kl9hmhfWudz1rOcDOqkd8fcpn4uChcb3fLJp6OkTkDY=</DigestValue>
      </Reference>
      <Reference URI="/xl/worksheets/sheet2.xml?ContentType=application/vnd.openxmlformats-officedocument.spreadsheetml.worksheet+xml">
        <DigestMethod Algorithm="http://www.w3.org/2001/04/xmlenc#sha256"/>
        <DigestValue>/P2irSSZso6zh+AfF1gaJbkwL4jlTT2oKR+8fCv7MbQ=</DigestValue>
      </Reference>
      <Reference URI="/xl/worksheets/sheet3.xml?ContentType=application/vnd.openxmlformats-officedocument.spreadsheetml.worksheet+xml">
        <DigestMethod Algorithm="http://www.w3.org/2001/04/xmlenc#sha256"/>
        <DigestValue>S+Iw9uKPU90yFP7zO9QRyJMwrcP9E6utoA3Vfmr5/4Q=</DigestValue>
      </Reference>
      <Reference URI="/xl/worksheets/sheet4.xml?ContentType=application/vnd.openxmlformats-officedocument.spreadsheetml.worksheet+xml">
        <DigestMethod Algorithm="http://www.w3.org/2001/04/xmlenc#sha256"/>
        <DigestValue>i3WPeXKgeoMeDmD43dbL3IKGW3eU1HqrYupKdNPlGmg=</DigestValue>
      </Reference>
      <Reference URI="/xl/worksheets/sheet5.xml?ContentType=application/vnd.openxmlformats-officedocument.spreadsheetml.worksheet+xml">
        <DigestMethod Algorithm="http://www.w3.org/2001/04/xmlenc#sha256"/>
        <DigestValue>DziXkDHicRORAnXJHw5g5YEAHNgopAhcs1H7uqSPlXY=</DigestValue>
      </Reference>
    </Manifest>
    <SignatureProperties>
      <SignatureProperty Id="idSignatureTime" Target="#idPackageSignature">
        <mdssi:SignatureTime xmlns:mdssi="http://schemas.openxmlformats.org/package/2006/digital-signature">
          <mdssi:Format>YYYY-MM-DDThh:mm:ssTZD</mdssi:Format>
          <mdssi:Value>2023-05-16T12:56:05Z</mdssi:Value>
        </mdssi:SignatureTime>
      </SignatureProperty>
    </SignatureProperties>
  </Object>
  <Object Id="idOfficeObject">
    <SignatureProperties>
      <SignatureProperty Id="idOfficeV1Details" Target="#idPackageSignature">
        <SignatureInfoV1 xmlns="http://schemas.microsoft.com/office/2006/digsig">
          <SetupID>{BC3DDC4B-3068-4884-878D-1F92228D7613}</SetupID>
          <SignatureText>César Fernández</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2023-05-16T12:56:05Z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CABAAB/AAAAAAAAAAAAAAA6FAAA/AgAACBFTUYAAAEAuBsAAKo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FvY/H8AAADQW9j8fwAAEwAAAAAAAAAAAM4e/X8AAK0oqNf8fwAAMBbOHv1/AAATAAAAAAAAAOgWAAAAAAAAQAAAwPx/AAAAAM4e/X8AAHUrqNf8fwAABAAAAAAAAAAwFs4e/X8AAAC0+29QAAAAEwAAAAAAAABIAAAAAAAAAIzIPtj8fwAAiNNb2Px/AADAzD7Y/H8AAAEAAAAAAAAADvI+2Px/AAAAAM4e/X8AAAAAAAAAAAAAAAAAAAAAAACgs/tvUAAAAFAAonE9AgAA2+BLHf1/AADQtPtvUAAAAGm1+29QAAAAAAAAAAAAAAAAAAAAZHYACAAAAAAlAAAADAAAAAEAAAAYAAAADAAAAAAAAAASAAAADAAAAAEAAAAeAAAAGAAAAMMAAAAEAAAA9wAAABEAAAAlAAAADAAAAAEAAABUAAAAhAAAAMQAAAAEAAAA9QAAABAAAAABAAAAVVWPQSa0j0HEAAAABAAAAAkAAABMAAAAAAAAAAAAAAAAAAAA//////////9gAAAAMQA2AC8ANQAvADIAMAAyADMAAAAGAAAABgAAAAQAAAAGAAAABAAAAAYAAAAGAAAABgAAAAYAAABLAAAAQAAAADAAAAAFAAAAIAAAAAEAAAABAAAAEAAAAAAAAAAAAAAAIQEAAIAAAAAAAAAAAAAAACEBAACAAAAAUgAAAHABAAACAAAAFAAAAAkAAAAAAAAAAAAAALwCAAAAAAAAAQICIlMAeQBzAHQAZQBtAAAAAAAAAAAAAAAAAAAAAAAAAAAAAAAAAAAAAAAAAAAAAAAAAAAAAAAAAAAAAAAAAAAAAAAAAAAA6Cqo1/x/AADYSfpvUAAAAAAAAAAAAAAAiD5vHf1/AAAAAAAAAAAAAAkAAAAAAAAAAAEAAAAAAADoKqjX/H8AAAAAAAAAAAAAAAAAAAAAAACay5ByaocAAFhL+m9QAAAAAAAAAAAAAACQ8m9oPQIAAFAAonE9AgAAgEz6bwAAAAAAAAAAAAAAAAcAAAAAAAAAWCDgcj0CAAC8S/pvUAAAAPlL+m9QAAAAcc1HHf1/AAABAAAAPQIAADBP+m8AAAAAAAAAAAAAAAAAAAAAAAAAAFAAonE9AgAA2+BLHf1/AABgS/pvUAAAAPlL+m9QAAAA4H/ycj0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IFt+m9QAAAA+Ocx1/x/AACIPm8d/X8AAAAAAAAAAAAAAAAAAAAAAAADAAAAAAAAAODMGtf8fwAAAAAAAAAAAAAAAAAAAAAAAJrokHJqhwAAgHshRT0CAAABAAAAAAAAAOD///8AAAAAUACicT0CAACYb/pvAAAAAAAAAAAAAAAABgAAAAAAAAAgAAAAAAAAALxu+m9QAAAA+W76b1AAAABxzUcd/X8AAPBppUQ9AgAAqM0a1wAAAABQFoVmPQIAAAAAAAAAAAAAUACicT0CAADb4Esd/X8AAGBu+m9QAAAA+W76b1AAAACQvJhCPQI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EBtGtf8fwAACraI1vx/AABgd/pvUAAAAIg+bx39fwAAAAAAAAAAAAAAAAAAAAAAAHhuGtf8fwAAAAAAAAAAAAAAAAAAAAAAAAAAAAAAAAAAqu+QcmqHAAD//////H8AAP////8AAAAA8P///wAAAABQAKJxPQIAAKhw+m8AAAAAAAAAAAAAAAAJAAAAAAAAACAAAAAAAAAAzG/6b1AAAAAJcPpvUAAAAHHNRx39fwAAAAAAAAAAAAAAAAAAAAAAAAAAAAAAAAAAAAAAAAAAAABQAKJxPQIAANvgSx39fwAAcG/6b1AAAAAJcPpvUAAAABCpmEI9Ag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Object Id="idInvalidSigLnImg">AQAAAGwAAAAAAAAAAAAAACABAAB/AAAAAAAAAAAAAAA6FAAA/AgAACBFTUYAAAEAOCAAALE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FvY/H8AAADQW9j8fwAAEwAAAAAAAAAAAM4e/X8AAK0oqNf8fwAAMBbOHv1/AAATAAAAAAAAAOgWAAAAAAAAQAAAwPx/AAAAAM4e/X8AAHUrqNf8fwAABAAAAAAAAAAwFs4e/X8AAAC0+29QAAAAEwAAAAAAAABIAAAAAAAAAIzIPtj8fwAAiNNb2Px/AADAzD7Y/H8AAAEAAAAAAAAADvI+2Px/AAAAAM4e/X8AAAAAAAAAAAAAAAAAAAAAAACgs/tvUAAAAFAAonE9AgAA2+BLHf1/AADQtPtvUAAAAGm1+29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IQEAAIAAAAAAAAAAAAAAACEBAACAAAAAUgAAAHABAAACAAAAFAAAAAkAAAAAAAAAAAAAALwCAAAAAAAAAQICIlMAeQBzAHQAZQBtAAAAAAAAAAAAAAAAAAAAAAAAAAAAAAAAAAAAAAAAAAAAAAAAAAAAAAAAAAAAAAAAAAAAAAAAAAAA6Cqo1/x/AADYSfpvUAAAAAAAAAAAAAAAiD5vHf1/AAAAAAAAAAAAAAkAAAAAAAAAAAEAAAAAAADoKqjX/H8AAAAAAAAAAAAAAAAAAAAAAACay5ByaocAAFhL+m9QAAAAAAAAAAAAAACQ8m9oPQIAAFAAonE9AgAAgEz6bwAAAAAAAAAAAAAAAAcAAAAAAAAAWCDgcj0CAAC8S/pvUAAAAPlL+m9QAAAAcc1HHf1/AAABAAAAPQIAADBP+m8AAAAAAAAAAAAAAAAAAAAAAAAAAFAAonE9AgAA2+BLHf1/AABgS/pvUAAAAPlL+m9QAAAA4H/ycj0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IFt+m9QAAAA+Ocx1/x/AACIPm8d/X8AAAAAAAAAAAAAAAAAAAAAAAADAAAAAAAAAODMGtf8fwAAAAAAAAAAAAAAAAAAAAAAAJrokHJqhwAAgHshRT0CAAABAAAAAAAAAOD///8AAAAAUACicT0CAACYb/pvAAAAAAAAAAAAAAAABgAAAAAAAAAgAAAAAAAAALxu+m9QAAAA+W76b1AAAABxzUcd/X8AAPBppUQ9AgAAqM0a1wAAAABQFoVmPQIAAAAAAAAAAAAAUACicT0CAADb4Esd/X8AAGBu+m9QAAAA+W76b1AAAACQvJhCPQI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EBtGtf8fwAACraI1vx/AABgd/pvUAAAAIg+bx39fwAAAAAAAAAAAAAAAAAAAAAAAHhuGtf8fwAAAAAAAAAAAAAAAAAAAAAAAAAAAAAAAAAAqu+QcmqHAAD//////H8AAP////8AAAAA8P///wAAAABQAKJxPQIAAKhw+m8AAAAAAAAAAAAAAAAJAAAAAAAAACAAAAAAAAAAzG/6b1AAAAAJcPpvUAAAAHHNRx39fwAAAAAAAAAAAAAAAAAAAAAAAAAAAAAAAAAAAAAAAAAAAABQAKJxPQIAANvgSx39fwAAcG/6b1AAAAAJcPpvUAAAABCpmEI9Ag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RjM/jI592O8gGw3OEfKHKFbvzYZOeSBr71adwnFVZ58=</DigestValue>
    </Reference>
    <Reference Type="http://www.w3.org/2000/09/xmldsig#Object" URI="#idOfficeObject">
      <DigestMethod Algorithm="http://www.w3.org/2001/04/xmlenc#sha256"/>
      <DigestValue>niGekZ6VOLWPCZNy1Krqv6P+wdeTWryOzDtivyWOezQ=</DigestValue>
    </Reference>
    <Reference Type="http://uri.etsi.org/01903#SignedProperties" URI="#idSignedProperties">
      <Transforms>
        <Transform Algorithm="http://www.w3.org/TR/2001/REC-xml-c14n-20010315"/>
      </Transforms>
      <DigestMethod Algorithm="http://www.w3.org/2001/04/xmlenc#sha256"/>
      <DigestValue>eWAfCUNq83xNhQrqbUyMz5BrReDkrHiUBif+uzgdIYE=</DigestValue>
    </Reference>
    <Reference Type="http://www.w3.org/2000/09/xmldsig#Object" URI="#idValidSigLnImg">
      <DigestMethod Algorithm="http://www.w3.org/2001/04/xmlenc#sha256"/>
      <DigestValue>ZwIF3B5LJnV7peRdDALVHJWjXz2T1rtTdgwXezmMZCY=</DigestValue>
    </Reference>
    <Reference Type="http://www.w3.org/2000/09/xmldsig#Object" URI="#idInvalidSigLnImg">
      <DigestMethod Algorithm="http://www.w3.org/2001/04/xmlenc#sha256"/>
      <DigestValue>EJrvkCAXFRj5SP6SnBJHwqIov+Aa5Vv1kmQ/BfdTVts=</DigestValue>
    </Reference>
  </SignedInfo>
  <SignatureValue>gvM3VXsZbCrPN5Yoy01zSGqEiPonKspnFFVCDdbjCADC6CMH09Fh+uW1iaufYAirTdNrlGreoniH
d8SU7HpiZM1hRe35AMNFBW5FZYcEPD7lvM9T3DypF0bqJ60uec/YsW4NL+GPCZqKtJoRDPZ0N0c+
Ba5CDCsyAINwHkIm+Zpveg2XyJFn5IyFIKq2QIi9Ew7YpJkgLrNytjDvLZJNY5DqtV6GGhijCXBm
M1xfvFqNlCNHw4vrDeKt2Ro07QtGasK/CBssmiCEmMycIzBhlKjX9Id42N29GN0MrxvbVUziFiUZ
R84EbmXwP/fApB8Kj3N64mQEx6irU67MbMAngQ==</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X9nuQUVEy30OQy2ztj/J/wkVjisWhcDTJHpAPS39QHA=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JXLs+oh4IUxXFcOp6h/u6DvVIPPbBzmGCR2u3EoSEgM=</DigestValue>
      </Reference>
      <Reference URI="/xl/drawings/vmlDrawing1.vml?ContentType=application/vnd.openxmlformats-officedocument.vmlDrawing">
        <DigestMethod Algorithm="http://www.w3.org/2001/04/xmlenc#sha256"/>
        <DigestValue>xZNZ2FHkrX6isOQuAgI4TVcCSiEHvsnknuxVwUaHG8A=</DigestValue>
      </Reference>
      <Reference URI="/xl/drawings/vmlDrawing2.vml?ContentType=application/vnd.openxmlformats-officedocument.vmlDrawing">
        <DigestMethod Algorithm="http://www.w3.org/2001/04/xmlenc#sha256"/>
        <DigestValue>s+VCCHOkvgaqFDQRcdw0ROM0h9U/TWpUvPS5p4wxzIk=</DigestValue>
      </Reference>
      <Reference URI="/xl/drawings/vmlDrawing3.vml?ContentType=application/vnd.openxmlformats-officedocument.vmlDrawing">
        <DigestMethod Algorithm="http://www.w3.org/2001/04/xmlenc#sha256"/>
        <DigestValue>Zy3KY5oe6D+Cua/eaeOqZKGSZFHbramKk07BJIO4aEk=</DigestValue>
      </Reference>
      <Reference URI="/xl/drawings/vmlDrawing4.vml?ContentType=application/vnd.openxmlformats-officedocument.vmlDrawing">
        <DigestMethod Algorithm="http://www.w3.org/2001/04/xmlenc#sha256"/>
        <DigestValue>V22kWH7kUABejGadY5fuxdlivx99cfVqfXtqdKE7/c4=</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H2eW2hHEE0VVoZY57kOllkIGADggvkcKoSCIsiARnDE=</DigestValue>
      </Reference>
      <Reference URI="/xl/media/image3.emf?ContentType=image/x-emf">
        <DigestMethod Algorithm="http://www.w3.org/2001/04/xmlenc#sha256"/>
        <DigestValue>uNIx48KZcEfZmJdJ7Cgg7weCDa6ABqE49FCz3RsB/Yo=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p7LEPdcz9dWJfbr3wkNQIRTTzUIjeDM7ZkUtJX0KjkA=</DigestValue>
      </Reference>
      <Reference URI="/xl/styles.xml?ContentType=application/vnd.openxmlformats-officedocument.spreadsheetml.styles+xml">
        <DigestMethod Algorithm="http://www.w3.org/2001/04/xmlenc#sha256"/>
        <DigestValue>Rzm8JyScZIfNYenv0V3HJv0FTeqA3oZaNw5YycBVhqk=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c139N45GAS6T0SlL5zpLtohJThftjJJheQ2bvzrwuUk=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Kl9hmhfWudz1rOcDOqkd8fcpn4uChcb3fLJp6OkTkDY=</DigestValue>
      </Reference>
      <Reference URI="/xl/worksheets/sheet2.xml?ContentType=application/vnd.openxmlformats-officedocument.spreadsheetml.worksheet+xml">
        <DigestMethod Algorithm="http://www.w3.org/2001/04/xmlenc#sha256"/>
        <DigestValue>/P2irSSZso6zh+AfF1gaJbkwL4jlTT2oKR+8fCv7MbQ=</DigestValue>
      </Reference>
      <Reference URI="/xl/worksheets/sheet3.xml?ContentType=application/vnd.openxmlformats-officedocument.spreadsheetml.worksheet+xml">
        <DigestMethod Algorithm="http://www.w3.org/2001/04/xmlenc#sha256"/>
        <DigestValue>S+Iw9uKPU90yFP7zO9QRyJMwrcP9E6utoA3Vfmr5/4Q=</DigestValue>
      </Reference>
      <Reference URI="/xl/worksheets/sheet4.xml?ContentType=application/vnd.openxmlformats-officedocument.spreadsheetml.worksheet+xml">
        <DigestMethod Algorithm="http://www.w3.org/2001/04/xmlenc#sha256"/>
        <DigestValue>i3WPeXKgeoMeDmD43dbL3IKGW3eU1HqrYupKdNPlGmg=</DigestValue>
      </Reference>
      <Reference URI="/xl/worksheets/sheet5.xml?ContentType=application/vnd.openxmlformats-officedocument.spreadsheetml.worksheet+xml">
        <DigestMethod Algorithm="http://www.w3.org/2001/04/xmlenc#sha256"/>
        <DigestValue>DziXkDHicRORAnXJHw5g5YEAHNgopAhcs1H7uqSPlXY=</DigestValue>
      </Reference>
    </Manifest>
    <SignatureProperties>
      <SignatureProperty Id="idSignatureTime" Target="#idPackageSignature">
        <mdssi:SignatureTime xmlns:mdssi="http://schemas.openxmlformats.org/package/2006/digital-signature">
          <mdssi:Format>YYYY-MM-DDThh:mm:ssTZD</mdssi:Format>
          <mdssi:Value>2023-05-16T12:56:17Z</mdssi:Value>
        </mdssi:SignatureTime>
      </SignatureProperty>
    </SignatureProperties>
  </Object>
  <Object Id="idOfficeObject">
    <SignatureProperties>
      <SignatureProperty Id="idOfficeV1Details" Target="#idPackageSignature">
        <SignatureInfoV1 xmlns="http://schemas.microsoft.com/office/2006/digsig">
          <SetupID>{707EB382-7CDA-4C6B-94FC-055EF1BF7977}</SetupID>
          <SignatureText>César Fernández</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2023-05-16T12:56:17Z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CABAAB/AAAAAAAAAAAAAAA6FAAA/AgAACBFTUYAAAEAuBsAAKo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FvY/H8AAADQW9j8fwAAEwAAAAAAAAAAAM4e/X8AAK0oqNf8fwAAMBbOHv1/AAATAAAAAAAAAOgWAAAAAAAAQAAAwPx/AAAAAM4e/X8AAHUrqNf8fwAABAAAAAAAAAAwFs4e/X8AAAC0+29QAAAAEwAAAAAAAABIAAAAAAAAAIzIPtj8fwAAiNNb2Px/AADAzD7Y/H8AAAEAAAAAAAAADvI+2Px/AAAAAM4e/X8AAAAAAAAAAAAAAAAAAAAAAACgs/tvUAAAAFAAonE9AgAA2+BLHf1/AADQtPtvUAAAAGm1+29QAAAAAAAAAAAAAAAAAAAAZHYACAAAAAAlAAAADAAAAAEAAAAYAAAADAAAAAAAAAASAAAADAAAAAEAAAAeAAAAGAAAAMMAAAAEAAAA9wAAABEAAAAlAAAADAAAAAEAAABUAAAAhAAAAMQAAAAEAAAA9QAAABAAAAABAAAAVVWPQSa0j0HEAAAABAAAAAkAAABMAAAAAAAAAAAAAAAAAAAA//////////9gAAAAMQA2AC8ANQAvADIAMAAyADMAAAAGAAAABgAAAAQAAAAGAAAABAAAAAYAAAAGAAAABgAAAAYAAABLAAAAQAAAADAAAAAFAAAAIAAAAAEAAAABAAAAEAAAAAAAAAAAAAAAIQEAAIAAAAAAAAAAAAAAACEBAACAAAAAUgAAAHABAAACAAAAFAAAAAkAAAAAAAAAAAAAALwCAAAAAAAAAQICIlMAeQBzAHQAZQBtAAAAAAAAAAAAAAAAAAAAAAAAAAAAAAAAAAAAAAAAAAAAAAAAAAAAAAAAAAAAAAAAAAAAAAAAAAAA6Cqo1/x/AADYSfpvUAAAAAAAAAAAAAAAiD5vHf1/AAAAAAAAAAAAAAkAAAAAAAAAAAEAAAAAAADoKqjX/H8AAAAAAAAAAAAAAAAAAAAAAACay5ByaocAAFhL+m9QAAAAAAAAAAAAAACQ8m9oPQIAAFAAonE9AgAAgEz6bwAAAAAAAAAAAAAAAAcAAAAAAAAAWCDgcj0CAAC8S/pvUAAAAPlL+m9QAAAAcc1HHf1/AAABAAAAPQIAADBP+m8AAAAAAAAAAAAAAAAAAAAAAAAAAFAAonE9AgAA2+BLHf1/AABgS/pvUAAAAPlL+m9QAAAA4H/ycj0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IFt+m9QAAAA+Ocx1/x/AACIPm8d/X8AAAAAAAAAAAAAAAAAAAAAAAADAAAAAAAAAODMGtf8fwAAAAAAAAAAAAAAAAAAAAAAAJrokHJqhwAAgHshRT0CAAABAAAAAAAAAOD///8AAAAAUACicT0CAACYb/pvAAAAAAAAAAAAAAAABgAAAAAAAAAgAAAAAAAAALxu+m9QAAAA+W76b1AAAABxzUcd/X8AAPBppUQ9AgAAqM0a1wAAAABQFoVmPQIAAAAAAAAAAAAAUACicT0CAADb4Esd/X8AAGBu+m9QAAAA+W76b1AAAACQvJhCPQI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EBtGtf8fwAACraI1vx/AABgd/pvUAAAAIg+bx39fwAAAAAAAAAAAAAAAAAAAAAAAHhuGtf8fwAAAAAAAAAAAAAAAAAAAAAAAAAAAAAAAAAAqu+QcmqHAAD//////H8AAP////8AAAAA8P///wAAAABQAKJxPQIAAKhw+m8AAAAAAAAAAAAAAAAJAAAAAAAAACAAAAAAAAAAzG/6b1AAAAAJcPpvUAAAAHHNRx39fwAAAAAAAAAAAAAAAAAAAAAAAAAAAAAAAAAAAAAAAAAAAABQAKJxPQIAANvgSx39fwAAcG/6b1AAAAAJcPpvUAAAABCpmEI9Ag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Object Id="idInvalidSigLnImg">AQAAAGwAAAAAAAAAAAAAACABAAB/AAAAAAAAAAAAAAA6FAAA/AgAACBFTUYAAAEAOCAAALE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FvY/H8AAADQW9j8fwAAEwAAAAAAAAAAAM4e/X8AAK0oqNf8fwAAMBbOHv1/AAATAAAAAAAAAOgWAAAAAAAAQAAAwPx/AAAAAM4e/X8AAHUrqNf8fwAABAAAAAAAAAAwFs4e/X8AAAC0+29QAAAAEwAAAAAAAABIAAAAAAAAAIzIPtj8fwAAiNNb2Px/AADAzD7Y/H8AAAEAAAAAAAAADvI+2Px/AAAAAM4e/X8AAAAAAAAAAAAAAAAAAAAAAACgs/tvUAAAAFAAonE9AgAA2+BLHf1/AADQtPtvUAAAAGm1+29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IQEAAIAAAAAAAAAAAAAAACEBAACAAAAAUgAAAHABAAACAAAAFAAAAAkAAAAAAAAAAAAAALwCAAAAAAAAAQICIlMAeQBzAHQAZQBtAAAAAAAAAAAAAAAAAAAAAAAAAAAAAAAAAAAAAAAAAAAAAAAAAAAAAAAAAAAAAAAAAAAAAAAAAAAA6Cqo1/x/AADYSfpvUAAAAAAAAAAAAAAAiD5vHf1/AAAAAAAAAAAAAAkAAAAAAAAAAAEAAAAAAADoKqjX/H8AAAAAAAAAAAAAAAAAAAAAAACay5ByaocAAFhL+m9QAAAAAAAAAAAAAACQ8m9oPQIAAFAAonE9AgAAgEz6bwAAAAAAAAAAAAAAAAcAAAAAAAAAWCDgcj0CAAC8S/pvUAAAAPlL+m9QAAAAcc1HHf1/AAABAAAAPQIAADBP+m8AAAAAAAAAAAAAAAAAAAAAAAAAAFAAonE9AgAA2+BLHf1/AABgS/pvUAAAAPlL+m9QAAAA4H/ycj0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IFt+m9QAAAA+Ocx1/x/AACIPm8d/X8AAAAAAAAAAAAAAAAAAAAAAAADAAAAAAAAAODMGtf8fwAAAAAAAAAAAAAAAAAAAAAAAJrokHJqhwAAgHshRT0CAAABAAAAAAAAAOD///8AAAAAUACicT0CAACYb/pvAAAAAAAAAAAAAAAABgAAAAAAAAAgAAAAAAAAALxu+m9QAAAA+W76b1AAAABxzUcd/X8AAPBppUQ9AgAAqM0a1wAAAABQFoVmPQIAAAAAAAAAAAAAUACicT0CAADb4Esd/X8AAGBu+m9QAAAA+W76b1AAAACQvJhCPQI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EBtGtf8fwAACraI1vx/AABgd/pvUAAAAIg+bx39fwAAAAAAAAAAAAAAAAAAAAAAAHhuGtf8fwAAAAAAAAAAAAAAAAAAAAAAAAAAAAAAAAAAqu+QcmqHAAD//////H8AAP////8AAAAA8P///wAAAABQAKJxPQIAAKhw+m8AAAAAAAAAAAAAAAAJAAAAAAAAACAAAAAAAAAAzG/6b1AAAAAJcPpvUAAAAHHNRx39fwAAAAAAAAAAAAAAAAAAAAAAAAAAAAAAAAAAAAAAAAAAAABQAKJxPQIAANvgSx39fwAAcG/6b1AAAAAJcPpvUAAAABCpmEI9Ag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62t4y5oU6Vp26QWlRr6MDknuoO0MZ7VDjel4H0ABOUM=</DigestValue>
    </Reference>
    <Reference Type="http://www.w3.org/2000/09/xmldsig#Object" URI="#idOfficeObject">
      <DigestMethod Algorithm="http://www.w3.org/2001/04/xmlenc#sha256"/>
      <DigestValue>l3xRVqUXMICLUqUZHu9Det0N1zM/WnRZmxIX9H+gbR0=</DigestValue>
    </Reference>
    <Reference Type="http://uri.etsi.org/01903#SignedProperties" URI="#idSignedProperties">
      <Transforms>
        <Transform Algorithm="http://www.w3.org/TR/2001/REC-xml-c14n-20010315"/>
      </Transforms>
      <DigestMethod Algorithm="http://www.w3.org/2001/04/xmlenc#sha256"/>
      <DigestValue>Ll9WNt5JquE/TF3te3eFCYhr4bDobi6a+7pLhQ8vPWA=</DigestValue>
    </Reference>
    <Reference Type="http://www.w3.org/2000/09/xmldsig#Object" URI="#idValidSigLnImg">
      <DigestMethod Algorithm="http://www.w3.org/2001/04/xmlenc#sha256"/>
      <DigestValue>ZwIF3B5LJnV7peRdDALVHJWjXz2T1rtTdgwXezmMZCY=</DigestValue>
    </Reference>
    <Reference Type="http://www.w3.org/2000/09/xmldsig#Object" URI="#idInvalidSigLnImg">
      <DigestMethod Algorithm="http://www.w3.org/2001/04/xmlenc#sha256"/>
      <DigestValue>EJrvkCAXFRj5SP6SnBJHwqIov+Aa5Vv1kmQ/BfdTVts=</DigestValue>
    </Reference>
  </SignedInfo>
  <SignatureValue>gLh/0fo4q82dwEi/yIDpph7EBglmhUrgqe0i7RzqQWgBeg6N8PtC4BRAj6wqPN3NAvLhf+YLjPSu
3QJt+SUra/KF2vOHhqdzV8NPm8db7ZpAVRsz5UrAImUs0wVWIggh/rg9fi6Xb8qe+ZXIt4/W2ai7
wECQHE+aWNk3DsrPknGPLGNtaBtqVa4DAoZzXN71wIxRN0iVyYdFiQIr2sMer1q29SDyi5VYWwBM
VbbUPnbV8pwXRUSjDfJqqzag8v6/Q1yGXIS18xX+rdQkxqT/BMrxdWHwmQTFEDYsNjc00k7WN0Cr
IDHgV0o7PxNv/xfU16oSKJgArGg4J+7ycCHeoA==</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X9nuQUVEy30OQy2ztj/J/wkVjisWhcDTJHpAPS39QHA=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JXLs+oh4IUxXFcOp6h/u6DvVIPPbBzmGCR2u3EoSEgM=</DigestValue>
      </Reference>
      <Reference URI="/xl/drawings/vmlDrawing1.vml?ContentType=application/vnd.openxmlformats-officedocument.vmlDrawing">
        <DigestMethod Algorithm="http://www.w3.org/2001/04/xmlenc#sha256"/>
        <DigestValue>xZNZ2FHkrX6isOQuAgI4TVcCSiEHvsnknuxVwUaHG8A=</DigestValue>
      </Reference>
      <Reference URI="/xl/drawings/vmlDrawing2.vml?ContentType=application/vnd.openxmlformats-officedocument.vmlDrawing">
        <DigestMethod Algorithm="http://www.w3.org/2001/04/xmlenc#sha256"/>
        <DigestValue>s+VCCHOkvgaqFDQRcdw0ROM0h9U/TWpUvPS5p4wxzIk=</DigestValue>
      </Reference>
      <Reference URI="/xl/drawings/vmlDrawing3.vml?ContentType=application/vnd.openxmlformats-officedocument.vmlDrawing">
        <DigestMethod Algorithm="http://www.w3.org/2001/04/xmlenc#sha256"/>
        <DigestValue>Zy3KY5oe6D+Cua/eaeOqZKGSZFHbramKk07BJIO4aEk=</DigestValue>
      </Reference>
      <Reference URI="/xl/drawings/vmlDrawing4.vml?ContentType=application/vnd.openxmlformats-officedocument.vmlDrawing">
        <DigestMethod Algorithm="http://www.w3.org/2001/04/xmlenc#sha256"/>
        <DigestValue>V22kWH7kUABejGadY5fuxdlivx99cfVqfXtqdKE7/c4=</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H2eW2hHEE0VVoZY57kOllkIGADggvkcKoSCIsiARnDE=</DigestValue>
      </Reference>
      <Reference URI="/xl/media/image3.emf?ContentType=image/x-emf">
        <DigestMethod Algorithm="http://www.w3.org/2001/04/xmlenc#sha256"/>
        <DigestValue>uNIx48KZcEfZmJdJ7Cgg7weCDa6ABqE49FCz3RsB/Yo=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p7LEPdcz9dWJfbr3wkNQIRTTzUIjeDM7ZkUtJX0KjkA=</DigestValue>
      </Reference>
      <Reference URI="/xl/styles.xml?ContentType=application/vnd.openxmlformats-officedocument.spreadsheetml.styles+xml">
        <DigestMethod Algorithm="http://www.w3.org/2001/04/xmlenc#sha256"/>
        <DigestValue>Rzm8JyScZIfNYenv0V3HJv0FTeqA3oZaNw5YycBVhqk=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c139N45GAS6T0SlL5zpLtohJThftjJJheQ2bvzrwuUk=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Kl9hmhfWudz1rOcDOqkd8fcpn4uChcb3fLJp6OkTkDY=</DigestValue>
      </Reference>
      <Reference URI="/xl/worksheets/sheet2.xml?ContentType=application/vnd.openxmlformats-officedocument.spreadsheetml.worksheet+xml">
        <DigestMethod Algorithm="http://www.w3.org/2001/04/xmlenc#sha256"/>
        <DigestValue>/P2irSSZso6zh+AfF1gaJbkwL4jlTT2oKR+8fCv7MbQ=</DigestValue>
      </Reference>
      <Reference URI="/xl/worksheets/sheet3.xml?ContentType=application/vnd.openxmlformats-officedocument.spreadsheetml.worksheet+xml">
        <DigestMethod Algorithm="http://www.w3.org/2001/04/xmlenc#sha256"/>
        <DigestValue>S+Iw9uKPU90yFP7zO9QRyJMwrcP9E6utoA3Vfmr5/4Q=</DigestValue>
      </Reference>
      <Reference URI="/xl/worksheets/sheet4.xml?ContentType=application/vnd.openxmlformats-officedocument.spreadsheetml.worksheet+xml">
        <DigestMethod Algorithm="http://www.w3.org/2001/04/xmlenc#sha256"/>
        <DigestValue>i3WPeXKgeoMeDmD43dbL3IKGW3eU1HqrYupKdNPlGmg=</DigestValue>
      </Reference>
      <Reference URI="/xl/worksheets/sheet5.xml?ContentType=application/vnd.openxmlformats-officedocument.spreadsheetml.worksheet+xml">
        <DigestMethod Algorithm="http://www.w3.org/2001/04/xmlenc#sha256"/>
        <DigestValue>DziXkDHicRORAnXJHw5g5YEAHNgopAhcs1H7uqSPlXY=</DigestValue>
      </Reference>
    </Manifest>
    <SignatureProperties>
      <SignatureProperty Id="idSignatureTime" Target="#idPackageSignature">
        <mdssi:SignatureTime xmlns:mdssi="http://schemas.openxmlformats.org/package/2006/digital-signature">
          <mdssi:Format>YYYY-MM-DDThh:mm:ssTZD</mdssi:Format>
          <mdssi:Value>2023-05-16T12:56:34Z</mdssi:Value>
        </mdssi:SignatureTime>
      </SignatureProperty>
    </SignatureProperties>
  </Object>
  <Object Id="idOfficeObject">
    <SignatureProperties>
      <SignatureProperty Id="idOfficeV1Details" Target="#idPackageSignature">
        <SignatureInfoV1 xmlns="http://schemas.microsoft.com/office/2006/digsig">
          <SetupID>{0EE586B6-23DE-4339-93D1-E1B02540D01C}</SetupID>
          <SignatureText>César Fernández</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2023-05-16T12:56:34Z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CABAAB/AAAAAAAAAAAAAAA6FAAA/AgAACBFTUYAAAEAuBsAAKo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FvY/H8AAADQW9j8fwAAEwAAAAAAAAAAAM4e/X8AAK0oqNf8fwAAMBbOHv1/AAATAAAAAAAAAOgWAAAAAAAAQAAAwPx/AAAAAM4e/X8AAHUrqNf8fwAABAAAAAAAAAAwFs4e/X8AAAC0+29QAAAAEwAAAAAAAABIAAAAAAAAAIzIPtj8fwAAiNNb2Px/AADAzD7Y/H8AAAEAAAAAAAAADvI+2Px/AAAAAM4e/X8AAAAAAAAAAAAAAAAAAAAAAACgs/tvUAAAAFAAonE9AgAA2+BLHf1/AADQtPtvUAAAAGm1+29QAAAAAAAAAAAAAAAAAAAAZHYACAAAAAAlAAAADAAAAAEAAAAYAAAADAAAAAAAAAASAAAADAAAAAEAAAAeAAAAGAAAAMMAAAAEAAAA9wAAABEAAAAlAAAADAAAAAEAAABUAAAAhAAAAMQAAAAEAAAA9QAAABAAAAABAAAAVVWPQSa0j0HEAAAABAAAAAkAAABMAAAAAAAAAAAAAAAAAAAA//////////9gAAAAMQA2AC8ANQAvADIAMAAyADMAAAAGAAAABgAAAAQAAAAGAAAABAAAAAYAAAAGAAAABgAAAAYAAABLAAAAQAAAADAAAAAFAAAAIAAAAAEAAAABAAAAEAAAAAAAAAAAAAAAIQEAAIAAAAAAAAAAAAAAACEBAACAAAAAUgAAAHABAAACAAAAFAAAAAkAAAAAAAAAAAAAALwCAAAAAAAAAQICIlMAeQBzAHQAZQBtAAAAAAAAAAAAAAAAAAAAAAAAAAAAAAAAAAAAAAAAAAAAAAAAAAAAAAAAAAAAAAAAAAAAAAAAAAAA6Cqo1/x/AADYSfpvUAAAAAAAAAAAAAAAiD5vHf1/AAAAAAAAAAAAAAkAAAAAAAAAAAEAAAAAAADoKqjX/H8AAAAAAAAAAAAAAAAAAAAAAACay5ByaocAAFhL+m9QAAAAAAAAAAAAAACQ8m9oPQIAAFAAonE9AgAAgEz6bwAAAAAAAAAAAAAAAAcAAAAAAAAAWCDgcj0CAAC8S/pvUAAAAPlL+m9QAAAAcc1HHf1/AAABAAAAPQIAADBP+m8AAAAAAAAAAAAAAAAAAAAAAAAAAFAAonE9AgAA2+BLHf1/AABgS/pvUAAAAPlL+m9QAAAA4H/ycj0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IFt+m9QAAAA+Ocx1/x/AACIPm8d/X8AAAAAAAAAAAAAAAAAAAAAAAADAAAAAAAAAODMGtf8fwAAAAAAAAAAAAAAAAAAAAAAAJrokHJqhwAAgHshRT0CAAABAAAAAAAAAOD///8AAAAAUACicT0CAACYb/pvAAAAAAAAAAAAAAAABgAAAAAAAAAgAAAAAAAAALxu+m9QAAAA+W76b1AAAABxzUcd/X8AAPBppUQ9AgAAqM0a1wAAAABQFoVmPQIAAAAAAAAAAAAAUACicT0CAADb4Esd/X8AAGBu+m9QAAAA+W76b1AAAACQvJhCPQI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EBtGtf8fwAACraI1vx/AABgd/pvUAAAAIg+bx39fwAAAAAAAAAAAAAAAAAAAAAAAHhuGtf8fwAAAAAAAAAAAAAAAAAAAAAAAAAAAAAAAAAAqu+QcmqHAAD//////H8AAP////8AAAAA8P///wAAAABQAKJxPQIAAKhw+m8AAAAAAAAAAAAAAAAJAAAAAAAAACAAAAAAAAAAzG/6b1AAAAAJcPpvUAAAAHHNRx39fwAAAAAAAAAAAAAAAAAAAAAAAAAAAAAAAAAAAAAAAAAAAABQAKJxPQIAANvgSx39fwAAcG/6b1AAAAAJcPpvUAAAABCpmEI9Ag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Object Id="idInvalidSigLnImg">AQAAAGwAAAAAAAAAAAAAACABAAB/AAAAAAAAAAAAAAA6FAAA/AgAACBFTUYAAAEAOCAAALEAAAAGAAAAAAAAAAAAAAAAAAAAgAcAADgEAABYAQAAwgAAAAAAAAAAAAAAAAAAAMA/BQDQ9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FvY/H8AAADQW9j8fwAAEwAAAAAAAAAAAM4e/X8AAK0oqNf8fwAAMBbOHv1/AAATAAAAAAAAAOgWAAAAAAAAQAAAwPx/AAAAAM4e/X8AAHUrqNf8fwAABAAAAAAAAAAwFs4e/X8AAAC0+29QAAAAEwAAAAAAAABIAAAAAAAAAIzIPtj8fwAAiNNb2Px/AADAzD7Y/H8AAAEAAAAAAAAADvI+2Px/AAAAAM4e/X8AAAAAAAAAAAAAAAAAAAAAAACgs/tvUAAAAFAAonE9AgAA2+BLHf1/AADQtPtvUAAAAGm1+29QAAAAAAAAAAAAAAAAAAAAZHYACAAAAAAlAAAADAAAAAEAAAAYAAAADAAAAP8AAAASAAAADAAAAAEAAAAeAAAAGAAAACIAAAAEAAAAcgAAABEAAAAlAAAADAAAAAEAAABUAAAAqAAAACMAAAAEAAAAcAAAABAAAAABAAAAVVWPQSa0j0EjAAAABAAAAA8AAABMAAAAAAAAAAAAAAAAAAAA//////////9sAAAARgBpAHIAbQBhACAAbgBvACAAdgDhAGwAaQBkAGEAAAAGAAAAAwAAAAQAAAAJAAAABgAAAAMAAAAHAAAABwAAAAMAAAAFAAAABgAAAAMAAAADAAAABwAAAAYAAABLAAAAQAAAADAAAAAFAAAAIAAAAAEAAAABAAAAEAAAAAAAAAAAAAAAIQEAAIAAAAAAAAAAAAAAACEBAACAAAAAUgAAAHABAAACAAAAFAAAAAkAAAAAAAAAAAAAALwCAAAAAAAAAQICIlMAeQBzAHQAZQBtAAAAAAAAAAAAAAAAAAAAAAAAAAAAAAAAAAAAAAAAAAAAAAAAAAAAAAAAAAAAAAAAAAAAAAAAAAAA6Cqo1/x/AADYSfpvUAAAAAAAAAAAAAAAiD5vHf1/AAAAAAAAAAAAAAkAAAAAAAAAAAEAAAAAAADoKqjX/H8AAAAAAAAAAAAAAAAAAAAAAACay5ByaocAAFhL+m9QAAAAAAAAAAAAAACQ8m9oPQIAAFAAonE9AgAAgEz6bwAAAAAAAAAAAAAAAAcAAAAAAAAAWCDgcj0CAAC8S/pvUAAAAPlL+m9QAAAAcc1HHf1/AAABAAAAPQIAADBP+m8AAAAAAAAAAAAAAAAAAAAAAAAAAFAAonE9AgAA2+BLHf1/AABgS/pvUAAAAPlL+m9QAAAA4H/ycj0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IFt+m9QAAAA+Ocx1/x/AACIPm8d/X8AAAAAAAAAAAAAAAAAAAAAAAADAAAAAAAAAODMGtf8fwAAAAAAAAAAAAAAAAAAAAAAAJrokHJqhwAAgHshRT0CAAABAAAAAAAAAOD///8AAAAAUACicT0CAACYb/pvAAAAAAAAAAAAAAAABgAAAAAAAAAgAAAAAAAAALxu+m9QAAAA+W76b1AAAABxzUcd/X8AAPBppUQ9AgAAqM0a1wAAAABQFoVmPQIAAAAAAAAAAAAAUACicT0CAADb4Esd/X8AAGBu+m9QAAAA+W76b1AAAACQvJhCPQIAAAAAAABkdgAIAAAAACUAAAAMAAAAAwAAABgAAAAMAAAAAAAAABIAAAAMAAAAAQAAABYAAAAMAAAACAAAAFQAAABUAAAACgAAACcAAAAeAAAASgAAAAEAAABVVY9BJrSP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0AAABHAAAAKQAAADMAAAB1AAAAFQAAACEA8AAAAAAAAAAAAAAAgD8AAAAAAAAAAAAAgD8AAAAAAAAAAAAAAAAAAAAAAAAAAAAAAAAAAAAAAAAAACUAAAAMAAAAAAAAgCgAAAAMAAAABAAAAFIAAABwAQAABAAAAPD///8AAAAAAAAAAAAAAACQAQAAAAAAAQAAAABzAGUAZwBvAGUAIAB1AGkAAAAAAAAAAAAAAAAAAAAAAAAAAAAAAAAAAAAAAAAAAAAAAAAAAAAAAAAAAAAAAAAAAAAAAEBtGtf8fwAACraI1vx/AABgd/pvUAAAAIg+bx39fwAAAAAAAAAAAAAAAAAAAAAAAHhuGtf8fwAAAAAAAAAAAAAAAAAAAAAAAAAAAAAAAAAAqu+QcmqHAAD//////H8AAP////8AAAAA8P///wAAAABQAKJxPQIAAKhw+m8AAAAAAAAAAAAAAAAJAAAAAAAAACAAAAAAAAAAzG/6b1AAAAAJcPpvUAAAAHHNRx39fwAAAAAAAAAAAAAAAAAAAAAAAAAAAAAAAAAAAAAAAAAAAABQAKJxPQIAANvgSx39fwAAcG/6b1AAAAAJcPpvUAAAABCpmEI9AgAAAAAAAGR2AAgAAAAAJQAAAAwAAAAEAAAAGAAAAAwAAAAAAAAAEgAAAAwAAAABAAAAHgAAABgAAAApAAAAMwAAAJ4AAABIAAAAJQAAAAwAAAAEAAAAVAAAAKgAAAAqAAAAMwAAAJwAAABHAAAAAQAAAFVVj0EmtI9BKgAAADMAAAAPAAAATAAAAAAAAAAAAAAAAAAAAP//////////bAAAAEMA6QBzAGEAcgAgAEYAZQByAG4A4QBuAGQAZQB6AAAACgAAAAgAAAAHAAAACAAAAAYAAAAEAAAACAAAAAgAAAAGAAAACQAAAAgAAAAJAAAACQAAAAgAAAAH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FVVj0EmtI9BCgAAAFAAAAAPAAAATAAAAAAAAAAAAAAAAAAAAP//////////bAAAAEMA6QBzAGEAcgAgAEYAZQByAG4A4QBuAGQAZQB6AAAABwAAAAYAAAAFAAAABgAAAAQAAAADAAAABgAAAAYAAAAEAAAABwAAAAYAAAAHAAAABwAAAAYAAAAF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VVWPQSa0j0EKAAAAYAAAAAgAAABMAAAAAAAAAAAAAAAAAAAA//////////9cAAAAQwBvAG4AdABhAGQAbwByAAcAAAAHAAAABwAAAAQAAAAGAAAABwAAAAcAAAAEAAAASwAAAEAAAAAwAAAABQAAACAAAAABAAAAAQAAABAAAAAAAAAAAAAAACEBAACAAAAAAAAAAAAAAAAhAQAAgAAAACUAAAAMAAAAAgAAACcAAAAYAAAABQAAAAAAAAD///8AAAAAACUAAAAMAAAABQAAAEwAAABkAAAACQAAAHAAAAAXAQAAfAAAAAkAAABwAAAADwEAAA0AAAAhAPAAAAAAAAAAAAAAAIA/AAAAAAAAAAAAAIA/AAAAAAAAAAAAAAAAAAAAAAAAAAAAAAAAAAAAAAAAAAAlAAAADAAAAAAAAIAoAAAADAAAAAUAAAAlAAAADAAAAAEAAAAYAAAADAAAAAAAAAASAAAADAAAAAEAAAAWAAAADAAAAAAAAABUAAAAXAEAAAoAAABwAAAAFgEAAHwAAAABAAAAVVWPQSa0j0EKAAAAcAAAAC0AAABMAAAABAAAAAkAAABwAAAAGAEAAH0AAACoAAAARgBpAHIAbQBhAGQAbwAgAHAAbwByADoAIABDAEUAUwBBAFIAIABEAEEATgBJAEUATAAgAEYARQBSAE4AQQBOAEQARQBaACAAUwBDAEgATgBFAEkARABFAFIAAAAGAAAAAwAAAAQAAAAJAAAABgAAAAcAAAAHAAAAAwAAAAcAAAAHAAAABAAAAAMAAAADAAAABwAAAAYAAAAGAAAABwAAAAcAAAADAAAACAAAAAcAAAAIAAAAAwAAAAYAAAAFAAAAAwAAAAYAAAAGAAAABwAAAAgAAAAHAAAACAAAAAgAAAAGAAAABgAAAAMAAAAGAAAABwAAAAgAAAAIAAAABgAAAAMAAAAIAAAABgAAAAcAAAAWAAAADAAAAAAAAAAlAAAADAAAAAIAAAAOAAAAFAAAAAAAAAAQAAAAFA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3csIC30kugHQJr57yxRBWGHWWiAar3K1EQFzrZPBH5c=</DigestValue>
    </Reference>
    <Reference Type="http://www.w3.org/2000/09/xmldsig#Object" URI="#idOfficeObject">
      <DigestMethod Algorithm="http://www.w3.org/2001/04/xmlenc#sha256"/>
      <DigestValue>M2qEOc9kZYQF2/VvAh5SLj6KuDO7ZM532cIELfUUHtQ=</DigestValue>
    </Reference>
    <Reference Type="http://uri.etsi.org/01903#SignedProperties" URI="#idSignedProperties">
      <Transforms>
        <Transform Algorithm="http://www.w3.org/TR/2001/REC-xml-c14n-20010315"/>
      </Transforms>
      <DigestMethod Algorithm="http://www.w3.org/2001/04/xmlenc#sha256"/>
      <DigestValue>/89HE+15NVg/HMJdlXeKVWQBRjXESX2v78Kfev5ZFMA=</DigestValue>
    </Reference>
    <Reference Type="http://www.w3.org/2000/09/xmldsig#Object" URI="#idValidSigLnImg">
      <DigestMethod Algorithm="http://www.w3.org/2001/04/xmlenc#sha256"/>
      <DigestValue>MPo5Kedn5NvZL+LJlgeVfViW6niHGVz8XyTDeyBDvRc=</DigestValue>
    </Reference>
    <Reference Type="http://www.w3.org/2000/09/xmldsig#Object" URI="#idInvalidSigLnImg">
      <DigestMethod Algorithm="http://www.w3.org/2001/04/xmlenc#sha256"/>
      <DigestValue>15OIkWgRxaqgqbi8rlqyQIEFSUC3Jn0DcF/trARVCSU=</DigestValue>
    </Reference>
  </SignedInfo>
  <SignatureValue>oM6wb+oqfZZ9woYSGC5vC2zj9BAxX0zYn/Dxriexh6Z0lXiJqYLzfstScZaovtjJrgNRbqW7cll1
888pGWlB4b46Bs8aa7DDK7WgBqlURGTNk1TapV16Mstc6CBYDHOAnFE403pIgzgbU+gGFJq+x18D
VVQeimfTjtfxaEMNYeIL9+sRyjvGqfPeDn6y/18B0MKi1xb+IJYte9NPsn9ZJumbqlir5w7KeRwL
avqcVRX23VsHG7Lt7nomn6ISZR/Nv9+9uU2XEgGGkgoVSY+uH+otMHhLJWEuGiPn8vd/nVcN+e8E
fi/rLDzigdGD0bKKVbq6YrwKCVb3kyipfpO6rQ==</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X9nuQUVEy30OQy2ztj/J/wkVjisWhcDTJHpAPS39QHA=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JXLs+oh4IUxXFcOp6h/u6DvVIPPbBzmGCR2u3EoSEgM=</DigestValue>
      </Reference>
      <Reference URI="/xl/drawings/vmlDrawing1.vml?ContentType=application/vnd.openxmlformats-officedocument.vmlDrawing">
        <DigestMethod Algorithm="http://www.w3.org/2001/04/xmlenc#sha256"/>
        <DigestValue>xZNZ2FHkrX6isOQuAgI4TVcCSiEHvsnknuxVwUaHG8A=</DigestValue>
      </Reference>
      <Reference URI="/xl/drawings/vmlDrawing2.vml?ContentType=application/vnd.openxmlformats-officedocument.vmlDrawing">
        <DigestMethod Algorithm="http://www.w3.org/2001/04/xmlenc#sha256"/>
        <DigestValue>s+VCCHOkvgaqFDQRcdw0ROM0h9U/TWpUvPS5p4wxzIk=</DigestValue>
      </Reference>
      <Reference URI="/xl/drawings/vmlDrawing3.vml?ContentType=application/vnd.openxmlformats-officedocument.vmlDrawing">
        <DigestMethod Algorithm="http://www.w3.org/2001/04/xmlenc#sha256"/>
        <DigestValue>Zy3KY5oe6D+Cua/eaeOqZKGSZFHbramKk07BJIO4aEk=</DigestValue>
      </Reference>
      <Reference URI="/xl/drawings/vmlDrawing4.vml?ContentType=application/vnd.openxmlformats-officedocument.vmlDrawing">
        <DigestMethod Algorithm="http://www.w3.org/2001/04/xmlenc#sha256"/>
        <DigestValue>V22kWH7kUABejGadY5fuxdlivx99cfVqfXtqdKE7/c4=</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H2eW2hHEE0VVoZY57kOllkIGADggvkcKoSCIsiARnDE=</DigestValue>
      </Reference>
      <Reference URI="/xl/media/image3.emf?ContentType=image/x-emf">
        <DigestMethod Algorithm="http://www.w3.org/2001/04/xmlenc#sha256"/>
        <DigestValue>uNIx48KZcEfZmJdJ7Cgg7weCDa6ABqE49FCz3RsB/Yo=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p7LEPdcz9dWJfbr3wkNQIRTTzUIjeDM7ZkUtJX0KjkA=</DigestValue>
      </Reference>
      <Reference URI="/xl/styles.xml?ContentType=application/vnd.openxmlformats-officedocument.spreadsheetml.styles+xml">
        <DigestMethod Algorithm="http://www.w3.org/2001/04/xmlenc#sha256"/>
        <DigestValue>Rzm8JyScZIfNYenv0V3HJv0FTeqA3oZaNw5YycBVhqk=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c139N45GAS6T0SlL5zpLtohJThftjJJheQ2bvzrwuUk=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Kl9hmhfWudz1rOcDOqkd8fcpn4uChcb3fLJp6OkTkDY=</DigestValue>
      </Reference>
      <Reference URI="/xl/worksheets/sheet2.xml?ContentType=application/vnd.openxmlformats-officedocument.spreadsheetml.worksheet+xml">
        <DigestMethod Algorithm="http://www.w3.org/2001/04/xmlenc#sha256"/>
        <DigestValue>/P2irSSZso6zh+AfF1gaJbkwL4jlTT2oKR+8fCv7MbQ=</DigestValue>
      </Reference>
      <Reference URI="/xl/worksheets/sheet3.xml?ContentType=application/vnd.openxmlformats-officedocument.spreadsheetml.worksheet+xml">
        <DigestMethod Algorithm="http://www.w3.org/2001/04/xmlenc#sha256"/>
        <DigestValue>S+Iw9uKPU90yFP7zO9QRyJMwrcP9E6utoA3Vfmr5/4Q=</DigestValue>
      </Reference>
      <Reference URI="/xl/worksheets/sheet4.xml?ContentType=application/vnd.openxmlformats-officedocument.spreadsheetml.worksheet+xml">
        <DigestMethod Algorithm="http://www.w3.org/2001/04/xmlenc#sha256"/>
        <DigestValue>i3WPeXKgeoMeDmD43dbL3IKGW3eU1HqrYupKdNPlGmg=</DigestValue>
      </Reference>
      <Reference URI="/xl/worksheets/sheet5.xml?ContentType=application/vnd.openxmlformats-officedocument.spreadsheetml.worksheet+xml">
        <DigestMethod Algorithm="http://www.w3.org/2001/04/xmlenc#sha256"/>
        <DigestValue>DziXkDHicRORAnXJHw5g5YEAHNgopAhcs1H7uqSPlXY=</DigestValue>
      </Reference>
    </Manifest>
    <SignatureProperties>
      <SignatureProperty Id="idSignatureTime" Target="#idPackageSignature">
        <mdssi:SignatureTime xmlns:mdssi="http://schemas.openxmlformats.org/package/2006/digital-signature">
          <mdssi:Format>YYYY-MM-DDThh:mm:ssTZD</mdssi:Format>
          <mdssi:Value>2023-05-16T15:29:43Z</mdssi:Value>
        </mdssi:SignatureTime>
      </SignatureProperty>
    </SignatureProperties>
  </Object>
  <Object Id="idOfficeObject">
    <SignatureProperties>
      <SignatureProperty Id="idOfficeV1Details" Target="#idPackageSignature">
        <SignatureInfoV1 xmlns="http://schemas.microsoft.com/office/2006/digsig">
          <SetupID>{11BCE6FE-D7EB-4C8B-B1E7-C923AA5E56B4}</SetupID>
          <SignatureText>Gustavo Segovia</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2023-05-16T15:29:43Z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QualifyingProperties>
  </Object>
  <Object Id="idValidSigLnImg">AQAAAGwAAAAAAAAAAAAAAA8BAAB/AAAAAAAAAAAAAAAJGAAARAsAACBFTUYAAAEAyBsAAKoAAAAGAAAAAAAAAAAAAAAAAAAAVgUAAAADAAA1AQAArQAAAAAAAAAAAAAAAAAAAAi3BADIow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0Kha/n8AAADQqFr+fwAAEwAAAAAAAAAAAECm/n8AAK0o9Vn+fwAAMBZApv5/AAATAAAAAAAAAOgWAAAAAAAAQAAAwP5/AAAAAECm/n8AAHUr9Vn+fwAABAAAAAAAAAAwFkCm/n8AAPC0D/R+AAAAEwAAAAAAAABIAAAAAAAAAIzIi1r+fwAAiNOoWv5/AADAzIta/n8AAAEAAAAAAAAADvKLWv5/AAAAAECm/n8AAAAAAAAAAAAAAAAAAP5/AAAAAAAAAAAAACA8hI+wAQAAq9/PpP5/AADAtQ/0fgAAAFm2D/R+AAAAAAAAAAAAAAAAAAAAZHYACAAAAAAlAAAADAAAAAEAAAAYAAAADAAAAAAAAAASAAAADAAAAAEAAAAeAAAAGAAAAL0AAAAEAAAA9wAAABEAAAAlAAAADAAAAAEAAABUAAAAiAAAAL4AAAAEAAAA9QAAABAAAAABAAAAYfe0QVU1tEG+AAAABAAAAAoAAABMAAAAAAAAAAAAAAAAAAAA//////////9gAAAAMQA2AC8AMAA1AC8AMgAwADIAMwAGAAAABgAAAAQAAAAGAAAABgAAAAQAAAAGAAAABgAAAAYAAAAGAAAASwAAAEAAAAAwAAAABQAAACAAAAABAAAAAQAAABAAAAAAAAAAAAAAABABAACAAAAAAAAAAAAAAAAQAQAAgAAAAFIAAABwAQAAAgAAABAAAAAHAAAAAAAAAAAAAAC8AgAAAAAAAAECAiJTAHkAcwB0AGUAbQAAAAAAAAAAAAAAAAAAAAAAAAAAAAAAAAAAAAAAAAAAAAAAAAAAAAAAAAAAAAAAAAAAAAAAAAAAAAEAAACwAQAAmCQO9H4AAAAATlSPWLsAAIg+86T+fwAAAAAAAAAAAAAJAAAAAAAAAAAAAAAAAAAA6Cr1Wf5/AAAAAAAAAAAAAAAAAAAAAAAA80QBdFN6AAAYJg70fgAAAAQAAAAAAAAAoPiNoLABAAAgPISPsAEAAEAnDvQAAAAAAAAAAAAAAAAHAAAAAAAAABgmHJuwAQAAfCYO9H4AAAC5Jg70fgAAAHHNy6T+fwAAaQBhAGwAAAAAAAAAAAAAAAAAAAAAAAAAAAAAAAAAAAAgPISPsAEAAKvfz6T+fwAAICYO9H4AAAC5Jg70fgAAAKD4jaCw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QAAAAIAAADRJA70fgAAAPjnGVj+fwAAiD7zpP5/AAAAAAAAAAAAAAAAAAAAAAAAAwAAAAAAAADgzAJY/n8AAAAAAAAAAAAAAAAAAAAAAABDRAF0U3oAALA83KCwAQAAAQAAAAAAAADg////AAAAACA8hI+wAQAA6CYO9AAAAAAAAAAAAAAAAAYAAAAAAAAAIAAAAAAAAAAMJg70fgAAAEkmDvR+AAAAcc3LpP5/AABgLO2gsAEAAKjNAlgAAAAAkN1ajbABAAAAAAAAAAAAACA8hI+wAQAAq9/PpP5/AACwJQ70fgAAAEkmDvR+AAAAIHBJm7ABAAAAAAAAZHYACAAAAAAlAAAADAAAAAMAAAAYAAAADAAAAAAAAAASAAAADAAAAAEAAAAWAAAADAAAAAgAAABUAAAAVAAAAAoAAAAnAAAAHgAAAEoAAAABAAAAYfe0QVU1tEEKAAAASwAAAAEAAABMAAAABAAAAAkAAAAnAAAAIAAAAEsAAABQAAAAWAACGh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BAbQJY/n8AAAq2cFf+fwAAsC4O9H4AAACIPvOk/n8AAAAAAAAAAAAAAAAAAAAAAAB4bgJY/n8AAAAAAAAAAAAAAAAAAAAAAAAAAAAAAAAAAFNDAXRTegAA//////5/AAD/////AAAAAPD///8AAAAAIDyEj7ABAAD4Jw70AAAAAAAAAAAAAAAACQAAAAAAAAAgAAAAAAAAABwnDvR+AAAAWScO9H4AAABxzcuk/n8AAAAAAAAAAAAAAAAAAAAAAAAAAAAAAAAAAAAAAAAAAAAAIDyEj7ABAACr38+k/n8AAMAmDvR+AAAAWScO9H4AAAAAEY6gsAEAAAAAAABkdgAIAAAAACUAAAAMAAAABAAAABgAAAAMAAAAAAAAABIAAAAMAAAAAQAAAB4AAAAYAAAAKQAAADMAAACfAAAASAAAACUAAAAMAAAABAAAAFQAAACoAAAAKgAAADMAAACdAAAARwAAAAEAAABh97RBVTW0QSoAAAAzAAAADwAAAEwAAAAAAAAAAAAAAAAAAAD//////////2wAAABHAHUAcwB0AGEAdgBvACAAUwBlAGcAbwB2AGkAYQAHB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h97RBVTW0QQoAAABQAAAADwAAAEwAAAAAAAAAAAAAAAAAAAD//////////2wAAABHAHUAcwB0AGEAdgBvACAAUwBlAGcAbwB2AGkAYQAE6QgAAAAHAAAABQAAAAQAAAAGAAAABQAAAAcAAAADAAAABgAAAAYAAAAHAAAABwAAAAUAAAADAAAABg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GH3tEFVNbRBCgAAAGAAAAAOAAAATAAAAAAAAAAAAAAAAAAAAP//////////aAAAAFYAaQBjAGUAcAByAGUAcwBpAGQAZQBuAHQAZQAHAAAAAwAAAAUAAAAGAAAABw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GH3tEFVNbR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Object Id="idInvalidSigLnImg">AQAAAGwAAAAAAAAAAAAAAA8BAAB/AAAAAAAAAAAAAAAJGAAARAsAACBFTUYAAAEANCEAALEAAAAGAAAAAAAAAAAAAAAAAAAAVgUAAAADAAA1AQAArQAAAAAAAAAAAAAAAAAAAAi3BADIow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Kha/n8AAADQqFr+fwAAEwAAAAAAAAAAAECm/n8AAK0o9Vn+fwAAMBZApv5/AAATAAAAAAAAAOgWAAAAAAAAQAAAwP5/AAAAAECm/n8AAHUr9Vn+fwAABAAAAAAAAAAwFkCm/n8AAPC0D/R+AAAAEwAAAAAAAABIAAAAAAAAAIzIi1r+fwAAiNOoWv5/AADAzIta/n8AAAEAAAAAAAAADvKLWv5/AAAAAECm/n8AAAAAAAAAAAAAAAAAAP5/AAAAAAAAAAAAACA8hI+wAQAAq9/PpP5/AADAtQ/0fgAAAFm2D/R+AAAAAAAAAAAAAAAAAAAA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EAEAAIAAAAAAAAAAAAAAABABAACAAAAAUgAAAHABAAACAAAAEAAAAAcAAAAAAAAAAAAAALwCAAAAAAAAAQICIlMAeQBzAHQAZQBtAAAAAAAAAAAAAAAAAAAAAAAAAAAAAAAAAAAAAAAAAAAAAAAAAAAAAAAAAAAAAAAAAAAAAAAAAAAAAQAAALABAACYJA70fgAAAABOVI9YuwAAiD7zpP5/AAAAAAAAAAAAAAkAAAAAAAAAAAAAAAAAAADoKvVZ/n8AAAAAAAAAAAAAAAAAAAAAAADzRAF0U3oAABgmDvR+AAAABAAAAAAAAACg+I2gsAEAACA8hI+wAQAAQCcO9AAAAAAAAAAAAAAAAAcAAAAAAAAAGCYcm7ABAAB8Jg70fgAAALkmDvR+AAAAcc3LpP5/AABpAGEAbAAAAAAAAAAAAAAAAAAAAAAAAAAAAAAAAAAAACA8hI+wAQAAq9/PpP5/AAAgJg70fgAAALkmDvR+AAAAoPiNoLA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NEkDvR+AAAA+OcZWP5/AACIPvOk/n8AAAAAAAAAAAAAAAAAAAAAAAADAAAAAAAAAODMAlj+fwAAAAAAAAAAAAAAAAAAAAAAAENEAXRTegAAsDzcoLABAAABAAAAAAAAAOD///8AAAAAIDyEj7ABAADoJg70AAAAAAAAAAAAAAAABgAAAAAAAAAgAAAAAAAAAAwmDvR+AAAASSYO9H4AAABxzcuk/n8AAGAs7aCwAQAAqM0CWAAAAACQ3VqNsAEAAAAAAAAAAAAAIDyEj7ABAACr38+k/n8AALAlDvR+AAAASSYO9H4AAAAgcEmbsAE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EBtAlj+fwAACrZwV/5/AACwLg70fgAAAIg+86T+fwAAAAAAAAAAAAAAAAAAAAAAAHhuAlj+fwAAAAAAAAAAAAAAAAAAAAAAAAAAAAAAAAAAU0MBdFN6AAD//////n8AAP////8AAAAA8P///wAAAAAgPISPsAEAAPgnDvQAAAAAAAAAAAAAAAAJAAAAAAAAACAAAAAAAAAAHCcO9H4AAABZJw70fgAAAHHNy6T+fwAAAAAAAAAAAAAAAAAAAAAAAAAAAAAAAAAAAAAAAAAAAAAgPISPsAEAAKvfz6T+fwAAwCYO9H4AAABZJw70fgAAAAARjqCwAQAAAAAAAGR2AAgAAAAAJQAAAAwAAAAEAAAAGAAAAAwAAAAAAAAAEgAAAAwAAAABAAAAHgAAABgAAAApAAAAMwAAAJ8AAABIAAAAJQAAAAwAAAAEAAAAVAAAAKgAAAAqAAAAMwAAAJ0AAABHAAAAAQAAAGH3tEFVNbRBKgAAADMAAAAPAAAATAAAAAAAAAAAAAAAAAAAAP//////////bAAAAEcAdQBzAHQAYQB2AG8AIABTAGUAZwBvAHYAaQBhAAC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GH3tEFVNbRBCgAAAFAAAAAPAAAATAAAAAAAAAAAAAAAAAAAAP//////////bAAAAEcAdQBzAHQAYQB2AG8AIABTAGUAZwBvAHYAaQBhAAAACAAAAAcAAAAFAAAABAAAAAYAAAAFAAAABwAAAAMAAAAGAAAABgAAAAcAAAAHAAAABQAAAAMAAAAGAAAASwAAAEAAAAAwAAAABQAAACAAAAABAAAAAQAAABAAAAAAAAAAAAAAABA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Yfe0QVU1tEEKAAAAYAAAAA4AAABMAAAAAAAAAAAAAAAAAAAA//////////9oAAAAVgBpAGMAZQBwAHIAZQBzAGkAZABlAG4AdABlAAcAAAADAAAABQAAAAYAAAAH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Yfe0QVU1tE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iuk4tdwWFkOK2kjHY6AIqg8h8khVa2oVpWd0tSCV0nQ=</DigestValue>
    </Reference>
    <Reference Type="http://www.w3.org/2000/09/xmldsig#Object" URI="#idOfficeObject">
      <DigestMethod Algorithm="http://www.w3.org/2001/04/xmlenc#sha256"/>
      <DigestValue>QoRkMFhxdUy+6H+QNKcee+xIgs9ZybpFvKMhF8OG8Ko=</DigestValue>
    </Reference>
    <Reference Type="http://uri.etsi.org/01903#SignedProperties" URI="#idSignedProperties">
      <Transforms>
        <Transform Algorithm="http://www.w3.org/TR/2001/REC-xml-c14n-20010315"/>
      </Transforms>
      <DigestMethod Algorithm="http://www.w3.org/2001/04/xmlenc#sha256"/>
      <DigestValue>HA8T8BaPFouNkgFb/Nb0FR19VXC2wr2ABWEYYZ34iaY=</DigestValue>
    </Reference>
    <Reference Type="http://www.w3.org/2000/09/xmldsig#Object" URI="#idValidSigLnImg">
      <DigestMethod Algorithm="http://www.w3.org/2001/04/xmlenc#sha256"/>
      <DigestValue>V1FQGn2BEh6vi9USR1rgJ6hxnbhzvHuL4oYoLMVjyi4=</DigestValue>
    </Reference>
    <Reference Type="http://www.w3.org/2000/09/xmldsig#Object" URI="#idInvalidSigLnImg">
      <DigestMethod Algorithm="http://www.w3.org/2001/04/xmlenc#sha256"/>
      <DigestValue>15OIkWgRxaqgqbi8rlqyQIEFSUC3Jn0DcF/trARVCSU=</DigestValue>
    </Reference>
  </SignedInfo>
  <SignatureValue>QVOEjXL+ZRYvB6KmL6Rdd6eMRL435mXO9kOOPa9bvTAAnuKgj50lOokDgRvan8b8ukrnkgJUtwL/
n73/ZsbCBwegzgHAYg9Hv1zmTHMJCTlbdbWOcb68q0PR6Tp9h3n0O0/kjeu4PBn2/TEfv+omGfP4
qs2n/OVcn+YxDAAH5jmpURguMCXQUG0bJa9InmWqiZCPIVBZvDhPTqozJnSfCNjFZbiB/uuMVPoI
zhKtO72ZDT7ZZGJetE+mpM+xqSCf12iKrjmEIHOA5kMoni6bzyd+jlay1NTAQGJ9Wn0IAyjYGy+6
/ejFS3vU5HRX8wV8bWJ327IMi7P99etLa4iZ+A==</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X9nuQUVEy30OQy2ztj/J/wkVjisWhcDTJHpAPS39QHA=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JXLs+oh4IUxXFcOp6h/u6DvVIPPbBzmGCR2u3EoSEgM=</DigestValue>
      </Reference>
      <Reference URI="/xl/drawings/vmlDrawing1.vml?ContentType=application/vnd.openxmlformats-officedocument.vmlDrawing">
        <DigestMethod Algorithm="http://www.w3.org/2001/04/xmlenc#sha256"/>
        <DigestValue>xZNZ2FHkrX6isOQuAgI4TVcCSiEHvsnknuxVwUaHG8A=</DigestValue>
      </Reference>
      <Reference URI="/xl/drawings/vmlDrawing2.vml?ContentType=application/vnd.openxmlformats-officedocument.vmlDrawing">
        <DigestMethod Algorithm="http://www.w3.org/2001/04/xmlenc#sha256"/>
        <DigestValue>s+VCCHOkvgaqFDQRcdw0ROM0h9U/TWpUvPS5p4wxzIk=</DigestValue>
      </Reference>
      <Reference URI="/xl/drawings/vmlDrawing3.vml?ContentType=application/vnd.openxmlformats-officedocument.vmlDrawing">
        <DigestMethod Algorithm="http://www.w3.org/2001/04/xmlenc#sha256"/>
        <DigestValue>Zy3KY5oe6D+Cua/eaeOqZKGSZFHbramKk07BJIO4aEk=</DigestValue>
      </Reference>
      <Reference URI="/xl/drawings/vmlDrawing4.vml?ContentType=application/vnd.openxmlformats-officedocument.vmlDrawing">
        <DigestMethod Algorithm="http://www.w3.org/2001/04/xmlenc#sha256"/>
        <DigestValue>V22kWH7kUABejGadY5fuxdlivx99cfVqfXtqdKE7/c4=</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H2eW2hHEE0VVoZY57kOllkIGADggvkcKoSCIsiARnDE=</DigestValue>
      </Reference>
      <Reference URI="/xl/media/image3.emf?ContentType=image/x-emf">
        <DigestMethod Algorithm="http://www.w3.org/2001/04/xmlenc#sha256"/>
        <DigestValue>uNIx48KZcEfZmJdJ7Cgg7weCDa6ABqE49FCz3RsB/Yo=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p7LEPdcz9dWJfbr3wkNQIRTTzUIjeDM7ZkUtJX0KjkA=</DigestValue>
      </Reference>
      <Reference URI="/xl/styles.xml?ContentType=application/vnd.openxmlformats-officedocument.spreadsheetml.styles+xml">
        <DigestMethod Algorithm="http://www.w3.org/2001/04/xmlenc#sha256"/>
        <DigestValue>Rzm8JyScZIfNYenv0V3HJv0FTeqA3oZaNw5YycBVhqk=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c139N45GAS6T0SlL5zpLtohJThftjJJheQ2bvzrwuUk=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Kl9hmhfWudz1rOcDOqkd8fcpn4uChcb3fLJp6OkTkDY=</DigestValue>
      </Reference>
      <Reference URI="/xl/worksheets/sheet2.xml?ContentType=application/vnd.openxmlformats-officedocument.spreadsheetml.worksheet+xml">
        <DigestMethod Algorithm="http://www.w3.org/2001/04/xmlenc#sha256"/>
        <DigestValue>/P2irSSZso6zh+AfF1gaJbkwL4jlTT2oKR+8fCv7MbQ=</DigestValue>
      </Reference>
      <Reference URI="/xl/worksheets/sheet3.xml?ContentType=application/vnd.openxmlformats-officedocument.spreadsheetml.worksheet+xml">
        <DigestMethod Algorithm="http://www.w3.org/2001/04/xmlenc#sha256"/>
        <DigestValue>S+Iw9uKPU90yFP7zO9QRyJMwrcP9E6utoA3Vfmr5/4Q=</DigestValue>
      </Reference>
      <Reference URI="/xl/worksheets/sheet4.xml?ContentType=application/vnd.openxmlformats-officedocument.spreadsheetml.worksheet+xml">
        <DigestMethod Algorithm="http://www.w3.org/2001/04/xmlenc#sha256"/>
        <DigestValue>i3WPeXKgeoMeDmD43dbL3IKGW3eU1HqrYupKdNPlGmg=</DigestValue>
      </Reference>
      <Reference URI="/xl/worksheets/sheet5.xml?ContentType=application/vnd.openxmlformats-officedocument.spreadsheetml.worksheet+xml">
        <DigestMethod Algorithm="http://www.w3.org/2001/04/xmlenc#sha256"/>
        <DigestValue>DziXkDHicRORAnXJHw5g5YEAHNgopAhcs1H7uqSPlXY=</DigestValue>
      </Reference>
    </Manifest>
    <SignatureProperties>
      <SignatureProperty Id="idSignatureTime" Target="#idPackageSignature">
        <mdssi:SignatureTime xmlns:mdssi="http://schemas.openxmlformats.org/package/2006/digital-signature">
          <mdssi:Format>YYYY-MM-DDThh:mm:ssTZD</mdssi:Format>
          <mdssi:Value>2023-05-16T15:37:22Z</mdssi:Value>
        </mdssi:SignatureTime>
      </SignatureProperty>
    </SignatureProperties>
  </Object>
  <Object Id="idOfficeObject">
    <SignatureProperties>
      <SignatureProperty Id="idOfficeV1Details" Target="#idPackageSignature">
        <SignatureInfoV1 xmlns="http://schemas.microsoft.com/office/2006/digsig">
          <SetupID>{2B42AD58-B211-440D-85A3-10ED71719A3D}</SetupID>
          <SignatureText>Gustavo Segovia</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2023-05-16T15:37:22Z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QualifyingProperties>
  </Object>
  <Object Id="idValidSigLnImg">AQAAAGwAAAAAAAAAAAAAAA8BAAB/AAAAAAAAAAAAAAAJGAAARAsAACBFTUYAAAEAyBsAAKoAAAAGAAAAAAAAAAAAAAAAAAAAVgUAAAADAAA1AQAArQAAAAAAAAAAAAAAAAAAAAi3BADIow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0Kha/n8AAADQqFr+fwAAEwAAAAAAAAAAAECm/n8AAK0o9Vn+fwAAMBZApv5/AAATAAAAAAAAAOgWAAAAAAAAQAAAwP5/AAAAAECm/n8AAHUr9Vn+fwAABAAAAAAAAAAwFkCm/n8AAPC0D/R+AAAAEwAAAAAAAABIAAAAAAAAAIzIi1r+fwAAiNOoWv5/AADAzIta/n8AAAEAAAAAAAAADvKLWv5/AAAAAECm/n8AAAAAAAAAAAAAAAAAAP5/AAAAAAAAAAAAACA8hI+wAQAAq9/PpP5/AADAtQ/0fgAAAFm2D/R+AAAAAAAAAAAAAAAAAAAAZHYACAAAAAAlAAAADAAAAAEAAAAYAAAADAAAAAAAAAASAAAADAAAAAEAAAAeAAAAGAAAAL0AAAAEAAAA9wAAABEAAAAlAAAADAAAAAEAAABUAAAAiAAAAL4AAAAEAAAA9QAAABAAAAABAAAAYfe0QVU1tEG+AAAABAAAAAoAAABMAAAAAAAAAAAAAAAAAAAA//////////9gAAAAMQA2AC8AMAA1AC8AMgAwADIAMwAGAAAABgAAAAQAAAAGAAAABgAAAAQAAAAGAAAABgAAAAYAAAAGAAAASwAAAEAAAAAwAAAABQAAACAAAAABAAAAAQAAABAAAAAAAAAAAAAAABABAACAAAAAAAAAAAAAAAAQAQAAgAAAAFIAAABwAQAAAgAAABAAAAAHAAAAAAAAAAAAAAC8AgAAAAAAAAECAiJTAHkAcwB0AGUAbQAAAAAAAAAAAAAAAAAAAAAAAAAAAAAAAAAAAAAAAAAAAAAAAAAAAAAAAAAAAAAAAAAAAAAAAAAAAAEAAACwAQAAmCQO9H4AAAAATlSPWLsAAIg+86T+fwAAAAAAAAAAAAAJAAAAAAAAAAAAAAAAAAAA6Cr1Wf5/AAAAAAAAAAAAAAAAAAAAAAAA80QBdFN6AAAYJg70fgAAAAQAAAAAAAAAoPiNoLABAAAgPISPsAEAAEAnDvQAAAAAAAAAAAAAAAAHAAAAAAAAABgmHJuwAQAAfCYO9H4AAAC5Jg70fgAAAHHNy6T+fwAAaQBhAGwAAAAAAAAAAAAAAAAAAAAAAAAAAAAAAAAAAAAgPISPsAEAAKvfz6T+fwAAICYO9H4AAAC5Jg70fgAAAKD4jaCw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QAAAAIAAADRJA70fgAAAPjnGVj+fwAAiD7zpP5/AAAAAAAAAAAAAAAAAAAAAAAAAwAAAAAAAADgzAJY/n8AAAAAAAAAAAAAAAAAAAAAAABDRAF0U3oAALA83KCwAQAAAQAAAAAAAADg////AAAAACA8hI+wAQAA6CYO9AAAAAAAAAAAAAAAAAYAAAAAAAAAIAAAAAAAAAAMJg70fgAAAEkmDvR+AAAAcc3LpP5/AABgLO2gsAEAAKjNAlgAAAAAkN1ajbABAAAAAAAAAAAAACA8hI+wAQAAq9/PpP5/AACwJQ70fgAAAEkmDvR+AAAAIHBJm7ABAAAAAAAA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BAbQJY/n8AAAq2cFf+fwAAsC4O9H4AAACIPvOk/n8AAAAAAAAAAAAAAAAAAAAAAAB4bgJY/n8AAAAAAAAAAAAAAAAAAAAAAAAAAAAAAAAAAFNDAXRTegAA//////5/AAD/////AAAAAPD///8AAAAAIDyEj7ABAAD4Jw70AAAAAAAAAAAAAAAACQAAAAAAAAAgAAAAAAAAABwnDvR+AAAAWScO9H4AAABxzcuk/n8AAAAAAAAAAAAAAAAAAAAAAAAAAAAAAAAAAAAAAAAAAAAAIDyEj7ABAACr38+k/n8AAMAmDvR+AAAAWScO9H4AAAAAEY6gsAEAAAAAAABkdgAIAAAAACUAAAAMAAAABAAAABgAAAAMAAAAAAAAABIAAAAMAAAAAQAAAB4AAAAYAAAAKQAAADMAAACfAAAASAAAACUAAAAMAAAABAAAAFQAAACoAAAAKgAAADMAAACdAAAARwAAAAEAAABh97RBVTW0QSoAAAAzAAAADwAAAEwAAAAAAAAAAAAAAAAAAAD//////////2wAAABHAHUAcwB0AGEAdgBvACAAUwBlAGcAbwB2AGkAYQCAPw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h97RBVTW0QQoAAABQAAAADwAAAEwAAAAAAAAAAAAAAAAAAAD//////////2wAAABHAHUAcwB0AGEAdgBvACAAUwBlAGcAbwB2AGkAYQAAAAgAAAAHAAAABQAAAAQAAAAGAAAABQAAAAcAAAADAAAABgAAAAYAAAAHAAAABwAAAAUAAAADAAAABg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GH3tEFVNbRBCgAAAGAAAAAOAAAATAAAAAAAAAAAAAAAAAAAAP//////////aAAAAFYAaQBjAGUAcAByAGUAcwBpAGQAZQBuAHQAZQAHAAAAAwAAAAUAAAAGAAAABw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GH3tEFVNbR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Object Id="idInvalidSigLnImg">AQAAAGwAAAAAAAAAAAAAAA8BAAB/AAAAAAAAAAAAAAAJGAAARAsAACBFTUYAAAEANCEAALEAAAAGAAAAAAAAAAAAAAAAAAAAVgUAAAADAAA1AQAArQAAAAAAAAAAAAAAAAAAAAi3BADIow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Kha/n8AAADQqFr+fwAAEwAAAAAAAAAAAECm/n8AAK0o9Vn+fwAAMBZApv5/AAATAAAAAAAAAOgWAAAAAAAAQAAAwP5/AAAAAECm/n8AAHUr9Vn+fwAABAAAAAAAAAAwFkCm/n8AAPC0D/R+AAAAEwAAAAAAAABIAAAAAAAAAIzIi1r+fwAAiNOoWv5/AADAzIta/n8AAAEAAAAAAAAADvKLWv5/AAAAAECm/n8AAAAAAAAAAAAAAAAAAP5/AAAAAAAAAAAAACA8hI+wAQAAq9/PpP5/AADAtQ/0fgAAAFm2D/R+AAAAAAAAAAAAAAAAAAAA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EAEAAIAAAAAAAAAAAAAAABABAACAAAAAUgAAAHABAAACAAAAEAAAAAcAAAAAAAAAAAAAALwCAAAAAAAAAQICIlMAeQBzAHQAZQBtAAAAAAAAAAAAAAAAAAAAAAAAAAAAAAAAAAAAAAAAAAAAAAAAAAAAAAAAAAAAAAAAAAAAAAAAAAAAAQAAALABAACYJA70fgAAAABOVI9YuwAAiD7zpP5/AAAAAAAAAAAAAAkAAAAAAAAAAAAAAAAAAADoKvVZ/n8AAAAAAAAAAAAAAAAAAAAAAADzRAF0U3oAABgmDvR+AAAABAAAAAAAAACg+I2gsAEAACA8hI+wAQAAQCcO9AAAAAAAAAAAAAAAAAcAAAAAAAAAGCYcm7ABAAB8Jg70fgAAALkmDvR+AAAAcc3LpP5/AABpAGEAbAAAAAAAAAAAAAAAAAAAAAAAAAAAAAAAAAAAACA8hI+wAQAAq9/PpP5/AAAgJg70fgAAALkmDvR+AAAAoPiNoLA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NEkDvR+AAAA+OcZWP5/AACIPvOk/n8AAAAAAAAAAAAAAAAAAAAAAAADAAAAAAAAAODMAlj+fwAAAAAAAAAAAAAAAAAAAAAAAENEAXRTegAAsDzcoLABAAABAAAAAAAAAOD///8AAAAAIDyEj7ABAADoJg70AAAAAAAAAAAAAAAABgAAAAAAAAAgAAAAAAAAAAwmDvR+AAAASSYO9H4AAABxzcuk/n8AAGAs7aCwAQAAqM0CWAAAAACQ3VqNsAEAAAAAAAAAAAAAIDyEj7ABAACr38+k/n8AALAlDvR+AAAASSYO9H4AAAAgcEmbsAE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EBtAlj+fwAACrZwV/5/AACwLg70fgAAAIg+86T+fwAAAAAAAAAAAAAAAAAAAAAAAHhuAlj+fwAAAAAAAAAAAAAAAAAAAAAAAAAAAAAAAAAAU0MBdFN6AAD//////n8AAP////8AAAAA8P///wAAAAAgPISPsAEAAPgnDvQAAAAAAAAAAAAAAAAJAAAAAAAAACAAAAAAAAAAHCcO9H4AAABZJw70fgAAAHHNy6T+fwAAAAAAAAAAAAAAAAAAAAAAAAAAAAAAAAAAAAAAAAAAAAAgPISPsAEAAKvfz6T+fwAAwCYO9H4AAABZJw70fgAAAAARjqCwAQAAAAAAAGR2AAgAAAAAJQAAAAwAAAAEAAAAGAAAAAwAAAAAAAAAEgAAAAwAAAABAAAAHgAAABgAAAApAAAAMwAAAJ8AAABIAAAAJQAAAAwAAAAEAAAAVAAAAKgAAAAqAAAAMwAAAJ0AAABHAAAAAQAAAGH3tEFVNbRBKgAAADMAAAAPAAAATAAAAAAAAAAAAAAAAAAAAP//////////bAAAAEcAdQBzAHQAYQB2AG8AIABTAGUAZwBvAHYAaQBhAAC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GH3tEFVNbRBCgAAAFAAAAAPAAAATAAAAAAAAAAAAAAAAAAAAP//////////bAAAAEcAdQBzAHQAYQB2AG8AIABTAGUAZwBvAHYAaQBhAAAACAAAAAcAAAAFAAAABAAAAAYAAAAFAAAABwAAAAMAAAAGAAAABgAAAAcAAAAHAAAABQAAAAMAAAAGAAAASwAAAEAAAAAwAAAABQAAACAAAAABAAAAAQAAABAAAAAAAAAAAAAAABA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Yfe0QVU1tEEKAAAAYAAAAA4AAABMAAAAAAAAAAAAAAAAAAAA//////////9oAAAAVgBpAGMAZQBwAHIAZQBzAGkAZABlAG4AdABlAAcAAAADAAAABQAAAAYAAAAH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Yfe0QVU1tE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F2R2prNpHfwi/YdVT41CKXWqmfqrU9QprdBbRG6i978=</DigestValue>
    </Reference>
    <Reference Type="http://www.w3.org/2000/09/xmldsig#Object" URI="#idOfficeObject">
      <DigestMethod Algorithm="http://www.w3.org/2001/04/xmlenc#sha256"/>
      <DigestValue>ZH7GQTQEfZi5y+s3Qre9m9OHuXGCjJoQL6uVabnUODk=</DigestValue>
    </Reference>
    <Reference Type="http://uri.etsi.org/01903#SignedProperties" URI="#idSignedProperties">
      <Transforms>
        <Transform Algorithm="http://www.w3.org/TR/2001/REC-xml-c14n-20010315"/>
      </Transforms>
      <DigestMethod Algorithm="http://www.w3.org/2001/04/xmlenc#sha256"/>
      <DigestValue>/UoimZtGDGw/Ed1e+VVo39dJ7t5vuhx6PTvqPTN4Cp4=</DigestValue>
    </Reference>
    <Reference Type="http://www.w3.org/2000/09/xmldsig#Object" URI="#idValidSigLnImg">
      <DigestMethod Algorithm="http://www.w3.org/2001/04/xmlenc#sha256"/>
      <DigestValue>V1FQGn2BEh6vi9USR1rgJ6hxnbhzvHuL4oYoLMVjyi4=</DigestValue>
    </Reference>
    <Reference Type="http://www.w3.org/2000/09/xmldsig#Object" URI="#idInvalidSigLnImg">
      <DigestMethod Algorithm="http://www.w3.org/2001/04/xmlenc#sha256"/>
      <DigestValue>15OIkWgRxaqgqbi8rlqyQIEFSUC3Jn0DcF/trARVCSU=</DigestValue>
    </Reference>
  </SignedInfo>
  <SignatureValue>H4aHi2kRWKjpJV/nFbWX8sDW3bWphx+gGXYh0va5QSZD4WAVf045qQ1AXW1i0XMKNruSNbSh0cL5
3KHlEMHMNPMFN2MvjpvQ2KfpwoAZeHGsPYL0auHUtf/NenF2Vc1aHwuKtafGNFnQUH4xYeJt+922
s5rxtgqX9Y6yGzmr7xgzFJPLYQpxFVYGB5Kupcn3uX0ktUtcd/eZa/6HNtJDl7Ea4dBoGCaZEPu0
F1a4PcgfF6OU8NC9HvhXL3YzBDQjdmHBAnZbhgoMxSS8xQw7CSvWNaVTDHxMKybOmgA8jaxl3eWE
XxF/LpxvAYZOp583jFkOem6WNVhLRPIJduwwbw==</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X9nuQUVEy30OQy2ztj/J/wkVjisWhcDTJHpAPS39QHA=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JXLs+oh4IUxXFcOp6h/u6DvVIPPbBzmGCR2u3EoSEgM=</DigestValue>
      </Reference>
      <Reference URI="/xl/drawings/vmlDrawing1.vml?ContentType=application/vnd.openxmlformats-officedocument.vmlDrawing">
        <DigestMethod Algorithm="http://www.w3.org/2001/04/xmlenc#sha256"/>
        <DigestValue>xZNZ2FHkrX6isOQuAgI4TVcCSiEHvsnknuxVwUaHG8A=</DigestValue>
      </Reference>
      <Reference URI="/xl/drawings/vmlDrawing2.vml?ContentType=application/vnd.openxmlformats-officedocument.vmlDrawing">
        <DigestMethod Algorithm="http://www.w3.org/2001/04/xmlenc#sha256"/>
        <DigestValue>s+VCCHOkvgaqFDQRcdw0ROM0h9U/TWpUvPS5p4wxzIk=</DigestValue>
      </Reference>
      <Reference URI="/xl/drawings/vmlDrawing3.vml?ContentType=application/vnd.openxmlformats-officedocument.vmlDrawing">
        <DigestMethod Algorithm="http://www.w3.org/2001/04/xmlenc#sha256"/>
        <DigestValue>Zy3KY5oe6D+Cua/eaeOqZKGSZFHbramKk07BJIO4aEk=</DigestValue>
      </Reference>
      <Reference URI="/xl/drawings/vmlDrawing4.vml?ContentType=application/vnd.openxmlformats-officedocument.vmlDrawing">
        <DigestMethod Algorithm="http://www.w3.org/2001/04/xmlenc#sha256"/>
        <DigestValue>V22kWH7kUABejGadY5fuxdlivx99cfVqfXtqdKE7/c4=</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H2eW2hHEE0VVoZY57kOllkIGADggvkcKoSCIsiARnDE=</DigestValue>
      </Reference>
      <Reference URI="/xl/media/image3.emf?ContentType=image/x-emf">
        <DigestMethod Algorithm="http://www.w3.org/2001/04/xmlenc#sha256"/>
        <DigestValue>uNIx48KZcEfZmJdJ7Cgg7weCDa6ABqE49FCz3RsB/Yo=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p7LEPdcz9dWJfbr3wkNQIRTTzUIjeDM7ZkUtJX0KjkA=</DigestValue>
      </Reference>
      <Reference URI="/xl/styles.xml?ContentType=application/vnd.openxmlformats-officedocument.spreadsheetml.styles+xml">
        <DigestMethod Algorithm="http://www.w3.org/2001/04/xmlenc#sha256"/>
        <DigestValue>Rzm8JyScZIfNYenv0V3HJv0FTeqA3oZaNw5YycBVhqk=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c139N45GAS6T0SlL5zpLtohJThftjJJheQ2bvzrwuUk=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Kl9hmhfWudz1rOcDOqkd8fcpn4uChcb3fLJp6OkTkDY=</DigestValue>
      </Reference>
      <Reference URI="/xl/worksheets/sheet2.xml?ContentType=application/vnd.openxmlformats-officedocument.spreadsheetml.worksheet+xml">
        <DigestMethod Algorithm="http://www.w3.org/2001/04/xmlenc#sha256"/>
        <DigestValue>/P2irSSZso6zh+AfF1gaJbkwL4jlTT2oKR+8fCv7MbQ=</DigestValue>
      </Reference>
      <Reference URI="/xl/worksheets/sheet3.xml?ContentType=application/vnd.openxmlformats-officedocument.spreadsheetml.worksheet+xml">
        <DigestMethod Algorithm="http://www.w3.org/2001/04/xmlenc#sha256"/>
        <DigestValue>S+Iw9uKPU90yFP7zO9QRyJMwrcP9E6utoA3Vfmr5/4Q=</DigestValue>
      </Reference>
      <Reference URI="/xl/worksheets/sheet4.xml?ContentType=application/vnd.openxmlformats-officedocument.spreadsheetml.worksheet+xml">
        <DigestMethod Algorithm="http://www.w3.org/2001/04/xmlenc#sha256"/>
        <DigestValue>i3WPeXKgeoMeDmD43dbL3IKGW3eU1HqrYupKdNPlGmg=</DigestValue>
      </Reference>
      <Reference URI="/xl/worksheets/sheet5.xml?ContentType=application/vnd.openxmlformats-officedocument.spreadsheetml.worksheet+xml">
        <DigestMethod Algorithm="http://www.w3.org/2001/04/xmlenc#sha256"/>
        <DigestValue>DziXkDHicRORAnXJHw5g5YEAHNgopAhcs1H7uqSPlXY=</DigestValue>
      </Reference>
    </Manifest>
    <SignatureProperties>
      <SignatureProperty Id="idSignatureTime" Target="#idPackageSignature">
        <mdssi:SignatureTime xmlns:mdssi="http://schemas.openxmlformats.org/package/2006/digital-signature">
          <mdssi:Format>YYYY-MM-DDThh:mm:ssTZD</mdssi:Format>
          <mdssi:Value>2023-05-16T15:37:42Z</mdssi:Value>
        </mdssi:SignatureTime>
      </SignatureProperty>
    </SignatureProperties>
  </Object>
  <Object Id="idOfficeObject">
    <SignatureProperties>
      <SignatureProperty Id="idOfficeV1Details" Target="#idPackageSignature">
        <SignatureInfoV1 xmlns="http://schemas.microsoft.com/office/2006/digsig">
          <SetupID>{F0F74C88-15CC-4FFC-96E2-F8D66C765BB4}</SetupID>
          <SignatureText>Gustavo Segovia</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2023-05-16T15:37:42Z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QualifyingProperties>
  </Object>
  <Object Id="idValidSigLnImg">AQAAAGwAAAAAAAAAAAAAAA8BAAB/AAAAAAAAAAAAAAAJGAAARAsAACBFTUYAAAEAyBsAAKoAAAAGAAAAAAAAAAAAAAAAAAAAVgUAAAADAAA1AQAArQAAAAAAAAAAAAAAAAAAAAi3BADIow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0Kha/n8AAADQqFr+fwAAEwAAAAAAAAAAAECm/n8AAK0o9Vn+fwAAMBZApv5/AAATAAAAAAAAAOgWAAAAAAAAQAAAwP5/AAAAAECm/n8AAHUr9Vn+fwAABAAAAAAAAAAwFkCm/n8AAPC0D/R+AAAAEwAAAAAAAABIAAAAAAAAAIzIi1r+fwAAiNOoWv5/AADAzIta/n8AAAEAAAAAAAAADvKLWv5/AAAAAECm/n8AAAAAAAAAAAAAAAAAAP5/AAAAAAAAAAAAACA8hI+wAQAAq9/PpP5/AADAtQ/0fgAAAFm2D/R+AAAAAAAAAAAAAAAAAAAAZHYACAAAAAAlAAAADAAAAAEAAAAYAAAADAAAAAAAAAASAAAADAAAAAEAAAAeAAAAGAAAAL0AAAAEAAAA9wAAABEAAAAlAAAADAAAAAEAAABUAAAAiAAAAL4AAAAEAAAA9QAAABAAAAABAAAAYfe0QVU1tEG+AAAABAAAAAoAAABMAAAAAAAAAAAAAAAAAAAA//////////9gAAAAMQA2AC8AMAA1AC8AMgAwADIAMwAGAAAABgAAAAQAAAAGAAAABgAAAAQAAAAGAAAABgAAAAYAAAAGAAAASwAAAEAAAAAwAAAABQAAACAAAAABAAAAAQAAABAAAAAAAAAAAAAAABABAACAAAAAAAAAAAAAAAAQAQAAgAAAAFIAAABwAQAAAgAAABAAAAAHAAAAAAAAAAAAAAC8AgAAAAAAAAECAiJTAHkAcwB0AGUAbQAAAAAAAAAAAAAAAAAAAAAAAAAAAAAAAAAAAAAAAAAAAAAAAAAAAAAAAAAAAAAAAAAAAAAAAAAAAAEAAACwAQAAmCQO9H4AAAAATlSPWLsAAIg+86T+fwAAAAAAAAAAAAAJAAAAAAAAAAAAAAAAAAAA6Cr1Wf5/AAAAAAAAAAAAAAAAAAAAAAAA80QBdFN6AAAYJg70fgAAAAQAAAAAAAAAoPiNoLABAAAgPISPsAEAAEAnDvQAAAAAAAAAAAAAAAAHAAAAAAAAABgmHJuwAQAAfCYO9H4AAAC5Jg70fgAAAHHNy6T+fwAAaQBhAGwAAAAAAAAAAAAAAAAAAAAAAAAAAAAAAAAAAAAgPISPsAEAAKvfz6T+fwAAICYO9H4AAAC5Jg70fgAAAKD4jaCw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QAAAAIAAADRJA70fgAAAPjnGVj+fwAAiD7zpP5/AAAAAAAAAAAAAAAAAAAAAAAAAwAAAAAAAADgzAJY/n8AAAAAAAAAAAAAAAAAAAAAAABDRAF0U3oAALA83KCwAQAAAQAAAAAAAADg////AAAAACA8hI+wAQAA6CYO9AAAAAAAAAAAAAAAAAYAAAAAAAAAIAAAAAAAAAAMJg70fgAAAEkmDvR+AAAAcc3LpP5/AABgLO2gsAEAAKjNAlgAAAAAkN1ajbABAAAAAAAAAAAAACA8hI+wAQAAq9/PpP5/AACwJQ70fgAAAEkmDvR+AAAAIHBJm7ABAAAAAAAA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BAbQJY/n8AAAq2cFf+fwAAsC4O9H4AAACIPvOk/n8AAAAAAAAAAAAAAAAAAAAAAAB4bgJY/n8AAAAAAAAAAAAAAAAAAAAAAAAAAAAAAAAAAFNDAXRTegAA//////5/AAD/////AAAAAPD///8AAAAAIDyEj7ABAAD4Jw70AAAAAAAAAAAAAAAACQAAAAAAAAAgAAAAAAAAABwnDvR+AAAAWScO9H4AAABxzcuk/n8AAAAAAAAAAAAAAAAAAAAAAAAAAAAAAAAAAAAAAAAAAAAAIDyEj7ABAACr38+k/n8AAMAmDvR+AAAAWScO9H4AAAAAEY6gsAEAAAAAAABkdgAIAAAAACUAAAAMAAAABAAAABgAAAAMAAAAAAAAABIAAAAMAAAAAQAAAB4AAAAYAAAAKQAAADMAAACfAAAASAAAACUAAAAMAAAABAAAAFQAAACoAAAAKgAAADMAAACdAAAARwAAAAEAAABh97RBVTW0QSoAAAAzAAAADwAAAEwAAAAAAAAAAAAAAAAAAAD//////////2wAAABHAHUAcwB0AGEAdgBvACAAUwBlAGcAbwB2AGkAYQCAPw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h97RBVTW0QQoAAABQAAAADwAAAEwAAAAAAAAAAAAAAAAAAAD//////////2wAAABHAHUAcwB0AGEAdgBvACAAUwBlAGcAbwB2AGkAYQAAAAgAAAAHAAAABQAAAAQAAAAGAAAABQAAAAcAAAADAAAABgAAAAYAAAAHAAAABwAAAAUAAAADAAAABg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GH3tEFVNbRBCgAAAGAAAAAOAAAATAAAAAAAAAAAAAAAAAAAAP//////////aAAAAFYAaQBjAGUAcAByAGUAcwBpAGQAZQBuAHQAZQAHAAAAAwAAAAUAAAAGAAAABw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GH3tEFVNbR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Object Id="idInvalidSigLnImg">AQAAAGwAAAAAAAAAAAAAAA8BAAB/AAAAAAAAAAAAAAAJGAAARAsAACBFTUYAAAEANCEAALEAAAAGAAAAAAAAAAAAAAAAAAAAVgUAAAADAAA1AQAArQAAAAAAAAAAAAAAAAAAAAi3BADIow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Kha/n8AAADQqFr+fwAAEwAAAAAAAAAAAECm/n8AAK0o9Vn+fwAAMBZApv5/AAATAAAAAAAAAOgWAAAAAAAAQAAAwP5/AAAAAECm/n8AAHUr9Vn+fwAABAAAAAAAAAAwFkCm/n8AAPC0D/R+AAAAEwAAAAAAAABIAAAAAAAAAIzIi1r+fwAAiNOoWv5/AADAzIta/n8AAAEAAAAAAAAADvKLWv5/AAAAAECm/n8AAAAAAAAAAAAAAAAAAP5/AAAAAAAAAAAAACA8hI+wAQAAq9/PpP5/AADAtQ/0fgAAAFm2D/R+AAAAAAAAAAAAAAAAAAAA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EAEAAIAAAAAAAAAAAAAAABABAACAAAAAUgAAAHABAAACAAAAEAAAAAcAAAAAAAAAAAAAALwCAAAAAAAAAQICIlMAeQBzAHQAZQBtAAAAAAAAAAAAAAAAAAAAAAAAAAAAAAAAAAAAAAAAAAAAAAAAAAAAAAAAAAAAAAAAAAAAAAAAAAAAAQAAALABAACYJA70fgAAAABOVI9YuwAAiD7zpP5/AAAAAAAAAAAAAAkAAAAAAAAAAAAAAAAAAADoKvVZ/n8AAAAAAAAAAAAAAAAAAAAAAADzRAF0U3oAABgmDvR+AAAABAAAAAAAAACg+I2gsAEAACA8hI+wAQAAQCcO9AAAAAAAAAAAAAAAAAcAAAAAAAAAGCYcm7ABAAB8Jg70fgAAALkmDvR+AAAAcc3LpP5/AABpAGEAbAAAAAAAAAAAAAAAAAAAAAAAAAAAAAAAAAAAACA8hI+wAQAAq9/PpP5/AAAgJg70fgAAALkmDvR+AAAAoPiNoLA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NEkDvR+AAAA+OcZWP5/AACIPvOk/n8AAAAAAAAAAAAAAAAAAAAAAAADAAAAAAAAAODMAlj+fwAAAAAAAAAAAAAAAAAAAAAAAENEAXRTegAAsDzcoLABAAABAAAAAAAAAOD///8AAAAAIDyEj7ABAADoJg70AAAAAAAAAAAAAAAABgAAAAAAAAAgAAAAAAAAAAwmDvR+AAAASSYO9H4AAABxzcuk/n8AAGAs7aCwAQAAqM0CWAAAAACQ3VqNsAEAAAAAAAAAAAAAIDyEj7ABAACr38+k/n8AALAlDvR+AAAASSYO9H4AAAAgcEmbsAE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EBtAlj+fwAACrZwV/5/AACwLg70fgAAAIg+86T+fwAAAAAAAAAAAAAAAAAAAAAAAHhuAlj+fwAAAAAAAAAAAAAAAAAAAAAAAAAAAAAAAAAAU0MBdFN6AAD//////n8AAP////8AAAAA8P///wAAAAAgPISPsAEAAPgnDvQAAAAAAAAAAAAAAAAJAAAAAAAAACAAAAAAAAAAHCcO9H4AAABZJw70fgAAAHHNy6T+fwAAAAAAAAAAAAAAAAAAAAAAAAAAAAAAAAAAAAAAAAAAAAAgPISPsAEAAKvfz6T+fwAAwCYO9H4AAABZJw70fgAAAAARjqCwAQAAAAAAAGR2AAgAAAAAJQAAAAwAAAAEAAAAGAAAAAwAAAAAAAAAEgAAAAwAAAABAAAAHgAAABgAAAApAAAAMwAAAJ8AAABIAAAAJQAAAAwAAAAEAAAAVAAAAKgAAAAqAAAAMwAAAJ0AAABHAAAAAQAAAGH3tEFVNbRBKgAAADMAAAAPAAAATAAAAAAAAAAAAAAAAAAAAP//////////bAAAAEcAdQBzAHQAYQB2AG8AIABTAGUAZwBvAHYAaQBhAAC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GH3tEFVNbRBCgAAAFAAAAAPAAAATAAAAAAAAAAAAAAAAAAAAP//////////bAAAAEcAdQBzAHQAYQB2AG8AIABTAGUAZwBvAHYAaQBhAAAACAAAAAcAAAAFAAAABAAAAAYAAAAFAAAABwAAAAMAAAAGAAAABgAAAAcAAAAHAAAABQAAAAMAAAAGAAAASwAAAEAAAAAwAAAABQAAACAAAAABAAAAAQAAABAAAAAAAAAAAAAAABA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Yfe0QVU1tEEKAAAAYAAAAA4AAABMAAAAAAAAAAAAAAAAAAAA//////////9oAAAAVgBpAGMAZQBwAHIAZQBzAGkAZABlAG4AdABlAAcAAAADAAAABQAAAAYAAAAH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Yfe0QVU1tE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MXqdJjN1VsHYta2YbUjP+1gHZ2KtDr6rqbWP2OajU3o=</DigestValue>
    </Reference>
    <Reference Type="http://www.w3.org/2000/09/xmldsig#Object" URI="#idOfficeObject">
      <DigestMethod Algorithm="http://www.w3.org/2001/04/xmlenc#sha256"/>
      <DigestValue>IzBc+GL7gzgoYk9bDr6aSlHyCmgR9C60MuRbsy0pT4g=</DigestValue>
    </Reference>
    <Reference Type="http://uri.etsi.org/01903#SignedProperties" URI="#idSignedProperties">
      <Transforms>
        <Transform Algorithm="http://www.w3.org/TR/2001/REC-xml-c14n-20010315"/>
      </Transforms>
      <DigestMethod Algorithm="http://www.w3.org/2001/04/xmlenc#sha256"/>
      <DigestValue>r/+dAERPSg89O7T5+/4gFOkEqW+PxAUvEonT2MFAuuM=</DigestValue>
    </Reference>
    <Reference Type="http://www.w3.org/2000/09/xmldsig#Object" URI="#idValidSigLnImg">
      <DigestMethod Algorithm="http://www.w3.org/2001/04/xmlenc#sha256"/>
      <DigestValue>V1FQGn2BEh6vi9USR1rgJ6hxnbhzvHuL4oYoLMVjyi4=</DigestValue>
    </Reference>
    <Reference Type="http://www.w3.org/2000/09/xmldsig#Object" URI="#idInvalidSigLnImg">
      <DigestMethod Algorithm="http://www.w3.org/2001/04/xmlenc#sha256"/>
      <DigestValue>15OIkWgRxaqgqbi8rlqyQIEFSUC3Jn0DcF/trARVCSU=</DigestValue>
    </Reference>
  </SignedInfo>
  <SignatureValue>sGN0ufXtIfEZzokR6Er1Yy2XBViSkyXMH8gEp8ECxrI/P7R7GJZRG/mbAUfRaG4pq7mpXQ3rEpix
nmKQ711yqqSupajlpgrEXiAjKmGSP/ddx5HKAVAdKd8eeVGOH+THDkeEdPDCWp1PVMn7Y8awUQ2c
enG89VGtaZcTYLoschJEdlCNhT6v2yqUfP591Nx6QyuPaELv9NwR7xPz/xMOS1s+ZidOvSaiNFMz
lwkvo4WBmHR12PLVGxVBlsvhrD5F63IZlGBDKP/E6kJtuIePliOcOgzDAlN+TNiQQh3tO8+3qDX0
si+GFAyJaqx4D/RDOnsCyV/oc967dBY6LLizlA==</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X9nuQUVEy30OQy2ztj/J/wkVjisWhcDTJHpAPS39QHA=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JXLs+oh4IUxXFcOp6h/u6DvVIPPbBzmGCR2u3EoSEgM=</DigestValue>
      </Reference>
      <Reference URI="/xl/drawings/vmlDrawing1.vml?ContentType=application/vnd.openxmlformats-officedocument.vmlDrawing">
        <DigestMethod Algorithm="http://www.w3.org/2001/04/xmlenc#sha256"/>
        <DigestValue>xZNZ2FHkrX6isOQuAgI4TVcCSiEHvsnknuxVwUaHG8A=</DigestValue>
      </Reference>
      <Reference URI="/xl/drawings/vmlDrawing2.vml?ContentType=application/vnd.openxmlformats-officedocument.vmlDrawing">
        <DigestMethod Algorithm="http://www.w3.org/2001/04/xmlenc#sha256"/>
        <DigestValue>s+VCCHOkvgaqFDQRcdw0ROM0h9U/TWpUvPS5p4wxzIk=</DigestValue>
      </Reference>
      <Reference URI="/xl/drawings/vmlDrawing3.vml?ContentType=application/vnd.openxmlformats-officedocument.vmlDrawing">
        <DigestMethod Algorithm="http://www.w3.org/2001/04/xmlenc#sha256"/>
        <DigestValue>Zy3KY5oe6D+Cua/eaeOqZKGSZFHbramKk07BJIO4aEk=</DigestValue>
      </Reference>
      <Reference URI="/xl/drawings/vmlDrawing4.vml?ContentType=application/vnd.openxmlformats-officedocument.vmlDrawing">
        <DigestMethod Algorithm="http://www.w3.org/2001/04/xmlenc#sha256"/>
        <DigestValue>V22kWH7kUABejGadY5fuxdlivx99cfVqfXtqdKE7/c4=</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H2eW2hHEE0VVoZY57kOllkIGADggvkcKoSCIsiARnDE=</DigestValue>
      </Reference>
      <Reference URI="/xl/media/image3.emf?ContentType=image/x-emf">
        <DigestMethod Algorithm="http://www.w3.org/2001/04/xmlenc#sha256"/>
        <DigestValue>uNIx48KZcEfZmJdJ7Cgg7weCDa6ABqE49FCz3RsB/Yo=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p7LEPdcz9dWJfbr3wkNQIRTTzUIjeDM7ZkUtJX0KjkA=</DigestValue>
      </Reference>
      <Reference URI="/xl/styles.xml?ContentType=application/vnd.openxmlformats-officedocument.spreadsheetml.styles+xml">
        <DigestMethod Algorithm="http://www.w3.org/2001/04/xmlenc#sha256"/>
        <DigestValue>Rzm8JyScZIfNYenv0V3HJv0FTeqA3oZaNw5YycBVhqk=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c139N45GAS6T0SlL5zpLtohJThftjJJheQ2bvzrwuUk=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Kl9hmhfWudz1rOcDOqkd8fcpn4uChcb3fLJp6OkTkDY=</DigestValue>
      </Reference>
      <Reference URI="/xl/worksheets/sheet2.xml?ContentType=application/vnd.openxmlformats-officedocument.spreadsheetml.worksheet+xml">
        <DigestMethod Algorithm="http://www.w3.org/2001/04/xmlenc#sha256"/>
        <DigestValue>/P2irSSZso6zh+AfF1gaJbkwL4jlTT2oKR+8fCv7MbQ=</DigestValue>
      </Reference>
      <Reference URI="/xl/worksheets/sheet3.xml?ContentType=application/vnd.openxmlformats-officedocument.spreadsheetml.worksheet+xml">
        <DigestMethod Algorithm="http://www.w3.org/2001/04/xmlenc#sha256"/>
        <DigestValue>S+Iw9uKPU90yFP7zO9QRyJMwrcP9E6utoA3Vfmr5/4Q=</DigestValue>
      </Reference>
      <Reference URI="/xl/worksheets/sheet4.xml?ContentType=application/vnd.openxmlformats-officedocument.spreadsheetml.worksheet+xml">
        <DigestMethod Algorithm="http://www.w3.org/2001/04/xmlenc#sha256"/>
        <DigestValue>i3WPeXKgeoMeDmD43dbL3IKGW3eU1HqrYupKdNPlGmg=</DigestValue>
      </Reference>
      <Reference URI="/xl/worksheets/sheet5.xml?ContentType=application/vnd.openxmlformats-officedocument.spreadsheetml.worksheet+xml">
        <DigestMethod Algorithm="http://www.w3.org/2001/04/xmlenc#sha256"/>
        <DigestValue>DziXkDHicRORAnXJHw5g5YEAHNgopAhcs1H7uqSPlXY=</DigestValue>
      </Reference>
    </Manifest>
    <SignatureProperties>
      <SignatureProperty Id="idSignatureTime" Target="#idPackageSignature">
        <mdssi:SignatureTime xmlns:mdssi="http://schemas.openxmlformats.org/package/2006/digital-signature">
          <mdssi:Format>YYYY-MM-DDThh:mm:ssTZD</mdssi:Format>
          <mdssi:Value>2023-05-16T15:38:11Z</mdssi:Value>
        </mdssi:SignatureTime>
      </SignatureProperty>
    </SignatureProperties>
  </Object>
  <Object Id="idOfficeObject">
    <SignatureProperties>
      <SignatureProperty Id="idOfficeV1Details" Target="#idPackageSignature">
        <SignatureInfoV1 xmlns="http://schemas.microsoft.com/office/2006/digsig">
          <SetupID>{D888B738-934C-4685-A429-0ED153CC8C77}</SetupID>
          <SignatureText>Gustavo Segovia</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2023-05-16T15:38:11Z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QualifyingProperties>
  </Object>
  <Object Id="idValidSigLnImg">AQAAAGwAAAAAAAAAAAAAAA8BAAB/AAAAAAAAAAAAAAAJGAAARAsAACBFTUYAAAEAyBsAAKoAAAAGAAAAAAAAAAAAAAAAAAAAVgUAAAADAAA1AQAArQAAAAAAAAAAAAAAAAAAAAi3BADIow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0Kha/n8AAADQqFr+fwAAEwAAAAAAAAAAAECm/n8AAK0o9Vn+fwAAMBZApv5/AAATAAAAAAAAAOgWAAAAAAAAQAAAwP5/AAAAAECm/n8AAHUr9Vn+fwAABAAAAAAAAAAwFkCm/n8AAPC0D/R+AAAAEwAAAAAAAABIAAAAAAAAAIzIi1r+fwAAiNOoWv5/AADAzIta/n8AAAEAAAAAAAAADvKLWv5/AAAAAECm/n8AAAAAAAAAAAAAAAAAAP5/AAAAAAAAAAAAACA8hI+wAQAAq9/PpP5/AADAtQ/0fgAAAFm2D/R+AAAAAAAAAAAAAAAAAAAAZHYACAAAAAAlAAAADAAAAAEAAAAYAAAADAAAAAAAAAASAAAADAAAAAEAAAAeAAAAGAAAAL0AAAAEAAAA9wAAABEAAAAlAAAADAAAAAEAAABUAAAAiAAAAL4AAAAEAAAA9QAAABAAAAABAAAAYfe0QVU1tEG+AAAABAAAAAoAAABMAAAAAAAAAAAAAAAAAAAA//////////9gAAAAMQA2AC8AMAA1AC8AMgAwADIAMwAGAAAABgAAAAQAAAAGAAAABgAAAAQAAAAGAAAABgAAAAYAAAAGAAAASwAAAEAAAAAwAAAABQAAACAAAAABAAAAAQAAABAAAAAAAAAAAAAAABABAACAAAAAAAAAAAAAAAAQAQAAgAAAAFIAAABwAQAAAgAAABAAAAAHAAAAAAAAAAAAAAC8AgAAAAAAAAECAiJTAHkAcwB0AGUAbQAAAAAAAAAAAAAAAAAAAAAAAAAAAAAAAAAAAAAAAAAAAAAAAAAAAAAAAAAAAAAAAAAAAAAAAAAAAAEAAACwAQAAmCQO9H4AAAAATlSPWLsAAIg+86T+fwAAAAAAAAAAAAAJAAAAAAAAAAAAAAAAAAAA6Cr1Wf5/AAAAAAAAAAAAAAAAAAAAAAAA80QBdFN6AAAYJg70fgAAAAQAAAAAAAAAoPiNoLABAAAgPISPsAEAAEAnDvQAAAAAAAAAAAAAAAAHAAAAAAAAABgmHJuwAQAAfCYO9H4AAAC5Jg70fgAAAHHNy6T+fwAAaQBhAGwAAAAAAAAAAAAAAAAAAAAAAAAAAAAAAAAAAAAgPISPsAEAAKvfz6T+fwAAICYO9H4AAAC5Jg70fgAAAKD4jaCwAQ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QAAAAIAAADRJA70fgAAAPjnGVj+fwAAiD7zpP5/AAAAAAAAAAAAAAAAAAAAAAAAAwAAAAAAAADgzAJY/n8AAAAAAAAAAAAAAAAAAAAAAABDRAF0U3oAALA83KCwAQAAAQAAAAAAAADg////AAAAACA8hI+wAQAA6CYO9AAAAAAAAAAAAAAAAAYAAAAAAAAAIAAAAAAAAAAMJg70fgAAAEkmDvR+AAAAcc3LpP5/AABgLO2gsAEAAKjNAlgAAAAAkN1ajbABAAAAAAAAAAAAACA8hI+wAQAAq9/PpP5/AACwJQ70fgAAAEkmDvR+AAAAIHBJm7ABAAAAAAAA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BAbQJY/n8AAAq2cFf+fwAAsC4O9H4AAACIPvOk/n8AAAAAAAAAAAAAAAAAAAAAAAB4bgJY/n8AAAAAAAAAAAAAAAAAAAAAAAAAAAAAAAAAAFNDAXRTegAA//////5/AAD/////AAAAAPD///8AAAAAIDyEj7ABAAD4Jw70AAAAAAAAAAAAAAAACQAAAAAAAAAgAAAAAAAAABwnDvR+AAAAWScO9H4AAABxzcuk/n8AAAAAAAAAAAAAAAAAAAAAAAAAAAAAAAAAAAAAAAAAAAAAIDyEj7ABAACr38+k/n8AAMAmDvR+AAAAWScO9H4AAAAAEY6gsAEAAAAAAABkdgAIAAAAACUAAAAMAAAABAAAABgAAAAMAAAAAAAAABIAAAAMAAAAAQAAAB4AAAAYAAAAKQAAADMAAACfAAAASAAAACUAAAAMAAAABAAAAFQAAACoAAAAKgAAADMAAACdAAAARwAAAAEAAABh97RBVTW0QSoAAAAzAAAADwAAAEwAAAAAAAAAAAAAAAAAAAD//////////2wAAABHAHUAcwB0AGEAdgBvACAAUwBlAGcAbwB2AGkAYQCAPw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Bh97RBVTW0QQoAAABQAAAADwAAAEwAAAAAAAAAAAAAAAAAAAD//////////2wAAABHAHUAcwB0AGEAdgBvACAAUwBlAGcAbwB2AGkAYQAAAAgAAAAHAAAABQAAAAQAAAAGAAAABQAAAAcAAAADAAAABgAAAAYAAAAHAAAABwAAAAUAAAADAAAABg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GH3tEFVNbRBCgAAAGAAAAAOAAAATAAAAAAAAAAAAAAAAAAAAP//////////aAAAAFYAaQBjAGUAcAByAGUAcwBpAGQAZQBuAHQAZQAHAAAAAwAAAAUAAAAGAAAABw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GH3tEFVNbR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Object Id="idInvalidSigLnImg">AQAAAGwAAAAAAAAAAAAAAA8BAAB/AAAAAAAAAAAAAAAJGAAARAsAACBFTUYAAAEANCEAALEAAAAGAAAAAAAAAAAAAAAAAAAAVgUAAAADAAA1AQAArQAAAAAAAAAAAAAAAAAAAAi3BADIow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Kha/n8AAADQqFr+fwAAEwAAAAAAAAAAAECm/n8AAK0o9Vn+fwAAMBZApv5/AAATAAAAAAAAAOgWAAAAAAAAQAAAwP5/AAAAAECm/n8AAHUr9Vn+fwAABAAAAAAAAAAwFkCm/n8AAPC0D/R+AAAAEwAAAAAAAABIAAAAAAAAAIzIi1r+fwAAiNOoWv5/AADAzIta/n8AAAEAAAAAAAAADvKLWv5/AAAAAECm/n8AAAAAAAAAAAAAAAAAAP5/AAAAAAAAAAAAACA8hI+wAQAAq9/PpP5/AADAtQ/0fgAAAFm2D/R+AAAAAAAAAAAAAAAAAAAA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EAEAAIAAAAAAAAAAAAAAABABAACAAAAAUgAAAHABAAACAAAAEAAAAAcAAAAAAAAAAAAAALwCAAAAAAAAAQICIlMAeQBzAHQAZQBtAAAAAAAAAAAAAAAAAAAAAAAAAAAAAAAAAAAAAAAAAAAAAAAAAAAAAAAAAAAAAAAAAAAAAAAAAAAAAQAAALABAACYJA70fgAAAABOVI9YuwAAiD7zpP5/AAAAAAAAAAAAAAkAAAAAAAAAAAAAAAAAAADoKvVZ/n8AAAAAAAAAAAAAAAAAAAAAAADzRAF0U3oAABgmDvR+AAAABAAAAAAAAACg+I2gsAEAACA8hI+wAQAAQCcO9AAAAAAAAAAAAAAAAAcAAAAAAAAAGCYcm7ABAAB8Jg70fgAAALkmDvR+AAAAcc3LpP5/AABpAGEAbAAAAAAAAAAAAAAAAAAAAAAAAAAAAAAAAAAAACA8hI+wAQAAq9/PpP5/AAAgJg70fgAAALkmDvR+AAAAoPiNoLA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BAAAAAgAAANEkDvR+AAAA+OcZWP5/AACIPvOk/n8AAAAAAAAAAAAAAAAAAAAAAAADAAAAAAAAAODMAlj+fwAAAAAAAAAAAAAAAAAAAAAAAENEAXRTegAAsDzcoLABAAABAAAAAAAAAOD///8AAAAAIDyEj7ABAADoJg70AAAAAAAAAAAAAAAABgAAAAAAAAAgAAAAAAAAAAwmDvR+AAAASSYO9H4AAABxzcuk/n8AAGAs7aCwAQAAqM0CWAAAAACQ3VqNsAEAAAAAAAAAAAAAIDyEj7ABAACr38+k/n8AALAlDvR+AAAASSYO9H4AAAAgcEmbsAEAAAAAAAB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EBtAlj+fwAACrZwV/5/AACwLg70fgAAAIg+86T+fwAAAAAAAAAAAAAAAAAAAAAAAHhuAlj+fwAAAAAAAAAAAAAAAAAAAAAAAAAAAAAAAAAAU0MBdFN6AAD//////n8AAP////8AAAAA8P///wAAAAAgPISPsAEAAPgnDvQAAAAAAAAAAAAAAAAJAAAAAAAAACAAAAAAAAAAHCcO9H4AAABZJw70fgAAAHHNy6T+fwAAAAAAAAAAAAAAAAAAAAAAAAAAAAAAAAAAAAAAAAAAAAAgPISPsAEAAKvfz6T+fwAAwCYO9H4AAABZJw70fgAAAAARjqCwAQAAAAAAAGR2AAgAAAAAJQAAAAwAAAAEAAAAGAAAAAwAAAAAAAAAEgAAAAwAAAABAAAAHgAAABgAAAApAAAAMwAAAJ8AAABIAAAAJQAAAAwAAAAEAAAAVAAAAKgAAAAqAAAAMwAAAJ0AAABHAAAAAQAAAGH3tEFVNbRBKgAAADMAAAAPAAAATAAAAAAAAAAAAAAAAAAAAP//////////bAAAAEcAdQBzAHQAYQB2AG8AIABTAGUAZwBvAHYAaQBhAAC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GH3tEFVNbRBCgAAAFAAAAAPAAAATAAAAAAAAAAAAAAAAAAAAP//////////bAAAAEcAdQBzAHQAYQB2AG8AIABTAGUAZwBvAHYAaQBhAAAACAAAAAcAAAAFAAAABAAAAAYAAAAFAAAABwAAAAMAAAAGAAAABgAAAAcAAAAHAAAABQAAAAMAAAAGAAAASwAAAEAAAAAwAAAABQAAACAAAAABAAAAAQAAABAAAAAAAAAAAAAAABABAACAAAAAAAAAAAAAAAAQ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Yfe0QVU1tEEKAAAAYAAAAA4AAABMAAAAAAAAAAAAAAAAAAAA//////////9oAAAAVgBpAGMAZQBwAHIAZQBzAGkAZABlAG4AdABlAAcAAAADAAAABQAAAAYAAAAH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Yfe0QVU1tE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Información General</vt:lpstr>
      <vt:lpstr>Beneficiarios Finales</vt:lpstr>
      <vt:lpstr>Balance General</vt:lpstr>
      <vt:lpstr>Estado de Resultados</vt:lpstr>
      <vt:lpstr>Notas</vt:lpstr>
      <vt:lpstr>'Balance General'!Área_de_impresión</vt:lpstr>
      <vt:lpstr>'Estado de Resultados'!Área_de_impresión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cesar.fernandez</dc:creator>
  <cp:lastModifiedBy>Cesar Daniel Fernández Schneider</cp:lastModifiedBy>
  <cp:lastPrinted>2021-08-12T20:18:40Z</cp:lastPrinted>
  <dcterms:created xsi:type="dcterms:W3CDTF">2017-03-20T17:23:58Z</dcterms:created>
  <dcterms:modified xsi:type="dcterms:W3CDTF">2023-05-16T12:55:31Z</dcterms:modified>
</cp:coreProperties>
</file>