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drawings/drawing5.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AP\Desktop\BACKUP RCBSA ESCRITORIO MPRONO\ESCRITORIO MP\REGIONAL CASA DE BOLSA\AUDITORIA EXTERNA DELOITTE 2020\INFORMES FINALES A LA CNV REGIONAL CASA DE BOLSA 2020\"/>
    </mc:Choice>
  </mc:AlternateContent>
  <xr:revisionPtr revIDLastSave="0" documentId="13_ncr:1_{B87BB888-C545-47D9-B391-1BE7DCB51387}" xr6:coauthVersionLast="41" xr6:coauthVersionMax="41" xr10:uidLastSave="{00000000-0000-0000-0000-000000000000}"/>
  <bookViews>
    <workbookView xWindow="-120" yWindow="-120" windowWidth="20730" windowHeight="11160" tabRatio="878" activeTab="1" xr2:uid="{00000000-000D-0000-FFFF-FFFF00000000}"/>
  </bookViews>
  <sheets>
    <sheet name="Información general" sheetId="14" r:id="rId1"/>
    <sheet name="Balance General" sheetId="3" r:id="rId2"/>
    <sheet name="Estado de Resultados" sheetId="4" r:id="rId3"/>
    <sheet name="Flujo de Efectivo" sheetId="5" r:id="rId4"/>
    <sheet name="Patrimonio Neto" sheetId="7" r:id="rId5"/>
    <sheet name="Notas 1 a Nota 4" sheetId="8" r:id="rId6"/>
    <sheet name="Nota 5 a Nota 12" sheetId="9" r:id="rId7"/>
  </sheets>
  <definedNames>
    <definedName name="\a" localSheetId="0">#REF!</definedName>
    <definedName name="\a" localSheetId="6">#REF!</definedName>
    <definedName name="\a" localSheetId="5">#REF!</definedName>
    <definedName name="\a">#REF!</definedName>
    <definedName name="_____DAT23" localSheetId="0">#REF!</definedName>
    <definedName name="_____DAT23" localSheetId="6">#REF!</definedName>
    <definedName name="_____DAT23" localSheetId="5">#REF!</definedName>
    <definedName name="_____DAT23">#REF!</definedName>
    <definedName name="_____DAT24" localSheetId="0">#REF!</definedName>
    <definedName name="_____DAT24" localSheetId="6">#REF!</definedName>
    <definedName name="_____DAT24" localSheetId="5">#REF!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4">#REF!</definedName>
    <definedName name="__DAT23">#REF!</definedName>
    <definedName name="__DAT24" localSheetId="4">#REF!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4">#REF!</definedName>
    <definedName name="_DAT13">#REF!</definedName>
    <definedName name="_DAT14" localSheetId="4">#REF!</definedName>
    <definedName name="_DAT14">#REF!</definedName>
    <definedName name="_DAT15">#REF!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#REF!</definedName>
    <definedName name="_DAT20" localSheetId="4">#REF!</definedName>
    <definedName name="_DAT20">#REF!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#REF!</definedName>
    <definedName name="_DAT7">#REF!</definedName>
    <definedName name="_DAT8">#REF!</definedName>
    <definedName name="_Key1" localSheetId="0" hidden="1">#REF!</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Parse_In" localSheetId="4" hidden="1">#REF!</definedName>
    <definedName name="_Parse_In" hidden="1">#REF!</definedName>
    <definedName name="_Parse_Out" localSheetId="4" hidden="1">#REF!</definedName>
    <definedName name="_Parse_Out" hidden="1">#REF!</definedName>
    <definedName name="_RSE1">#REF!</definedName>
    <definedName name="_RSE2">#REF!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localSheetId="0"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4">#REF!</definedName>
    <definedName name="a" hidden="1">{#N/A,#N/A,FALSE,"Aging Summary";#N/A,#N/A,FALSE,"Ratio Analysis";#N/A,#N/A,FALSE,"Test 120 Day Accts";#N/A,#N/A,FALSE,"Tickmarks"}</definedName>
    <definedName name="A_impresión_IM" localSheetId="4">#REF!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4">#REF!</definedName>
    <definedName name="ADV_PROM">#REF!</definedName>
    <definedName name="APSUMMARY">#REF!</definedName>
    <definedName name="AR_Balance">#REF!</definedName>
    <definedName name="ARA_Threshold">#REF!</definedName>
    <definedName name="_xlnm.Print_Area" localSheetId="1">'Balance General'!$A$1:$K$85</definedName>
    <definedName name="_xlnm.Print_Area" localSheetId="2">'Estado de Resultados'!$A$1:$F$87</definedName>
    <definedName name="_xlnm.Print_Area" localSheetId="3">'Flujo de Efectivo'!$A$1:$G$52</definedName>
    <definedName name="_xlnm.Print_Area" localSheetId="6">'Nota 5 a Nota 12'!$A$1:$I$557</definedName>
    <definedName name="_xlnm.Print_Area" localSheetId="5">'Notas 1 a Nota 4'!$A$1:$L$90</definedName>
    <definedName name="_xlnm.Print_Area" localSheetId="4">'Patrimonio Neto'!$A$2:$L$26</definedName>
    <definedName name="Area_de_impresión2" localSheetId="0">#REF!</definedName>
    <definedName name="Area_de_impresión2" localSheetId="6">#REF!</definedName>
    <definedName name="Area_de_impresión2" localSheetId="5">#REF!</definedName>
    <definedName name="Area_de_impresión2" localSheetId="4">#REF!</definedName>
    <definedName name="Area_de_impresión2">#REF!</definedName>
    <definedName name="Area_de_impresión3" localSheetId="4">#REF!</definedName>
    <definedName name="Area_de_impresión3">#REF!</definedName>
    <definedName name="ARGENTINA" localSheetId="4">#REF!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4" hidden="1">#REF!</definedName>
    <definedName name="AS2StaticLS" hidden="1">#REF!</definedName>
    <definedName name="AS2SyncStepLS" hidden="1">0</definedName>
    <definedName name="AS2TickmarkLS" localSheetId="4" hidden="1">#REF!</definedName>
    <definedName name="AS2TickmarkLS" hidden="1">#REF!</definedName>
    <definedName name="AS2VersionLS" hidden="1">300</definedName>
    <definedName name="assssssssssssssssssssssssssssssssssssssssss" hidden="1">#REF!</definedName>
    <definedName name="B" localSheetId="4">#REF!</definedName>
    <definedName name="B">#REF!</definedName>
    <definedName name="_xlnm.Database" localSheetId="4">#REF!</definedName>
    <definedName name="_xlnm.Database">#REF!</definedName>
    <definedName name="basemeta" localSheetId="4">#REF!</definedName>
    <definedName name="basemeta">#REF!</definedName>
    <definedName name="basenueva" localSheetId="4">#REF!</definedName>
    <definedName name="basenueva">#REF!</definedName>
    <definedName name="BB">#REF!</definedName>
    <definedName name="BCDE" localSheetId="3" hidden="1">{#N/A,#N/A,FALSE,"Aging Summary";#N/A,#N/A,FALSE,"Ratio Analysis";#N/A,#N/A,FALSE,"Test 120 Day Accts";#N/A,#N/A,FALSE,"Tickmarks"}</definedName>
    <definedName name="BCDE" localSheetId="0" hidden="1">{#N/A,#N/A,FALSE,"Aging Summary";#N/A,#N/A,FALSE,"Ratio Analysis";#N/A,#N/A,FALSE,"Test 120 Day Accts";#N/A,#N/A,FALSE,"Tickmarks"}</definedName>
    <definedName name="BCDE" localSheetId="6" hidden="1">{#N/A,#N/A,FALSE,"Aging Summary";#N/A,#N/A,FALSE,"Ratio Analysis";#N/A,#N/A,FALSE,"Test 120 Day Accts";#N/A,#N/A,FALSE,"Tickmarks"}</definedName>
    <definedName name="BCDE" localSheetId="5" hidden="1">{#N/A,#N/A,FALSE,"Aging Summary";#N/A,#N/A,FALSE,"Ratio Analysis";#N/A,#N/A,FALSE,"Test 120 Day Accts";#N/A,#N/A,FALSE,"Tickmarks"}</definedName>
    <definedName name="BCDE" localSheetId="4"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4">#REF!</definedName>
    <definedName name="BRASIL">#REF!</definedName>
    <definedName name="bsusocomb1">#REF!</definedName>
    <definedName name="bsusonorte1">#REF!</definedName>
    <definedName name="bsusosur1">#REF!</definedName>
    <definedName name="BuiltIn_Print_Area" localSheetId="4">#REF!</definedName>
    <definedName name="BuiltIn_Print_Area">#REF!</definedName>
    <definedName name="BuiltIn_Print_Area___0___0___0___0___0" localSheetId="4">#REF!</definedName>
    <definedName name="BuiltIn_Print_Area___0___0___0___0___0">#REF!</definedName>
    <definedName name="BuiltIn_Print_Area___0___0___0___0___0___0___0___0" localSheetId="4">#REF!</definedName>
    <definedName name="BuiltIn_Print_Area___0___0___0___0___0___0___0___0">#REF!</definedName>
    <definedName name="canal" localSheetId="4">#REF!</definedName>
    <definedName name="canal">#REF!</definedName>
    <definedName name="Capitali">#REF!</definedName>
    <definedName name="CC" localSheetId="4">#REF!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4">#REF!</definedName>
    <definedName name="chart1">#REF!</definedName>
    <definedName name="cliente" localSheetId="4">#REF!</definedName>
    <definedName name="cliente">#REF!</definedName>
    <definedName name="cliente2" localSheetId="4">#REF!</definedName>
    <definedName name="cliente2">#REF!</definedName>
    <definedName name="Clientes" localSheetId="4">#REF!</definedName>
    <definedName name="Clientes">#REF!</definedName>
    <definedName name="Clients_Population_Total" localSheetId="4">#REF!</definedName>
    <definedName name="Clients_Population_Total">#REF!</definedName>
    <definedName name="cndsuuuuuuuuuuuuuuuuuuuuuuuuuuuuuuuuuuuuuuuuuuuuuuuuuuuuu" hidden="1">#REF!</definedName>
    <definedName name="co" localSheetId="4">#REF!</definedName>
    <definedName name="co">#REF!</definedName>
    <definedName name="COMPAÑIAS" localSheetId="4">#REF!</definedName>
    <definedName name="COMPAÑIAS">#REF!</definedName>
    <definedName name="Compilacion">#REF!</definedName>
    <definedName name="complacu" localSheetId="4">#REF!</definedName>
    <definedName name="complacu">#REF!</definedName>
    <definedName name="complemes" localSheetId="4">#REF!</definedName>
    <definedName name="complemes">#REF!</definedName>
    <definedName name="Computed_Sample_Population_Total" localSheetId="4">#REF!</definedName>
    <definedName name="Computed_Sample_Population_Total">#REF!</definedName>
    <definedName name="COST_MP" localSheetId="4">#REF!</definedName>
    <definedName name="COST_MP">#REF!</definedName>
    <definedName name="crin0010">#REF!</definedName>
    <definedName name="Customer">#REF!</definedName>
    <definedName name="customerld">#REF!</definedName>
    <definedName name="CustomerPCS">#REF!</definedName>
    <definedName name="CY_Accounts_Receivable" localSheetId="4">#REF!</definedName>
    <definedName name="CY_Administration" localSheetId="4">#REF!</definedName>
    <definedName name="CY_Administration">#REF!</definedName>
    <definedName name="CY_Cash" localSheetId="4">#REF!</definedName>
    <definedName name="CY_Cash_Div_Dec" localSheetId="4">#REF!</definedName>
    <definedName name="CY_CASH_DIVIDENDS_DECLARED__per_common_share" localSheetId="4">#REF!</definedName>
    <definedName name="CY_Common_Equity" localSheetId="4">#REF!</definedName>
    <definedName name="CY_Cost_of_Sales" localSheetId="4">#REF!</definedName>
    <definedName name="CY_Current_Liabilities" localSheetId="4">#REF!</definedName>
    <definedName name="CY_Depreciation" localSheetId="4">#REF!</definedName>
    <definedName name="CY_Disc._Ops." localSheetId="4">#REF!</definedName>
    <definedName name="CY_Disc_mnth">#REF!</definedName>
    <definedName name="CY_Disc_pd">#REF!</definedName>
    <definedName name="CY_Discounts">#REF!</definedName>
    <definedName name="CY_Earnings_per_share" localSheetId="4">#REF!</definedName>
    <definedName name="CY_Extraord." localSheetId="4">#REF!</definedName>
    <definedName name="CY_Gross_Profit" localSheetId="4">#REF!</definedName>
    <definedName name="CY_INC_AFT_TAX" localSheetId="4">#REF!</definedName>
    <definedName name="CY_INC_BEF_EXTRAORD" localSheetId="4">#REF!</definedName>
    <definedName name="CY_Inc_Bef_Tax" localSheetId="4">#REF!</definedName>
    <definedName name="CY_Intangible_Assets" localSheetId="4">#REF!</definedName>
    <definedName name="CY_Intangible_Assets">#REF!</definedName>
    <definedName name="CY_Interest_Expense" localSheetId="4">#REF!</definedName>
    <definedName name="CY_Inventory" localSheetId="4">#REF!</definedName>
    <definedName name="CY_LIABIL_EQUITY" localSheetId="4">#REF!</definedName>
    <definedName name="CY_LIABIL_EQUITY">#REF!</definedName>
    <definedName name="CY_Long_term_Debt__excl_Dfd_Taxes" localSheetId="4">#REF!</definedName>
    <definedName name="CY_LT_Debt" localSheetId="4">#REF!</definedName>
    <definedName name="CY_Market_Value_of_Equity" localSheetId="4">#REF!</definedName>
    <definedName name="CY_Marketable_Sec" localSheetId="4">#REF!</definedName>
    <definedName name="CY_Marketable_Sec">#REF!</definedName>
    <definedName name="CY_NET_INCOME" localSheetId="4">#REF!</definedName>
    <definedName name="CY_NET_PROFIT">#REF!</definedName>
    <definedName name="CY_Net_Revenue" localSheetId="4">#REF!</definedName>
    <definedName name="CY_Operating_Income" localSheetId="4">#REF!</definedName>
    <definedName name="CY_Operating_Income">#REF!</definedName>
    <definedName name="CY_Other" localSheetId="4">#REF!</definedName>
    <definedName name="CY_Other">#REF!</definedName>
    <definedName name="CY_Other_Curr_Assets" localSheetId="4">#REF!</definedName>
    <definedName name="CY_Other_Curr_Assets">#REF!</definedName>
    <definedName name="CY_Other_LT_Assets" localSheetId="4">#REF!</definedName>
    <definedName name="CY_Other_LT_Assets">#REF!</definedName>
    <definedName name="CY_Other_LT_Liabilities" localSheetId="4">#REF!</definedName>
    <definedName name="CY_Other_LT_Liabilities">#REF!</definedName>
    <definedName name="CY_Preferred_Stock" localSheetId="4">#REF!</definedName>
    <definedName name="CY_Preferred_Stock">#REF!</definedName>
    <definedName name="CY_QUICK_ASSETS" localSheetId="4">#REF!</definedName>
    <definedName name="CY_Ret_mnth">#REF!</definedName>
    <definedName name="CY_Ret_pd">#REF!</definedName>
    <definedName name="CY_Retained_Earnings" localSheetId="4">#REF!</definedName>
    <definedName name="CY_Retained_Earnings">#REF!</definedName>
    <definedName name="CY_Returns">#REF!</definedName>
    <definedName name="CY_Selling" localSheetId="4">#REF!</definedName>
    <definedName name="CY_Selling">#REF!</definedName>
    <definedName name="CY_Tangible_Assets" localSheetId="4">#REF!</definedName>
    <definedName name="CY_Tangible_Assets">#REF!</definedName>
    <definedName name="CY_Tangible_Net_Worth" localSheetId="4">#REF!</definedName>
    <definedName name="CY_Taxes" localSheetId="4">#REF!</definedName>
    <definedName name="CY_TOTAL_ASSETS" localSheetId="4">#REF!</definedName>
    <definedName name="CY_TOTAL_CURR_ASSETS" localSheetId="4">#REF!</definedName>
    <definedName name="CY_TOTAL_DEBT" localSheetId="4">#REF!</definedName>
    <definedName name="CY_TOTAL_EQUITY" localSheetId="4">#REF!</definedName>
    <definedName name="CY_Trade_Payables" localSheetId="4">#REF!</definedName>
    <definedName name="CY_Weighted_Average" localSheetId="4">#REF!</definedName>
    <definedName name="CY_Working_Capital" localSheetId="4">#REF!</definedName>
    <definedName name="CY_Year_Income_Statement" localSheetId="4">#REF!</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localSheetId="0"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4" hidden="1">{#N/A,#N/A,FALSE,"Aging Summary";#N/A,#N/A,FALSE,"Ratio Analysis";#N/A,#N/A,FALSE,"Test 120 Day Accts";#N/A,#N/A,FALSE,"Tickmarks"}</definedName>
    <definedName name="da" hidden="1">{#N/A,#N/A,FALSE,"Aging Summary";#N/A,#N/A,FALSE,"Ratio Analysis";#N/A,#N/A,FALSE,"Test 120 Day Accts";#N/A,#N/A,FALSE,"Tickmarks"}</definedName>
    <definedName name="DAFDFAD" localSheetId="2" hidden="1">{#N/A,#N/A,FALSE,"VOL"}</definedName>
    <definedName name="DAFDFAD" localSheetId="3" hidden="1">{#N/A,#N/A,FALSE,"VOL"}</definedName>
    <definedName name="DAFDFAD" localSheetId="0" hidden="1">{#N/A,#N/A,FALSE,"VOL"}</definedName>
    <definedName name="DAFDFAD" localSheetId="6" hidden="1">{#N/A,#N/A,FALSE,"VOL"}</definedName>
    <definedName name="DAFDFAD" localSheetId="5" hidden="1">{#N/A,#N/A,FALSE,"VOL"}</definedName>
    <definedName name="DAFDFAD" localSheetId="4" hidden="1">{#N/A,#N/A,FALSE,"VOL"}</definedName>
    <definedName name="DAFDFAD" hidden="1">{#N/A,#N/A,FALSE,"VOL"}</definedName>
    <definedName name="DASA" localSheetId="4">#REF!</definedName>
    <definedName name="DASA">#REF!</definedName>
    <definedName name="data" localSheetId="4">#REF!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4">#REF!</definedName>
    <definedName name="datos">#REF!</definedName>
    <definedName name="Definición">#REF!</definedName>
    <definedName name="desc" localSheetId="4">#REF!</definedName>
    <definedName name="desc">#REF!</definedName>
    <definedName name="detaacu" localSheetId="4">#REF!</definedName>
    <definedName name="detaacu">#REF!</definedName>
    <definedName name="detames" localSheetId="4">#REF!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4">#REF!</definedName>
    <definedName name="Dist">#REF!</definedName>
    <definedName name="distribuidores" localSheetId="4">#REF!</definedName>
    <definedName name="distribuidores">#REF!</definedName>
    <definedName name="Dollar_Threshold" localSheetId="4">#REF!</definedName>
    <definedName name="Dollar_Threshold">#REF!</definedName>
    <definedName name="dtt" hidden="1">#REF!</definedName>
    <definedName name="Edesa" localSheetId="4">#REF!</definedName>
    <definedName name="Edesa">#REF!</definedName>
    <definedName name="Enriputo" localSheetId="4">#REF!</definedName>
    <definedName name="Enriputo">#REF!</definedName>
    <definedName name="eoafh">#REF!</definedName>
    <definedName name="eoafn">#REF!</definedName>
    <definedName name="eoafs">#REF!</definedName>
    <definedName name="est" localSheetId="4">#REF!</definedName>
    <definedName name="est">#REF!</definedName>
    <definedName name="ESTBF" localSheetId="4">#REF!</definedName>
    <definedName name="ESTBF">#REF!</definedName>
    <definedName name="ESTIMADO" localSheetId="4">#REF!</definedName>
    <definedName name="ESTIMADO">#REF!</definedName>
    <definedName name="EV__LASTREFTIME__" hidden="1">38972.3597337963</definedName>
    <definedName name="EX" localSheetId="4">#REF!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4">#REF!</definedName>
    <definedName name="GASTOS">#REF!</definedName>
    <definedName name="grandes3">#REF!</definedName>
    <definedName name="histor" localSheetId="4">#REF!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4">#REF!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2" hidden="1">{#N/A,#N/A,FALSE,"VOL"}</definedName>
    <definedName name="liq" localSheetId="3" hidden="1">{#N/A,#N/A,FALSE,"VOL"}</definedName>
    <definedName name="liq" localSheetId="0" hidden="1">{#N/A,#N/A,FALSE,"VOL"}</definedName>
    <definedName name="liq" localSheetId="6" hidden="1">{#N/A,#N/A,FALSE,"VOL"}</definedName>
    <definedName name="liq" localSheetId="5" hidden="1">{#N/A,#N/A,FALSE,"VOL"}</definedName>
    <definedName name="liq" localSheetId="4" hidden="1">{#N/A,#N/A,FALSE,"VOL"}</definedName>
    <definedName name="liq" hidden="1">{#N/A,#N/A,FALSE,"VOL"}</definedName>
    <definedName name="listasuper" localSheetId="4">#REF!</definedName>
    <definedName name="listasuper">#REF!</definedName>
    <definedName name="Maintenance">#REF!</definedName>
    <definedName name="maintenanceld">#REF!</definedName>
    <definedName name="MaintenancePCS">#REF!</definedName>
    <definedName name="marca" localSheetId="4">#REF!</definedName>
    <definedName name="marca">#REF!</definedName>
    <definedName name="Marcas" localSheetId="4">#REF!</definedName>
    <definedName name="Marcas">#REF!</definedName>
    <definedName name="Minimis">#REF!</definedName>
    <definedName name="MKT">#REF!</definedName>
    <definedName name="mktld">#REF!</definedName>
    <definedName name="MKTPCS">#REF!</definedName>
    <definedName name="MP" localSheetId="4">#REF!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0" hidden="1">{#N/A,#N/A,FALSE,"Aging Summary";#N/A,#N/A,FALSE,"Ratio Analysis";#N/A,#N/A,FALSE,"Test 120 Day Accts";#N/A,#N/A,FALSE,"Tickmarks"}</definedName>
    <definedName name="new" localSheetId="6" hidden="1">{#N/A,#N/A,FALSE,"Aging Summary";#N/A,#N/A,FALSE,"Ratio Analysis";#N/A,#N/A,FALSE,"Test 120 Day Accts";#N/A,#N/A,FALSE,"Tickmarks"}</definedName>
    <definedName name="new" localSheetId="5" hidden="1">{#N/A,#N/A,FALSE,"Aging Summary";#N/A,#N/A,FALSE,"Ratio Analysis";#N/A,#N/A,FALSE,"Test 120 Day Accts";#N/A,#N/A,FALSE,"Tickmarks"}</definedName>
    <definedName name="new" localSheetId="4"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0" hidden="1">#REF!</definedName>
    <definedName name="ngughuiyhuhhhhhhhhhhhhhhhhhh" localSheetId="6" hidden="1">#REF!</definedName>
    <definedName name="ngughuiyhuhhhhhhhhhhhhhhhhhh" localSheetId="5" hidden="1">#REF!</definedName>
    <definedName name="ngughuiyhuhhhhhhhhhhhhhhhhhh" hidden="1">#REF!</definedName>
    <definedName name="njkhoikh" localSheetId="0" hidden="1">#REF!</definedName>
    <definedName name="njkhoikh" localSheetId="6" hidden="1">#REF!</definedName>
    <definedName name="njkhoikh" localSheetId="5" hidden="1">#REF!</definedName>
    <definedName name="njkhoikh" hidden="1">#REF!</definedName>
    <definedName name="nmm" localSheetId="2" hidden="1">{#N/A,#N/A,FALSE,"VOL"}</definedName>
    <definedName name="nmm" localSheetId="3" hidden="1">{#N/A,#N/A,FALSE,"VOL"}</definedName>
    <definedName name="nmm" localSheetId="0" hidden="1">{#N/A,#N/A,FALSE,"VOL"}</definedName>
    <definedName name="nmm" localSheetId="6" hidden="1">{#N/A,#N/A,FALSE,"VOL"}</definedName>
    <definedName name="nmm" localSheetId="5" hidden="1">{#N/A,#N/A,FALSE,"VOL"}</definedName>
    <definedName name="nmm" localSheetId="4" hidden="1">{#N/A,#N/A,FALSE,"VOL"}</definedName>
    <definedName name="nmm" hidden="1">{#N/A,#N/A,FALSE,"VOL"}</definedName>
    <definedName name="NO" localSheetId="2" hidden="1">{#N/A,#N/A,FALSE,"VOL"}</definedName>
    <definedName name="NO" localSheetId="3" hidden="1">{#N/A,#N/A,FALSE,"VOL"}</definedName>
    <definedName name="NO" localSheetId="0" hidden="1">{#N/A,#N/A,FALSE,"VOL"}</definedName>
    <definedName name="NO" localSheetId="6" hidden="1">{#N/A,#N/A,FALSE,"VOL"}</definedName>
    <definedName name="NO" localSheetId="5" hidden="1">{#N/A,#N/A,FALSE,"VOL"}</definedName>
    <definedName name="NO" localSheetId="4" hidden="1">{#N/A,#N/A,FALSE,"VOL"}</definedName>
    <definedName name="NO" hidden="1">{#N/A,#N/A,FALSE,"VOL"}</definedName>
    <definedName name="NonTop_Stratum_Value" localSheetId="4">#REF!</definedName>
    <definedName name="NonTop_Stratum_Value">#REF!</definedName>
    <definedName name="Number_of_Selections">#REF!</definedName>
    <definedName name="Numof_Selections2">#REF!</definedName>
    <definedName name="ñfdsl" localSheetId="6">#REF!</definedName>
    <definedName name="ñfdsl" localSheetId="5">#REF!</definedName>
    <definedName name="ñfdsl">#REF!</definedName>
    <definedName name="ññ" localSheetId="6">#REF!</definedName>
    <definedName name="ññ" localSheetId="5">#REF!</definedName>
    <definedName name="ññ">#REF!</definedName>
    <definedName name="OLE_LINK1" localSheetId="6">'Nota 5 a Nota 12'!$B$11</definedName>
    <definedName name="OPPROD" localSheetId="0">#REF!</definedName>
    <definedName name="OPPROD" localSheetId="6">#REF!</definedName>
    <definedName name="OPPROD" localSheetId="5">#REF!</definedName>
    <definedName name="OPPROD" localSheetId="4">#REF!</definedName>
    <definedName name="OPPROD">#REF!</definedName>
    <definedName name="opt" localSheetId="0">#REF!</definedName>
    <definedName name="opt" localSheetId="6">#REF!</definedName>
    <definedName name="opt" localSheetId="5">#REF!</definedName>
    <definedName name="opt">#REF!</definedName>
    <definedName name="optr">#REF!</definedName>
    <definedName name="Others">#REF!</definedName>
    <definedName name="othersld">#REF!</definedName>
    <definedName name="OthersPCS">#REF!</definedName>
    <definedName name="PARAGUAY" localSheetId="4">#REF!</definedName>
    <definedName name="PARAGUAY">#REF!</definedName>
    <definedName name="participa" localSheetId="4">#REF!</definedName>
    <definedName name="participa">#REF!</definedName>
    <definedName name="Partidas_seleccionadas_test_de_">#REF!</definedName>
    <definedName name="Partidas_Selecionadas">#REF!</definedName>
    <definedName name="Percent_Threshold" localSheetId="4">#REF!</definedName>
    <definedName name="Percent_Threshold">#REF!</definedName>
    <definedName name="PL_Dollar_Threshold" localSheetId="4">#REF!</definedName>
    <definedName name="PL_Dollar_Threshold">#REF!</definedName>
    <definedName name="PL_Percent_Threshold" localSheetId="4">#REF!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4">#REF!</definedName>
    <definedName name="POLYAR">#REF!</definedName>
    <definedName name="potir">#REF!</definedName>
    <definedName name="ppc" localSheetId="4">#REF!</definedName>
    <definedName name="ppc">#REF!</definedName>
    <definedName name="pr" localSheetId="4">#REF!</definedName>
    <definedName name="pr">#REF!</definedName>
    <definedName name="previs">#REF!</definedName>
    <definedName name="PS_Test_de_Gastos" localSheetId="6">#REF!</definedName>
    <definedName name="PS_Test_de_Gastos" localSheetId="5">#REF!</definedName>
    <definedName name="PS_Test_de_Gastos">#REF!</definedName>
    <definedName name="PY_Accounts_Receivable" localSheetId="4">#REF!</definedName>
    <definedName name="PY_Administration" localSheetId="4">#REF!</definedName>
    <definedName name="PY_Administration">#REF!</definedName>
    <definedName name="PY_Cash" localSheetId="4">#REF!</definedName>
    <definedName name="PY_Cash_Div_Dec" localSheetId="4">#REF!</definedName>
    <definedName name="PY_CASH_DIVIDENDS_DECLARED__per_common_share" localSheetId="4">#REF!</definedName>
    <definedName name="PY_Common_Equity" localSheetId="4">#REF!</definedName>
    <definedName name="PY_Cost_of_Sales" localSheetId="4">#REF!</definedName>
    <definedName name="PY_Current_Liabilities" localSheetId="4">#REF!</definedName>
    <definedName name="PY_Depreciation" localSheetId="4">#REF!</definedName>
    <definedName name="PY_Disc._Ops." localSheetId="4">#REF!</definedName>
    <definedName name="PY_Disc_allow">#REF!</definedName>
    <definedName name="PY_Disc_mnth">#REF!</definedName>
    <definedName name="PY_Disc_pd">#REF!</definedName>
    <definedName name="PY_Discounts">#REF!</definedName>
    <definedName name="PY_Earnings_per_share" localSheetId="4">#REF!</definedName>
    <definedName name="PY_Extraord." localSheetId="4">#REF!</definedName>
    <definedName name="PY_Gross_Profit" localSheetId="4">#REF!</definedName>
    <definedName name="PY_INC_AFT_TAX" localSheetId="4">#REF!</definedName>
    <definedName name="PY_INC_BEF_EXTRAORD" localSheetId="4">#REF!</definedName>
    <definedName name="PY_Inc_Bef_Tax" localSheetId="4">#REF!</definedName>
    <definedName name="PY_Intangible_Assets" localSheetId="4">#REF!</definedName>
    <definedName name="PY_Intangible_Assets">#REF!</definedName>
    <definedName name="PY_Interest_Expense" localSheetId="4">#REF!</definedName>
    <definedName name="PY_Inventory" localSheetId="4">#REF!</definedName>
    <definedName name="PY_LIABIL_EQUITY" localSheetId="4">#REF!</definedName>
    <definedName name="PY_LIABIL_EQUITY">#REF!</definedName>
    <definedName name="PY_Long_term_Debt__excl_Dfd_Taxes" localSheetId="4">#REF!</definedName>
    <definedName name="PY_LT_Debt" localSheetId="4">#REF!</definedName>
    <definedName name="PY_Market_Value_of_Equity" localSheetId="4">#REF!</definedName>
    <definedName name="PY_Marketable_Sec" localSheetId="4">#REF!</definedName>
    <definedName name="PY_Marketable_Sec">#REF!</definedName>
    <definedName name="PY_NET_INCOME" localSheetId="4">#REF!</definedName>
    <definedName name="PY_NET_PROFIT">#REF!</definedName>
    <definedName name="PY_Net_Revenue" localSheetId="4">#REF!</definedName>
    <definedName name="PY_Operating_Inc" localSheetId="4">#REF!</definedName>
    <definedName name="PY_Operating_Inc">#REF!</definedName>
    <definedName name="PY_Operating_Income" localSheetId="4">#REF!</definedName>
    <definedName name="PY_Operating_Income">#REF!</definedName>
    <definedName name="PY_Other_Curr_Assets" localSheetId="4">#REF!</definedName>
    <definedName name="PY_Other_Curr_Assets">#REF!</definedName>
    <definedName name="PY_Other_Exp" localSheetId="4">#REF!</definedName>
    <definedName name="PY_Other_Exp">#REF!</definedName>
    <definedName name="PY_Other_LT_Assets" localSheetId="4">#REF!</definedName>
    <definedName name="PY_Other_LT_Assets">#REF!</definedName>
    <definedName name="PY_Other_LT_Liabilities" localSheetId="4">#REF!</definedName>
    <definedName name="PY_Other_LT_Liabilities">#REF!</definedName>
    <definedName name="PY_Preferred_Stock" localSheetId="4">#REF!</definedName>
    <definedName name="PY_Preferred_Stock">#REF!</definedName>
    <definedName name="PY_QUICK_ASSETS" localSheetId="4">#REF!</definedName>
    <definedName name="PY_Ret_allow">#REF!</definedName>
    <definedName name="PY_Ret_mnth">#REF!</definedName>
    <definedName name="PY_Ret_pd">#REF!</definedName>
    <definedName name="PY_Retained_Earnings" localSheetId="4">#REF!</definedName>
    <definedName name="PY_Retained_Earnings">#REF!</definedName>
    <definedName name="PY_Returns">#REF!</definedName>
    <definedName name="PY_Selling" localSheetId="4">#REF!</definedName>
    <definedName name="PY_Selling">#REF!</definedName>
    <definedName name="PY_Tangible_Assets" localSheetId="4">#REF!</definedName>
    <definedName name="PY_Tangible_Assets">#REF!</definedName>
    <definedName name="PY_Tangible_Net_Worth" localSheetId="4">#REF!</definedName>
    <definedName name="PY_Taxes" localSheetId="4">#REF!</definedName>
    <definedName name="PY_TOTAL_ASSETS" localSheetId="4">#REF!</definedName>
    <definedName name="PY_TOTAL_CURR_ASSETS" localSheetId="4">#REF!</definedName>
    <definedName name="PY_TOTAL_DEBT" localSheetId="4">#REF!</definedName>
    <definedName name="PY_TOTAL_EQUITY" localSheetId="4">#REF!</definedName>
    <definedName name="PY_Trade_Payables" localSheetId="4">#REF!</definedName>
    <definedName name="PY_Weighted_Average" localSheetId="4">#REF!</definedName>
    <definedName name="PY_Working_Capital" localSheetId="4">#REF!</definedName>
    <definedName name="PY_Year_Income_Statement" localSheetId="4">#REF!</definedName>
    <definedName name="PY2_Accounts_Receivable" localSheetId="4">#REF!</definedName>
    <definedName name="PY2_Administration" localSheetId="4">#REF!</definedName>
    <definedName name="PY2_Cash" localSheetId="4">#REF!</definedName>
    <definedName name="PY2_Cash_Div_Dec" localSheetId="4">#REF!</definedName>
    <definedName name="PY2_CASH_DIVIDENDS_DECLARED__per_common_share" localSheetId="4">#REF!</definedName>
    <definedName name="PY2_Common_Equity" localSheetId="4">#REF!</definedName>
    <definedName name="PY2_Cost_of_Sales" localSheetId="4">#REF!</definedName>
    <definedName name="PY2_Current_Liabilities" localSheetId="4">#REF!</definedName>
    <definedName name="PY2_Depreciation" localSheetId="4">#REF!</definedName>
    <definedName name="PY2_Disc._Ops." localSheetId="4">#REF!</definedName>
    <definedName name="PY2_Earnings_per_share" localSheetId="4">#REF!</definedName>
    <definedName name="PY2_Extraord." localSheetId="4">#REF!</definedName>
    <definedName name="PY2_Gross_Profit" localSheetId="4">#REF!</definedName>
    <definedName name="PY2_INC_AFT_TAX" localSheetId="4">#REF!</definedName>
    <definedName name="PY2_INC_BEF_EXTRAORD" localSheetId="4">#REF!</definedName>
    <definedName name="PY2_Inc_Bef_Tax" localSheetId="4">#REF!</definedName>
    <definedName name="PY2_Intangible_Assets" localSheetId="4">#REF!</definedName>
    <definedName name="PY2_Interest_Expense" localSheetId="4">#REF!</definedName>
    <definedName name="PY2_Inventory" localSheetId="4">#REF!</definedName>
    <definedName name="PY2_LIABIL_EQUITY" localSheetId="4">#REF!</definedName>
    <definedName name="PY2_Long_term_Debt__excl_Dfd_Taxes" localSheetId="4">#REF!</definedName>
    <definedName name="PY2_LT_Debt" localSheetId="4">#REF!</definedName>
    <definedName name="PY2_Market_Value_of_Equity" localSheetId="4">#REF!</definedName>
    <definedName name="PY2_Marketable_Sec" localSheetId="4">#REF!</definedName>
    <definedName name="PY2_NET_INCOME" localSheetId="4">#REF!</definedName>
    <definedName name="PY2_Net_Revenue" localSheetId="4">#REF!</definedName>
    <definedName name="PY2_Operating_Inc" localSheetId="4">#REF!</definedName>
    <definedName name="PY2_Operating_Income" localSheetId="4">#REF!</definedName>
    <definedName name="PY2_Other_Curr_Assets" localSheetId="4">#REF!</definedName>
    <definedName name="PY2_Other_Exp." localSheetId="4">#REF!</definedName>
    <definedName name="PY2_Other_LT_Assets" localSheetId="4">#REF!</definedName>
    <definedName name="PY2_Other_LT_Liabilities" localSheetId="4">#REF!</definedName>
    <definedName name="PY2_Preferred_Stock" localSheetId="4">#REF!</definedName>
    <definedName name="PY2_QUICK_ASSETS" localSheetId="4">#REF!</definedName>
    <definedName name="PY2_Retained_Earnings" localSheetId="4">#REF!</definedName>
    <definedName name="PY2_Selling" localSheetId="4">#REF!</definedName>
    <definedName name="PY2_Tangible_Assets" localSheetId="4">#REF!</definedName>
    <definedName name="PY2_Tangible_Net_Worth" localSheetId="4">#REF!</definedName>
    <definedName name="PY2_Taxes" localSheetId="4">#REF!</definedName>
    <definedName name="PY2_TOTAL_ASSETS" localSheetId="4">#REF!</definedName>
    <definedName name="PY2_TOTAL_CURR_ASSETS" localSheetId="4">#REF!</definedName>
    <definedName name="PY2_TOTAL_DEBT" localSheetId="4">#REF!</definedName>
    <definedName name="PY2_TOTAL_EQUITY" localSheetId="4">#REF!</definedName>
    <definedName name="PY2_Trade_Payables" localSheetId="4">#REF!</definedName>
    <definedName name="PY2_Weighted_Average" localSheetId="4">#REF!</definedName>
    <definedName name="PY2_Working_Capital" localSheetId="4">#REF!</definedName>
    <definedName name="PY2_Year_Income_Statement" localSheetId="4">#REF!</definedName>
    <definedName name="PY3_Accounts_Receivable" localSheetId="4">#REF!</definedName>
    <definedName name="PY3_Administration" localSheetId="4">#REF!</definedName>
    <definedName name="PY3_Cash" localSheetId="4">#REF!</definedName>
    <definedName name="PY3_Common_Equity" localSheetId="4">#REF!</definedName>
    <definedName name="PY3_Cost_of_Sales" localSheetId="4">#REF!</definedName>
    <definedName name="PY3_Current_Liabilities" localSheetId="4">#REF!</definedName>
    <definedName name="PY3_Depreciation" localSheetId="4">#REF!</definedName>
    <definedName name="PY3_Disc._Ops." localSheetId="4">#REF!</definedName>
    <definedName name="PY3_Extraord." localSheetId="4">#REF!</definedName>
    <definedName name="PY3_Gross_Profit" localSheetId="4">#REF!</definedName>
    <definedName name="PY3_INC_AFT_TAX" localSheetId="4">#REF!</definedName>
    <definedName name="PY3_INC_BEF_EXTRAORD" localSheetId="4">#REF!</definedName>
    <definedName name="PY3_Inc_Bef_Tax" localSheetId="4">#REF!</definedName>
    <definedName name="PY3_Intangible_Assets" localSheetId="4">#REF!</definedName>
    <definedName name="PY3_Intangible_Assets">#REF!</definedName>
    <definedName name="PY3_Interest_Expense" localSheetId="4">#REF!</definedName>
    <definedName name="PY3_Inventory" localSheetId="4">#REF!</definedName>
    <definedName name="PY3_LIABIL_EQUITY" localSheetId="4">#REF!</definedName>
    <definedName name="PY3_Long_term_Debt__excl_Dfd_Taxes" localSheetId="4">#REF!</definedName>
    <definedName name="PY3_Marketable_Sec" localSheetId="4">#REF!</definedName>
    <definedName name="PY3_Marketable_Sec">#REF!</definedName>
    <definedName name="PY3_NET_INCOME" localSheetId="4">#REF!</definedName>
    <definedName name="PY3_Net_Revenue" localSheetId="4">#REF!</definedName>
    <definedName name="PY3_Operating_Inc" localSheetId="4">#REF!</definedName>
    <definedName name="PY3_Other_Curr_Assets" localSheetId="4">#REF!</definedName>
    <definedName name="PY3_Other_Curr_Assets">#REF!</definedName>
    <definedName name="PY3_Other_Exp." localSheetId="4">#REF!</definedName>
    <definedName name="PY3_Other_LT_Assets" localSheetId="4">#REF!</definedName>
    <definedName name="PY3_Other_LT_Assets">#REF!</definedName>
    <definedName name="PY3_Other_LT_Liabilities" localSheetId="4">#REF!</definedName>
    <definedName name="PY3_Other_LT_Liabilities">#REF!</definedName>
    <definedName name="PY3_Preferred_Stock" localSheetId="4">#REF!</definedName>
    <definedName name="PY3_Preferred_Stock">#REF!</definedName>
    <definedName name="PY3_QUICK_ASSETS" localSheetId="4">#REF!</definedName>
    <definedName name="PY3_Retained_Earnings" localSheetId="4">#REF!</definedName>
    <definedName name="PY3_Retained_Earnings">#REF!</definedName>
    <definedName name="PY3_Selling" localSheetId="4">#REF!</definedName>
    <definedName name="PY3_Tangible_Assets" localSheetId="4">#REF!</definedName>
    <definedName name="PY3_Tangible_Assets">#REF!</definedName>
    <definedName name="PY3_Taxes" localSheetId="4">#REF!</definedName>
    <definedName name="PY3_TOTAL_ASSETS" localSheetId="4">#REF!</definedName>
    <definedName name="PY3_TOTAL_CURR_ASSETS" localSheetId="4">#REF!</definedName>
    <definedName name="PY3_TOTAL_DEBT" localSheetId="4">#REF!</definedName>
    <definedName name="PY3_TOTAL_EQUITY" localSheetId="4">#REF!</definedName>
    <definedName name="PY3_Trade_Payables" localSheetId="4">#REF!</definedName>
    <definedName name="PY3_Year_Income_Statement" localSheetId="4">#REF!</definedName>
    <definedName name="PY4_Accounts_Receivable" localSheetId="4">#REF!</definedName>
    <definedName name="PY4_Administration" localSheetId="4">#REF!</definedName>
    <definedName name="PY4_Cash" localSheetId="4">#REF!</definedName>
    <definedName name="PY4_Common_Equity" localSheetId="4">#REF!</definedName>
    <definedName name="PY4_Cost_of_Sales" localSheetId="4">#REF!</definedName>
    <definedName name="PY4_Current_Liabilities" localSheetId="4">#REF!</definedName>
    <definedName name="PY4_Depreciation" localSheetId="4">#REF!</definedName>
    <definedName name="PY4_Disc._Ops." localSheetId="4">#REF!</definedName>
    <definedName name="PY4_Extraord." localSheetId="4">#REF!</definedName>
    <definedName name="PY4_Gross_Profit" localSheetId="4">#REF!</definedName>
    <definedName name="PY4_INC_AFT_TAX" localSheetId="4">#REF!</definedName>
    <definedName name="PY4_INC_BEF_EXTRAORD" localSheetId="4">#REF!</definedName>
    <definedName name="PY4_Inc_Bef_Tax" localSheetId="4">#REF!</definedName>
    <definedName name="PY4_Intangible_Assets" localSheetId="4">#REF!</definedName>
    <definedName name="PY4_Intangible_Assets">#REF!</definedName>
    <definedName name="PY4_Interest_Expense" localSheetId="4">#REF!</definedName>
    <definedName name="PY4_Inventory" localSheetId="4">#REF!</definedName>
    <definedName name="PY4_LIABIL_EQUITY" localSheetId="4">#REF!</definedName>
    <definedName name="PY4_Long_term_Debt__excl_Dfd_Taxes" localSheetId="4">#REF!</definedName>
    <definedName name="PY4_Marketable_Sec" localSheetId="4">#REF!</definedName>
    <definedName name="PY4_Marketable_Sec">#REF!</definedName>
    <definedName name="PY4_NET_INCOME" localSheetId="4">#REF!</definedName>
    <definedName name="PY4_Net_Revenue" localSheetId="4">#REF!</definedName>
    <definedName name="PY4_Operating_Inc" localSheetId="4">#REF!</definedName>
    <definedName name="PY4_Other_Cur_Assets" localSheetId="4">#REF!</definedName>
    <definedName name="PY4_Other_Cur_Assets">#REF!</definedName>
    <definedName name="PY4_Other_Exp." localSheetId="4">#REF!</definedName>
    <definedName name="PY4_Other_LT_Assets" localSheetId="4">#REF!</definedName>
    <definedName name="PY4_Other_LT_Assets">#REF!</definedName>
    <definedName name="PY4_Other_LT_Liabilities" localSheetId="4">#REF!</definedName>
    <definedName name="PY4_Other_LT_Liabilities">#REF!</definedName>
    <definedName name="PY4_Preferred_Stock" localSheetId="4">#REF!</definedName>
    <definedName name="PY4_Preferred_Stock">#REF!</definedName>
    <definedName name="PY4_QUICK_ASSETS" localSheetId="4">#REF!</definedName>
    <definedName name="PY4_Retained_Earnings" localSheetId="4">#REF!</definedName>
    <definedName name="PY4_Retained_Earnings">#REF!</definedName>
    <definedName name="PY4_Selling" localSheetId="4">#REF!</definedName>
    <definedName name="PY4_Tangible_Assets" localSheetId="4">#REF!</definedName>
    <definedName name="PY4_Tangible_Assets">#REF!</definedName>
    <definedName name="PY4_Taxes" localSheetId="4">#REF!</definedName>
    <definedName name="PY4_TOTAL_ASSETS" localSheetId="4">#REF!</definedName>
    <definedName name="PY4_TOTAL_CURR_ASSETS" localSheetId="4">#REF!</definedName>
    <definedName name="PY4_TOTAL_DEBT" localSheetId="4">#REF!</definedName>
    <definedName name="PY4_TOTAL_EQUITY" localSheetId="4">#REF!</definedName>
    <definedName name="PY4_Trade_Payables" localSheetId="4">#REF!</definedName>
    <definedName name="PY4_Year_Income_Statement" localSheetId="4">#REF!</definedName>
    <definedName name="PY5_Accounts_Receivable" localSheetId="4">#REF!</definedName>
    <definedName name="PY5_Accounts_Receivable">#REF!</definedName>
    <definedName name="PY5_Administration" localSheetId="4">#REF!</definedName>
    <definedName name="PY5_Cash" localSheetId="4">#REF!</definedName>
    <definedName name="PY5_Common_Equity" localSheetId="4">#REF!</definedName>
    <definedName name="PY5_Cost_of_Sales" localSheetId="4">#REF!</definedName>
    <definedName name="PY5_Current_Liabilities" localSheetId="4">#REF!</definedName>
    <definedName name="PY5_Depreciation" localSheetId="4">#REF!</definedName>
    <definedName name="PY5_Disc._Ops." localSheetId="4">#REF!</definedName>
    <definedName name="PY5_Extraord." localSheetId="4">#REF!</definedName>
    <definedName name="PY5_Gross_Profit" localSheetId="4">#REF!</definedName>
    <definedName name="PY5_INC_AFT_TAX" localSheetId="4">#REF!</definedName>
    <definedName name="PY5_INC_BEF_EXTRAORD" localSheetId="4">#REF!</definedName>
    <definedName name="PY5_Inc_Bef_Tax" localSheetId="4">#REF!</definedName>
    <definedName name="PY5_Intangible_Assets" localSheetId="4">#REF!</definedName>
    <definedName name="PY5_Intangible_Assets">#REF!</definedName>
    <definedName name="PY5_Interest_Expense" localSheetId="4">#REF!</definedName>
    <definedName name="PY5_Inventory" localSheetId="4">#REF!</definedName>
    <definedName name="PY5_Inventory">#REF!</definedName>
    <definedName name="PY5_LIABIL_EQUITY" localSheetId="4">#REF!</definedName>
    <definedName name="PY5_Long_term_Debt__excl_Dfd_Taxes" localSheetId="4">#REF!</definedName>
    <definedName name="PY5_Marketable_Sec" localSheetId="4">#REF!</definedName>
    <definedName name="PY5_Marketable_Sec">#REF!</definedName>
    <definedName name="PY5_NET_INCOME" localSheetId="4">#REF!</definedName>
    <definedName name="PY5_Net_Revenue" localSheetId="4">#REF!</definedName>
    <definedName name="PY5_Operating_Inc" localSheetId="4">#REF!</definedName>
    <definedName name="PY5_Other_Curr_Assets" localSheetId="4">#REF!</definedName>
    <definedName name="PY5_Other_Curr_Assets">#REF!</definedName>
    <definedName name="PY5_Other_Exp." localSheetId="4">#REF!</definedName>
    <definedName name="PY5_Other_LT_Assets" localSheetId="4">#REF!</definedName>
    <definedName name="PY5_Other_LT_Assets">#REF!</definedName>
    <definedName name="PY5_Other_LT_Liabilities" localSheetId="4">#REF!</definedName>
    <definedName name="PY5_Other_LT_Liabilities">#REF!</definedName>
    <definedName name="PY5_Preferred_Stock" localSheetId="4">#REF!</definedName>
    <definedName name="PY5_Preferred_Stock">#REF!</definedName>
    <definedName name="PY5_QUICK_ASSETS" localSheetId="4">#REF!</definedName>
    <definedName name="PY5_Retained_Earnings" localSheetId="4">#REF!</definedName>
    <definedName name="PY5_Retained_Earnings">#REF!</definedName>
    <definedName name="PY5_Selling" localSheetId="4">#REF!</definedName>
    <definedName name="PY5_Tangible_Assets" localSheetId="4">#REF!</definedName>
    <definedName name="PY5_Tangible_Assets">#REF!</definedName>
    <definedName name="PY5_Taxes" localSheetId="4">#REF!</definedName>
    <definedName name="PY5_TOTAL_ASSETS" localSheetId="4">#REF!</definedName>
    <definedName name="PY5_TOTAL_CURR_ASSETS" localSheetId="4">#REF!</definedName>
    <definedName name="PY5_TOTAL_DEBT" localSheetId="4">#REF!</definedName>
    <definedName name="PY5_TOTAL_EQUITY" localSheetId="4">#REF!</definedName>
    <definedName name="PY5_Trade_Payables" localSheetId="4">#REF!</definedName>
    <definedName name="PY5_Year_Income_Statement" localSheetId="4">#REF!</definedName>
    <definedName name="QGPL_CLTESLB">#REF!</definedName>
    <definedName name="quarter" localSheetId="4">#REF!</definedName>
    <definedName name="quarter">#REF!</definedName>
    <definedName name="R_Factor" localSheetId="4">#REF!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4" hidden="1">1</definedName>
    <definedName name="SAPBEXrevision" hidden="1">3</definedName>
    <definedName name="SAPBEXsysID" hidden="1">"PLW"</definedName>
    <definedName name="SAPBEXwbID" localSheetId="4" hidden="1">"0B3C5WPQ1PKHTD1CRY997L2MI"</definedName>
    <definedName name="SAPBEXwbID" hidden="1">"14RHU0IXG8KL7C7PJMON454VM"</definedName>
    <definedName name="sdfnlsd" hidden="1">#REF!</definedName>
    <definedName name="sectores">#REF!</definedName>
    <definedName name="sedal" localSheetId="4">#REF!</definedName>
    <definedName name="sedal">#REF!</definedName>
    <definedName name="Selection_Remainder" localSheetId="4">#REF!</definedName>
    <definedName name="Selection_Remainder">#REF!</definedName>
    <definedName name="sku" localSheetId="4">#REF!</definedName>
    <definedName name="sku">#REF!</definedName>
    <definedName name="skus" localSheetId="4">#REF!</definedName>
    <definedName name="skus">#REF!</definedName>
    <definedName name="Starting_Point" localSheetId="4">#REF!</definedName>
    <definedName name="Starting_Point">#REF!</definedName>
    <definedName name="STKDIARIO" localSheetId="4">#REF!</definedName>
    <definedName name="STKDIARIO">#REF!</definedName>
    <definedName name="STKDIARIOPX01" localSheetId="4">#REF!</definedName>
    <definedName name="STKDIARIOPX01">#REF!</definedName>
    <definedName name="STKDIARIOPX04" localSheetId="4">#REF!</definedName>
    <definedName name="STKDIARIOPX04">#REF!</definedName>
    <definedName name="Suma_de_ABR_U_3">#REF!</definedName>
    <definedName name="SUMMARY" localSheetId="4">#REF!</definedName>
    <definedName name="SUMMARY">#REF!</definedName>
    <definedName name="super" localSheetId="4">#REF!</definedName>
    <definedName name="super">#REF!</definedName>
    <definedName name="tablasun" localSheetId="4">#REF!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4">#REF!</definedName>
    <definedName name="TEST0">#REF!</definedName>
    <definedName name="TEST1" localSheetId="4">#REF!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4">#REF!</definedName>
    <definedName name="TESTKEYS">#REF!</definedName>
    <definedName name="TextRefCopy1">#REF!</definedName>
    <definedName name="TextRefCopy10" localSheetId="4">#REF!</definedName>
    <definedName name="TextRefCopy10">#REF!</definedName>
    <definedName name="TextRefCopy100" localSheetId="4">#REF!</definedName>
    <definedName name="TextRefCopy100">#REF!</definedName>
    <definedName name="TextRefCopy102" localSheetId="4">#REF!</definedName>
    <definedName name="TextRefCopy102">#REF!</definedName>
    <definedName name="TextRefCopy103" localSheetId="4">#REF!</definedName>
    <definedName name="TextRefCopy103">#REF!</definedName>
    <definedName name="TextRefCopy104" localSheetId="4">#REF!</definedName>
    <definedName name="TextRefCopy104">#REF!</definedName>
    <definedName name="TextRefCopy105" localSheetId="4">#REF!</definedName>
    <definedName name="TextRefCopy105">#REF!</definedName>
    <definedName name="TextRefCopy107" localSheetId="4">#REF!</definedName>
    <definedName name="TextRefCopy107">#REF!</definedName>
    <definedName name="TextRefCopy108" localSheetId="4">#REF!</definedName>
    <definedName name="TextRefCopy108">#REF!</definedName>
    <definedName name="TextRefCopy109" localSheetId="4">#REF!</definedName>
    <definedName name="TextRefCopy109">#REF!</definedName>
    <definedName name="TextRefCopy11" localSheetId="4">#REF!</definedName>
    <definedName name="TextRefCopy111">#REF!</definedName>
    <definedName name="TextRefCopy112" localSheetId="4">#REF!</definedName>
    <definedName name="TextRefCopy112">#REF!</definedName>
    <definedName name="TextRefCopy113" localSheetId="4">#REF!</definedName>
    <definedName name="TextRefCopy113">#REF!</definedName>
    <definedName name="TextRefCopy114">#REF!</definedName>
    <definedName name="TextRefCopy116" localSheetId="4">#REF!</definedName>
    <definedName name="TextRefCopy116">#REF!</definedName>
    <definedName name="TextRefCopy118" localSheetId="4">#REF!</definedName>
    <definedName name="TextRefCopy118">#REF!</definedName>
    <definedName name="TextRefCopy119" localSheetId="4">#REF!</definedName>
    <definedName name="TextRefCopy119">#REF!</definedName>
    <definedName name="TextRefCopy12" localSheetId="4">#REF!</definedName>
    <definedName name="TextRefCopy120" localSheetId="4">#REF!</definedName>
    <definedName name="TextRefCopy120">#REF!</definedName>
    <definedName name="TextRefCopy121" localSheetId="4">#REF!</definedName>
    <definedName name="TextRefCopy121">#REF!</definedName>
    <definedName name="TextRefCopy122">#REF!</definedName>
    <definedName name="TextRefCopy123">#REF!</definedName>
    <definedName name="TextRefCopy127" localSheetId="4">#REF!</definedName>
    <definedName name="TextRefCopy127">#REF!</definedName>
    <definedName name="TextRefCopy13" localSheetId="4">#REF!</definedName>
    <definedName name="TextRefCopy14" localSheetId="4">#REF!</definedName>
    <definedName name="TextRefCopy15" localSheetId="4">#REF!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4">#REF!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4">#REF!</definedName>
    <definedName name="TextRefCopy4">#REF!</definedName>
    <definedName name="TextRefCopy41">#REF!</definedName>
    <definedName name="TextRefCopy42" localSheetId="4">#REF!</definedName>
    <definedName name="TextRefCopy42">#REF!</definedName>
    <definedName name="TextRefCopy43" localSheetId="4">#REF!</definedName>
    <definedName name="TextRefCopy44" localSheetId="4">#REF!</definedName>
    <definedName name="TextRefCopy44">#REF!</definedName>
    <definedName name="TextRefCopy46">#REF!</definedName>
    <definedName name="TextRefCopy53" localSheetId="4">#REF!</definedName>
    <definedName name="TextRefCopy53">#REF!</definedName>
    <definedName name="TextRefCopy54" localSheetId="4">#REF!</definedName>
    <definedName name="TextRefCopy54">#REF!</definedName>
    <definedName name="TextRefCopy55" localSheetId="4">#REF!</definedName>
    <definedName name="TextRefCopy55">#REF!</definedName>
    <definedName name="TextRefCopy56" localSheetId="4">#REF!</definedName>
    <definedName name="TextRefCopy56">#REF!</definedName>
    <definedName name="TextRefCopy6">#REF!</definedName>
    <definedName name="TextRefCopy63" localSheetId="4">#REF!</definedName>
    <definedName name="TextRefCopy63">#REF!</definedName>
    <definedName name="TextRefCopy65" localSheetId="4">#REF!</definedName>
    <definedName name="TextRefCopy65">#REF!</definedName>
    <definedName name="TextRefCopy66" localSheetId="4">#REF!</definedName>
    <definedName name="TextRefCopy66">#REF!</definedName>
    <definedName name="TextRefCopy67" localSheetId="4">#REF!</definedName>
    <definedName name="TextRefCopy67">#REF!</definedName>
    <definedName name="TextRefCopy68" localSheetId="4">#REF!</definedName>
    <definedName name="TextRefCopy68">#REF!</definedName>
    <definedName name="TextRefCopy7" localSheetId="4">#REF!</definedName>
    <definedName name="TextRefCopy7">#REF!</definedName>
    <definedName name="TextRefCopy70" localSheetId="4">#REF!</definedName>
    <definedName name="TextRefCopy70">#REF!</definedName>
    <definedName name="TextRefCopy71" localSheetId="4">#REF!</definedName>
    <definedName name="TextRefCopy71">#REF!</definedName>
    <definedName name="TextRefCopy73" localSheetId="4">#REF!</definedName>
    <definedName name="TextRefCopy73">#REF!</definedName>
    <definedName name="TextRefCopy75" localSheetId="4">#REF!</definedName>
    <definedName name="TextRefCopy75">#REF!</definedName>
    <definedName name="TextRefCopy77" localSheetId="4">#REF!</definedName>
    <definedName name="TextRefCopy77">#REF!</definedName>
    <definedName name="TextRefCopy79" localSheetId="4">#REF!</definedName>
    <definedName name="TextRefCopy79">#REF!</definedName>
    <definedName name="TextRefCopy8" localSheetId="4">#REF!</definedName>
    <definedName name="TextRefCopy8">#REF!</definedName>
    <definedName name="TextRefCopy80" localSheetId="4">#REF!</definedName>
    <definedName name="TextRefCopy80">#REF!</definedName>
    <definedName name="TextRefCopy82" localSheetId="4">#REF!</definedName>
    <definedName name="TextRefCopy82">#REF!</definedName>
    <definedName name="TextRefCopy85" localSheetId="4">#REF!</definedName>
    <definedName name="TextRefCopy86" localSheetId="4">#REF!</definedName>
    <definedName name="TextRefCopy88" localSheetId="4">#REF!</definedName>
    <definedName name="TextRefCopy89" localSheetId="4">#REF!</definedName>
    <definedName name="TextRefCopy90" localSheetId="4">#REF!</definedName>
    <definedName name="TextRefCopy91" localSheetId="4">#REF!</definedName>
    <definedName name="TextRefCopy92" localSheetId="4">#REF!</definedName>
    <definedName name="TextRefCopy93" localSheetId="4">#REF!</definedName>
    <definedName name="TextRefCopy97" localSheetId="4">#REF!</definedName>
    <definedName name="TextRefCopy97">#REF!</definedName>
    <definedName name="TextRefCopy98">#REF!</definedName>
    <definedName name="TextRefCopyRangeCount" localSheetId="4" hidden="1">12</definedName>
    <definedName name="TextRefCopyRangeCount" hidden="1">1</definedName>
    <definedName name="Top_Stratum_Number" localSheetId="4">#REF!</definedName>
    <definedName name="Top_Stratum_Number">#REF!</definedName>
    <definedName name="Top_Stratum_Value" localSheetId="4">#REF!</definedName>
    <definedName name="Top_Stratum_Value">#REF!</definedName>
    <definedName name="Total_Amount">#REF!</definedName>
    <definedName name="Total_Number_Selections" localSheetId="4">#REF!</definedName>
    <definedName name="Total_Number_Selections">#REF!</definedName>
    <definedName name="tp" localSheetId="4">#REF!</definedName>
    <definedName name="tp">#REF!</definedName>
    <definedName name="Unidades" localSheetId="4">#REF!</definedName>
    <definedName name="Unidades">#REF!</definedName>
    <definedName name="URUGUAY" localSheetId="4">#REF!</definedName>
    <definedName name="URUGUAY">#REF!</definedName>
    <definedName name="vencidos">#REF!</definedName>
    <definedName name="vigencia" localSheetId="4">#REF!</definedName>
    <definedName name="vigencia">#REF!</definedName>
    <definedName name="vpphold">#REF!</definedName>
    <definedName name="VTADIAR" localSheetId="4">#REF!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localSheetId="0" hidden="1">{#N/A,#N/A,FALSE,"VOL"}</definedName>
    <definedName name="wrn.Volumen." localSheetId="6" hidden="1">{#N/A,#N/A,FALSE,"VOL"}</definedName>
    <definedName name="wrn.Volumen." localSheetId="5" hidden="1">{#N/A,#N/A,FALSE,"VOL"}</definedName>
    <definedName name="wrn.Volumen." localSheetId="4" hidden="1">{#N/A,#N/A,FALSE,"VOL"}</definedName>
    <definedName name="wrn.Volumen." hidden="1">{#N/A,#N/A,FALSE,"VOL"}</definedName>
    <definedName name="xdc">#REF!</definedName>
    <definedName name="XREF_COLUMN_1" hidden="1">#REF!</definedName>
    <definedName name="XREF_COLUMN_10" hidden="1">#REF!</definedName>
    <definedName name="XREF_COLUMN_11" localSheetId="4" hidden="1">'Patrimonio Neto'!#REF!</definedName>
    <definedName name="XREF_COLUMN_12" localSheetId="0" hidden="1">#REF!</definedName>
    <definedName name="XREF_COLUMN_12" localSheetId="4" hidden="1">'Patrimonio Neto'!#REF!</definedName>
    <definedName name="XREF_COLUMN_12" hidden="1">#REF!</definedName>
    <definedName name="XREF_COLUMN_13" localSheetId="0" hidden="1">#REF!</definedName>
    <definedName name="XREF_COLUMN_13" localSheetId="4" hidden="1">'Patrimonio Neto'!#REF!</definedName>
    <definedName name="XREF_COLUMN_13" hidden="1">#REF!</definedName>
    <definedName name="XREF_COLUMN_14" localSheetId="0" hidden="1">#REF!</definedName>
    <definedName name="XREF_COLUMN_14" localSheetId="4" hidden="1">'Patrimonio Neto'!$Q:$Q</definedName>
    <definedName name="XREF_COLUMN_14" hidden="1">#REF!</definedName>
    <definedName name="XREF_COLUMN_15" localSheetId="0" hidden="1">#REF!</definedName>
    <definedName name="XREF_COLUMN_15" localSheetId="4" hidden="1">#REF!</definedName>
    <definedName name="XREF_COLUMN_15" hidden="1">#REF!</definedName>
    <definedName name="XREF_COLUMN_17" localSheetId="4" hidden="1">#REF!</definedName>
    <definedName name="XREF_COLUMN_17" hidden="1">#REF!</definedName>
    <definedName name="XREF_COLUMN_2" hidden="1">#REF!</definedName>
    <definedName name="XREF_COLUMN_24" hidden="1">#REF!</definedName>
    <definedName name="XREF_COLUMN_4" localSheetId="4" hidden="1">#REF!</definedName>
    <definedName name="XREF_COLUMN_5" localSheetId="4" hidden="1">'Patrimonio Neto'!$C:$C</definedName>
    <definedName name="XREF_COLUMN_7" localSheetId="0" hidden="1">#REF!</definedName>
    <definedName name="XREF_COLUMN_7" hidden="1">#REF!</definedName>
    <definedName name="XREF_COLUMN_9" localSheetId="0" hidden="1">#REF!</definedName>
    <definedName name="XREF_COLUMN_9" hidden="1">#REF!</definedName>
    <definedName name="XRefActiveRow" localSheetId="4" hidden="1">#REF!</definedName>
    <definedName name="XRefActiveRow" hidden="1">#REF!</definedName>
    <definedName name="XRefColumnsCount" localSheetId="4" hidden="1">14</definedName>
    <definedName name="XRefColumnsCount" hidden="1">2</definedName>
    <definedName name="XRefCopy1" localSheetId="4" hidden="1">#REF!</definedName>
    <definedName name="XRefCopy1" hidden="1">#REF!</definedName>
    <definedName name="XRefCopy10" localSheetId="4" hidden="1">#REF!</definedName>
    <definedName name="XRefCopy100" localSheetId="4" hidden="1">#REF!</definedName>
    <definedName name="XRefCopy100" hidden="1">#REF!</definedName>
    <definedName name="XRefCopy100Row" localSheetId="4" hidden="1">#REF!</definedName>
    <definedName name="XRefCopy100Row" hidden="1">#REF!</definedName>
    <definedName name="XRefCopy101" localSheetId="4" hidden="1">#REF!</definedName>
    <definedName name="XRefCopy101" hidden="1">#REF!</definedName>
    <definedName name="XRefCopy101Row" localSheetId="4" hidden="1">#REF!</definedName>
    <definedName name="XRefCopy101Row" hidden="1">#REF!</definedName>
    <definedName name="XRefCopy102" localSheetId="4" hidden="1">#REF!</definedName>
    <definedName name="XRefCopy102" hidden="1">#REF!</definedName>
    <definedName name="XRefCopy102Row" localSheetId="4" hidden="1">#REF!</definedName>
    <definedName name="XRefCopy102Row" hidden="1">#REF!</definedName>
    <definedName name="XRefCopy103" localSheetId="4" hidden="1">#REF!</definedName>
    <definedName name="XRefCopy103" hidden="1">#REF!</definedName>
    <definedName name="XRefCopy103Row" localSheetId="4" hidden="1">#REF!</definedName>
    <definedName name="XRefCopy103Row" hidden="1">#REF!</definedName>
    <definedName name="XRefCopy104" localSheetId="4" hidden="1">#REF!</definedName>
    <definedName name="XRefCopy104" hidden="1">#REF!</definedName>
    <definedName name="XRefCopy104Row" localSheetId="4" hidden="1">#REF!</definedName>
    <definedName name="XRefCopy104Row" hidden="1">#REF!</definedName>
    <definedName name="XRefCopy105" hidden="1">#REF!</definedName>
    <definedName name="XRefCopy105Row" localSheetId="4" hidden="1">#REF!</definedName>
    <definedName name="XRefCopy105Row" hidden="1">#REF!</definedName>
    <definedName name="XRefCopy106" hidden="1">#REF!</definedName>
    <definedName name="XRefCopy106Row" localSheetId="4" hidden="1">#REF!</definedName>
    <definedName name="XRefCopy106Row" hidden="1">#REF!</definedName>
    <definedName name="XRefCopy107" hidden="1">#REF!</definedName>
    <definedName name="XRefCopy107Row" localSheetId="4" hidden="1">#REF!</definedName>
    <definedName name="XRefCopy107Row" hidden="1">#REF!</definedName>
    <definedName name="XRefCopy108" hidden="1">#REF!</definedName>
    <definedName name="XRefCopy108Row" localSheetId="4" hidden="1">#REF!</definedName>
    <definedName name="XRefCopy108Row" hidden="1">#REF!</definedName>
    <definedName name="XRefCopy109" hidden="1">#REF!</definedName>
    <definedName name="XRefCopy109Row" localSheetId="4" hidden="1">#REF!</definedName>
    <definedName name="XRefCopy109Row" hidden="1">#REF!</definedName>
    <definedName name="XRefCopy10Row" localSheetId="4" hidden="1">#REF!</definedName>
    <definedName name="XRefCopy10Row" hidden="1">#REF!</definedName>
    <definedName name="XRefCopy11" localSheetId="4" hidden="1">#REF!</definedName>
    <definedName name="XRefCopy110Row" localSheetId="4" hidden="1">#REF!</definedName>
    <definedName name="XRefCopy110Row" hidden="1">#REF!</definedName>
    <definedName name="XRefCopy111Row" localSheetId="4" hidden="1">#REF!</definedName>
    <definedName name="XRefCopy111Row" hidden="1">#REF!</definedName>
    <definedName name="XRefCopy112" hidden="1">#REF!</definedName>
    <definedName name="XRefCopy112Row" localSheetId="4" hidden="1">#REF!</definedName>
    <definedName name="XRefCopy112Row" hidden="1">#REF!</definedName>
    <definedName name="XRefCopy113" hidden="1">#REF!</definedName>
    <definedName name="XRefCopy113Row" localSheetId="4" hidden="1">#REF!</definedName>
    <definedName name="XRefCopy113Row" hidden="1">#REF!</definedName>
    <definedName name="XRefCopy114" hidden="1">#REF!</definedName>
    <definedName name="XRefCopy114Row" localSheetId="4" hidden="1">#REF!</definedName>
    <definedName name="XRefCopy114Row" hidden="1">#REF!</definedName>
    <definedName name="XRefCopy115" hidden="1">#REF!</definedName>
    <definedName name="XRefCopy115Row" localSheetId="4" hidden="1">#REF!</definedName>
    <definedName name="XRefCopy115Row" hidden="1">#REF!</definedName>
    <definedName name="XRefCopy116" hidden="1">#REF!</definedName>
    <definedName name="XRefCopy116Row" localSheetId="4" hidden="1">#REF!</definedName>
    <definedName name="XRefCopy116Row" hidden="1">#REF!</definedName>
    <definedName name="XRefCopy117" hidden="1">#REF!</definedName>
    <definedName name="XRefCopy117Row" localSheetId="4" hidden="1">#REF!</definedName>
    <definedName name="XRefCopy117Row" hidden="1">#REF!</definedName>
    <definedName name="XRefCopy118" localSheetId="4" hidden="1">#REF!</definedName>
    <definedName name="XRefCopy118" hidden="1">#REF!</definedName>
    <definedName name="XRefCopy118Row" localSheetId="4" hidden="1">#REF!</definedName>
    <definedName name="XRefCopy118Row" hidden="1">#REF!</definedName>
    <definedName name="XRefCopy119" localSheetId="4" hidden="1">#REF!</definedName>
    <definedName name="XRefCopy119" hidden="1">#REF!</definedName>
    <definedName name="XRefCopy119Row" localSheetId="4" hidden="1">#REF!</definedName>
    <definedName name="XRefCopy119Row" hidden="1">#REF!</definedName>
    <definedName name="XRefCopy11Row" localSheetId="4" hidden="1">#REF!</definedName>
    <definedName name="XRefCopy11Row" hidden="1">#REF!</definedName>
    <definedName name="XRefCopy12" hidden="1">#REF!</definedName>
    <definedName name="XRefCopy120" localSheetId="4" hidden="1">#REF!</definedName>
    <definedName name="XRefCopy120" hidden="1">#REF!</definedName>
    <definedName name="XRefCopy120Row" localSheetId="4" hidden="1">#REF!</definedName>
    <definedName name="XRefCopy120Row" hidden="1">#REF!</definedName>
    <definedName name="XRefCopy121" localSheetId="4" hidden="1">#REF!</definedName>
    <definedName name="XRefCopy121" hidden="1">#REF!</definedName>
    <definedName name="XRefCopy121Row" localSheetId="4" hidden="1">#REF!</definedName>
    <definedName name="XRefCopy121Row" hidden="1">#REF!</definedName>
    <definedName name="XRefCopy122" localSheetId="4" hidden="1">#REF!</definedName>
    <definedName name="XRefCopy122" hidden="1">#REF!</definedName>
    <definedName name="XRefCopy122Row" localSheetId="4" hidden="1">#REF!</definedName>
    <definedName name="XRefCopy122Row" hidden="1">#REF!</definedName>
    <definedName name="XRefCopy123" hidden="1">#REF!</definedName>
    <definedName name="XRefCopy123Row" localSheetId="4" hidden="1">#REF!</definedName>
    <definedName name="XRefCopy123Row" hidden="1">#REF!</definedName>
    <definedName name="XRefCopy124" hidden="1">#REF!</definedName>
    <definedName name="XRefCopy124Row" localSheetId="4" hidden="1">#REF!</definedName>
    <definedName name="XRefCopy124Row" hidden="1">#REF!</definedName>
    <definedName name="XRefCopy125" hidden="1">#REF!</definedName>
    <definedName name="XRefCopy125Row" localSheetId="4" hidden="1">#REF!</definedName>
    <definedName name="XRefCopy125Row" hidden="1">#REF!</definedName>
    <definedName name="XRefCopy126" hidden="1">#REF!</definedName>
    <definedName name="XRefCopy126Row" localSheetId="4" hidden="1">#REF!</definedName>
    <definedName name="XRefCopy126Row" hidden="1">#REF!</definedName>
    <definedName name="XRefCopy127" hidden="1">#REF!</definedName>
    <definedName name="XRefCopy127Row" localSheetId="4" hidden="1">#REF!</definedName>
    <definedName name="XRefCopy127Row" hidden="1">#REF!</definedName>
    <definedName name="XRefCopy128" hidden="1">#REF!</definedName>
    <definedName name="XRefCopy129" hidden="1">#REF!</definedName>
    <definedName name="XRefCopy129Row" localSheetId="4" hidden="1">#REF!</definedName>
    <definedName name="XRefCopy129Row" hidden="1">#REF!</definedName>
    <definedName name="XRefCopy12Row" localSheetId="4" hidden="1">#REF!</definedName>
    <definedName name="XRefCopy12Row" hidden="1">#REF!</definedName>
    <definedName name="XRefCopy13" localSheetId="4" hidden="1">#REF!</definedName>
    <definedName name="XRefCopy130" hidden="1">#REF!</definedName>
    <definedName name="XRefCopy130Row" localSheetId="4" hidden="1">#REF!</definedName>
    <definedName name="XRefCopy130Row" hidden="1">#REF!</definedName>
    <definedName name="XRefCopy131" hidden="1">#REF!</definedName>
    <definedName name="XRefCopy131Row" localSheetId="4" hidden="1">#REF!</definedName>
    <definedName name="XRefCopy131Row" hidden="1">#REF!</definedName>
    <definedName name="XRefCopy132" localSheetId="4" hidden="1">#REF!</definedName>
    <definedName name="XRefCopy132" hidden="1">#REF!</definedName>
    <definedName name="XRefCopy132Row" localSheetId="4" hidden="1">#REF!</definedName>
    <definedName name="XRefCopy132Row" hidden="1">#REF!</definedName>
    <definedName name="XRefCopy133" localSheetId="4" hidden="1">#REF!</definedName>
    <definedName name="XRefCopy133" hidden="1">#REF!</definedName>
    <definedName name="XRefCopy133Row" localSheetId="4" hidden="1">#REF!</definedName>
    <definedName name="XRefCopy133Row" hidden="1">#REF!</definedName>
    <definedName name="XRefCopy134" hidden="1">#REF!</definedName>
    <definedName name="XRefCopy134Row" localSheetId="4" hidden="1">#REF!</definedName>
    <definedName name="XRefCopy134Row" hidden="1">#REF!</definedName>
    <definedName name="XRefCopy135" hidden="1">#REF!</definedName>
    <definedName name="XRefCopy135Row" localSheetId="4" hidden="1">#REF!</definedName>
    <definedName name="XRefCopy135Row" hidden="1">#REF!</definedName>
    <definedName name="XRefCopy136" hidden="1">#REF!</definedName>
    <definedName name="XRefCopy136Row" localSheetId="4" hidden="1">#REF!</definedName>
    <definedName name="XRefCopy136Row" hidden="1">#REF!</definedName>
    <definedName name="XRefCopy137" hidden="1">#REF!</definedName>
    <definedName name="XRefCopy137Row" localSheetId="4" hidden="1">#REF!</definedName>
    <definedName name="XRefCopy137Row" hidden="1">#REF!</definedName>
    <definedName name="XRefCopy138" hidden="1">#REF!</definedName>
    <definedName name="XRefCopy138Row" localSheetId="4" hidden="1">#REF!</definedName>
    <definedName name="XRefCopy138Row" hidden="1">#REF!</definedName>
    <definedName name="XRefCopy139" hidden="1">#REF!</definedName>
    <definedName name="XRefCopy139Row" localSheetId="4" hidden="1">#REF!</definedName>
    <definedName name="XRefCopy139Row" hidden="1">#REF!</definedName>
    <definedName name="XRefCopy13Row" localSheetId="4" hidden="1">#REF!</definedName>
    <definedName name="XRefCopy13Row" hidden="1">#REF!</definedName>
    <definedName name="XRefCopy140" hidden="1">#REF!</definedName>
    <definedName name="XRefCopy140Row" localSheetId="4" hidden="1">#REF!</definedName>
    <definedName name="XRefCopy140Row" hidden="1">#REF!</definedName>
    <definedName name="XRefCopy141Row" localSheetId="4" hidden="1">#REF!</definedName>
    <definedName name="XRefCopy141Row" hidden="1">#REF!</definedName>
    <definedName name="XRefCopy142" localSheetId="4" hidden="1">#REF!</definedName>
    <definedName name="XRefCopy142Row" localSheetId="4" hidden="1">#REF!</definedName>
    <definedName name="XRefCopy142Row" hidden="1">#REF!</definedName>
    <definedName name="XRefCopy143" localSheetId="4" hidden="1">#REF!</definedName>
    <definedName name="XRefCopy143Row" localSheetId="4" hidden="1">#REF!</definedName>
    <definedName name="XRefCopy143Row" hidden="1">#REF!</definedName>
    <definedName name="XRefCopy144Row" localSheetId="4" hidden="1">#REF!</definedName>
    <definedName name="XRefCopy144Row" hidden="1">#REF!</definedName>
    <definedName name="XRefCopy145Row" localSheetId="4" hidden="1">#REF!</definedName>
    <definedName name="XRefCopy145Row" hidden="1">#REF!</definedName>
    <definedName name="XRefCopy146" localSheetId="4" hidden="1">#REF!</definedName>
    <definedName name="XRefCopy146Row" localSheetId="4" hidden="1">#REF!</definedName>
    <definedName name="XRefCopy146Row" hidden="1">#REF!</definedName>
    <definedName name="XRefCopy147" localSheetId="4" hidden="1">#REF!</definedName>
    <definedName name="XRefCopy147Row" localSheetId="4" hidden="1">#REF!</definedName>
    <definedName name="XRefCopy147Row" hidden="1">#REF!</definedName>
    <definedName name="XRefCopy148" localSheetId="4" hidden="1">#REF!</definedName>
    <definedName name="XRefCopy148Row" localSheetId="4" hidden="1">#REF!</definedName>
    <definedName name="XRefCopy148Row" hidden="1">#REF!</definedName>
    <definedName name="XRefCopy149" localSheetId="4" hidden="1">#REF!</definedName>
    <definedName name="XRefCopy149" hidden="1">#REF!</definedName>
    <definedName name="XRefCopy149Row" localSheetId="4" hidden="1">#REF!</definedName>
    <definedName name="XRefCopy149Row" hidden="1">#REF!</definedName>
    <definedName name="XRefCopy14Row" hidden="1">#REF!</definedName>
    <definedName name="XRefCopy150" localSheetId="4" hidden="1">#REF!</definedName>
    <definedName name="XRefCopy150" hidden="1">#REF!</definedName>
    <definedName name="XRefCopy150Row" localSheetId="4" hidden="1">#REF!</definedName>
    <definedName name="XRefCopy150Row" hidden="1">#REF!</definedName>
    <definedName name="XRefCopy151" localSheetId="4" hidden="1">#REF!</definedName>
    <definedName name="XRefCopy151" hidden="1">#REF!</definedName>
    <definedName name="XRefCopy151Row" localSheetId="4" hidden="1">#REF!</definedName>
    <definedName name="XRefCopy151Row" hidden="1">#REF!</definedName>
    <definedName name="XRefCopy152" localSheetId="4" hidden="1">#REF!</definedName>
    <definedName name="XRefCopy152" hidden="1">#REF!</definedName>
    <definedName name="XRefCopy152Row" localSheetId="4" hidden="1">#REF!</definedName>
    <definedName name="XRefCopy152Row" hidden="1">#REF!</definedName>
    <definedName name="XRefCopy153" localSheetId="4" hidden="1">#REF!</definedName>
    <definedName name="XRefCopy153" hidden="1">#REF!</definedName>
    <definedName name="XRefCopy153Row" localSheetId="4" hidden="1">#REF!</definedName>
    <definedName name="XRefCopy153Row" hidden="1">#REF!</definedName>
    <definedName name="XRefCopy154" localSheetId="4" hidden="1">#REF!</definedName>
    <definedName name="XRefCopy154" hidden="1">#REF!</definedName>
    <definedName name="XRefCopy154Row" localSheetId="4" hidden="1">#REF!</definedName>
    <definedName name="XRefCopy154Row" hidden="1">#REF!</definedName>
    <definedName name="XRefCopy155" localSheetId="4" hidden="1">#REF!</definedName>
    <definedName name="XRefCopy155" hidden="1">#REF!</definedName>
    <definedName name="XRefCopy155Row" localSheetId="4" hidden="1">#REF!</definedName>
    <definedName name="XRefCopy155Row" hidden="1">#REF!</definedName>
    <definedName name="XRefCopy156" localSheetId="4" hidden="1">#REF!</definedName>
    <definedName name="XRefCopy156" hidden="1">#REF!</definedName>
    <definedName name="XRefCopy156Row" localSheetId="4" hidden="1">#REF!</definedName>
    <definedName name="XRefCopy156Row" hidden="1">#REF!</definedName>
    <definedName name="XRefCopy157" localSheetId="4" hidden="1">#REF!</definedName>
    <definedName name="XRefCopy157" hidden="1">#REF!</definedName>
    <definedName name="XRefCopy157Row" localSheetId="4" hidden="1">#REF!</definedName>
    <definedName name="XRefCopy157Row" hidden="1">#REF!</definedName>
    <definedName name="XRefCopy158" localSheetId="4" hidden="1">#REF!</definedName>
    <definedName name="XRefCopy158" hidden="1">#REF!</definedName>
    <definedName name="XRefCopy158Row" localSheetId="4" hidden="1">#REF!</definedName>
    <definedName name="XRefCopy158Row" hidden="1">#REF!</definedName>
    <definedName name="XRefCopy159" localSheetId="4" hidden="1">#REF!</definedName>
    <definedName name="XRefCopy159" hidden="1">#REF!</definedName>
    <definedName name="XRefCopy159Row" localSheetId="4" hidden="1">#REF!</definedName>
    <definedName name="XRefCopy159Row" hidden="1">#REF!</definedName>
    <definedName name="XRefCopy15Row" localSheetId="4" hidden="1">#REF!</definedName>
    <definedName name="XRefCopy160" localSheetId="4" hidden="1">#REF!</definedName>
    <definedName name="XRefCopy160" hidden="1">#REF!</definedName>
    <definedName name="XRefCopy160Row" localSheetId="4" hidden="1">#REF!</definedName>
    <definedName name="XRefCopy160Row" hidden="1">#REF!</definedName>
    <definedName name="XRefCopy161" localSheetId="4" hidden="1">#REF!</definedName>
    <definedName name="XRefCopy161" hidden="1">#REF!</definedName>
    <definedName name="XRefCopy161Row" localSheetId="4" hidden="1">#REF!</definedName>
    <definedName name="XRefCopy161Row" hidden="1">#REF!</definedName>
    <definedName name="XRefCopy162" localSheetId="4" hidden="1">#REF!</definedName>
    <definedName name="XRefCopy162" hidden="1">#REF!</definedName>
    <definedName name="XRefCopy162Row" localSheetId="4" hidden="1">#REF!</definedName>
    <definedName name="XRefCopy162Row" hidden="1">#REF!</definedName>
    <definedName name="XRefCopy163" localSheetId="4" hidden="1">#REF!</definedName>
    <definedName name="XRefCopy163" hidden="1">#REF!</definedName>
    <definedName name="XRefCopy163Row" localSheetId="4" hidden="1">#REF!</definedName>
    <definedName name="XRefCopy163Row" hidden="1">#REF!</definedName>
    <definedName name="XRefCopy164" localSheetId="4" hidden="1">#REF!</definedName>
    <definedName name="XRefCopy164" hidden="1">#REF!</definedName>
    <definedName name="XRefCopy164Row" localSheetId="4" hidden="1">#REF!</definedName>
    <definedName name="XRefCopy164Row" hidden="1">#REF!</definedName>
    <definedName name="XRefCopy165" localSheetId="4" hidden="1">#REF!</definedName>
    <definedName name="XRefCopy165" hidden="1">#REF!</definedName>
    <definedName name="XRefCopy165Row" hidden="1">#REF!</definedName>
    <definedName name="XRefCopy166" localSheetId="4" hidden="1">#REF!</definedName>
    <definedName name="XRefCopy166" hidden="1">#REF!</definedName>
    <definedName name="XRefCopy166Row" hidden="1">#REF!</definedName>
    <definedName name="XRefCopy167" localSheetId="4"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4"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4"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4"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4" hidden="1">#REF!</definedName>
    <definedName name="XRefCopy19Row" hidden="1">#REF!</definedName>
    <definedName name="XRefCopy1Row" localSheetId="4" hidden="1">#REF!</definedName>
    <definedName name="XRefCopy1Row" hidden="1">#REF!</definedName>
    <definedName name="XRefCopy2" localSheetId="4" hidden="1">#REF!</definedName>
    <definedName name="XRefCopy2" hidden="1">#REF!</definedName>
    <definedName name="XRefCopy20" localSheetId="4"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4"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4"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4"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4"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4"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4"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4"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4"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4"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4" hidden="1">#REF!</definedName>
    <definedName name="XRefCopy29Row" hidden="1">#REF!</definedName>
    <definedName name="XRefCopy2Row" localSheetId="4" hidden="1">#REF!</definedName>
    <definedName name="XRefCopy2Row" hidden="1">#REF!</definedName>
    <definedName name="XRefCopy30Row" localSheetId="4" hidden="1">#REF!</definedName>
    <definedName name="XRefCopy30Row" hidden="1">#REF!</definedName>
    <definedName name="XRefCopy31Row" localSheetId="4" hidden="1">#REF!</definedName>
    <definedName name="XRefCopy31Row" hidden="1">#REF!</definedName>
    <definedName name="XRefCopy32Row" localSheetId="4" hidden="1">#REF!</definedName>
    <definedName name="XRefCopy32Row" hidden="1">#REF!</definedName>
    <definedName name="XRefCopy33Row" localSheetId="4" hidden="1">#REF!</definedName>
    <definedName name="XRefCopy33Row" hidden="1">#REF!</definedName>
    <definedName name="XRefCopy34Row" localSheetId="4" hidden="1">#REF!</definedName>
    <definedName name="XRefCopy34Row" hidden="1">#REF!</definedName>
    <definedName name="XRefCopy35Row" localSheetId="4" hidden="1">#REF!</definedName>
    <definedName name="XRefCopy35Row" hidden="1">#REF!</definedName>
    <definedName name="XRefCopy36Row" localSheetId="4" hidden="1">#REF!</definedName>
    <definedName name="XRefCopy36Row" hidden="1">#REF!</definedName>
    <definedName name="XRefCopy37Row" localSheetId="4" hidden="1">#REF!</definedName>
    <definedName name="XRefCopy37Row" hidden="1">#REF!</definedName>
    <definedName name="XRefCopy38Row" localSheetId="4" hidden="1">#REF!</definedName>
    <definedName name="XRefCopy38Row" hidden="1">#REF!</definedName>
    <definedName name="XRefCopy39Row" localSheetId="4" hidden="1">#REF!</definedName>
    <definedName name="XRefCopy39Row" hidden="1">#REF!</definedName>
    <definedName name="XRefCopy3Row" localSheetId="4" hidden="1">#REF!</definedName>
    <definedName name="XRefCopy40Row" localSheetId="4" hidden="1">#REF!</definedName>
    <definedName name="XRefCopy40Row" hidden="1">#REF!</definedName>
    <definedName name="XRefCopy41Row" localSheetId="4" hidden="1">#REF!</definedName>
    <definedName name="XRefCopy41Row" hidden="1">#REF!</definedName>
    <definedName name="XRefCopy42Row" localSheetId="4" hidden="1">#REF!</definedName>
    <definedName name="XRefCopy42Row" hidden="1">#REF!</definedName>
    <definedName name="XRefCopy43Row" localSheetId="4" hidden="1">#REF!</definedName>
    <definedName name="XRefCopy43Row" hidden="1">#REF!</definedName>
    <definedName name="XRefCopy44Row" localSheetId="4" hidden="1">#REF!</definedName>
    <definedName name="XRefCopy44Row" hidden="1">#REF!</definedName>
    <definedName name="XRefCopy45Row" localSheetId="4" hidden="1">#REF!</definedName>
    <definedName name="XRefCopy45Row" hidden="1">#REF!</definedName>
    <definedName name="XRefCopy46Row" localSheetId="4" hidden="1">#REF!</definedName>
    <definedName name="XRefCopy46Row" hidden="1">#REF!</definedName>
    <definedName name="XRefCopy47Row" localSheetId="4" hidden="1">#REF!</definedName>
    <definedName name="XRefCopy47Row" hidden="1">#REF!</definedName>
    <definedName name="XRefCopy48Row" localSheetId="4" hidden="1">#REF!</definedName>
    <definedName name="XRefCopy48Row" hidden="1">#REF!</definedName>
    <definedName name="XRefCopy49Row" localSheetId="4" hidden="1">#REF!</definedName>
    <definedName name="XRefCopy49Row" hidden="1">#REF!</definedName>
    <definedName name="XRefCopy4Row" localSheetId="4" hidden="1">#REF!</definedName>
    <definedName name="XRefCopy50Row" localSheetId="4" hidden="1">#REF!</definedName>
    <definedName name="XRefCopy50Row" hidden="1">#REF!</definedName>
    <definedName name="XRefCopy51Row" localSheetId="4" hidden="1">#REF!</definedName>
    <definedName name="XRefCopy51Row" hidden="1">#REF!</definedName>
    <definedName name="XRefCopy52Row" localSheetId="4" hidden="1">#REF!</definedName>
    <definedName name="XRefCopy52Row" hidden="1">#REF!</definedName>
    <definedName name="XRefCopy53" localSheetId="4" hidden="1">#REF!</definedName>
    <definedName name="XRefCopy53" hidden="1">#REF!</definedName>
    <definedName name="XRefCopy53Row" localSheetId="4" hidden="1">#REF!</definedName>
    <definedName name="XRefCopy53Row" hidden="1">#REF!</definedName>
    <definedName name="XRefCopy54" hidden="1">#REF!</definedName>
    <definedName name="XRefCopy54Row" localSheetId="4" hidden="1">#REF!</definedName>
    <definedName name="XRefCopy54Row" hidden="1">#REF!</definedName>
    <definedName name="XRefCopy55" hidden="1">#REF!</definedName>
    <definedName name="XRefCopy55Row" localSheetId="4" hidden="1">#REF!</definedName>
    <definedName name="XRefCopy55Row" hidden="1">#REF!</definedName>
    <definedName name="XRefCopy56" hidden="1">#REF!</definedName>
    <definedName name="XRefCopy56Row" localSheetId="4" hidden="1">#REF!</definedName>
    <definedName name="XRefCopy56Row" hidden="1">#REF!</definedName>
    <definedName name="XRefCopy57" hidden="1">#REF!</definedName>
    <definedName name="XRefCopy57Row" localSheetId="4" hidden="1">#REF!</definedName>
    <definedName name="XRefCopy57Row" hidden="1">#REF!</definedName>
    <definedName name="XRefCopy58" hidden="1">#REF!</definedName>
    <definedName name="XRefCopy58Row" localSheetId="4" hidden="1">#REF!</definedName>
    <definedName name="XRefCopy58Row" hidden="1">#REF!</definedName>
    <definedName name="XRefCopy59" hidden="1">#REF!</definedName>
    <definedName name="XRefCopy59Row" localSheetId="4" hidden="1">#REF!</definedName>
    <definedName name="XRefCopy59Row" hidden="1">#REF!</definedName>
    <definedName name="XRefCopy60" hidden="1">#REF!</definedName>
    <definedName name="XRefCopy60Row" localSheetId="4" hidden="1">#REF!</definedName>
    <definedName name="XRefCopy60Row" hidden="1">#REF!</definedName>
    <definedName name="XRefCopy61" hidden="1">#REF!</definedName>
    <definedName name="XRefCopy61Row" localSheetId="4" hidden="1">#REF!</definedName>
    <definedName name="XRefCopy61Row" hidden="1">#REF!</definedName>
    <definedName name="XRefCopy62" hidden="1">#REF!</definedName>
    <definedName name="XRefCopy62Row" localSheetId="4" hidden="1">#REF!</definedName>
    <definedName name="XRefCopy62Row" hidden="1">#REF!</definedName>
    <definedName name="XRefCopy63" hidden="1">#REF!</definedName>
    <definedName name="XRefCopy63Row" localSheetId="4" hidden="1">#REF!</definedName>
    <definedName name="XRefCopy63Row" hidden="1">#REF!</definedName>
    <definedName name="XRefCopy64" hidden="1">#REF!</definedName>
    <definedName name="XRefCopy64Row" localSheetId="4" hidden="1">#REF!</definedName>
    <definedName name="XRefCopy64Row" hidden="1">#REF!</definedName>
    <definedName name="XRefCopy65" hidden="1">#REF!</definedName>
    <definedName name="XRefCopy65Row" localSheetId="4" hidden="1">#REF!</definedName>
    <definedName name="XRefCopy65Row" hidden="1">#REF!</definedName>
    <definedName name="XRefCopy66" hidden="1">#REF!</definedName>
    <definedName name="XRefCopy66Row" localSheetId="4" hidden="1">#REF!</definedName>
    <definedName name="XRefCopy66Row" hidden="1">#REF!</definedName>
    <definedName name="XRefCopy67" hidden="1">#REF!</definedName>
    <definedName name="XRefCopy67Row" localSheetId="4" hidden="1">#REF!</definedName>
    <definedName name="XRefCopy67Row" hidden="1">#REF!</definedName>
    <definedName name="XRefCopy68" hidden="1">#REF!</definedName>
    <definedName name="XRefCopy68Row" localSheetId="4" hidden="1">#REF!</definedName>
    <definedName name="XRefCopy68Row" hidden="1">#REF!</definedName>
    <definedName name="XRefCopy69" hidden="1">#REF!</definedName>
    <definedName name="XRefCopy69Row" localSheetId="4" hidden="1">#REF!</definedName>
    <definedName name="XRefCopy69Row" hidden="1">#REF!</definedName>
    <definedName name="XRefCopy7" localSheetId="4" hidden="1">'Patrimonio Neto'!#REF!</definedName>
    <definedName name="XRefCopy70" localSheetId="0" hidden="1">#REF!</definedName>
    <definedName name="XRefCopy70" hidden="1">#REF!</definedName>
    <definedName name="XRefCopy70Row" localSheetId="0" hidden="1">#REF!</definedName>
    <definedName name="XRefCopy70Row" localSheetId="4" hidden="1">#REF!</definedName>
    <definedName name="XRefCopy70Row" hidden="1">#REF!</definedName>
    <definedName name="XRefCopy71" hidden="1">#REF!</definedName>
    <definedName name="XRefCopy71Row" localSheetId="4" hidden="1">#REF!</definedName>
    <definedName name="XRefCopy71Row" hidden="1">#REF!</definedName>
    <definedName name="XRefCopy72" hidden="1">#REF!</definedName>
    <definedName name="XRefCopy72Row" localSheetId="4" hidden="1">#REF!</definedName>
    <definedName name="XRefCopy72Row" hidden="1">#REF!</definedName>
    <definedName name="XRefCopy73" hidden="1">#REF!</definedName>
    <definedName name="XRefCopy73Row" localSheetId="4" hidden="1">#REF!</definedName>
    <definedName name="XRefCopy73Row" hidden="1">#REF!</definedName>
    <definedName name="XRefCopy74" hidden="1">#REF!</definedName>
    <definedName name="XRefCopy74Row" localSheetId="4" hidden="1">#REF!</definedName>
    <definedName name="XRefCopy74Row" hidden="1">#REF!</definedName>
    <definedName name="XRefCopy75" localSheetId="0" hidden="1">#REF!</definedName>
    <definedName name="XRefCopy75" localSheetId="4" hidden="1">'Patrimonio Neto'!#REF!</definedName>
    <definedName name="XRefCopy75" hidden="1">#REF!</definedName>
    <definedName name="XRefCopy75Row" localSheetId="0" hidden="1">#REF!</definedName>
    <definedName name="XRefCopy75Row" localSheetId="4" hidden="1">#REF!</definedName>
    <definedName name="XRefCopy75Row" hidden="1">#REF!</definedName>
    <definedName name="XRefCopy76" localSheetId="0" hidden="1">#REF!</definedName>
    <definedName name="XRefCopy76" localSheetId="4" hidden="1">'Patrimonio Neto'!#REF!</definedName>
    <definedName name="XRefCopy76" hidden="1">#REF!</definedName>
    <definedName name="XRefCopy76Row" localSheetId="0" hidden="1">#REF!</definedName>
    <definedName name="XRefCopy76Row" localSheetId="4" hidden="1">#REF!</definedName>
    <definedName name="XRefCopy76Row" hidden="1">#REF!</definedName>
    <definedName name="XRefCopy77" hidden="1">#REF!</definedName>
    <definedName name="XRefCopy77Row" localSheetId="4" hidden="1">#REF!</definedName>
    <definedName name="XRefCopy77Row" hidden="1">#REF!</definedName>
    <definedName name="XRefCopy78" hidden="1">#REF!</definedName>
    <definedName name="XRefCopy78Row" localSheetId="4" hidden="1">#REF!</definedName>
    <definedName name="XRefCopy78Row" hidden="1">#REF!</definedName>
    <definedName name="XRefCopy79" hidden="1">#REF!</definedName>
    <definedName name="XRefCopy79Row" localSheetId="4" hidden="1">#REF!</definedName>
    <definedName name="XRefCopy79Row" hidden="1">#REF!</definedName>
    <definedName name="XRefCopy7Row" localSheetId="4" hidden="1">#REF!</definedName>
    <definedName name="XRefCopy7Row" hidden="1">#REF!</definedName>
    <definedName name="XRefCopy8" localSheetId="4" hidden="1">'Patrimonio Neto'!#REF!</definedName>
    <definedName name="XRefCopy80Row" localSheetId="0" hidden="1">#REF!</definedName>
    <definedName name="XRefCopy80Row" localSheetId="4" hidden="1">#REF!</definedName>
    <definedName name="XRefCopy80Row" hidden="1">#REF!</definedName>
    <definedName name="XRefCopy81Row" localSheetId="4" hidden="1">#REF!</definedName>
    <definedName name="XRefCopy81Row" hidden="1">#REF!</definedName>
    <definedName name="XRefCopy82Row" localSheetId="4" hidden="1">#REF!</definedName>
    <definedName name="XRefCopy82Row" hidden="1">#REF!</definedName>
    <definedName name="XRefCopy83Row" localSheetId="4" hidden="1">#REF!</definedName>
    <definedName name="XRefCopy83Row" hidden="1">#REF!</definedName>
    <definedName name="XRefCopy84Row" localSheetId="4" hidden="1">#REF!</definedName>
    <definedName name="XRefCopy84Row" hidden="1">#REF!</definedName>
    <definedName name="XRefCopy85" hidden="1">#REF!</definedName>
    <definedName name="XRefCopy85Row" localSheetId="4" hidden="1">#REF!</definedName>
    <definedName name="XRefCopy85Row" hidden="1">#REF!</definedName>
    <definedName name="XRefCopy86" hidden="1">#REF!</definedName>
    <definedName name="XRefCopy86Row" localSheetId="4" hidden="1">#REF!</definedName>
    <definedName name="XRefCopy86Row" hidden="1">#REF!</definedName>
    <definedName name="XRefCopy87" hidden="1">#REF!</definedName>
    <definedName name="XRefCopy87Row" localSheetId="4" hidden="1">#REF!</definedName>
    <definedName name="XRefCopy87Row" hidden="1">#REF!</definedName>
    <definedName name="XRefCopy88" hidden="1">#REF!</definedName>
    <definedName name="XRefCopy88Row" localSheetId="4" hidden="1">#REF!</definedName>
    <definedName name="XRefCopy88Row" hidden="1">#REF!</definedName>
    <definedName name="XRefCopy89" hidden="1">#REF!</definedName>
    <definedName name="XRefCopy89Row" localSheetId="4" hidden="1">#REF!</definedName>
    <definedName name="XRefCopy89Row" hidden="1">#REF!</definedName>
    <definedName name="XRefCopy8Row" localSheetId="4" hidden="1">#REF!</definedName>
    <definedName name="XRefCopy8Row" hidden="1">#REF!</definedName>
    <definedName name="XRefCopy9" localSheetId="4" hidden="1">'Patrimonio Neto'!#REF!</definedName>
    <definedName name="XRefCopy90" localSheetId="0" hidden="1">#REF!</definedName>
    <definedName name="XRefCopy90" hidden="1">#REF!</definedName>
    <definedName name="XRefCopy90Row" localSheetId="0" hidden="1">#REF!</definedName>
    <definedName name="XRefCopy90Row" localSheetId="4" hidden="1">#REF!</definedName>
    <definedName name="XRefCopy90Row" hidden="1">#REF!</definedName>
    <definedName name="XRefCopy91" hidden="1">#REF!</definedName>
    <definedName name="XRefCopy91Row" localSheetId="4" hidden="1">#REF!</definedName>
    <definedName name="XRefCopy91Row" hidden="1">#REF!</definedName>
    <definedName name="XRefCopy92" localSheetId="4" hidden="1">#REF!</definedName>
    <definedName name="XRefCopy92" hidden="1">#REF!</definedName>
    <definedName name="XRefCopy92Row" localSheetId="4" hidden="1">#REF!</definedName>
    <definedName name="XRefCopy92Row" hidden="1">#REF!</definedName>
    <definedName name="XRefCopy93" localSheetId="4" hidden="1">#REF!</definedName>
    <definedName name="XRefCopy93" hidden="1">#REF!</definedName>
    <definedName name="XRefCopy93Row" localSheetId="4" hidden="1">#REF!</definedName>
    <definedName name="XRefCopy93Row" hidden="1">#REF!</definedName>
    <definedName name="XRefCopy94" localSheetId="4" hidden="1">#REF!</definedName>
    <definedName name="XRefCopy94" hidden="1">#REF!</definedName>
    <definedName name="XRefCopy94Row" localSheetId="4" hidden="1">#REF!</definedName>
    <definedName name="XRefCopy94Row" hidden="1">#REF!</definedName>
    <definedName name="XRefCopy95" hidden="1">#REF!</definedName>
    <definedName name="XRefCopy95Row" localSheetId="4" hidden="1">#REF!</definedName>
    <definedName name="XRefCopy95Row" hidden="1">#REF!</definedName>
    <definedName name="XRefCopy96" hidden="1">#REF!</definedName>
    <definedName name="XRefCopy96Row" localSheetId="4" hidden="1">#REF!</definedName>
    <definedName name="XRefCopy96Row" hidden="1">#REF!</definedName>
    <definedName name="XRefCopy97" hidden="1">#REF!</definedName>
    <definedName name="XRefCopy97Row" localSheetId="4" hidden="1">#REF!</definedName>
    <definedName name="XRefCopy97Row" hidden="1">#REF!</definedName>
    <definedName name="XRefCopy98" hidden="1">#REF!</definedName>
    <definedName name="XRefCopy98Row" localSheetId="4" hidden="1">#REF!</definedName>
    <definedName name="XRefCopy98Row" hidden="1">#REF!</definedName>
    <definedName name="XRefCopy99" hidden="1">#REF!</definedName>
    <definedName name="XRefCopy99Row" localSheetId="4" hidden="1">#REF!</definedName>
    <definedName name="XRefCopy99Row" hidden="1">#REF!</definedName>
    <definedName name="XRefCopy9Row" localSheetId="4" hidden="1">#REF!</definedName>
    <definedName name="XRefCopy9Row" hidden="1">#REF!</definedName>
    <definedName name="XRefCopyRangeCount" localSheetId="4" hidden="1">76</definedName>
    <definedName name="XRefCopyRangeCount" hidden="1">4</definedName>
    <definedName name="XRefPaste1" hidden="1">#REF!</definedName>
    <definedName name="XRefPaste10" hidden="1">#REF!</definedName>
    <definedName name="XRefPaste100" localSheetId="4" hidden="1">#REF!</definedName>
    <definedName name="XRefPaste100" hidden="1">#REF!</definedName>
    <definedName name="XRefPaste100Row" localSheetId="4" hidden="1">#REF!</definedName>
    <definedName name="XRefPaste100Row" hidden="1">#REF!</definedName>
    <definedName name="XRefPaste101" localSheetId="4" hidden="1">#REF!</definedName>
    <definedName name="XRefPaste101" hidden="1">#REF!</definedName>
    <definedName name="XRefPaste101Row" localSheetId="4" hidden="1">#REF!</definedName>
    <definedName name="XRefPaste101Row" hidden="1">#REF!</definedName>
    <definedName name="XRefPaste102" localSheetId="4" hidden="1">#REF!</definedName>
    <definedName name="XRefPaste102" hidden="1">#REF!</definedName>
    <definedName name="XRefPaste102Row" localSheetId="4" hidden="1">#REF!</definedName>
    <definedName name="XRefPaste102Row" hidden="1">#REF!</definedName>
    <definedName name="XRefPaste103" localSheetId="4" hidden="1">#REF!</definedName>
    <definedName name="XRefPaste103" hidden="1">#REF!</definedName>
    <definedName name="XRefPaste103Row" localSheetId="4" hidden="1">#REF!</definedName>
    <definedName name="XRefPaste103Row" hidden="1">#REF!</definedName>
    <definedName name="XRefPaste104" localSheetId="4" hidden="1">#REF!</definedName>
    <definedName name="XRefPaste104" hidden="1">#REF!</definedName>
    <definedName name="XRefPaste104Row" localSheetId="4" hidden="1">#REF!</definedName>
    <definedName name="XRefPaste104Row" hidden="1">#REF!</definedName>
    <definedName name="XRefPaste105" localSheetId="4" hidden="1">#REF!</definedName>
    <definedName name="XRefPaste105" hidden="1">#REF!</definedName>
    <definedName name="XRefPaste105Row" localSheetId="4" hidden="1">#REF!</definedName>
    <definedName name="XRefPaste105Row" hidden="1">#REF!</definedName>
    <definedName name="XRefPaste106" localSheetId="4" hidden="1">#REF!</definedName>
    <definedName name="XRefPaste106" hidden="1">#REF!</definedName>
    <definedName name="XRefPaste106Row" localSheetId="4" hidden="1">#REF!</definedName>
    <definedName name="XRefPaste106Row" hidden="1">#REF!</definedName>
    <definedName name="XRefPaste107" localSheetId="4" hidden="1">#REF!</definedName>
    <definedName name="XRefPaste107" hidden="1">#REF!</definedName>
    <definedName name="XRefPaste107Row" localSheetId="4" hidden="1">#REF!</definedName>
    <definedName name="XRefPaste107Row" hidden="1">#REF!</definedName>
    <definedName name="XRefPaste108" localSheetId="4" hidden="1">#REF!</definedName>
    <definedName name="XRefPaste108" hidden="1">#REF!</definedName>
    <definedName name="XRefPaste108Row" localSheetId="4" hidden="1">#REF!</definedName>
    <definedName name="XRefPaste108Row" hidden="1">#REF!</definedName>
    <definedName name="XRefPaste109" localSheetId="4" hidden="1">#REF!</definedName>
    <definedName name="XRefPaste109" hidden="1">#REF!</definedName>
    <definedName name="XRefPaste109Row" localSheetId="4" hidden="1">#REF!</definedName>
    <definedName name="XRefPaste109Row" hidden="1">#REF!</definedName>
    <definedName name="XRefPaste10Row" localSheetId="4" hidden="1">#REF!</definedName>
    <definedName name="XRefPaste10Row" hidden="1">#REF!</definedName>
    <definedName name="XRefPaste11" hidden="1">#REF!</definedName>
    <definedName name="XRefPaste110" localSheetId="4" hidden="1">#REF!</definedName>
    <definedName name="XRefPaste110" hidden="1">#REF!</definedName>
    <definedName name="XRefPaste110Row" localSheetId="4" hidden="1">#REF!</definedName>
    <definedName name="XRefPaste110Row" hidden="1">#REF!</definedName>
    <definedName name="XRefPaste111" localSheetId="4" hidden="1">#REF!</definedName>
    <definedName name="XRefPaste111" hidden="1">#REF!</definedName>
    <definedName name="XRefPaste111Row" localSheetId="4" hidden="1">#REF!</definedName>
    <definedName name="XRefPaste111Row" hidden="1">#REF!</definedName>
    <definedName name="XRefPaste112" localSheetId="4" hidden="1">#REF!</definedName>
    <definedName name="XRefPaste112" hidden="1">#REF!</definedName>
    <definedName name="XRefPaste112Row" localSheetId="4" hidden="1">#REF!</definedName>
    <definedName name="XRefPaste112Row" hidden="1">#REF!</definedName>
    <definedName name="XRefPaste113" localSheetId="4" hidden="1">#REF!</definedName>
    <definedName name="XRefPaste113" hidden="1">#REF!</definedName>
    <definedName name="XRefPaste113Row" localSheetId="4" hidden="1">#REF!</definedName>
    <definedName name="XRefPaste113Row" hidden="1">#REF!</definedName>
    <definedName name="XRefPaste114" localSheetId="4" hidden="1">#REF!</definedName>
    <definedName name="XRefPaste114" hidden="1">#REF!</definedName>
    <definedName name="XRefPaste114Row" localSheetId="4" hidden="1">#REF!</definedName>
    <definedName name="XRefPaste114Row" hidden="1">#REF!</definedName>
    <definedName name="XRefPaste115" localSheetId="4" hidden="1">#REF!</definedName>
    <definedName name="XRefPaste115" hidden="1">#REF!</definedName>
    <definedName name="XRefPaste115Row" localSheetId="4" hidden="1">#REF!</definedName>
    <definedName name="XRefPaste115Row" hidden="1">#REF!</definedName>
    <definedName name="XRefPaste116" localSheetId="4" hidden="1">#REF!</definedName>
    <definedName name="XRefPaste116" hidden="1">#REF!</definedName>
    <definedName name="XRefPaste116Row" localSheetId="4" hidden="1">#REF!</definedName>
    <definedName name="XRefPaste116Row" hidden="1">#REF!</definedName>
    <definedName name="XRefPaste117" localSheetId="4" hidden="1">#REF!</definedName>
    <definedName name="XRefPaste117" hidden="1">#REF!</definedName>
    <definedName name="XRefPaste117Row" localSheetId="4" hidden="1">#REF!</definedName>
    <definedName name="XRefPaste117Row" hidden="1">#REF!</definedName>
    <definedName name="XRefPaste118" localSheetId="4" hidden="1">#REF!</definedName>
    <definedName name="XRefPaste118" hidden="1">#REF!</definedName>
    <definedName name="XRefPaste118Row" localSheetId="4" hidden="1">#REF!</definedName>
    <definedName name="XRefPaste118Row" hidden="1">#REF!</definedName>
    <definedName name="XRefPaste119" localSheetId="4" hidden="1">#REF!</definedName>
    <definedName name="XRefPaste119" hidden="1">#REF!</definedName>
    <definedName name="XRefPaste119Row" localSheetId="4" hidden="1">#REF!</definedName>
    <definedName name="XRefPaste119Row" hidden="1">#REF!</definedName>
    <definedName name="XRefPaste11Row" localSheetId="4" hidden="1">#REF!</definedName>
    <definedName name="XRefPaste11Row" hidden="1">#REF!</definedName>
    <definedName name="XRefPaste12" localSheetId="4" hidden="1">#REF!</definedName>
    <definedName name="XRefPaste12" hidden="1">#REF!</definedName>
    <definedName name="XRefPaste120" localSheetId="4" hidden="1">#REF!</definedName>
    <definedName name="XRefPaste120" hidden="1">#REF!</definedName>
    <definedName name="XRefPaste120Row" localSheetId="4" hidden="1">#REF!</definedName>
    <definedName name="XRefPaste120Row" hidden="1">#REF!</definedName>
    <definedName name="XRefPaste121" localSheetId="4" hidden="1">#REF!</definedName>
    <definedName name="XRefPaste121" hidden="1">#REF!</definedName>
    <definedName name="XRefPaste121Row" localSheetId="4" hidden="1">#REF!</definedName>
    <definedName name="XRefPaste121Row" hidden="1">#REF!</definedName>
    <definedName name="XRefPaste122" localSheetId="4" hidden="1">#REF!</definedName>
    <definedName name="XRefPaste122" hidden="1">#REF!</definedName>
    <definedName name="XRefPaste122Row" localSheetId="4" hidden="1">#REF!</definedName>
    <definedName name="XRefPaste122Row" hidden="1">#REF!</definedName>
    <definedName name="XRefPaste123" localSheetId="4" hidden="1">#REF!</definedName>
    <definedName name="XRefPaste123" hidden="1">#REF!</definedName>
    <definedName name="XRefPaste123Row" localSheetId="4" hidden="1">#REF!</definedName>
    <definedName name="XRefPaste123Row" hidden="1">#REF!</definedName>
    <definedName name="XRefPaste124" localSheetId="4" hidden="1">#REF!</definedName>
    <definedName name="XRefPaste124" hidden="1">#REF!</definedName>
    <definedName name="XRefPaste124Row" localSheetId="4" hidden="1">#REF!</definedName>
    <definedName name="XRefPaste124Row" hidden="1">#REF!</definedName>
    <definedName name="XRefPaste125" localSheetId="4" hidden="1">#REF!</definedName>
    <definedName name="XRefPaste125" hidden="1">#REF!</definedName>
    <definedName name="XRefPaste125Row" localSheetId="4" hidden="1">#REF!</definedName>
    <definedName name="XRefPaste125Row" hidden="1">#REF!</definedName>
    <definedName name="XRefPaste126" localSheetId="4" hidden="1">#REF!</definedName>
    <definedName name="XRefPaste126" hidden="1">#REF!</definedName>
    <definedName name="XRefPaste126Row" localSheetId="4" hidden="1">#REF!</definedName>
    <definedName name="XRefPaste126Row" hidden="1">#REF!</definedName>
    <definedName name="XRefPaste127" localSheetId="4" hidden="1">#REF!</definedName>
    <definedName name="XRefPaste127" hidden="1">#REF!</definedName>
    <definedName name="XRefPaste127Row" localSheetId="4" hidden="1">#REF!</definedName>
    <definedName name="XRefPaste127Row" hidden="1">#REF!</definedName>
    <definedName name="XRefPaste128" localSheetId="4" hidden="1">#REF!</definedName>
    <definedName name="XRefPaste128" hidden="1">#REF!</definedName>
    <definedName name="XRefPaste128Row" localSheetId="4" hidden="1">#REF!</definedName>
    <definedName name="XRefPaste128Row" hidden="1">#REF!</definedName>
    <definedName name="XRefPaste129" localSheetId="4" hidden="1">#REF!</definedName>
    <definedName name="XRefPaste129" hidden="1">#REF!</definedName>
    <definedName name="XRefPaste129Row" localSheetId="4" hidden="1">#REF!</definedName>
    <definedName name="XRefPaste129Row" hidden="1">#REF!</definedName>
    <definedName name="XRefPaste12Row" localSheetId="4" hidden="1">#REF!</definedName>
    <definedName name="XRefPaste12Row" hidden="1">#REF!</definedName>
    <definedName name="XRefPaste130" localSheetId="4" hidden="1">#REF!</definedName>
    <definedName name="XRefPaste130" hidden="1">#REF!</definedName>
    <definedName name="XRefPaste130Row" localSheetId="4" hidden="1">#REF!</definedName>
    <definedName name="XRefPaste130Row" hidden="1">#REF!</definedName>
    <definedName name="XRefPaste131" localSheetId="4" hidden="1">#REF!</definedName>
    <definedName name="XRefPaste131" hidden="1">#REF!</definedName>
    <definedName name="XRefPaste131Row" localSheetId="4" hidden="1">#REF!</definedName>
    <definedName name="XRefPaste131Row" hidden="1">#REF!</definedName>
    <definedName name="XRefPaste132" localSheetId="4" hidden="1">#REF!</definedName>
    <definedName name="XRefPaste132" hidden="1">#REF!</definedName>
    <definedName name="XRefPaste132Row" localSheetId="4" hidden="1">#REF!</definedName>
    <definedName name="XRefPaste132Row" hidden="1">#REF!</definedName>
    <definedName name="XRefPaste133" localSheetId="4" hidden="1">#REF!</definedName>
    <definedName name="XRefPaste133" hidden="1">#REF!</definedName>
    <definedName name="XRefPaste133Row" localSheetId="4" hidden="1">#REF!</definedName>
    <definedName name="XRefPaste133Row" hidden="1">#REF!</definedName>
    <definedName name="XRefPaste134" localSheetId="4" hidden="1">#REF!</definedName>
    <definedName name="XRefPaste134" hidden="1">#REF!</definedName>
    <definedName name="XRefPaste134Row" localSheetId="4" hidden="1">#REF!</definedName>
    <definedName name="XRefPaste134Row" hidden="1">#REF!</definedName>
    <definedName name="XRefPaste135" localSheetId="4" hidden="1">#REF!</definedName>
    <definedName name="XRefPaste135" hidden="1">#REF!</definedName>
    <definedName name="XRefPaste135Row" localSheetId="4" hidden="1">#REF!</definedName>
    <definedName name="XRefPaste135Row" hidden="1">#REF!</definedName>
    <definedName name="XRefPaste136" localSheetId="4" hidden="1">#REF!</definedName>
    <definedName name="XRefPaste136" hidden="1">#REF!</definedName>
    <definedName name="XRefPaste136Row" localSheetId="4" hidden="1">#REF!</definedName>
    <definedName name="XRefPaste136Row" hidden="1">#REF!</definedName>
    <definedName name="XRefPaste137" localSheetId="4" hidden="1">#REF!</definedName>
    <definedName name="XRefPaste137" hidden="1">#REF!</definedName>
    <definedName name="XRefPaste137Row" localSheetId="4" hidden="1">#REF!</definedName>
    <definedName name="XRefPaste137Row" hidden="1">#REF!</definedName>
    <definedName name="XRefPaste138" localSheetId="4" hidden="1">#REF!</definedName>
    <definedName name="XRefPaste138" hidden="1">#REF!</definedName>
    <definedName name="XRefPaste138Row" localSheetId="4" hidden="1">#REF!</definedName>
    <definedName name="XRefPaste138Row" hidden="1">#REF!</definedName>
    <definedName name="XRefPaste139" localSheetId="4" hidden="1">#REF!</definedName>
    <definedName name="XRefPaste139" hidden="1">#REF!</definedName>
    <definedName name="XRefPaste139Row" localSheetId="4" hidden="1">#REF!</definedName>
    <definedName name="XRefPaste139Row" hidden="1">#REF!</definedName>
    <definedName name="XRefPaste13Row" localSheetId="4" hidden="1">#REF!</definedName>
    <definedName name="XRefPaste13Row" hidden="1">#REF!</definedName>
    <definedName name="XRefPaste14" localSheetId="4" hidden="1">#REF!</definedName>
    <definedName name="XRefPaste140" localSheetId="4" hidden="1">#REF!</definedName>
    <definedName name="XRefPaste140" hidden="1">#REF!</definedName>
    <definedName name="XRefPaste140Row" localSheetId="4" hidden="1">#REF!</definedName>
    <definedName name="XRefPaste140Row" hidden="1">#REF!</definedName>
    <definedName name="XRefPaste141" localSheetId="4" hidden="1">#REF!</definedName>
    <definedName name="XRefPaste141" hidden="1">#REF!</definedName>
    <definedName name="XRefPaste141Row" localSheetId="4" hidden="1">#REF!</definedName>
    <definedName name="XRefPaste141Row" hidden="1">#REF!</definedName>
    <definedName name="XRefPaste142" localSheetId="4" hidden="1">#REF!</definedName>
    <definedName name="XRefPaste142" hidden="1">#REF!</definedName>
    <definedName name="XRefPaste142Row" localSheetId="4" hidden="1">#REF!</definedName>
    <definedName name="XRefPaste142Row" hidden="1">#REF!</definedName>
    <definedName name="XRefPaste143" localSheetId="4" hidden="1">#REF!</definedName>
    <definedName name="XRefPaste143" hidden="1">#REF!</definedName>
    <definedName name="XRefPaste143Row" localSheetId="4" hidden="1">#REF!</definedName>
    <definedName name="XRefPaste143Row" hidden="1">#REF!</definedName>
    <definedName name="XRefPaste144" localSheetId="4" hidden="1">#REF!</definedName>
    <definedName name="XRefPaste144" hidden="1">#REF!</definedName>
    <definedName name="XRefPaste144Row" localSheetId="4" hidden="1">#REF!</definedName>
    <definedName name="XRefPaste144Row" hidden="1">#REF!</definedName>
    <definedName name="XRefPaste145" localSheetId="4" hidden="1">#REF!</definedName>
    <definedName name="XRefPaste145" hidden="1">#REF!</definedName>
    <definedName name="XRefPaste145Row" localSheetId="4" hidden="1">#REF!</definedName>
    <definedName name="XRefPaste145Row" hidden="1">#REF!</definedName>
    <definedName name="XRefPaste146" localSheetId="4" hidden="1">#REF!</definedName>
    <definedName name="XRefPaste146" hidden="1">#REF!</definedName>
    <definedName name="XRefPaste146Row" localSheetId="4" hidden="1">#REF!</definedName>
    <definedName name="XRefPaste146Row" hidden="1">#REF!</definedName>
    <definedName name="XRefPaste147" localSheetId="4" hidden="1">#REF!</definedName>
    <definedName name="XRefPaste147" hidden="1">#REF!</definedName>
    <definedName name="XRefPaste147Row" localSheetId="4" hidden="1">#REF!</definedName>
    <definedName name="XRefPaste147Row" hidden="1">#REF!</definedName>
    <definedName name="XRefPaste148" localSheetId="4" hidden="1">#REF!</definedName>
    <definedName name="XRefPaste148" hidden="1">#REF!</definedName>
    <definedName name="XRefPaste148Row" localSheetId="4" hidden="1">#REF!</definedName>
    <definedName name="XRefPaste148Row" hidden="1">#REF!</definedName>
    <definedName name="XRefPaste14Row" localSheetId="4" hidden="1">#REF!</definedName>
    <definedName name="XRefPaste14Row" hidden="1">#REF!</definedName>
    <definedName name="XRefPaste15" hidden="1">#REF!</definedName>
    <definedName name="XRefPaste15Row" localSheetId="4" hidden="1">#REF!</definedName>
    <definedName name="XRefPaste15Row" hidden="1">#REF!</definedName>
    <definedName name="XRefPaste16" hidden="1">#REF!</definedName>
    <definedName name="XRefPaste16Row" localSheetId="4" hidden="1">#REF!</definedName>
    <definedName name="XRefPaste17" hidden="1">#REF!</definedName>
    <definedName name="XRefPaste17Row" localSheetId="4" hidden="1">#REF!</definedName>
    <definedName name="XRefPaste17Row" hidden="1">#REF!</definedName>
    <definedName name="XRefPaste18" localSheetId="0" hidden="1">#REF!</definedName>
    <definedName name="XRefPaste18" localSheetId="4" hidden="1">'Patrimonio Neto'!#REF!</definedName>
    <definedName name="XRefPaste18" hidden="1">#REF!</definedName>
    <definedName name="XRefPaste18Row" localSheetId="0" hidden="1">#REF!</definedName>
    <definedName name="XRefPaste18Row" localSheetId="4" hidden="1">#REF!</definedName>
    <definedName name="XRefPaste18Row" hidden="1">#REF!</definedName>
    <definedName name="XRefPaste19" localSheetId="4" hidden="1">#REF!</definedName>
    <definedName name="XRefPaste19" hidden="1">#REF!</definedName>
    <definedName name="XRefPaste19Row" localSheetId="4" hidden="1">#REF!</definedName>
    <definedName name="XRefPaste19Row" hidden="1">#REF!</definedName>
    <definedName name="XRefPaste1Row" localSheetId="4" hidden="1">#REF!</definedName>
    <definedName name="XRefPaste1Row" hidden="1">#REF!</definedName>
    <definedName name="XRefPaste20" localSheetId="4" hidden="1">#REF!</definedName>
    <definedName name="XRefPaste20" hidden="1">#REF!</definedName>
    <definedName name="XRefPaste20Row" localSheetId="4" hidden="1">#REF!</definedName>
    <definedName name="XRefPaste21" localSheetId="4" hidden="1">#REF!</definedName>
    <definedName name="XRefPaste21" hidden="1">#REF!</definedName>
    <definedName name="XRefPaste21Row" localSheetId="4" hidden="1">#REF!</definedName>
    <definedName name="XRefPaste21Row" hidden="1">#REF!</definedName>
    <definedName name="XRefPaste22" localSheetId="4" hidden="1">#REF!</definedName>
    <definedName name="XRefPaste22" hidden="1">#REF!</definedName>
    <definedName name="XRefPaste22Row" localSheetId="4" hidden="1">#REF!</definedName>
    <definedName name="XRefPaste23" localSheetId="4" hidden="1">#REF!</definedName>
    <definedName name="XRefPaste23" hidden="1">#REF!</definedName>
    <definedName name="XRefPaste23Row" localSheetId="4" hidden="1">#REF!</definedName>
    <definedName name="XRefPaste24" localSheetId="4" hidden="1">#REF!</definedName>
    <definedName name="XRefPaste24" hidden="1">#REF!</definedName>
    <definedName name="XRefPaste24Row" localSheetId="4" hidden="1">#REF!</definedName>
    <definedName name="XRefPaste24Row" hidden="1">#REF!</definedName>
    <definedName name="XRefPaste25" localSheetId="4" hidden="1">#REF!</definedName>
    <definedName name="XRefPaste25" hidden="1">#REF!</definedName>
    <definedName name="XRefPaste25Row" localSheetId="4" hidden="1">#REF!</definedName>
    <definedName name="XRefPaste25Row" hidden="1">#REF!</definedName>
    <definedName name="XRefPaste26" localSheetId="4" hidden="1">#REF!</definedName>
    <definedName name="XRefPaste26" hidden="1">#REF!</definedName>
    <definedName name="XRefPaste26Row" localSheetId="4" hidden="1">#REF!</definedName>
    <definedName name="XRefPaste26Row" hidden="1">#REF!</definedName>
    <definedName name="XRefPaste27" localSheetId="4" hidden="1">#REF!</definedName>
    <definedName name="XRefPaste27" hidden="1">#REF!</definedName>
    <definedName name="XRefPaste27Row" localSheetId="4" hidden="1">#REF!</definedName>
    <definedName name="XRefPaste27Row" hidden="1">#REF!</definedName>
    <definedName name="XRefPaste28" localSheetId="4" hidden="1">#REF!</definedName>
    <definedName name="XRefPaste28" hidden="1">#REF!</definedName>
    <definedName name="XRefPaste28Row" localSheetId="4" hidden="1">#REF!</definedName>
    <definedName name="XRefPaste28Row" hidden="1">#REF!</definedName>
    <definedName name="XRefPaste29" localSheetId="4" hidden="1">#REF!</definedName>
    <definedName name="XRefPaste29" hidden="1">#REF!</definedName>
    <definedName name="XRefPaste29Row" localSheetId="4" hidden="1">#REF!</definedName>
    <definedName name="XRefPaste29Row" hidden="1">#REF!</definedName>
    <definedName name="XRefPaste2Row" localSheetId="4" hidden="1">#REF!</definedName>
    <definedName name="XRefPaste2Row" hidden="1">#REF!</definedName>
    <definedName name="XRefPaste30" localSheetId="4" hidden="1">#REF!</definedName>
    <definedName name="XRefPaste30" hidden="1">#REF!</definedName>
    <definedName name="XRefPaste30Row" localSheetId="4" hidden="1">#REF!</definedName>
    <definedName name="XRefPaste31" localSheetId="4" hidden="1">#REF!</definedName>
    <definedName name="XRefPaste31" hidden="1">#REF!</definedName>
    <definedName name="XRefPaste31Row" localSheetId="4" hidden="1">#REF!</definedName>
    <definedName name="XRefPaste32" localSheetId="4" hidden="1">#REF!</definedName>
    <definedName name="XRefPaste32" hidden="1">#REF!</definedName>
    <definedName name="XRefPaste32Row" localSheetId="4" hidden="1">#REF!</definedName>
    <definedName name="XRefPaste32Row" hidden="1">#REF!</definedName>
    <definedName name="XRefPaste33" hidden="1">#REF!</definedName>
    <definedName name="XRefPaste33Row" localSheetId="4" hidden="1">#REF!</definedName>
    <definedName name="XRefPaste33Row" hidden="1">#REF!</definedName>
    <definedName name="XRefPaste34" localSheetId="4" hidden="1">#REF!</definedName>
    <definedName name="XRefPaste34" hidden="1">#REF!</definedName>
    <definedName name="XRefPaste34Row" localSheetId="4" hidden="1">#REF!</definedName>
    <definedName name="XRefPaste34Row" hidden="1">#REF!</definedName>
    <definedName name="XRefPaste35" hidden="1">#REF!</definedName>
    <definedName name="XRefPaste35Row" localSheetId="4" hidden="1">#REF!</definedName>
    <definedName name="XRefPaste35Row" hidden="1">#REF!</definedName>
    <definedName name="XRefPaste36" localSheetId="4" hidden="1">#REF!</definedName>
    <definedName name="XRefPaste36" hidden="1">#REF!</definedName>
    <definedName name="XRefPaste36Row" localSheetId="4" hidden="1">#REF!</definedName>
    <definedName name="XRefPaste36Row" hidden="1">#REF!</definedName>
    <definedName name="XRefPaste37" localSheetId="4" hidden="1">#REF!</definedName>
    <definedName name="XRefPaste37" hidden="1">#REF!</definedName>
    <definedName name="XRefPaste37Row" localSheetId="4" hidden="1">#REF!</definedName>
    <definedName name="XRefPaste37Row" hidden="1">#REF!</definedName>
    <definedName name="XRefPaste38" localSheetId="4" hidden="1">#REF!</definedName>
    <definedName name="XRefPaste38" hidden="1">#REF!</definedName>
    <definedName name="XRefPaste38Row" localSheetId="4" hidden="1">#REF!</definedName>
    <definedName name="XRefPaste38Row" hidden="1">#REF!</definedName>
    <definedName name="XRefPaste39" localSheetId="4" hidden="1">#REF!</definedName>
    <definedName name="XRefPaste39" hidden="1">#REF!</definedName>
    <definedName name="XRefPaste39Row" localSheetId="4" hidden="1">#REF!</definedName>
    <definedName name="XRefPaste39Row" hidden="1">#REF!</definedName>
    <definedName name="XRefPaste3Row" localSheetId="4" hidden="1">#REF!</definedName>
    <definedName name="XRefPaste40" localSheetId="4" hidden="1">#REF!</definedName>
    <definedName name="XRefPaste40" hidden="1">#REF!</definedName>
    <definedName name="XRefPaste40Row" localSheetId="4" hidden="1">#REF!</definedName>
    <definedName name="XRefPaste40Row" hidden="1">#REF!</definedName>
    <definedName name="XRefPaste41" localSheetId="4" hidden="1">#REF!</definedName>
    <definedName name="XRefPaste41" hidden="1">#REF!</definedName>
    <definedName name="XRefPaste41Row" localSheetId="4" hidden="1">#REF!</definedName>
    <definedName name="XRefPaste41Row" hidden="1">#REF!</definedName>
    <definedName name="XRefPaste42" localSheetId="4" hidden="1">#REF!</definedName>
    <definedName name="XRefPaste42" hidden="1">#REF!</definedName>
    <definedName name="XRefPaste42Row" localSheetId="4" hidden="1">#REF!</definedName>
    <definedName name="XRefPaste42Row" hidden="1">#REF!</definedName>
    <definedName name="XRefPaste43" localSheetId="4" hidden="1">#REF!</definedName>
    <definedName name="XRefPaste43" hidden="1">#REF!</definedName>
    <definedName name="XRefPaste43Row" localSheetId="4" hidden="1">#REF!</definedName>
    <definedName name="XRefPaste43Row" hidden="1">#REF!</definedName>
    <definedName name="XRefPaste44" localSheetId="4" hidden="1">#REF!</definedName>
    <definedName name="XRefPaste44" hidden="1">#REF!</definedName>
    <definedName name="XRefPaste44Row" localSheetId="4" hidden="1">#REF!</definedName>
    <definedName name="XRefPaste44Row" hidden="1">#REF!</definedName>
    <definedName name="XRefPaste45" localSheetId="4" hidden="1">#REF!</definedName>
    <definedName name="XRefPaste45" hidden="1">#REF!</definedName>
    <definedName name="XRefPaste45Row" localSheetId="4" hidden="1">#REF!</definedName>
    <definedName name="XRefPaste45Row" hidden="1">#REF!</definedName>
    <definedName name="XRefPaste46" localSheetId="4" hidden="1">#REF!</definedName>
    <definedName name="XRefPaste46" hidden="1">#REF!</definedName>
    <definedName name="XRefPaste46Row" localSheetId="4" hidden="1">#REF!</definedName>
    <definedName name="XRefPaste46Row" hidden="1">#REF!</definedName>
    <definedName name="XRefPaste47" localSheetId="4" hidden="1">#REF!</definedName>
    <definedName name="XRefPaste47" hidden="1">#REF!</definedName>
    <definedName name="XRefPaste47Row" localSheetId="4" hidden="1">#REF!</definedName>
    <definedName name="XRefPaste47Row" hidden="1">#REF!</definedName>
    <definedName name="XRefPaste48" localSheetId="4" hidden="1">#REF!</definedName>
    <definedName name="XRefPaste48" hidden="1">#REF!</definedName>
    <definedName name="XRefPaste48Row" localSheetId="4" hidden="1">#REF!</definedName>
    <definedName name="XRefPaste48Row" hidden="1">#REF!</definedName>
    <definedName name="XRefPaste49" localSheetId="4" hidden="1">#REF!</definedName>
    <definedName name="XRefPaste49" hidden="1">#REF!</definedName>
    <definedName name="XRefPaste49Row" localSheetId="4" hidden="1">#REF!</definedName>
    <definedName name="XRefPaste49Row" hidden="1">#REF!</definedName>
    <definedName name="XRefPaste4Row" localSheetId="4" hidden="1">#REF!</definedName>
    <definedName name="XRefPaste4Row" hidden="1">#REF!</definedName>
    <definedName name="XRefPaste5" localSheetId="4" hidden="1">'Patrimonio Neto'!#REF!</definedName>
    <definedName name="XRefPaste50" localSheetId="0" hidden="1">#REF!</definedName>
    <definedName name="XRefPaste50" localSheetId="4" hidden="1">#REF!</definedName>
    <definedName name="XRefPaste50" hidden="1">#REF!</definedName>
    <definedName name="XRefPaste50Row" localSheetId="4" hidden="1">#REF!</definedName>
    <definedName name="XRefPaste50Row" hidden="1">#REF!</definedName>
    <definedName name="XRefPaste51" localSheetId="4" hidden="1">#REF!</definedName>
    <definedName name="XRefPaste51" hidden="1">#REF!</definedName>
    <definedName name="XRefPaste51Row" localSheetId="4" hidden="1">#REF!</definedName>
    <definedName name="XRefPaste51Row" hidden="1">#REF!</definedName>
    <definedName name="XRefPaste52" localSheetId="4" hidden="1">#REF!</definedName>
    <definedName name="XRefPaste52" hidden="1">#REF!</definedName>
    <definedName name="XRefPaste52Row" localSheetId="4" hidden="1">#REF!</definedName>
    <definedName name="XRefPaste52Row" hidden="1">#REF!</definedName>
    <definedName name="XRefPaste53" localSheetId="4" hidden="1">#REF!</definedName>
    <definedName name="XRefPaste53" hidden="1">#REF!</definedName>
    <definedName name="XRefPaste53Row" localSheetId="4" hidden="1">#REF!</definedName>
    <definedName name="XRefPaste53Row" hidden="1">#REF!</definedName>
    <definedName name="XRefPaste54" localSheetId="4" hidden="1">#REF!</definedName>
    <definedName name="XRefPaste54" hidden="1">#REF!</definedName>
    <definedName name="XRefPaste54Row" localSheetId="4" hidden="1">#REF!</definedName>
    <definedName name="XRefPaste54Row" hidden="1">#REF!</definedName>
    <definedName name="XRefPaste55" localSheetId="4" hidden="1">#REF!</definedName>
    <definedName name="XRefPaste55" hidden="1">#REF!</definedName>
    <definedName name="XRefPaste55Row" localSheetId="4" hidden="1">#REF!</definedName>
    <definedName name="XRefPaste55Row" hidden="1">#REF!</definedName>
    <definedName name="XRefPaste56" localSheetId="4" hidden="1">#REF!</definedName>
    <definedName name="XRefPaste56" hidden="1">#REF!</definedName>
    <definedName name="XRefPaste56Row" localSheetId="4" hidden="1">#REF!</definedName>
    <definedName name="XRefPaste56Row" hidden="1">#REF!</definedName>
    <definedName name="XRefPaste57" localSheetId="4" hidden="1">#REF!</definedName>
    <definedName name="XRefPaste57" hidden="1">#REF!</definedName>
    <definedName name="XRefPaste57Row" localSheetId="4" hidden="1">#REF!</definedName>
    <definedName name="XRefPaste57Row" hidden="1">#REF!</definedName>
    <definedName name="XRefPaste58" hidden="1">#REF!</definedName>
    <definedName name="XRefPaste58Row" localSheetId="4" hidden="1">#REF!</definedName>
    <definedName name="XRefPaste58Row" hidden="1">#REF!</definedName>
    <definedName name="XRefPaste59" hidden="1">#REF!</definedName>
    <definedName name="XRefPaste59Row" localSheetId="4" hidden="1">#REF!</definedName>
    <definedName name="XRefPaste59Row" hidden="1">#REF!</definedName>
    <definedName name="XRefPaste5Row" localSheetId="4" hidden="1">#REF!</definedName>
    <definedName name="XRefPaste5Row" hidden="1">#REF!</definedName>
    <definedName name="XRefPaste6" localSheetId="4" hidden="1">#REF!</definedName>
    <definedName name="XRefPaste60" hidden="1">#REF!</definedName>
    <definedName name="XRefPaste60Row" localSheetId="4" hidden="1">#REF!</definedName>
    <definedName name="XRefPaste60Row" hidden="1">#REF!</definedName>
    <definedName name="XRefPaste61" hidden="1">#REF!</definedName>
    <definedName name="XRefPaste61Row" localSheetId="4" hidden="1">#REF!</definedName>
    <definedName name="XRefPaste61Row" hidden="1">#REF!</definedName>
    <definedName name="XRefPaste62" hidden="1">#REF!</definedName>
    <definedName name="XRefPaste62Row" localSheetId="4" hidden="1">#REF!</definedName>
    <definedName name="XRefPaste62Row" hidden="1">#REF!</definedName>
    <definedName name="XRefPaste63" hidden="1">#REF!</definedName>
    <definedName name="XRefPaste63Row" localSheetId="4" hidden="1">#REF!</definedName>
    <definedName name="XRefPaste63Row" hidden="1">#REF!</definedName>
    <definedName name="XRefPaste64" localSheetId="4" hidden="1">#REF!</definedName>
    <definedName name="XRefPaste64" hidden="1">#REF!</definedName>
    <definedName name="XRefPaste64Row" localSheetId="4" hidden="1">#REF!</definedName>
    <definedName name="XRefPaste64Row" hidden="1">#REF!</definedName>
    <definedName name="XRefPaste65" hidden="1">#REF!</definedName>
    <definedName name="XRefPaste65Row" localSheetId="4" hidden="1">#REF!</definedName>
    <definedName name="XRefPaste65Row" hidden="1">#REF!</definedName>
    <definedName name="XRefPaste66" hidden="1">#REF!</definedName>
    <definedName name="XRefPaste66Row" localSheetId="4" hidden="1">#REF!</definedName>
    <definedName name="XRefPaste66Row" hidden="1">#REF!</definedName>
    <definedName name="XRefPaste67" localSheetId="4" hidden="1">#REF!</definedName>
    <definedName name="XRefPaste67" hidden="1">#REF!</definedName>
    <definedName name="XRefPaste67Row" localSheetId="4" hidden="1">#REF!</definedName>
    <definedName name="XRefPaste67Row" hidden="1">#REF!</definedName>
    <definedName name="XRefPaste68" hidden="1">#REF!</definedName>
    <definedName name="XRefPaste68Row" localSheetId="4" hidden="1">#REF!</definedName>
    <definedName name="XRefPaste68Row" hidden="1">#REF!</definedName>
    <definedName name="XRefPaste69" hidden="1">#REF!</definedName>
    <definedName name="XRefPaste69Row" localSheetId="4" hidden="1">#REF!</definedName>
    <definedName name="XRefPaste69Row" hidden="1">#REF!</definedName>
    <definedName name="XRefPaste6Row" localSheetId="4" hidden="1">#REF!</definedName>
    <definedName name="XRefPaste6Row" hidden="1">#REF!</definedName>
    <definedName name="XRefPaste7" localSheetId="4" hidden="1">#REF!</definedName>
    <definedName name="XRefPaste7" hidden="1">#REF!</definedName>
    <definedName name="XRefPaste70" hidden="1">#REF!</definedName>
    <definedName name="XRefPaste70Row" localSheetId="4" hidden="1">#REF!</definedName>
    <definedName name="XRefPaste70Row" hidden="1">#REF!</definedName>
    <definedName name="XRefPaste71" hidden="1">#REF!</definedName>
    <definedName name="XRefPaste71Row" localSheetId="4" hidden="1">#REF!</definedName>
    <definedName name="XRefPaste71Row" hidden="1">#REF!</definedName>
    <definedName name="XRefPaste72" localSheetId="4" hidden="1">#REF!</definedName>
    <definedName name="XRefPaste72" hidden="1">#REF!</definedName>
    <definedName name="XRefPaste72Row" localSheetId="4" hidden="1">#REF!</definedName>
    <definedName name="XRefPaste72Row" hidden="1">#REF!</definedName>
    <definedName name="XRefPaste73" localSheetId="4" hidden="1">#REF!</definedName>
    <definedName name="XRefPaste73" hidden="1">#REF!</definedName>
    <definedName name="XRefPaste73Row" localSheetId="4" hidden="1">#REF!</definedName>
    <definedName name="XRefPaste73Row" hidden="1">#REF!</definedName>
    <definedName name="XRefPaste74" localSheetId="4" hidden="1">#REF!</definedName>
    <definedName name="XRefPaste74" hidden="1">#REF!</definedName>
    <definedName name="XRefPaste74Row" localSheetId="4" hidden="1">#REF!</definedName>
    <definedName name="XRefPaste74Row" hidden="1">#REF!</definedName>
    <definedName name="XRefPaste75" localSheetId="4" hidden="1">#REF!</definedName>
    <definedName name="XRefPaste75" hidden="1">#REF!</definedName>
    <definedName name="XRefPaste75Row" localSheetId="4" hidden="1">#REF!</definedName>
    <definedName name="XRefPaste75Row" hidden="1">#REF!</definedName>
    <definedName name="XRefPaste76" localSheetId="4" hidden="1">#REF!</definedName>
    <definedName name="XRefPaste76" hidden="1">#REF!</definedName>
    <definedName name="XRefPaste76Row" localSheetId="4" hidden="1">#REF!</definedName>
    <definedName name="XRefPaste76Row" hidden="1">#REF!</definedName>
    <definedName name="XRefPaste77" localSheetId="4" hidden="1">#REF!</definedName>
    <definedName name="XRefPaste77" hidden="1">#REF!</definedName>
    <definedName name="XRefPaste77Row" localSheetId="4" hidden="1">#REF!</definedName>
    <definedName name="XRefPaste77Row" hidden="1">#REF!</definedName>
    <definedName name="XRefPaste78" localSheetId="4" hidden="1">#REF!</definedName>
    <definedName name="XRefPaste78" hidden="1">#REF!</definedName>
    <definedName name="XRefPaste78Row" localSheetId="4" hidden="1">#REF!</definedName>
    <definedName name="XRefPaste78Row" hidden="1">#REF!</definedName>
    <definedName name="XRefPaste79" localSheetId="4" hidden="1">#REF!</definedName>
    <definedName name="XRefPaste79" hidden="1">#REF!</definedName>
    <definedName name="XRefPaste79Row" localSheetId="4" hidden="1">#REF!</definedName>
    <definedName name="XRefPaste79Row" hidden="1">#REF!</definedName>
    <definedName name="XRefPaste7Row" localSheetId="4" hidden="1">#REF!</definedName>
    <definedName name="XRefPaste7Row" hidden="1">#REF!</definedName>
    <definedName name="XRefPaste8" localSheetId="4" hidden="1">#REF!</definedName>
    <definedName name="XRefPaste8" hidden="1">#REF!</definedName>
    <definedName name="XRefPaste80" localSheetId="4" hidden="1">#REF!</definedName>
    <definedName name="XRefPaste80" hidden="1">#REF!</definedName>
    <definedName name="XRefPaste80Row" localSheetId="4" hidden="1">#REF!</definedName>
    <definedName name="XRefPaste80Row" hidden="1">#REF!</definedName>
    <definedName name="XRefPaste81" localSheetId="4" hidden="1">#REF!</definedName>
    <definedName name="XRefPaste81" hidden="1">#REF!</definedName>
    <definedName name="XRefPaste81Row" localSheetId="4" hidden="1">#REF!</definedName>
    <definedName name="XRefPaste81Row" hidden="1">#REF!</definedName>
    <definedName name="XRefPaste82" localSheetId="4" hidden="1">#REF!</definedName>
    <definedName name="XRefPaste82" hidden="1">#REF!</definedName>
    <definedName name="XRefPaste82Row" localSheetId="4" hidden="1">#REF!</definedName>
    <definedName name="XRefPaste82Row" hidden="1">#REF!</definedName>
    <definedName name="XRefPaste83" localSheetId="4" hidden="1">#REF!</definedName>
    <definedName name="XRefPaste83" hidden="1">#REF!</definedName>
    <definedName name="XRefPaste83Row" localSheetId="4" hidden="1">#REF!</definedName>
    <definedName name="XRefPaste83Row" hidden="1">#REF!</definedName>
    <definedName name="XRefPaste84" localSheetId="4" hidden="1">#REF!</definedName>
    <definedName name="XRefPaste84" hidden="1">#REF!</definedName>
    <definedName name="XRefPaste84Row" localSheetId="4" hidden="1">#REF!</definedName>
    <definedName name="XRefPaste84Row" hidden="1">#REF!</definedName>
    <definedName name="XRefPaste85" localSheetId="4" hidden="1">#REF!</definedName>
    <definedName name="XRefPaste85" hidden="1">#REF!</definedName>
    <definedName name="XRefPaste85Row" localSheetId="4" hidden="1">#REF!</definedName>
    <definedName name="XRefPaste85Row" hidden="1">#REF!</definedName>
    <definedName name="XRefPaste86" localSheetId="4" hidden="1">#REF!</definedName>
    <definedName name="XRefPaste86" hidden="1">#REF!</definedName>
    <definedName name="XRefPaste86Row" localSheetId="4" hidden="1">#REF!</definedName>
    <definedName name="XRefPaste86Row" hidden="1">#REF!</definedName>
    <definedName name="XRefPaste87" localSheetId="4" hidden="1">#REF!</definedName>
    <definedName name="XRefPaste87" hidden="1">#REF!</definedName>
    <definedName name="XRefPaste87Row" localSheetId="4" hidden="1">#REF!</definedName>
    <definedName name="XRefPaste87Row" hidden="1">#REF!</definedName>
    <definedName name="XRefPaste88" localSheetId="4" hidden="1">#REF!</definedName>
    <definedName name="XRefPaste88" hidden="1">#REF!</definedName>
    <definedName name="XRefPaste88Row" localSheetId="4" hidden="1">#REF!</definedName>
    <definedName name="XRefPaste88Row" hidden="1">#REF!</definedName>
    <definedName name="XRefPaste89" localSheetId="4" hidden="1">#REF!</definedName>
    <definedName name="XRefPaste89" hidden="1">#REF!</definedName>
    <definedName name="XRefPaste89Row" localSheetId="4" hidden="1">#REF!</definedName>
    <definedName name="XRefPaste89Row" hidden="1">#REF!</definedName>
    <definedName name="XRefPaste8Row" localSheetId="4" hidden="1">#REF!</definedName>
    <definedName name="XRefPaste8Row" hidden="1">#REF!</definedName>
    <definedName name="XRefPaste9" hidden="1">#REF!</definedName>
    <definedName name="XRefPaste90" localSheetId="4" hidden="1">#REF!</definedName>
    <definedName name="XRefPaste90" hidden="1">#REF!</definedName>
    <definedName name="XRefPaste90Row" localSheetId="4" hidden="1">#REF!</definedName>
    <definedName name="XRefPaste90Row" hidden="1">#REF!</definedName>
    <definedName name="XRefPaste91" localSheetId="4" hidden="1">#REF!</definedName>
    <definedName name="XRefPaste91" hidden="1">#REF!</definedName>
    <definedName name="XRefPaste91Row" localSheetId="4" hidden="1">#REF!</definedName>
    <definedName name="XRefPaste91Row" hidden="1">#REF!</definedName>
    <definedName name="XRefPaste92" localSheetId="4" hidden="1">#REF!</definedName>
    <definedName name="XRefPaste92" hidden="1">#REF!</definedName>
    <definedName name="XRefPaste92Row" localSheetId="4" hidden="1">#REF!</definedName>
    <definedName name="XRefPaste92Row" hidden="1">#REF!</definedName>
    <definedName name="XRefPaste93" localSheetId="4" hidden="1">#REF!</definedName>
    <definedName name="XRefPaste93" hidden="1">#REF!</definedName>
    <definedName name="XRefPaste93Row" localSheetId="4" hidden="1">#REF!</definedName>
    <definedName name="XRefPaste93Row" hidden="1">#REF!</definedName>
    <definedName name="XRefPaste94" localSheetId="4" hidden="1">#REF!</definedName>
    <definedName name="XRefPaste94" hidden="1">#REF!</definedName>
    <definedName name="XRefPaste94Row" localSheetId="4" hidden="1">#REF!</definedName>
    <definedName name="XRefPaste94Row" hidden="1">#REF!</definedName>
    <definedName name="XRefPaste95" localSheetId="4" hidden="1">#REF!</definedName>
    <definedName name="XRefPaste95" hidden="1">#REF!</definedName>
    <definedName name="XRefPaste95Row" localSheetId="4" hidden="1">#REF!</definedName>
    <definedName name="XRefPaste95Row" hidden="1">#REF!</definedName>
    <definedName name="XRefPaste96" localSheetId="4" hidden="1">#REF!</definedName>
    <definedName name="XRefPaste96" hidden="1">#REF!</definedName>
    <definedName name="XRefPaste96Row" localSheetId="4" hidden="1">#REF!</definedName>
    <definedName name="XRefPaste96Row" hidden="1">#REF!</definedName>
    <definedName name="XRefPaste97" localSheetId="4" hidden="1">#REF!</definedName>
    <definedName name="XRefPaste97" hidden="1">#REF!</definedName>
    <definedName name="XRefPaste97Row" localSheetId="4" hidden="1">#REF!</definedName>
    <definedName name="XRefPaste97Row" hidden="1">#REF!</definedName>
    <definedName name="XRefPaste98" localSheetId="4" hidden="1">#REF!</definedName>
    <definedName name="XRefPaste98" hidden="1">#REF!</definedName>
    <definedName name="XRefPaste98Row" localSheetId="4" hidden="1">#REF!</definedName>
    <definedName name="XRefPaste98Row" hidden="1">#REF!</definedName>
    <definedName name="XRefPaste99" localSheetId="4" hidden="1">#REF!</definedName>
    <definedName name="XRefPaste99" hidden="1">#REF!</definedName>
    <definedName name="XRefPaste99Row" localSheetId="4" hidden="1">#REF!</definedName>
    <definedName name="XRefPaste99Row" hidden="1">#REF!</definedName>
    <definedName name="XRefPaste9Row" localSheetId="4" hidden="1">#REF!</definedName>
    <definedName name="XRefPaste9Row" hidden="1">#REF!</definedName>
    <definedName name="XRefPasteRangeCount" localSheetId="4" hidden="1">6</definedName>
    <definedName name="XRefPasteRangeCount" hidden="1">1</definedName>
    <definedName name="xx">#REF!</definedName>
    <definedName name="Z_5FCC9217_B3E9_4B91_A943_5F21728EBEE9_.wvu.PrintArea" localSheetId="1" hidden="1">'Balance General'!$A$1:$K$85</definedName>
    <definedName name="Z_5FCC9217_B3E9_4B91_A943_5F21728EBEE9_.wvu.PrintArea" localSheetId="2" hidden="1">'Estado de Resultados'!$A$1:$F$87</definedName>
    <definedName name="Z_5FCC9217_B3E9_4B91_A943_5F21728EBEE9_.wvu.PrintArea" localSheetId="3" hidden="1">'Flujo de Efectivo'!$A$1:$G$52</definedName>
    <definedName name="Z_5FCC9217_B3E9_4B91_A943_5F21728EBEE9_.wvu.PrintArea" localSheetId="6" hidden="1">'Nota 5 a Nota 12'!$A$1:$I$557</definedName>
    <definedName name="Z_5FCC9217_B3E9_4B91_A943_5F21728EBEE9_.wvu.PrintArea" localSheetId="5" hidden="1">'Notas 1 a Nota 4'!$A$1:$L$90</definedName>
    <definedName name="Z_5FCC9217_B3E9_4B91_A943_5F21728EBEE9_.wvu.PrintArea" localSheetId="4" hidden="1">'Patrimonio Neto'!$A$2:$L$26</definedName>
    <definedName name="Z_5FCC9217_B3E9_4B91_A943_5F21728EBEE9_.wvu.Rows" localSheetId="3" hidden="1">'Flujo de Efectivo'!$30:$30</definedName>
    <definedName name="Z_7015FC6D_0680_4B00_AA0E_B83DA1D0B666_.wvu.PrintArea" localSheetId="1" hidden="1">'Balance General'!$A$1:$K$85</definedName>
    <definedName name="Z_7015FC6D_0680_4B00_AA0E_B83DA1D0B666_.wvu.PrintArea" localSheetId="2" hidden="1">'Estado de Resultados'!$A$1:$F$87</definedName>
    <definedName name="Z_7015FC6D_0680_4B00_AA0E_B83DA1D0B666_.wvu.PrintArea" localSheetId="3" hidden="1">'Flujo de Efectivo'!$A$1:$G$52</definedName>
    <definedName name="Z_7015FC6D_0680_4B00_AA0E_B83DA1D0B666_.wvu.PrintArea" localSheetId="6" hidden="1">'Nota 5 a Nota 12'!$A$1:$I$557</definedName>
    <definedName name="Z_7015FC6D_0680_4B00_AA0E_B83DA1D0B666_.wvu.PrintArea" localSheetId="5" hidden="1">'Notas 1 a Nota 4'!$A$1:$L$90</definedName>
    <definedName name="Z_7015FC6D_0680_4B00_AA0E_B83DA1D0B666_.wvu.PrintArea" localSheetId="4" hidden="1">'Patrimonio Neto'!$A$2:$L$26</definedName>
    <definedName name="Z_7015FC6D_0680_4B00_AA0E_B83DA1D0B666_.wvu.Rows" localSheetId="3" hidden="1">'Flujo de Efectivo'!$30:$30</definedName>
    <definedName name="Z_970CBB53_F4B3_462F_AEFE_2BC403F5F0AD_.wvu.PrintArea" localSheetId="6" hidden="1">'Nota 5 a Nota 12'!$A$1:$I$557</definedName>
    <definedName name="Z_970CBB53_F4B3_462F_AEFE_2BC403F5F0AD_.wvu.PrintArea" localSheetId="5" hidden="1">'Notas 1 a Nota 4'!$A$1:$L$90</definedName>
    <definedName name="Z_B9F63820_5C32_455A_BC9D_0BE84D6B0867_.wvu.PrintArea" localSheetId="1" hidden="1">'Balance General'!$A$1:$K$85</definedName>
    <definedName name="Z_B9F63820_5C32_455A_BC9D_0BE84D6B0867_.wvu.PrintArea" localSheetId="2" hidden="1">'Estado de Resultados'!$A$1:$F$87</definedName>
    <definedName name="Z_B9F63820_5C32_455A_BC9D_0BE84D6B0867_.wvu.PrintArea" localSheetId="3" hidden="1">'Flujo de Efectivo'!$A$1:$G$52</definedName>
    <definedName name="Z_B9F63820_5C32_455A_BC9D_0BE84D6B0867_.wvu.PrintArea" localSheetId="4" hidden="1">'Patrimonio Neto'!$A$2:$L$26</definedName>
    <definedName name="Z_B9F63820_5C32_455A_BC9D_0BE84D6B0867_.wvu.Rows" localSheetId="3" hidden="1">'Flujo de Efectivo'!$30:$30</definedName>
    <definedName name="Z_F3648BCD_1CED_4BBB_AE63_37BDB925883F_.wvu.PrintArea" localSheetId="1" hidden="1">'Balance General'!$A$1:$K$85</definedName>
    <definedName name="Z_F3648BCD_1CED_4BBB_AE63_37BDB925883F_.wvu.PrintArea" localSheetId="2" hidden="1">'Estado de Resultados'!$A$1:$F$87</definedName>
    <definedName name="Z_F3648BCD_1CED_4BBB_AE63_37BDB925883F_.wvu.PrintArea" localSheetId="3" hidden="1">'Flujo de Efectivo'!$A$1:$G$52</definedName>
    <definedName name="Z_F3648BCD_1CED_4BBB_AE63_37BDB925883F_.wvu.PrintArea" localSheetId="6" hidden="1">'Nota 5 a Nota 12'!$A$1:$I$557</definedName>
    <definedName name="Z_F3648BCD_1CED_4BBB_AE63_37BDB925883F_.wvu.PrintArea" localSheetId="5" hidden="1">'Notas 1 a Nota 4'!$A$1:$L$90</definedName>
    <definedName name="Z_F3648BCD_1CED_4BBB_AE63_37BDB925883F_.wvu.PrintArea" localSheetId="4" hidden="1">'Patrimonio Neto'!$A$2:$L$26</definedName>
    <definedName name="Z_F3648BCD_1CED_4BBB_AE63_37BDB925883F_.wvu.Rows" localSheetId="3" hidden="1">'Flujo de Efectivo'!$30:$30</definedName>
    <definedName name="zdfd" localSheetId="0" hidden="1">#REF!</definedName>
    <definedName name="zdfd" localSheetId="6" hidden="1">#REF!</definedName>
    <definedName name="zdfd" localSheetId="5" hidden="1">#REF!</definedName>
    <definedName name="zdfd" hidden="1">#REF!</definedName>
  </definedNames>
  <calcPr calcId="191029" calcOnSave="0"/>
  <customWorkbookViews>
    <customWorkbookView name="Dahiana Sanchez - Vista personalizada" guid="{F3648BCD-1CED-4BBB-AE63-37BDB925883F}"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Alejandro Otazú - Vista personalizada" guid="{7015FC6D-0680-4B00-AA0E-B83DA1D0B666}" mergeInterval="0" personalView="1" maximized="1" xWindow="-9" yWindow="-9" windowWidth="1938" windowHeight="1048" tabRatio="954" activeSheetId="9"/>
    <customWorkbookView name="Yohana Benitez - Vista personalizada" guid="{B9F63820-5C32-455A-BC9D-0BE84D6B0867}" mergeInterval="0" personalView="1" maximized="1" xWindow="-8" yWindow="-8" windowWidth="1382" windowHeight="744"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6" i="7" l="1"/>
  <c r="I9" i="7" l="1"/>
  <c r="J13" i="7"/>
  <c r="D15" i="7"/>
  <c r="B15" i="7" l="1"/>
  <c r="G33" i="8" l="1"/>
  <c r="N69" i="3" l="1"/>
  <c r="E15" i="7" l="1"/>
  <c r="J15" i="7"/>
  <c r="G15" i="7"/>
  <c r="F15" i="7"/>
  <c r="C15" i="7"/>
  <c r="I57" i="14" l="1"/>
  <c r="I56" i="14"/>
  <c r="H15" i="7" l="1"/>
  <c r="C316" i="8" l="1"/>
  <c r="C65" i="7" l="1"/>
  <c r="J43" i="5" l="1"/>
  <c r="I15" i="7"/>
  <c r="K15" i="7" l="1"/>
  <c r="M69" i="3" s="1"/>
</calcChain>
</file>

<file path=xl/sharedStrings.xml><?xml version="1.0" encoding="utf-8"?>
<sst xmlns="http://schemas.openxmlformats.org/spreadsheetml/2006/main" count="1145" uniqueCount="774">
  <si>
    <t>USD</t>
  </si>
  <si>
    <t>Cuenta</t>
  </si>
  <si>
    <t>ACTIVO</t>
  </si>
  <si>
    <t>ACTIVO CORRIENTE</t>
  </si>
  <si>
    <t>GS</t>
  </si>
  <si>
    <t>ACTIVO NO CORRIENTE</t>
  </si>
  <si>
    <t>PASIVO</t>
  </si>
  <si>
    <t>PASIVO CORRIENTE</t>
  </si>
  <si>
    <t>CAPITAL</t>
  </si>
  <si>
    <t>RESERVAS</t>
  </si>
  <si>
    <t>RESULTADO DEL EJERCICIO</t>
  </si>
  <si>
    <t xml:space="preserve">Caja </t>
  </si>
  <si>
    <t>Bancos</t>
  </si>
  <si>
    <t>Deudores por intermediacion</t>
  </si>
  <si>
    <t>Cuentas por cobrar a Personas y Empresas relacionadas</t>
  </si>
  <si>
    <t>TOTAL ACTIVO CORRIENTE</t>
  </si>
  <si>
    <t>PATRIMONIO NETO</t>
  </si>
  <si>
    <t>TOTAL ACTIVO NO CORRIENTE</t>
  </si>
  <si>
    <t>TOTAL ACTIVO</t>
  </si>
  <si>
    <t>Otros Pasivos</t>
  </si>
  <si>
    <t>TOTAL PASIVO CORRIENTE</t>
  </si>
  <si>
    <t>TOTAL PASIVO</t>
  </si>
  <si>
    <t>TOTAL PATRIMONIO NETO (Según el Estado de Variación del Patrimonio Neto)</t>
  </si>
  <si>
    <t>TOTAL PASIVO Y PATRIMONIO NETO</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</si>
  <si>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</si>
  <si>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</si>
  <si>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</si>
  <si>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</si>
  <si>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</si>
  <si>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</si>
  <si>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</si>
  <si>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</si>
  <si>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</si>
  <si>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</si>
  <si>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</si>
  <si>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</si>
  <si>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</si>
  <si>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</si>
  <si>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Alquileres</t>
  </si>
  <si>
    <t>Seguros</t>
  </si>
  <si>
    <t>Mantenimiento</t>
  </si>
  <si>
    <t>Gastos generales</t>
  </si>
  <si>
    <t>Impuestos, tasas y contribuciones</t>
  </si>
  <si>
    <t>RESULTADO OPERATIVO NETO</t>
  </si>
  <si>
    <t>PERDIDA/UTILIDAD ANTES DE IMPUESTO</t>
  </si>
  <si>
    <t>Síndico</t>
  </si>
  <si>
    <t>Movimientos</t>
  </si>
  <si>
    <t>Resultado del ejercicio</t>
  </si>
  <si>
    <t>FLUJO DE EFECTIVO POR ACTIVIDADES OPERATIVAS</t>
  </si>
  <si>
    <t>Efectivo pagado a empleados</t>
  </si>
  <si>
    <t>Total de Efectivo de las actividades operativas antes del cambio en los activos de operaciones</t>
  </si>
  <si>
    <t>Pagos a Proveedores</t>
  </si>
  <si>
    <t>Efectivo neto de actividades de operación</t>
  </si>
  <si>
    <t>FLUJO DE EFECTIVO POR ACTIVIDADES DE INVERSIÓN</t>
  </si>
  <si>
    <t>Adquisición de Licencia Informática</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</si>
  <si>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</si>
  <si>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</si>
  <si>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</si>
  <si>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</si>
  <si>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</si>
  <si>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</si>
  <si>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Concepto</t>
  </si>
  <si>
    <t>Total</t>
  </si>
  <si>
    <t>CDA</t>
  </si>
  <si>
    <t>Acción de la Bolsa de Valores</t>
  </si>
  <si>
    <t>Descripción</t>
  </si>
  <si>
    <t>Totales</t>
  </si>
  <si>
    <t>Intereses pagados</t>
  </si>
  <si>
    <t>Impuesto a la Renta</t>
  </si>
  <si>
    <t>Gastos Bancarios</t>
  </si>
  <si>
    <t>Documentos y cuentas por pagar</t>
  </si>
  <si>
    <t>Obligac. por Administración de Cartera</t>
  </si>
  <si>
    <t>Menos: Previsión por menor valor</t>
  </si>
  <si>
    <t>Títulos de Renta Fija</t>
  </si>
  <si>
    <t>Impuesto a la Renta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</si>
  <si>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</si>
  <si>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</si>
  <si>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</si>
  <si>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</si>
  <si>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</si>
  <si>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</si>
  <si>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</si>
  <si>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</si>
  <si>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Marcas</t>
  </si>
  <si>
    <t>Gastos de desarrollo</t>
  </si>
  <si>
    <t>PASIVO NO CORRIENTE</t>
  </si>
  <si>
    <t>Cuentas a Pagar</t>
  </si>
  <si>
    <t>Cuentas a pagar a personas y empresas</t>
  </si>
  <si>
    <t xml:space="preserve">Cuentas a pagar a personas y empresas </t>
  </si>
  <si>
    <t xml:space="preserve">Acreedores varios </t>
  </si>
  <si>
    <t>Préstamos en Bancos</t>
  </si>
  <si>
    <t>Previsión para indemnización</t>
  </si>
  <si>
    <t>TOTAL PASIVO NO CORRIENTE</t>
  </si>
  <si>
    <t>Cuenta de orden deudora</t>
  </si>
  <si>
    <t>Cuentas de contingencia deudora</t>
  </si>
  <si>
    <t>Cuenta de orden acreedora</t>
  </si>
  <si>
    <t>Cuentas de contingencia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</si>
  <si>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</si>
  <si>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</si>
  <si>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</si>
  <si>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</si>
  <si>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</si>
  <si>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</si>
  <si>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</si>
  <si>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</si>
  <si>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</si>
  <si>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</si>
  <si>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</si>
  <si>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</si>
  <si>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</si>
  <si>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</si>
  <si>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</si>
  <si>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</si>
  <si>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</si>
  <si>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</si>
  <si>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</si>
  <si>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</si>
  <si>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</si>
  <si>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</si>
  <si>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</si>
  <si>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</si>
  <si>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</si>
  <si>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</si>
  <si>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Ingreso de efectivo por comisiones y otros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</si>
  <si>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</si>
  <si>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</si>
  <si>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</si>
  <si>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</si>
  <si>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</si>
  <si>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</si>
  <si>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</si>
  <si>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Fondos con destino especial</t>
  </si>
  <si>
    <t>Adquisición de Acciones y Títulos de Deuda (Cartera Propia)</t>
  </si>
  <si>
    <t>Intereses percibidos</t>
  </si>
  <si>
    <t>Dividendos percibidos</t>
  </si>
  <si>
    <t>Efectivo neto (o usado) en actividades de inversión</t>
  </si>
  <si>
    <t>Aportes de Capital</t>
  </si>
  <si>
    <t>Dividendos Pagados</t>
  </si>
  <si>
    <t>INVERSIONES PERMANENTES</t>
  </si>
  <si>
    <t>CARGOS DIFERIDOS</t>
  </si>
  <si>
    <t>Aportes y Retenciones a Pagar</t>
  </si>
  <si>
    <t>Otros Ingresos</t>
  </si>
  <si>
    <t>Donaciones</t>
  </si>
  <si>
    <t>Aranceles BVPASA</t>
  </si>
  <si>
    <t>Sueldos y Jornales</t>
  </si>
  <si>
    <t>Aguinaldos</t>
  </si>
  <si>
    <t>Aporte Patronal IPS</t>
  </si>
  <si>
    <t>IVA Gasto</t>
  </si>
  <si>
    <t>Gastos de Escribanía</t>
  </si>
  <si>
    <t>Cuotas y Suscripciones</t>
  </si>
  <si>
    <t>Gastos Bursátiles SEN</t>
  </si>
  <si>
    <t>Perdida por Venta de Inversiones</t>
  </si>
  <si>
    <t>Intereses y Gastos de Sobregiros</t>
  </si>
  <si>
    <t>Regional Casa de Bolsa S.A.</t>
  </si>
  <si>
    <t>Patrimonio Neto</t>
  </si>
  <si>
    <t>Otros Ingresos Operativos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</si>
  <si>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</si>
  <si>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</si>
  <si>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</si>
  <si>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</si>
  <si>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</si>
  <si>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</si>
  <si>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</si>
  <si>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</si>
  <si>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</si>
  <si>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</si>
  <si>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</si>
  <si>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CONCEPTO</t>
  </si>
  <si>
    <t>El rubro disponibilidades está compuesto por las siguientes cuentas:</t>
  </si>
  <si>
    <t>5.e ) Inversiones</t>
  </si>
  <si>
    <t>INFORMACIÓN SOBRE EL DOCUMENTO Y EMISOR</t>
  </si>
  <si>
    <t>EMISOR</t>
  </si>
  <si>
    <t>INVERSIONES TEMPORARIAS</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</si>
  <si>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</si>
  <si>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</si>
  <si>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</si>
  <si>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</si>
  <si>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</si>
  <si>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</si>
  <si>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</si>
  <si>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</si>
  <si>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</si>
  <si>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</si>
  <si>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NO CORRIENTE</t>
  </si>
  <si>
    <t>CORRIENTE</t>
  </si>
  <si>
    <t>Otros Gastos Operativos</t>
  </si>
  <si>
    <t xml:space="preserve">a) Comprar y vender valores por cuenta de terceros y por cuenta con recursos propios, en la bolsa o fuera de ella. </t>
  </si>
  <si>
    <t>e) Actuar como representante de los obligacionistas</t>
  </si>
  <si>
    <t>Guillermo Céspedes</t>
  </si>
  <si>
    <t>Creditos (Nota 5.f)</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</si>
  <si>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</si>
  <si>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</si>
  <si>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</si>
  <si>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</si>
  <si>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</si>
  <si>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</si>
  <si>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</si>
  <si>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ACTIVOS INTANGIBLES</t>
  </si>
  <si>
    <t>Software</t>
  </si>
  <si>
    <t>Hardware</t>
  </si>
  <si>
    <t>Utilidad en Compra Inversiones Cta Propi</t>
  </si>
  <si>
    <t>Fondo de Garantía BVPASA</t>
  </si>
  <si>
    <t>Perdida por Compra de Inversiones</t>
  </si>
  <si>
    <t>Comisiones Pagadas</t>
  </si>
  <si>
    <t>Gastos de Asamblea</t>
  </si>
  <si>
    <t>Aranceles por Negoc.Bolsa de Valores</t>
  </si>
  <si>
    <t xml:space="preserve">Por intermediación de renta fija en rueda  </t>
  </si>
  <si>
    <t>CUENTAS</t>
  </si>
  <si>
    <t>Disponibilidades</t>
  </si>
  <si>
    <t>BONOS</t>
  </si>
  <si>
    <t>INSTITUCIÓN</t>
  </si>
  <si>
    <t>ESTADO DE FLUJO DE EFECTIVO</t>
  </si>
  <si>
    <t xml:space="preserve">   Viviana Trociuk                              Marcelo Prono</t>
  </si>
  <si>
    <t xml:space="preserve">   Viviana Trociuk                       Marcelo Prono</t>
  </si>
  <si>
    <t>Spread</t>
  </si>
  <si>
    <t>Underwritting</t>
  </si>
  <si>
    <t>Gastos de Informatica</t>
  </si>
  <si>
    <t>Gastos de Constitucion Adm de Fondos</t>
  </si>
  <si>
    <t>Retenciones IVA</t>
  </si>
  <si>
    <t>Contadora</t>
  </si>
  <si>
    <t>Vicepresidente</t>
  </si>
  <si>
    <t>Marcelo Prono</t>
  </si>
  <si>
    <t>Viviana Trociuk</t>
  </si>
  <si>
    <t xml:space="preserve">                 Síndico                                          Contadora</t>
  </si>
  <si>
    <t xml:space="preserve">        Presidente                                    Vicepresidente</t>
  </si>
  <si>
    <t xml:space="preserve">         Presidente                             Vicepresidente  </t>
  </si>
  <si>
    <t xml:space="preserve">                Síndico                                 Contadora </t>
  </si>
  <si>
    <t xml:space="preserve">     Síndico</t>
  </si>
  <si>
    <t>Intereses a Transferir Comitentes -GS</t>
  </si>
  <si>
    <t>Acreedores varios</t>
  </si>
  <si>
    <t>Intereses a Devengar</t>
  </si>
  <si>
    <t>Créditos</t>
  </si>
  <si>
    <t xml:space="preserve">Cuentas por cobrar a Personas y Empresas relacionadas </t>
  </si>
  <si>
    <t xml:space="preserve"> </t>
  </si>
  <si>
    <t>2.1  Naturaleza jurídica de las actividades de la sociedad</t>
  </si>
  <si>
    <t>N/A</t>
  </si>
  <si>
    <t xml:space="preserve">Efecto de las variaciones en tipo de cambio </t>
  </si>
  <si>
    <t>Valores al inicio del ejercicio</t>
  </si>
  <si>
    <t>Altas</t>
  </si>
  <si>
    <t>Bajas</t>
  </si>
  <si>
    <t>Acumuladas al inicio del ejercicio</t>
  </si>
  <si>
    <t>VALORES DE ORIGEN</t>
  </si>
  <si>
    <t>DEPRECIACIONES</t>
  </si>
  <si>
    <t>Muebles y Útiles</t>
  </si>
  <si>
    <t>Corto Plazo G.</t>
  </si>
  <si>
    <t>Larzo Plazo G.</t>
  </si>
  <si>
    <t>NOMBRE</t>
  </si>
  <si>
    <t>Accionista</t>
  </si>
  <si>
    <t>Banco Regional S.A.E.C.A. (*)</t>
  </si>
  <si>
    <t>Totales:</t>
  </si>
  <si>
    <t>(*) El importe correspondiente al sobregiro en cuenta corriente, en el balance general se encuentra expuesto en el rubro de préstamos financieros</t>
  </si>
  <si>
    <t>PERSONA O EMPRESA VINCULADA</t>
  </si>
  <si>
    <t>TOTAL INGRESOS</t>
  </si>
  <si>
    <t>TOTAL EGRESOS</t>
  </si>
  <si>
    <t>Banco Regional S.A.E.C.A.</t>
  </si>
  <si>
    <t>Comisiones Comerciales a Pagar</t>
  </si>
  <si>
    <t>Ingreso por Colocacion de Acciones</t>
  </si>
  <si>
    <t>Intereses y Rendim. a favor por Reporto</t>
  </si>
  <si>
    <t>Primas Devengados por Reporto</t>
  </si>
  <si>
    <t>Gastos de Cafetería</t>
  </si>
  <si>
    <t>Comisiones Comerciales</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</si>
  <si>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</si>
  <si>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</si>
  <si>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Sociedad tiene por objeto efectuar las siguientes operaciones:</t>
  </si>
  <si>
    <t>b) Prestar asesoría en materia de valores y operaciones de bolsa, así como brindar a sus clientes un sistema de información y procesamiento de datos.</t>
  </si>
  <si>
    <t>c) Suscribir transitoriamente, con recursos propios, parte o la totalidad de emisiones primarias de valores.</t>
  </si>
  <si>
    <t>d) Promover el lanzamiento de emisiones de valores públicos y privados y facilitar su colocación.</t>
  </si>
  <si>
    <t>f) Prestar servicios de administración de carteras y custodia de valores.</t>
  </si>
  <si>
    <t>g) Llevar el registro contable de valores de sus clientes con sujeción a lo establecido en la Ley de Mercado de Valores o en las reglamentaciones que dice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</si>
  <si>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</si>
  <si>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</si>
  <si>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j) Efectuar todas las operaciones y servicios que sean compatibles con la actividad de intermediación en el mercado de valores y previamente, por las reglas de carácter general autorice la Comisión Nacional de Valores y la Bolsa de Valores que integra, y otras regulaciones internacionales que a criterio de la Sociedad correspondan aplicar.</t>
  </si>
  <si>
    <t>2.2) Participación en otras empresas</t>
  </si>
  <si>
    <t>3.1) Bases para la preparación de los estados financieros</t>
  </si>
  <si>
    <t>A continuación, se resumen las políticas de contabilidad más significativas aplicadas por la Sociedad:</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</si>
  <si>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</si>
  <si>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</si>
  <si>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</si>
  <si>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</si>
  <si>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</si>
  <si>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</si>
  <si>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</si>
  <si>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</si>
  <si>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</si>
  <si>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</si>
  <si>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</si>
  <si>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</si>
  <si>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</si>
  <si>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</si>
  <si>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 aplicable. Los presentes estados financieros no incluyen información consolidada.</t>
  </si>
  <si>
    <t>-</t>
  </si>
  <si>
    <t>Gastos de constitución</t>
  </si>
  <si>
    <t>Excepto por lo mencionado más arriba, no se han registrado cambios en las políticas y procedimientos contables durante el ejercicio informado.</t>
  </si>
  <si>
    <t>5.a) Valuación en moneda extranjera</t>
  </si>
  <si>
    <t>5.b) Posición en moneda extranjera</t>
  </si>
  <si>
    <t>Detalle</t>
  </si>
  <si>
    <t>Moneda extranjera</t>
  </si>
  <si>
    <t>Tipo de cambio</t>
  </si>
  <si>
    <t>Saldo al 31/12/2019</t>
  </si>
  <si>
    <t>Clase</t>
  </si>
  <si>
    <t>Monto</t>
  </si>
  <si>
    <t>(Gs.)</t>
  </si>
  <si>
    <t>(Gs.) (*)</t>
  </si>
  <si>
    <t>Bonos subordinados</t>
  </si>
  <si>
    <t>Certificados de Depósito de Ahorro</t>
  </si>
  <si>
    <t>Intereses a cobrar</t>
  </si>
  <si>
    <t>Deudores por intermediación</t>
  </si>
  <si>
    <t xml:space="preserve">   - </t>
  </si>
  <si>
    <t xml:space="preserve"> - </t>
  </si>
  <si>
    <t>Préstamos financieros</t>
  </si>
  <si>
    <t>Sobregiros en cuenta corriente</t>
  </si>
  <si>
    <t xml:space="preserve">-     </t>
  </si>
  <si>
    <t>Otros pasivos</t>
  </si>
  <si>
    <t>Otros pasivos corrientes</t>
  </si>
  <si>
    <t>5.c) Diferencia de cambio en moneda extranjera</t>
  </si>
  <si>
    <t>Monto ajustado Gs.</t>
  </si>
  <si>
    <t>al 31/12/2019</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</si>
  <si>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</si>
  <si>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</si>
  <si>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</si>
  <si>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</si>
  <si>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</si>
  <si>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</si>
  <si>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</si>
  <si>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</si>
  <si>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Río S.A.</t>
  </si>
  <si>
    <t>Citibank NA Sucursal Paraguay</t>
  </si>
  <si>
    <t>Banco Continental S.A.E.C.A.</t>
  </si>
  <si>
    <t>Banco GNB Paraguay S.A.</t>
  </si>
  <si>
    <t>5.e.1 - Inversiones temporarias y permanentes</t>
  </si>
  <si>
    <t>Banco Regional S.A.E.C.A</t>
  </si>
  <si>
    <t xml:space="preserve">       -     </t>
  </si>
  <si>
    <t>- </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</si>
  <si>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</si>
  <si>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</si>
  <si>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</si>
  <si>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</si>
  <si>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</si>
  <si>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</si>
  <si>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Diferencia de precio por operaciones de reporto</t>
  </si>
  <si>
    <t>Total Deuda a terceros por operaciones de reporto (Acreedores) - Pasivo</t>
  </si>
  <si>
    <t>5.f. 1) Deudores por intermediación</t>
  </si>
  <si>
    <t>El saldo de deudores por intermediación es como sigue:</t>
  </si>
  <si>
    <t>5.f.2) Documentos y cuentas por pobrar:</t>
  </si>
  <si>
    <t>5.f.3) Deudores varios:</t>
  </si>
  <si>
    <t>5.f.4) Derechos sobre títulos por contratos de underwriting:</t>
  </si>
  <si>
    <t>5.f.5) Cuentas por cobrar a personas y empresas relacionadas:</t>
  </si>
  <si>
    <t>Gastos a recuperar</t>
  </si>
  <si>
    <t>5.g) Bienes de uso</t>
  </si>
  <si>
    <t>El movimiento de bienes de uso es como sigue:</t>
  </si>
  <si>
    <t>Revalúo del ejercicio</t>
  </si>
  <si>
    <t>Valores al cierre del ejercicio</t>
  </si>
  <si>
    <t xml:space="preserve"> -</t>
  </si>
  <si>
    <t>5.h) Activos intangibles y cargos diferidos</t>
  </si>
  <si>
    <t>El movimiento de los activos intangibles y cargos diferidos es el siguiente:</t>
  </si>
  <si>
    <t>Licencias informáticas</t>
  </si>
  <si>
    <t>Reclasificaciones</t>
  </si>
  <si>
    <t>IVA - Crédito Fiscal</t>
  </si>
  <si>
    <t>Anticipos a proveedores</t>
  </si>
  <si>
    <t>Corto plazo</t>
  </si>
  <si>
    <t>Largo plazo Gs.</t>
  </si>
  <si>
    <t>Gs.</t>
  </si>
  <si>
    <t xml:space="preserve">Corto Plazo </t>
  </si>
  <si>
    <t>Largo plazo</t>
  </si>
  <si>
    <t>Depósitos de clientes Gs.</t>
  </si>
  <si>
    <t>5.m) Provisiones</t>
  </si>
  <si>
    <t>5.o) Cuentas por pagar a personas y empresas relacionadas</t>
  </si>
  <si>
    <t>Sobregiro en cuenta Corriente</t>
  </si>
  <si>
    <t>1 día</t>
  </si>
  <si>
    <t xml:space="preserve">5.p) Obligaciones por contrato de underwriting </t>
  </si>
  <si>
    <t>5.q) Otros pasivos corrientes y no corrientes</t>
  </si>
  <si>
    <t xml:space="preserve"> Gs.</t>
  </si>
  <si>
    <t>Regional AFPISA</t>
  </si>
  <si>
    <t>5.s) Resultado con empresas vinculadas</t>
  </si>
  <si>
    <t>Capital integrado</t>
  </si>
  <si>
    <t>No aplicable. Los presentes estados financieros no incluyen previsiones.</t>
  </si>
  <si>
    <t>Fondo de garantía</t>
  </si>
  <si>
    <t>Otros servicios</t>
  </si>
  <si>
    <t>Aranceles - CNV</t>
  </si>
  <si>
    <t>Servicio de asesoría</t>
  </si>
  <si>
    <t>Gastos de representación</t>
  </si>
  <si>
    <t>Gastos de movilidad</t>
  </si>
  <si>
    <t>Otros gastos de administración</t>
  </si>
  <si>
    <t>Otras remuneraciones y dietas</t>
  </si>
  <si>
    <t>Honorarios profesionales</t>
  </si>
  <si>
    <t>Gastos no deducibles</t>
  </si>
  <si>
    <t>Gastos legales</t>
  </si>
  <si>
    <t>Impresos y formularios</t>
  </si>
  <si>
    <t>Courier y encomiendas</t>
  </si>
  <si>
    <t>Capacitación y entrenamiento</t>
  </si>
  <si>
    <t>Gastos de telefonía</t>
  </si>
  <si>
    <t>Otros gastos</t>
  </si>
  <si>
    <t>Otros ingresos</t>
  </si>
  <si>
    <t>Otros egresos</t>
  </si>
  <si>
    <t>Intereses ganados</t>
  </si>
  <si>
    <t>Intereses pagados por sobregiros</t>
  </si>
  <si>
    <t>Resultados financieros netos</t>
  </si>
  <si>
    <t>Ingresos varios</t>
  </si>
  <si>
    <t>6.a) Compromisos directos</t>
  </si>
  <si>
    <t>La Sociedad no cuenta con garantías otorgadas que impliquen activos comprometidos a la fecha de cierre de los estados financieros a excepción de lo mencionado en la nota 8.</t>
  </si>
  <si>
    <t>6.b) Contingencias legales</t>
  </si>
  <si>
    <t>La Sociedad no cuenta con contingencias legales a la fecha de cierre de los presentes estados financieros.</t>
  </si>
  <si>
    <t>6.c) Garantías constituidas</t>
  </si>
  <si>
    <t>a)     De acuerdo con la legislación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</si>
  <si>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naturaleza que la Comisión Nacional de Valores u otras instituciones fiscalizadoras hayan impuesto a la Sociedad.</t>
  </si>
  <si>
    <t>Inversiones en reporto</t>
  </si>
  <si>
    <t>Bancop S.A.</t>
  </si>
  <si>
    <t>Utilidad en Compraventa de Acciones</t>
  </si>
  <si>
    <t>Gastos de Salubridad - COVID 19</t>
  </si>
  <si>
    <t xml:space="preserve">Banco Atlas S.A. </t>
  </si>
  <si>
    <t>Finexpar CA</t>
  </si>
  <si>
    <t>Pagina</t>
  </si>
  <si>
    <t xml:space="preserve">Proveedores Moneda Local </t>
  </si>
  <si>
    <t xml:space="preserve">Comisiones Pagados </t>
  </si>
  <si>
    <t>Otros Gastos de Personal</t>
  </si>
  <si>
    <t>INFORMACIÓN GENERAL DE LA ENTIDAD</t>
  </si>
  <si>
    <t>1. IDENTIFICACIÓN</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</si>
  <si>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</si>
  <si>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</si>
  <si>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</si>
  <si>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</si>
  <si>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</si>
  <si>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</si>
  <si>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</si>
  <si>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</si>
  <si>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</si>
  <si>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</si>
  <si>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</si>
  <si>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Domicilio legal</t>
  </si>
  <si>
    <t>2. ANTECEDENTES DE CONSTITUCIÓN DE LA SOCIEDAD</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</si>
  <si>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</si>
  <si>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</si>
  <si>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</si>
  <si>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</si>
  <si>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</si>
  <si>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</si>
  <si>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</si>
  <si>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3. ADMINISTRACIÓN</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</si>
  <si>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</si>
  <si>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</si>
  <si>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</si>
  <si>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</si>
  <si>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</si>
  <si>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</si>
  <si>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</si>
  <si>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</si>
  <si>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</si>
  <si>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</si>
  <si>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</si>
  <si>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</si>
  <si>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Gerente General</t>
  </si>
  <si>
    <t>Gerente Comercial</t>
  </si>
  <si>
    <t>Karen Maria Oleñik Memmel</t>
  </si>
  <si>
    <t>Gerente de Finanzas Corporativas</t>
  </si>
  <si>
    <t>Fernando Javier Lugo Lopez</t>
  </si>
  <si>
    <t>Gerente de Mesa de Dinero y Operaciones</t>
  </si>
  <si>
    <t>Hugo Alberto Valinoti Lopez</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</si>
  <si>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</si>
  <si>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</si>
  <si>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</si>
  <si>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</si>
  <si>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</si>
  <si>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</si>
  <si>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</si>
  <si>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</si>
  <si>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</si>
  <si>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</si>
  <si>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</si>
  <si>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</si>
  <si>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</si>
  <si>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</si>
  <si>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</si>
  <si>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</si>
  <si>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r>
      <t>5. AUDITOR EXTERNO INDEPENDIENTE</t>
    </r>
    <r>
      <rPr>
        <sz val="10"/>
        <color rgb="FF000000"/>
        <rFont val="Times New Roman"/>
        <family val="1"/>
      </rPr>
      <t xml:space="preserve"> </t>
    </r>
  </si>
  <si>
    <r>
      <t xml:space="preserve">5.1) Auditor Externo Independiente designado:  </t>
    </r>
    <r>
      <rPr>
        <sz val="10"/>
        <color rgb="FF000000"/>
        <rFont val="Times New Roman"/>
        <family val="1"/>
      </rPr>
      <t>Deloitte &amp; Touche Paraguay</t>
    </r>
  </si>
  <si>
    <r>
      <t>5.2) Número de Inscripción en el Registro de la CNV:</t>
    </r>
    <r>
      <rPr>
        <sz val="10"/>
        <color rgb="FF000000"/>
        <rFont val="Times New Roman"/>
        <family val="1"/>
      </rPr>
      <t xml:space="preserve"> AE 021</t>
    </r>
  </si>
  <si>
    <t>6. PERSONAS VINCULADAS</t>
  </si>
  <si>
    <t>PERSONAS VINCULADAS</t>
  </si>
  <si>
    <t>Tipo de vínculo</t>
  </si>
  <si>
    <t>Director</t>
  </si>
  <si>
    <t>Sociedad controlante (*)</t>
  </si>
  <si>
    <r>
      <t>(*) Sociedad controlante:</t>
    </r>
    <r>
      <rPr>
        <sz val="10"/>
        <color theme="1"/>
        <rFont val="Times New Roman"/>
        <family val="1"/>
      </rPr>
      <t xml:space="preserve"> Banco Regional S.A.E.C.A. </t>
    </r>
  </si>
  <si>
    <r>
      <t>Domicilio legal:</t>
    </r>
    <r>
      <rPr>
        <sz val="10"/>
        <color theme="1"/>
        <rFont val="Times New Roman"/>
        <family val="1"/>
      </rPr>
      <t xml:space="preserve"> Carlos Antonio López N° 1348 entre Arq. Tomás Romero Pereira y 14 de mayo.</t>
    </r>
  </si>
  <si>
    <r>
      <t>Participación</t>
    </r>
    <r>
      <rPr>
        <sz val="10"/>
        <color theme="1"/>
        <rFont val="Times New Roman"/>
        <family val="1"/>
      </rPr>
      <t>: 99,98% de participación en el capital y en votos.</t>
    </r>
  </si>
  <si>
    <r>
      <t>Actividad principal:</t>
    </r>
    <r>
      <rPr>
        <sz val="10"/>
        <color theme="1"/>
        <rFont val="Times New Roman"/>
        <family val="1"/>
      </rPr>
      <t xml:space="preserve"> Institución financiera.</t>
    </r>
  </si>
  <si>
    <t>Clara Francisca Peroni Peña</t>
  </si>
  <si>
    <t>Aumento de Capital</t>
  </si>
  <si>
    <t>Bonos Financieros</t>
  </si>
  <si>
    <r>
      <t xml:space="preserve">Acreedores por Intermediación </t>
    </r>
    <r>
      <rPr>
        <sz val="10"/>
        <color theme="0"/>
        <rFont val="Times New Roman"/>
        <family val="1"/>
      </rPr>
      <t>(Nota 5.m)</t>
    </r>
  </si>
  <si>
    <t xml:space="preserve">Banco Nacional de Fomento </t>
  </si>
  <si>
    <t>ELECTROBAN S.A.E.C.A.</t>
  </si>
  <si>
    <t>FINEXPAR S.A.E.C.A.</t>
  </si>
  <si>
    <t>BANCO REGIONAL S.A.E.C.A</t>
  </si>
  <si>
    <t>BANCO RIO S.A.E.C.A</t>
  </si>
  <si>
    <t>BANCO REGIONAL S.A.E.C.A.</t>
  </si>
  <si>
    <t>Acumuladas al cierre</t>
  </si>
  <si>
    <t>Anticipos de clientes Gs.</t>
  </si>
  <si>
    <t>Anticipos de clientes USD</t>
  </si>
  <si>
    <t xml:space="preserve">Proveedores Moneda Extranjera </t>
  </si>
  <si>
    <t>Fondo de Garantía a Pagar Gs</t>
  </si>
  <si>
    <t>www.regionalcasadebolsa.com.py</t>
  </si>
  <si>
    <t>Revaluación de Acciones</t>
  </si>
  <si>
    <t>Saldo al inicio del ejercicio</t>
  </si>
  <si>
    <t>REGIONAL CASA DE BOLSA S.A.</t>
  </si>
  <si>
    <t>Integración de Capital</t>
  </si>
  <si>
    <t>Títulos de Renta Fija en Reporto</t>
  </si>
  <si>
    <t xml:space="preserve">Títulos de Renta Variable   </t>
  </si>
  <si>
    <t>BALANCE GENERAL</t>
  </si>
  <si>
    <t>(Cifras expresadas en guaraníes)</t>
  </si>
  <si>
    <t>ESTADOS DE RESULTADOS</t>
  </si>
  <si>
    <t xml:space="preserve">     Guillermo Céspedes                 Shirley Vichini</t>
  </si>
  <si>
    <t>Shirley Vichini</t>
  </si>
  <si>
    <t xml:space="preserve">         Guillermo Céspedes                        Shirley Vichini</t>
  </si>
  <si>
    <t>ESTADO DE VARIACIÓN DEL PATRIMONIO NETO</t>
  </si>
  <si>
    <t>Nombre</t>
  </si>
  <si>
    <t>Monto de Participación</t>
  </si>
  <si>
    <t>% Participación en Capital de la Otra Empresa</t>
  </si>
  <si>
    <t>% Participación en el Capital Propio</t>
  </si>
  <si>
    <t>Factor de Vinculación</t>
  </si>
  <si>
    <t>Controlante</t>
  </si>
  <si>
    <t>Regional Administradora de Fondos Patrimoniales de Inversión S.A.</t>
  </si>
  <si>
    <t>Además, cuenta con participación en la siguiente entidad:</t>
  </si>
  <si>
    <t>Las mejoras o adiciones son capitalizadas, mientras que los gastos de mantenimiento y/o reparaciones que no aumentan el valor de los bienes ni su vida útil, son imputados como gastos en el período en que se originan.</t>
  </si>
  <si>
    <t>Las depreciaciones son computadas a partir del año siguiente al de incorporación al patrimonio de la Sociedad, mediante cargos a resultados sobre la base del sistema lineal, en los años estimados de vida útil, tal como se menciona en la nota 3.4.</t>
  </si>
  <si>
    <t>NOTA 1. CONSIDERACIÓN DE LOS ESTADOS FINANCIEROS</t>
  </si>
  <si>
    <t>NOTA 2. INFORMACIÓN BÁSICA DE LA EMPRESA</t>
  </si>
  <si>
    <t>NOTA 3. PRINCIPALES POLÍTICAS Y PRÁCTICAS CONTABLES APLICADAS</t>
  </si>
  <si>
    <t>NOTA 4. CAMBIO DE POLÍTICAS Y PROCEDIMIENTOS DE CONTABILIDAD</t>
  </si>
  <si>
    <t>NOTA 5. INFORMACIÓN REFERENTE A LOS PRINCIPALES ACTIVOS, PASIVOS, RESULTADOS Y CRITERIOS ESPECÍFICOS DE VALUACIÓN</t>
  </si>
  <si>
    <t>INFORMACIÓN SOBRE EL EMISOR</t>
  </si>
  <si>
    <t>Bolsa de Valores &amp; Productos de Asunsión - BVPASA</t>
  </si>
  <si>
    <t>Títulos de renta fija en cartera</t>
  </si>
  <si>
    <t>Títulos de renta fija en reporto</t>
  </si>
  <si>
    <t>Gastos a Recuperar - Empleados</t>
  </si>
  <si>
    <t>Seguro Medico</t>
  </si>
  <si>
    <t>Resultado por Participación en Otras Empresas</t>
  </si>
  <si>
    <t>NOTA 6. INFORMACIÓN REFERENTE A CONTINGENCIAS Y COMPROMISOS</t>
  </si>
  <si>
    <t>No se han registrado cambios contables significativos al cierre de los presentes estados financieros.</t>
  </si>
  <si>
    <t>Regional A.F.P.I.S.A.</t>
  </si>
  <si>
    <t>Sociedad controlada (**)</t>
  </si>
  <si>
    <r>
      <t>(**) Sociedad Controlada :</t>
    </r>
    <r>
      <rPr>
        <sz val="10"/>
        <color theme="1"/>
        <rFont val="Times New Roman"/>
        <family val="1"/>
      </rPr>
      <t xml:space="preserve"> Regional Administradora de Fondos Patrimoniales de Inversión S.A. </t>
    </r>
  </si>
  <si>
    <r>
      <t>Domicilio legal:</t>
    </r>
    <r>
      <rPr>
        <sz val="10"/>
        <color theme="1"/>
        <rFont val="Times New Roman"/>
        <family val="1"/>
      </rPr>
      <t xml:space="preserve"> Calle Papa Juan XXIII esq. Cecilio Da Silva número N° 1533</t>
    </r>
  </si>
  <si>
    <r>
      <t>Actividad principal:</t>
    </r>
    <r>
      <rPr>
        <sz val="10"/>
        <color theme="1"/>
        <rFont val="Times New Roman"/>
        <family val="1"/>
      </rPr>
      <t xml:space="preserve"> Administradora de Fondos</t>
    </r>
  </si>
  <si>
    <t>Al 31 de diciembre de 2020, el capital social (de acuerdo con el artículo N° 5 de los estatutos sociales) es de Gs. 15.000.000.000, representado por 15.000 acciones de clase ordinaria de Gs. 1.000.000 cada una.</t>
  </si>
  <si>
    <t>Seguro Medico a Pagar</t>
  </si>
  <si>
    <t>Retribuciones Especiales a Pagar</t>
  </si>
  <si>
    <t>Fondo de Garantia a Pagar U$S</t>
  </si>
  <si>
    <t>Ingreso por Dividendos Cartera Propia</t>
  </si>
  <si>
    <t>Perdida por Compraventa de Acciones</t>
  </si>
  <si>
    <t>Obsequios y Agasajos</t>
  </si>
  <si>
    <t>Mantenimiento de Software</t>
  </si>
  <si>
    <t>AL 31 DE DICIEMBRE DE 2020 PRESENTADO EN FORMA COMPARATIVA CON EL EJERCICIO ANTERIOR FINALIZADO EL 31 DE DICIEMBRE DE 2019</t>
  </si>
  <si>
    <t>Intereses a cobrar por inversiones temporarias</t>
  </si>
  <si>
    <t>ANTERIOR FINALIZADO EL 31 DE DICIEMBRE DE 2019</t>
  </si>
  <si>
    <t>Deudas con terceros por operaciones de reporto</t>
  </si>
  <si>
    <t>al 31/12/2020</t>
  </si>
  <si>
    <t>NÚCLEO S.A.</t>
  </si>
  <si>
    <t>TELEFONICA CELULAR DEL PARAGUAY S.A.E.</t>
  </si>
  <si>
    <t>SALLUSTRO &amp; CÍA. S.A.</t>
  </si>
  <si>
    <t>CEMENTOS CONCEPCIÓN S.A.E</t>
  </si>
  <si>
    <t>BANCO ITAÚ PARAGUAY S.A.</t>
  </si>
  <si>
    <t xml:space="preserve">MINISTERIO DE HACIENDA </t>
  </si>
  <si>
    <t>SUDAMERIS BANK S.A.E.C.A.</t>
  </si>
  <si>
    <t>TU FINANCIERA S.A.E.C.A</t>
  </si>
  <si>
    <t>BANCOP S.A</t>
  </si>
  <si>
    <t>Títulos de Renta Variable ANC</t>
  </si>
  <si>
    <t>Títulos de renta variable</t>
  </si>
  <si>
    <t>Al 31 de diciembre de 2020, la Sociedad no cuenta con derechos sobre títulos por contratos de underwriting.</t>
  </si>
  <si>
    <t>No aplicable. Al 31 de diciembre 2020, la Sociedad no cuenta con saldos en cartera.</t>
  </si>
  <si>
    <t>No Aplicable. Al 31 de diciembre de 2020, la Sociedad no cuenta con obligaciones por contrato de underwriting</t>
  </si>
  <si>
    <t xml:space="preserve">Inversiones </t>
  </si>
  <si>
    <t xml:space="preserve">Acciones </t>
  </si>
  <si>
    <t>Participacion en Resultados</t>
  </si>
  <si>
    <t>El resultado por operaciones con empresas y personas vinculadas al 31 de diciembre de 2020 es el siguiente:</t>
  </si>
  <si>
    <t>Resultado por actualización del valor de activos</t>
  </si>
  <si>
    <t>Según el índice de precios al consumidor (IPC) publicado por el Banco Central del Paraguay, la inflación al 31 de diciembre de 2019, y 31 de diciembre de 2020 fueron de 2,8%, 2,2% respectivamente.</t>
  </si>
  <si>
    <t>Entre la fecha de cierre de los presentes estados financieros, no han ocurrido otros hechos significativos de carácter financiero o de otra índole que afecten la situación patrimonial o financiera o los resultados de la Entidad al 31 de diciembre de 2020.</t>
  </si>
  <si>
    <t>Al 31 de Diciembre de 2020, contamos con una poliza de caución renovada en fecha 06/11/2020, con vigencia desde el 15/11/2020 al 14/11/2021, por un monto de Gs.548.209.750 (guaraníes quinientos cuarenta y ocho millones dosc cientos nueve mil setecientos cincuenta), según póliza N° 1514000898. De acuerdo con lo previsto en la Resolución CNV CG N° 1/20019 Y N° 6/2019.</t>
  </si>
  <si>
    <t xml:space="preserve">Osmar Manuel Caceres Cantero </t>
  </si>
  <si>
    <t>Auditor Interno</t>
  </si>
  <si>
    <t>Osmar Manuel Caceres Cantero</t>
  </si>
  <si>
    <t xml:space="preserve">Presidente </t>
  </si>
  <si>
    <t>Gratificación Ley 285/93 a Pagar</t>
  </si>
  <si>
    <t>Los estados contables (Balance General, Estado de Resultados, Estado de Flujo de Efectivo y Estado de Variación del Patrimonio Neto) correspondientes al 31 de diciembre de 2020 serán considerados y aprobados por la Asamblea General de Accionistas en el ejercicio 2021.</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</si>
  <si>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</si>
  <si>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Los estados contables (Balance General, Estado de Resultados, Estado de Flujo de Efectivo y Estado de Variación del Patrimonio Neto) correspondientes al 31 de diciembre de 2019 fueron considerados y aprobados por la Asamblea General de Accionistas mediante Acta de Asamblea N° 3 de fecha 29 de junio de 2020.</t>
  </si>
  <si>
    <t>Total al 31/12/2020</t>
  </si>
  <si>
    <t>Total al 31/12/2019</t>
  </si>
  <si>
    <t>Resultado antes de impuesto</t>
  </si>
  <si>
    <t>Más gastos no deducibles</t>
  </si>
  <si>
    <t>Renta Neta Imponible</t>
  </si>
  <si>
    <t>Tasa del impuesto</t>
  </si>
  <si>
    <t>Total de gasto por Impuesto a la Renta</t>
  </si>
  <si>
    <t>Deudores varios</t>
  </si>
  <si>
    <t>Asignación del resultado acumulado</t>
  </si>
  <si>
    <t>Títulos de renta fija de Cta Propia en reporto</t>
  </si>
  <si>
    <t>CUPONES</t>
  </si>
  <si>
    <t>Total al 31 de diciembre de 2020</t>
  </si>
  <si>
    <t>Total al 31 de diciembre de 2019</t>
  </si>
  <si>
    <t>La composición de la cartera de Inversiones temporarias y permanentes al 31 de diciembre de 2020 con valor de cotización fue la siguiente:</t>
  </si>
  <si>
    <t>Inversiones temporarias - Corriente</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</si>
  <si>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</si>
  <si>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Al 31 de diciembre de 2020, la composición de cartera de títulos en reporto con pacto de re-compra, fue la siguiente:</t>
  </si>
  <si>
    <t>Saldo al 31.12.2020</t>
  </si>
  <si>
    <t>Saldo al 31.12.2019</t>
  </si>
  <si>
    <t>Total al 31.12.2020</t>
  </si>
  <si>
    <t>Total al 31.12.2019</t>
  </si>
  <si>
    <t>Valor Neto Resultante</t>
  </si>
  <si>
    <t>Activos intangible - neto</t>
  </si>
  <si>
    <t>Cargos diferidos - neto</t>
  </si>
  <si>
    <t>Anticipos de Impuesto a la Renta</t>
  </si>
  <si>
    <t>5.i) Otros activos corrientes</t>
  </si>
  <si>
    <t>5.j) Préstamos financieros</t>
  </si>
  <si>
    <t>Porción circulante de préstamos a largo plazo</t>
  </si>
  <si>
    <t>5.k) Acreedores por intermediación</t>
  </si>
  <si>
    <t>5.l ) Acreedores varios</t>
  </si>
  <si>
    <t>Disponibles</t>
  </si>
  <si>
    <t>Sobregiros bancarios</t>
  </si>
  <si>
    <t>5.t) Previsiones</t>
  </si>
  <si>
    <t>5.u) Ingresos Operativos</t>
  </si>
  <si>
    <t>Comisiones por Intermediación Extrabursatil</t>
  </si>
  <si>
    <t xml:space="preserve">Las operaciones de la Sociedad, están gravadas por el Impuesto a la Renta Empresarial (IRE) a la tasa general del 10%. De acuerdo con las disposiciones establecidas por la Ley N° 6.380/19 y sus reglamentaciones correspondientes.
Hasta el año 2019, la distribución de utilidades se encontraba gravada por el Impuesto a la Renta de las Actividades Comerciales, Industriales y de Servicios (IRACIS), con la tasa del 5%: abonada por la Empresa que distribuye sus utilidades y la tasa del 15%: en concepto de Retención practicada al socio o accionista del exterior, y a partir del año 2020 dicha distribución de utilidades se encuentra gravada por el Impuesto a los Dividendos y a las Utilidades (IDU), con las siguientes tasas de retenciones: 8% al socio o accionista local y 15% al socio o accionista del exterior. Al respecto, cabe indicar que dentro del primer año de vigencia de la nueva Ley N° 6380/19 “de Modernización y Simplificación del Sistema Tributario Nacional”, que corresponde al ejercicio 2020, para los contribuyentes del Impuesto a la Renta Empresarial (IRE), que distribuyan en el ejercicio 2020 sus utilidades generadas o acumuladas hasta el ejercicio 2019, podrán aplicar las siguientes tasas de retenciones del IDU: 5% al socio o accionista local y 10% al socio o accionista del exterior.
</t>
  </si>
  <si>
    <t>5.v) Otros gastos operativos, de comercialización y de administración</t>
  </si>
  <si>
    <t>5.w) Otros ingresos y egresos</t>
  </si>
  <si>
    <t>5.x) Resultados financieros</t>
  </si>
  <si>
    <t>5.y) Resultados extraordinarios</t>
  </si>
  <si>
    <t>5.z ) Impuesto a la renta</t>
  </si>
  <si>
    <t>NOTA 7. LIMITACIÓN A LA LIBRE DISPONIBILIDAD DE LOS ACTIVOS O DEL PATRIMONIO Y CUALQUIER RESTRICCIÓN AL DERECHO DE PROPIEDAD</t>
  </si>
  <si>
    <t>NOTA 8. CAMBIO CONTABLES</t>
  </si>
  <si>
    <t>NOTA 9. RESTRICCIONES PARA DISTRIBUCIÓN DE UTILIDADES</t>
  </si>
  <si>
    <t>NOTA 10. SANCIONES</t>
  </si>
  <si>
    <t>NOTA 11: OTROS ASUNTOS RELEVANTES</t>
  </si>
  <si>
    <t>NOTA 12. HECHOS POSTERIORES AL CIERRE DEL EJERCICIO</t>
  </si>
  <si>
    <t xml:space="preserve">Los estados financieros han sido preparados de acuerdo con las normas establecidas por la Comisión Nacional de Valores aplicables a casas de bolsa, y con Normas de Información Financiera (NIF) emitidas por el Consejo de Contadores Públicos del Paraguay. </t>
  </si>
  <si>
    <t>Los Estados Financieros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</si>
  <si>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Los estados financieros al 31 de diciembre de 2020 y la información complementaria relacionadas con ellos, se presentan en forma comparativa con los respectivos estados e información complementaria correspondiente al ejercicio económico finalizado al 31 de diciembre 2019.</t>
  </si>
  <si>
    <t>La preparación de los presentes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</si>
  <si>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 xml:space="preserve">El reconocimiento inicial de estos bienes corresponde al costo de adquisición. La medición posterior de estos activos se presenta neta de depreciaciones acumuladas y, en caso de corresponder, de deterioro. </t>
  </si>
  <si>
    <t xml:space="preserve">Hasta el 31 de diciembr de 2019 los bienes de uso están valuados a su costo revaluado, utilizando los coeficientes que reflejan la inflación en el país. Estas revaluaciones se realizaron en forma anual, llevando el incremento neto en el valor de los bienes tiene como contrapartida una reserva especial que forma parte del Patrimonio Neto. </t>
  </si>
  <si>
    <t xml:space="preserve"> a) Bienes de uso: Las depreciaciones se calculan por el método de línea recta, en base a la vida útil estimada del bien, a partir del año siguiente de su incorporación al patrimonio de la Sociedad.</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</si>
  <si>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</si>
  <si>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 xml:space="preserve">A partir del 1 de enero de 2020, en los Activos Fijos es obligatorio la determinacion del Valor Residual de los bienes. El Poder Ejecutivo podrá establecer el revalúo obligatorio de los bienes del activo fijo, cuando la variación del Índice de Precios al Consumo determinado por el Banco Central del Paraguay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 según la Ley 6380/19 de "Modernización y Simplificación del Sistema Tributario Nacional" y reglamentado en el Decreto 3181/19  Sección III Art. 30.  </t>
  </si>
  <si>
    <t xml:space="preserve">POR EL EJERCICIO FINALIZADO EL 31 DE DICIEMBRE DE 2020 PRESENTADO EN FORMA COMPARATIVA CON EL EJERCICIO </t>
  </si>
  <si>
    <t>Las 12 notas que se acompañan forman parte integrante de los Estados Contables</t>
  </si>
  <si>
    <r>
      <rPr>
        <b/>
        <sz val="11"/>
        <color theme="1"/>
        <rFont val="Times New Roman"/>
        <family val="1"/>
      </rPr>
      <t xml:space="preserve"> Impacto Covid </t>
    </r>
    <r>
      <rPr>
        <sz val="11"/>
        <color theme="1"/>
        <rFont val="Times New Roman"/>
        <family val="1"/>
      </rPr>
      <t xml:space="preserve">
Como es de conocimiento general, la aparición del Coronavirus COVID-19 en China en diciembre de 2019 y su expansión global a un gran número de países, ha motivado que el brote viral haya sido calificado como una pandemia por la Organización Mundial de la Salud desde el pasado 11 de marzo.
En el caso particular de la Sociedad, la gerencia y el directorio han planteado los esfuerzos en tres ejes fundamentales relacionados a mantener la liquidez, gestionar adecuadamente el riesgo de las contrapartes y de los instrumentos de inversión y evitar el deterioro del capital. Como consecuencia del brote de coronavirus, y de las medidas de aislamiento adoptadas por el gobierno nacional, si bien se ha generado una desaceleración económica también el mercado ha tenido una necesidad de diversificar los riesgos y obtener liquidez, con lo cual se ha beneficiado el mercado bursátil y permitido una rentabilidad financiera.
El Directorio y la Gerencia de la Sociedad estiman que estos efectos no tendrán un impacto significativo en la capacidad de la Sociedad para continuar como empresa en marcha durante un período de 12 meses a partir del 1 de enero de 2021.
</t>
    </r>
  </si>
  <si>
    <t>Bolsa de Valores y Productos de Asunción S.A.</t>
  </si>
  <si>
    <t>NOTAS A LOS ESTADOS FINANCIEROS AL 31 DE DICIEMBRE DE 2020</t>
  </si>
  <si>
    <t>Presentadas en forma comparativa con el ejercicio económico finalizado el 31 de diciembre de 2019</t>
  </si>
  <si>
    <r>
      <t xml:space="preserve">Regional Casa de Bolsa S.A. posee una acción de la Bolsa de Valores y Productos de Asunción S.A. (BVPASA), que corresponde a un requisito para operar como casa de bolsa en el mercado paraguayo, de acuerdo con lo establecido en la Ley 5810/17 de Mercado de Valores. </t>
    </r>
    <r>
      <rPr>
        <i/>
        <sz val="11"/>
        <color theme="1"/>
        <rFont val="Times New Roman"/>
        <family val="1"/>
      </rPr>
      <t>Ver Nota 3.2.b.</t>
    </r>
  </si>
  <si>
    <t>Las inversiones que posee la Sociedad en Regional Administradora de Fondos Patrimoniales de Inversión S.A. se encuentran valuadas en base al método de la participación o valor patrimonial proporcional (VPP), utilizando los estados financieros auditados de la Sociedad controlada al 31 de diciembre de 2020.</t>
  </si>
  <si>
    <t>a. Moneda extranjera</t>
  </si>
  <si>
    <r>
      <t xml:space="preserve">b. </t>
    </r>
    <r>
      <rPr>
        <b/>
        <u/>
        <sz val="11"/>
        <color theme="1"/>
        <rFont val="Times New Roman"/>
        <family val="1"/>
      </rPr>
      <t>Inversiones</t>
    </r>
  </si>
  <si>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</si>
  <si>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</si>
  <si>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</si>
  <si>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</si>
  <si>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</si>
  <si>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r>
      <t xml:space="preserve">d. </t>
    </r>
    <r>
      <rPr>
        <b/>
        <u/>
        <sz val="11"/>
        <color theme="1"/>
        <rFont val="Times New Roman"/>
        <family val="1"/>
      </rPr>
      <t>Activos intangibles:</t>
    </r>
  </si>
  <si>
    <r>
      <t xml:space="preserve">c. </t>
    </r>
    <r>
      <rPr>
        <b/>
        <u/>
        <sz val="11"/>
        <color theme="1"/>
        <rFont val="Times New Roman"/>
        <family val="1"/>
      </rPr>
      <t>Bienes de uso:</t>
    </r>
  </si>
  <si>
    <t>Comprador</t>
  </si>
  <si>
    <t>Vendedor</t>
  </si>
  <si>
    <t>Dólar estadounidenses</t>
  </si>
  <si>
    <t>Los activos y pasivos en moneda extranjera se valúan a los tipos de cambio vigentes a la fecha de cierre del periodo. Ver nota 5.a.</t>
  </si>
  <si>
    <t>Las partidas de activos y pasivos en moneda extranjera al 31 de diciembre de 2020 y 2019 fueron valuadas al tipo de cambio de cierre proporcionado por la Subsecretaría de Estado de Tributación, el cual no difiere significativamente respecto del vigente en el mercado libre de cambios:</t>
  </si>
  <si>
    <t>Saldo en moneda extranjera</t>
  </si>
  <si>
    <t>US$</t>
  </si>
  <si>
    <t>Saldo en moneda local</t>
  </si>
  <si>
    <t>La posición de activos y pasivos en moneda extranjera al cierre del periodo es la siguiente:</t>
  </si>
  <si>
    <t>Saldos al 31/12/2020</t>
  </si>
  <si>
    <t>Saldos al 31/12/2019</t>
  </si>
  <si>
    <t xml:space="preserve">POR EL EJERCICIO FINALIZADO EL 31 DE DICIEMBRE DE 2020 PRESENTADO EN FORMA 
COMPARATIVA CON EL EJERCICIO ANTERIOR </t>
  </si>
  <si>
    <t>Nota 5.c</t>
  </si>
  <si>
    <t>Diferencias de cambio netas - Ganancia</t>
  </si>
  <si>
    <t>Nota 5.d</t>
  </si>
  <si>
    <t>Recaudaciones a depositar</t>
  </si>
  <si>
    <t>La composición de la cartera de Inversiones temporarias al 31 de diciembre de 2020 y 2019, las cuales se hallan valuadas conforme al criterio expuesto en la nota 3.2 b. fueron las siguientes:</t>
  </si>
  <si>
    <t>Tipo de título</t>
  </si>
  <si>
    <t>Cantidad de títulos</t>
  </si>
  <si>
    <t>Valor nominal
Gs.</t>
  </si>
  <si>
    <t>Valor contable
Gs.</t>
  </si>
  <si>
    <t>La composición de la cartera de Inversiones permanentes al 31 de diciembre de 2020 y 2019, las cuales se hallan valuadas conforme al criterio expuesto en la nota 3.2 b. fueron las siguientes:</t>
  </si>
  <si>
    <t>Valor nominal unitario</t>
  </si>
  <si>
    <t>Valor de cotización</t>
  </si>
  <si>
    <t>Valor contable</t>
  </si>
  <si>
    <t>Valor de costo</t>
  </si>
  <si>
    <t>Tipo de Título</t>
  </si>
  <si>
    <t>Cantidad de Títulos</t>
  </si>
  <si>
    <t>Valor Nominal Unitario</t>
  </si>
  <si>
    <t>Capital</t>
  </si>
  <si>
    <t>Resultado</t>
  </si>
  <si>
    <t>Nota 5.e.1</t>
  </si>
  <si>
    <t>Deuda con terceros por operaciones de reporto</t>
  </si>
  <si>
    <t>Nota 5.f.1</t>
  </si>
  <si>
    <t>Clientes por operaciones -  Gs.</t>
  </si>
  <si>
    <t>Clientes por operaciones – USD</t>
  </si>
  <si>
    <t>La composición de la cuenta es la siguiente:</t>
  </si>
  <si>
    <t>Intereses a cobrar . GS</t>
  </si>
  <si>
    <t>Intereses a cobrar - US$</t>
  </si>
  <si>
    <t>Nota 5.f.3</t>
  </si>
  <si>
    <t>Nota 5.f.2</t>
  </si>
  <si>
    <t>Nota 5.f.4</t>
  </si>
  <si>
    <t>Derechos sobre títulos por contratos de underwriting</t>
  </si>
  <si>
    <t>Nota 5.f.5</t>
  </si>
  <si>
    <t>Equipos de informática</t>
  </si>
  <si>
    <t>Bienes de Uso - neto</t>
  </si>
  <si>
    <t xml:space="preserve"> Nota 5.g</t>
  </si>
  <si>
    <t>Saldo inicial</t>
  </si>
  <si>
    <t>Aumentos</t>
  </si>
  <si>
    <t>Amortizaciones</t>
  </si>
  <si>
    <t>Saldo neto final</t>
  </si>
  <si>
    <t xml:space="preserve">Activo Intagibles y Cargos Diferidos </t>
  </si>
  <si>
    <t>Nota 5.h</t>
  </si>
  <si>
    <t>Los otros activos corrientes se componen como sigue:</t>
  </si>
  <si>
    <t xml:space="preserve"> Nota 5.i</t>
  </si>
  <si>
    <t>Seguros contra daños</t>
  </si>
  <si>
    <t>IVA - Credito Fiscal (Saldo no aplicado)</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</si>
  <si>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</si>
  <si>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</si>
  <si>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</si>
  <si>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</si>
  <si>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</si>
  <si>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</si>
  <si>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</si>
  <si>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</si>
  <si>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</si>
  <si>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</si>
  <si>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</si>
  <si>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5.n</t>
  </si>
  <si>
    <t>Nota 5.p</t>
  </si>
  <si>
    <t>Honorarios Auditoria Externa a Pagar</t>
  </si>
  <si>
    <t>Nota 5.q</t>
  </si>
  <si>
    <t>Los saldos con empresas y personas relacionadas se componen como sigue:</t>
  </si>
  <si>
    <t>Saldos</t>
  </si>
  <si>
    <t>Nota 5.u.2</t>
  </si>
  <si>
    <t xml:space="preserve">Diferencia de precio de titulos </t>
  </si>
  <si>
    <t>Nota 5.v</t>
  </si>
  <si>
    <t>Nota 5.w</t>
  </si>
  <si>
    <t>Nota 5.x</t>
  </si>
  <si>
    <t>Nota 5.y</t>
  </si>
  <si>
    <t>Nota 5.z</t>
  </si>
  <si>
    <t>Efectivo y su equivalente al cierre del ejercicio</t>
  </si>
  <si>
    <t>Títulos de Renta Fija NC</t>
  </si>
  <si>
    <t>Otros Activos Corrientes</t>
  </si>
  <si>
    <t>Inversiones Permanentes</t>
  </si>
  <si>
    <t>(Nota 5.e.2)</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</si>
  <si>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</si>
  <si>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</si>
  <si>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</si>
  <si>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</si>
  <si>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</si>
  <si>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</si>
  <si>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</si>
  <si>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</si>
  <si>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</si>
  <si>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</si>
  <si>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Operaciones pendientes de liquidación</t>
  </si>
  <si>
    <t>El saldo de documentos y cuentas por cobrar es como sigue:</t>
  </si>
  <si>
    <t>5.r) Saldos con partes relacionadas</t>
  </si>
  <si>
    <t>Compra de bienes de uso</t>
  </si>
  <si>
    <t>POR EL EJERCICIO FINALIZADO EL 31 DE DICIEMBRE DE 2020 PRESENTADO EN FORMA COMPARATIVA CON EL EJERCICIO ANTERIOR FINALIZADO EL 31 DE DICIEMBRE DE 2019</t>
  </si>
  <si>
    <t>Información al 31 de diciembre de 2020</t>
  </si>
  <si>
    <t>Nota 5.s</t>
  </si>
  <si>
    <t>Fondo de garantía BVPASA</t>
  </si>
  <si>
    <t>Ingreso por colocación de emisiones primaria</t>
  </si>
  <si>
    <t>Resultado por compra/venta cartera propia</t>
  </si>
  <si>
    <t>Alquileres pagados</t>
  </si>
  <si>
    <t>Comisiones Pagadas Comerciales</t>
  </si>
  <si>
    <t xml:space="preserve">Reembolso de Gastos por servicio de Asesoría del exterior </t>
  </si>
  <si>
    <t>5.u.1 - Ingresos por operaciones y servicios extrabursátiles</t>
  </si>
  <si>
    <t>5.u.2 - Otros ingresos operativos</t>
  </si>
  <si>
    <t>Nota 5.u.1</t>
  </si>
  <si>
    <t xml:space="preserve">
Al 31 de diciembre del 2020, la Entidad no cuenta con ninguna limitación a libre disposición de los activos o de patrimonio y cualquier restricción al derecho de la propiedad a excepción de la restricción a la disposición o ventas, de la inversión permanente en acciones de BVPASA.</t>
  </si>
  <si>
    <t>Edgar Martinez</t>
  </si>
  <si>
    <t>Auditor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</si>
</sst>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 _€_-;\-* #,##0\ _€_-;_-* &quot;-&quot;\ _€_-;_-@_-"/>
    <numFmt numFmtId="43" formatCode="_-* #,##0.00\ _€_-;\-* #,##0.00\ _€_-;_-* &quot;-&quot;??\ _€_-;_-@_-"/>
    <numFmt numFmtId="164" formatCode="_-* #,##0_-;\-* #,##0_-;_-* &quot;-&quot;_-;_-@_-"/>
    <numFmt numFmtId="165" formatCode="_-* #,##0.00_-;\-* #,##0.00_-;_-* &quot;-&quot;??_-;_-@_-"/>
    <numFmt numFmtId="166" formatCode="_(* #,##0_);_(* \(#,##0\);_(* &quot;-&quot;_);_(@_)"/>
    <numFmt numFmtId="167" formatCode="_(* #,##0.00_);_(* \(#,##0.00\);_(* &quot;-&quot;??_);_(@_)"/>
    <numFmt numFmtId="168" formatCode="_ * #,##0_ ;_ * \-#,##0_ ;_ * &quot;-&quot;_ ;_ @_ "/>
    <numFmt numFmtId="169" formatCode="_ * #,##0.00_ ;_ * \-#,##0.00_ ;_ * &quot;-&quot;??_ ;_ @_ "/>
    <numFmt numFmtId="170" formatCode="&quot;₲&quot;\ #,##0;[Red]&quot;₲&quot;\ \-#,##0"/>
    <numFmt numFmtId="171" formatCode="_-* #,##0\ _€_-;\-* #,##0\ _€_-;_-* &quot;-&quot;??\ _€_-;_-@_-"/>
    <numFmt numFmtId="172" formatCode="General_)"/>
    <numFmt numFmtId="173" formatCode="_(* #,##0.00_);_(* \(#,##0.00\);_(* &quot;-&quot;_);_(@_)"/>
    <numFmt numFmtId="174" formatCode="_(* #,##0_);_(* \(#,##0\);_(* &quot;-&quot;??_);_(@_)"/>
    <numFmt numFmtId="175" formatCode="#,##0_ ;[Red]\-#,##0\ "/>
    <numFmt numFmtId="176" formatCode="#,##0_ ;\-#,##0\ "/>
    <numFmt numFmtId="177" formatCode="0_ ;[Red]\-0\ "/>
    <numFmt numFmtId="178" formatCode="_ * #,##0.00_ ;_ * \-#,##0.00_ ;_ * &quot;-&quot;_ ;_ @_ "/>
    <numFmt numFmtId="179" formatCode="dd/mm/yyyy;@"/>
    <numFmt numFmtId="180" formatCode="_-* #,##0_-;\-* #,##0_-;_-* &quot;-&quot;??_-;_-@_-"/>
    <numFmt numFmtId="181" formatCode="_-* #,##0.00\ _p_t_a_-;\-* #,##0.00\ _p_t_a_-;_-* &quot;-&quot;??\ _p_t_a_-;_-@_-"/>
    <numFmt numFmtId="182" formatCode="_-* #,##0.0\ _€_-;\-* #,##0.0\ _€_-;_-* &quot;-&quot;??\ _€_-;_-@_-"/>
    <numFmt numFmtId="183" formatCode="_-* #,##0.0000\ _€_-;\-* #,##0.0000\ _€_-;_-* &quot;-&quot;??\ _€_-;_-@_-"/>
  </numFmts>
  <fonts count="8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rgb="FF0000FF"/>
      <name val="Times New Roman"/>
      <family val="1"/>
    </font>
    <font>
      <sz val="11"/>
      <color theme="1"/>
      <name val="Times New Roman"/>
      <family val="1"/>
    </font>
    <font>
      <b/>
      <sz val="11"/>
      <color rgb="FF000000"/>
      <name val="Times New Roman"/>
      <family val="1"/>
    </font>
    <font>
      <sz val="9"/>
      <name val="Times New Roman"/>
      <family val="1"/>
    </font>
    <font>
      <b/>
      <sz val="9"/>
      <name val="Times New Roman"/>
      <family val="1"/>
    </font>
    <font>
      <b/>
      <sz val="9"/>
      <color rgb="FF000000"/>
      <name val="Times New Roman"/>
      <family val="1"/>
    </font>
    <font>
      <sz val="12"/>
      <name val="Times New Roman"/>
      <family val="1"/>
    </font>
    <font>
      <i/>
      <sz val="10"/>
      <color rgb="FF000000"/>
      <name val="Times New Roman"/>
      <family val="1"/>
    </font>
    <font>
      <sz val="10"/>
      <color rgb="FF000000"/>
      <name val="Times New Roman"/>
      <family val="1"/>
    </font>
    <font>
      <sz val="11"/>
      <color rgb="FFFF0000"/>
      <name val="Times New Roman"/>
      <family val="1"/>
    </font>
    <font>
      <b/>
      <sz val="10"/>
      <color rgb="FF000000"/>
      <name val="Times New Roman"/>
      <family val="1"/>
    </font>
    <font>
      <u/>
      <sz val="11"/>
      <color theme="1"/>
      <name val="Times New Roman"/>
      <family val="1"/>
    </font>
    <font>
      <b/>
      <sz val="10"/>
      <color theme="1"/>
      <name val="Times New Roman"/>
      <family val="1"/>
    </font>
    <font>
      <sz val="10"/>
      <color theme="1"/>
      <name val="Times New Roman"/>
      <family val="1"/>
    </font>
    <font>
      <b/>
      <sz val="11"/>
      <color rgb="FFFFFFFF"/>
      <name val="Times New Roman"/>
      <family val="1"/>
    </font>
    <font>
      <u/>
      <sz val="10"/>
      <color theme="1"/>
      <name val="Times New Roman"/>
      <family val="1"/>
    </font>
    <font>
      <b/>
      <u/>
      <sz val="10"/>
      <color rgb="FF000000"/>
      <name val="Times New Roman"/>
      <family val="1"/>
    </font>
    <font>
      <sz val="10"/>
      <name val="Arial"/>
      <family val="2"/>
    </font>
    <font>
      <b/>
      <sz val="11"/>
      <color rgb="FFFF0000"/>
      <name val="Times New Roman"/>
      <family val="1"/>
    </font>
    <font>
      <b/>
      <u/>
      <sz val="10"/>
      <color theme="1"/>
      <name val="Times New Roman"/>
      <family val="1"/>
    </font>
    <font>
      <b/>
      <sz val="4"/>
      <color theme="1"/>
      <name val="Times New Roman"/>
      <family val="1"/>
    </font>
    <font>
      <sz val="9"/>
      <color rgb="FF000000"/>
      <name val="Times New Roman"/>
      <family val="1"/>
    </font>
    <font>
      <b/>
      <sz val="9"/>
      <color rgb="FFFFFFFF"/>
      <name val="Times New Roman"/>
      <family val="1"/>
    </font>
    <font>
      <b/>
      <sz val="11"/>
      <color theme="0"/>
      <name val="Times New Roman"/>
      <family val="1"/>
    </font>
    <font>
      <b/>
      <sz val="10"/>
      <color theme="0"/>
      <name val="Times New Roman"/>
      <family val="1"/>
    </font>
    <font>
      <sz val="10"/>
      <color theme="0"/>
      <name val="Times New Roman"/>
      <family val="1"/>
    </font>
    <font>
      <sz val="11"/>
      <color theme="0"/>
      <name val="Times New Roman"/>
      <family val="1"/>
    </font>
    <font>
      <b/>
      <sz val="9"/>
      <color theme="0"/>
      <name val="Times New Roman"/>
      <family val="1"/>
    </font>
    <font>
      <sz val="18"/>
      <color theme="3"/>
      <name val="Calibri Light"/>
      <family val="2"/>
      <scheme val="major"/>
    </font>
    <font>
      <u/>
      <sz val="11"/>
      <color theme="10"/>
      <name val="Calibri"/>
      <family val="2"/>
      <scheme val="minor"/>
    </font>
    <font>
      <u/>
      <sz val="10"/>
      <color theme="10"/>
      <name val="Times New Roman"/>
      <family val="1"/>
    </font>
    <font>
      <b/>
      <sz val="15"/>
      <name val="Times New Roman"/>
      <family val="1"/>
    </font>
    <font>
      <sz val="11"/>
      <color indexed="8"/>
      <name val="Calibri"/>
      <family val="2"/>
    </font>
    <font>
      <sz val="10"/>
      <name val="Times New Roman"/>
      <family val="1"/>
    </font>
    <font>
      <sz val="11"/>
      <color rgb="FF000000"/>
      <name val="Calibri"/>
      <family val="2"/>
    </font>
    <font>
      <b/>
      <u/>
      <sz val="11"/>
      <name val="Times New Roman"/>
      <family val="1"/>
    </font>
    <font>
      <b/>
      <u/>
      <sz val="11"/>
      <color theme="1"/>
      <name val="Times New Roman"/>
      <family val="1"/>
    </font>
    <font>
      <i/>
      <sz val="11"/>
      <color theme="1"/>
      <name val="Times New Roman"/>
      <family val="1"/>
    </font>
    <font>
      <i/>
      <sz val="12"/>
      <name val="Times New Roman"/>
      <family val="1"/>
    </font>
    <font>
      <b/>
      <sz val="14"/>
      <color theme="1"/>
      <name val="Times New Roman"/>
      <family val="1"/>
    </font>
    <font>
      <sz val="9"/>
      <color theme="1"/>
      <name val="Times New Roman"/>
      <family val="1"/>
    </font>
    <font>
      <b/>
      <sz val="9"/>
      <color theme="1"/>
      <name val="Times New Roman"/>
      <family val="1"/>
    </font>
    <font>
      <sz val="11"/>
      <color rgb="FF00B050"/>
      <name val="Times New Roman"/>
      <family val="1"/>
    </font>
    <font>
      <i/>
      <sz val="11"/>
      <color theme="4" tint="-0.249977111117893"/>
      <name val="Times New Roman"/>
      <family val="1"/>
    </font>
    <font>
      <b/>
      <i/>
      <sz val="11"/>
      <color theme="4" tint="-0.499984740745262"/>
      <name val="Times New Roman"/>
      <family val="1"/>
    </font>
    <font>
      <sz val="12"/>
      <color rgb="FF000000"/>
      <name val="Times New Roman"/>
      <family val="1"/>
    </font>
    <font>
      <sz val="8"/>
      <name val="Calibri"/>
      <family val="2"/>
      <scheme val="minor"/>
    </font>
    <font>
      <b/>
      <sz val="14"/>
      <name val="Times New Roman"/>
      <family val="1"/>
    </font>
    <font>
      <b/>
      <sz val="8"/>
      <name val="Calibri"/>
      <family val="2"/>
      <scheme val="minor"/>
    </font>
    <font>
      <u/>
      <sz val="12"/>
      <name val="Times New Roman"/>
      <family val="1"/>
    </font>
    <font>
      <b/>
      <u/>
      <sz val="12"/>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003366"/>
        <bgColor indexed="64"/>
      </patternFill>
    </fill>
    <fill>
      <patternFill patternType="solid">
        <fgColor rgb="FFFFFFFF"/>
        <bgColor indexed="64"/>
      </patternFill>
    </fill>
    <fill>
      <patternFill patternType="solid">
        <fgColor rgb="FF002060"/>
        <bgColor indexed="64"/>
      </patternFill>
    </fill>
    <fill>
      <patternFill patternType="solid">
        <fgColor theme="8" tint="-0.499984740745262"/>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s>
  <cellStyleXfs count="215">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2" fontId="22" fillId="0" borderId="0"/>
    <xf numFmtId="166" fontId="1" fillId="0" borderId="0" applyFont="0" applyFill="0" applyBorder="0" applyAlignment="0" applyProtection="0"/>
    <xf numFmtId="0" fontId="24" fillId="0" borderId="0"/>
    <xf numFmtId="0" fontId="24" fillId="0" borderId="0"/>
    <xf numFmtId="0" fontId="25" fillId="0" borderId="0"/>
    <xf numFmtId="0" fontId="24" fillId="0" borderId="0"/>
    <xf numFmtId="167" fontId="1" fillId="0" borderId="0" applyFont="0" applyFill="0" applyBorder="0" applyAlignment="0" applyProtection="0"/>
    <xf numFmtId="168" fontId="1" fillId="0" borderId="0" applyFont="0" applyFill="0" applyBorder="0" applyAlignment="0" applyProtection="0"/>
    <xf numFmtId="180" fontId="1" fillId="0" borderId="0" applyFont="0" applyFill="0" applyBorder="0" applyAlignment="0" applyProtection="0"/>
    <xf numFmtId="0" fontId="48"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24" fillId="0" borderId="0" applyFont="0" applyFill="0" applyBorder="0" applyAlignment="0" applyProtection="0"/>
    <xf numFmtId="169" fontId="1" fillId="0" borderId="0" applyFont="0" applyFill="0" applyBorder="0" applyAlignment="0" applyProtection="0"/>
    <xf numFmtId="0" fontId="63" fillId="0" borderId="0" applyFont="0" applyFill="0" applyBorder="0" applyAlignment="0" applyProtection="0"/>
    <xf numFmtId="169" fontId="24" fillId="0" borderId="0" applyFont="0" applyFill="0" applyBorder="0" applyAlignment="0" applyProtection="0"/>
    <xf numFmtId="0" fontId="24" fillId="0" borderId="0" applyFont="0" applyFill="0" applyBorder="0" applyAlignment="0" applyProtection="0"/>
    <xf numFmtId="0" fontId="24" fillId="0" borderId="0"/>
    <xf numFmtId="0" fontId="24" fillId="0" borderId="0"/>
    <xf numFmtId="0" fontId="24"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64"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181" fontId="24" fillId="0" borderId="0" applyFont="0" applyFill="0" applyBorder="0" applyAlignment="0" applyProtection="0"/>
    <xf numFmtId="169" fontId="1" fillId="0" borderId="0" applyFont="0" applyFill="0" applyBorder="0" applyAlignment="0" applyProtection="0"/>
    <xf numFmtId="0" fontId="65" fillId="0" borderId="0"/>
    <xf numFmtId="0" fontId="24"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6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68" fontId="1" fillId="0" borderId="0" applyFont="0" applyFill="0" applyBorder="0" applyAlignment="0" applyProtection="0"/>
    <xf numFmtId="169" fontId="6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6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6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68" fontId="1" fillId="0" borderId="0" applyFont="0" applyFill="0" applyBorder="0" applyAlignment="0" applyProtection="0"/>
    <xf numFmtId="169" fontId="6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6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cellStyleXfs>
  <cellXfs count="764">
    <xf numFmtId="0" fontId="0" fillId="0" borderId="0" xfId="0"/>
    <xf numFmtId="0" fontId="20" fillId="0" borderId="0" xfId="0" applyFont="1"/>
    <xf numFmtId="0" fontId="20" fillId="0" borderId="0" xfId="0" applyFont="1" applyAlignment="1">
      <alignment wrapText="1"/>
    </xf>
    <xf numFmtId="171" fontId="20" fillId="0" borderId="0" xfId="1" applyNumberFormat="1" applyFont="1"/>
    <xf numFmtId="0" fontId="20" fillId="0" borderId="0" xfId="0" applyFont="1" applyBorder="1" applyAlignment="1">
      <alignment horizontal="left" vertical="center"/>
    </xf>
    <xf numFmtId="0" fontId="20" fillId="0" borderId="0" xfId="0" applyFont="1" applyAlignment="1">
      <alignment vertical="center"/>
    </xf>
    <xf numFmtId="0" fontId="20" fillId="0" borderId="0" xfId="0" applyFont="1" applyBorder="1" applyAlignment="1">
      <alignment wrapText="1"/>
    </xf>
    <xf numFmtId="166" fontId="20" fillId="0" borderId="0" xfId="0" applyNumberFormat="1" applyFont="1" applyAlignment="1">
      <alignment vertical="center"/>
    </xf>
    <xf numFmtId="0" fontId="20" fillId="0" borderId="0" xfId="0" applyFont="1" applyBorder="1" applyAlignment="1">
      <alignment vertical="center" wrapText="1"/>
    </xf>
    <xf numFmtId="0" fontId="21" fillId="0" borderId="0" xfId="0" applyFont="1" applyBorder="1" applyAlignment="1">
      <alignment vertical="center" wrapText="1"/>
    </xf>
    <xf numFmtId="173" fontId="20" fillId="0" borderId="0" xfId="0" applyNumberFormat="1" applyFont="1" applyAlignment="1">
      <alignment vertical="center"/>
    </xf>
    <xf numFmtId="3" fontId="20" fillId="0" borderId="0" xfId="0" applyNumberFormat="1" applyFont="1" applyAlignment="1">
      <alignment vertical="center"/>
    </xf>
    <xf numFmtId="0" fontId="27" fillId="0" borderId="0" xfId="0" applyFont="1" applyAlignment="1">
      <alignment vertical="center"/>
    </xf>
    <xf numFmtId="166" fontId="27" fillId="0" borderId="0" xfId="0" applyNumberFormat="1" applyFont="1" applyAlignment="1">
      <alignment vertical="center"/>
    </xf>
    <xf numFmtId="0" fontId="27" fillId="0" borderId="0" xfId="0" applyFont="1"/>
    <xf numFmtId="0" fontId="29" fillId="0" borderId="0" xfId="49" applyFont="1"/>
    <xf numFmtId="0" fontId="29" fillId="0" borderId="0" xfId="46" applyFont="1"/>
    <xf numFmtId="43" fontId="20" fillId="0" borderId="0" xfId="0" applyNumberFormat="1" applyFont="1"/>
    <xf numFmtId="171" fontId="20" fillId="0" borderId="0" xfId="1" applyNumberFormat="1" applyFont="1" applyBorder="1"/>
    <xf numFmtId="0" fontId="20" fillId="0" borderId="0" xfId="0" applyFont="1" applyFill="1"/>
    <xf numFmtId="0" fontId="20" fillId="0" borderId="0" xfId="0" applyFont="1" applyFill="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166" fontId="21" fillId="0" borderId="0" xfId="45" applyFont="1" applyBorder="1" applyAlignment="1">
      <alignment vertical="center"/>
    </xf>
    <xf numFmtId="0" fontId="0" fillId="0" borderId="0" xfId="0"/>
    <xf numFmtId="0" fontId="29" fillId="0" borderId="0" xfId="49" applyFont="1" applyAlignment="1">
      <alignment wrapText="1"/>
    </xf>
    <xf numFmtId="0" fontId="34" fillId="0" borderId="0" xfId="49" applyFont="1" applyAlignment="1">
      <alignment horizontal="center" vertical="center" wrapText="1"/>
    </xf>
    <xf numFmtId="0" fontId="35" fillId="0" borderId="0" xfId="49" applyFont="1" applyAlignment="1">
      <alignment horizontal="center" vertical="center"/>
    </xf>
    <xf numFmtId="176" fontId="20" fillId="0" borderId="0" xfId="0" applyNumberFormat="1" applyFont="1"/>
    <xf numFmtId="0" fontId="32" fillId="0" borderId="0" xfId="0" applyFont="1"/>
    <xf numFmtId="0" fontId="32" fillId="0" borderId="21" xfId="0" applyFont="1" applyBorder="1"/>
    <xf numFmtId="176" fontId="37" fillId="0" borderId="0" xfId="0" applyNumberFormat="1" applyFont="1" applyAlignment="1">
      <alignment vertical="center"/>
    </xf>
    <xf numFmtId="0" fontId="32" fillId="0" borderId="17" xfId="0" applyFont="1" applyBorder="1"/>
    <xf numFmtId="0" fontId="32" fillId="0" borderId="23" xfId="0" applyFont="1" applyBorder="1"/>
    <xf numFmtId="0" fontId="32" fillId="0" borderId="17" xfId="0" applyFont="1" applyBorder="1" applyAlignment="1">
      <alignment horizontal="left"/>
    </xf>
    <xf numFmtId="0" fontId="21" fillId="0" borderId="0" xfId="0" applyFont="1" applyAlignment="1">
      <alignment horizontal="center"/>
    </xf>
    <xf numFmtId="0" fontId="28" fillId="0" borderId="0" xfId="49" quotePrefix="1" applyFont="1" applyFill="1" applyAlignment="1">
      <alignment horizontal="center"/>
    </xf>
    <xf numFmtId="0" fontId="29" fillId="0" borderId="0" xfId="49" quotePrefix="1" applyFont="1" applyFill="1" applyAlignment="1">
      <alignment horizontal="center"/>
    </xf>
    <xf numFmtId="0" fontId="28" fillId="0" borderId="0" xfId="49" quotePrefix="1" applyFont="1" applyFill="1" applyAlignment="1">
      <alignment horizontal="right"/>
    </xf>
    <xf numFmtId="0" fontId="29" fillId="0" borderId="0" xfId="49" quotePrefix="1" applyFont="1" applyFill="1" applyAlignment="1">
      <alignment horizontal="right"/>
    </xf>
    <xf numFmtId="0" fontId="21" fillId="0" borderId="0" xfId="0" applyFont="1" applyAlignment="1">
      <alignment horizontal="left"/>
    </xf>
    <xf numFmtId="0" fontId="30" fillId="0" borderId="0" xfId="0" applyFont="1" applyAlignment="1">
      <alignment horizontal="center"/>
    </xf>
    <xf numFmtId="0" fontId="28" fillId="0" borderId="0" xfId="49" quotePrefix="1" applyFont="1" applyFill="1" applyAlignment="1"/>
    <xf numFmtId="176" fontId="20" fillId="0" borderId="0" xfId="0" applyNumberFormat="1" applyFont="1" applyFill="1" applyAlignment="1">
      <alignment vertical="center"/>
    </xf>
    <xf numFmtId="176" fontId="28" fillId="0" borderId="0" xfId="51" applyNumberFormat="1" applyFont="1"/>
    <xf numFmtId="176" fontId="29" fillId="0" borderId="0" xfId="51" applyNumberFormat="1" applyFont="1"/>
    <xf numFmtId="0" fontId="35" fillId="0" borderId="0" xfId="49" applyFont="1" applyAlignment="1">
      <alignment horizontal="center" vertical="center" wrapText="1"/>
    </xf>
    <xf numFmtId="0" fontId="30" fillId="0" borderId="0" xfId="0" applyFont="1"/>
    <xf numFmtId="0" fontId="41" fillId="0" borderId="0" xfId="0" applyFont="1" applyAlignment="1">
      <alignment horizontal="left" vertical="center"/>
    </xf>
    <xf numFmtId="0" fontId="28" fillId="0" borderId="0" xfId="49" quotePrefix="1" applyFont="1" applyAlignment="1">
      <alignment horizontal="center"/>
    </xf>
    <xf numFmtId="0" fontId="29" fillId="0" borderId="0" xfId="49" quotePrefix="1" applyFont="1" applyAlignment="1">
      <alignment horizontal="center"/>
    </xf>
    <xf numFmtId="0" fontId="29" fillId="0" borderId="0" xfId="49" quotePrefix="1" applyFont="1"/>
    <xf numFmtId="0" fontId="28" fillId="0" borderId="0" xfId="49" applyFont="1"/>
    <xf numFmtId="0" fontId="23" fillId="0" borderId="0" xfId="49" applyFont="1"/>
    <xf numFmtId="177" fontId="29" fillId="0" borderId="31" xfId="49" applyNumberFormat="1" applyFont="1" applyBorder="1" applyAlignment="1">
      <alignment horizontal="center" wrapText="1"/>
    </xf>
    <xf numFmtId="178" fontId="29" fillId="0" borderId="31" xfId="51" applyNumberFormat="1" applyFont="1" applyBorder="1"/>
    <xf numFmtId="0" fontId="29" fillId="0" borderId="0" xfId="49" applyFont="1" applyAlignment="1">
      <alignment horizontal="left"/>
    </xf>
    <xf numFmtId="3" fontId="29" fillId="0" borderId="0" xfId="49" applyNumberFormat="1" applyFont="1"/>
    <xf numFmtId="175" fontId="29" fillId="0" borderId="0" xfId="49" applyNumberFormat="1" applyFont="1"/>
    <xf numFmtId="43" fontId="29" fillId="0" borderId="0" xfId="1" applyFont="1"/>
    <xf numFmtId="166" fontId="29" fillId="0" borderId="0" xfId="49" applyNumberFormat="1" applyFont="1"/>
    <xf numFmtId="0" fontId="30" fillId="0" borderId="10" xfId="0" applyFont="1" applyBorder="1" applyAlignment="1">
      <alignment vertical="center"/>
    </xf>
    <xf numFmtId="3" fontId="19" fillId="0" borderId="0" xfId="0" applyNumberFormat="1" applyFont="1" applyAlignment="1">
      <alignment horizontal="right" vertical="center"/>
    </xf>
    <xf numFmtId="0" fontId="32" fillId="0" borderId="0" xfId="0" applyFont="1" applyAlignment="1">
      <alignment vertical="center"/>
    </xf>
    <xf numFmtId="0" fontId="30" fillId="0" borderId="41" xfId="0" applyFont="1" applyBorder="1" applyAlignment="1">
      <alignment vertical="center"/>
    </xf>
    <xf numFmtId="0" fontId="32" fillId="0" borderId="42" xfId="0" applyFont="1" applyBorder="1" applyAlignment="1">
      <alignment horizontal="right" vertical="center"/>
    </xf>
    <xf numFmtId="166" fontId="29" fillId="0" borderId="0" xfId="46" applyNumberFormat="1" applyFont="1"/>
    <xf numFmtId="3" fontId="19" fillId="0" borderId="10" xfId="0" applyNumberFormat="1" applyFont="1" applyBorder="1" applyAlignment="1">
      <alignment horizontal="right" vertical="center"/>
    </xf>
    <xf numFmtId="3" fontId="33" fillId="0" borderId="10" xfId="0" applyNumberFormat="1" applyFont="1" applyBorder="1" applyAlignment="1">
      <alignment horizontal="right" vertical="center"/>
    </xf>
    <xf numFmtId="0" fontId="33" fillId="0" borderId="10" xfId="0" applyFont="1" applyBorder="1" applyAlignment="1">
      <alignment vertical="center"/>
    </xf>
    <xf numFmtId="0" fontId="42" fillId="0" borderId="0" xfId="0" applyFont="1" applyAlignment="1">
      <alignment horizontal="justify" vertical="center"/>
    </xf>
    <xf numFmtId="0" fontId="19" fillId="0" borderId="10" xfId="0" applyFont="1" applyBorder="1" applyAlignment="1">
      <alignment vertical="center" wrapText="1"/>
    </xf>
    <xf numFmtId="3" fontId="30" fillId="0" borderId="10" xfId="0" applyNumberFormat="1" applyFont="1" applyBorder="1" applyAlignment="1">
      <alignment horizontal="right" vertical="center"/>
    </xf>
    <xf numFmtId="0" fontId="33" fillId="0" borderId="10" xfId="0" applyFont="1" applyBorder="1" applyAlignment="1">
      <alignment vertical="center" wrapText="1"/>
    </xf>
    <xf numFmtId="0" fontId="33" fillId="0" borderId="0" xfId="0" applyFont="1" applyAlignment="1">
      <alignment horizontal="left" vertical="center" wrapText="1"/>
    </xf>
    <xf numFmtId="166" fontId="33" fillId="0" borderId="0" xfId="45" applyFont="1" applyAlignment="1">
      <alignment vertical="center"/>
    </xf>
    <xf numFmtId="0" fontId="46" fillId="0" borderId="0" xfId="0" applyFont="1" applyAlignment="1">
      <alignment horizontal="justify" vertical="center"/>
    </xf>
    <xf numFmtId="0" fontId="32" fillId="0" borderId="0" xfId="0" applyFont="1" applyAlignment="1">
      <alignment horizontal="justify" vertical="center"/>
    </xf>
    <xf numFmtId="0" fontId="44" fillId="0" borderId="0" xfId="0" applyFont="1" applyAlignment="1">
      <alignment horizontal="justify" vertical="center"/>
    </xf>
    <xf numFmtId="0" fontId="46" fillId="0" borderId="0" xfId="0" applyFont="1"/>
    <xf numFmtId="0" fontId="44" fillId="0" borderId="0" xfId="0" applyFont="1" applyAlignment="1">
      <alignment horizontal="left" vertical="center"/>
    </xf>
    <xf numFmtId="0" fontId="36" fillId="0" borderId="0" xfId="0" applyFont="1" applyAlignment="1">
      <alignment vertical="center" wrapText="1"/>
    </xf>
    <xf numFmtId="0" fontId="36" fillId="0" borderId="0" xfId="0" applyFont="1" applyAlignment="1">
      <alignment horizontal="right" vertical="center"/>
    </xf>
    <xf numFmtId="0" fontId="43" fillId="0" borderId="0" xfId="0" applyFont="1" applyAlignment="1">
      <alignment horizontal="justify" vertical="center"/>
    </xf>
    <xf numFmtId="0" fontId="29" fillId="0" borderId="0" xfId="0" applyFont="1" applyAlignment="1">
      <alignment vertical="top"/>
    </xf>
    <xf numFmtId="174" fontId="28" fillId="0" borderId="0" xfId="50" applyNumberFormat="1" applyFont="1"/>
    <xf numFmtId="0" fontId="28" fillId="0" borderId="0" xfId="0" applyFont="1" applyAlignment="1">
      <alignment vertical="top"/>
    </xf>
    <xf numFmtId="174" fontId="0" fillId="0" borderId="0" xfId="0" applyNumberFormat="1"/>
    <xf numFmtId="0" fontId="41" fillId="0" borderId="0" xfId="0" applyFont="1" applyAlignment="1">
      <alignment vertical="center" wrapText="1"/>
    </xf>
    <xf numFmtId="0" fontId="44" fillId="0" borderId="0" xfId="0" applyFont="1" applyAlignment="1">
      <alignment horizontal="right" vertical="center"/>
    </xf>
    <xf numFmtId="175" fontId="28" fillId="0" borderId="0" xfId="49" applyNumberFormat="1" applyFont="1"/>
    <xf numFmtId="0" fontId="32" fillId="0" borderId="40" xfId="0" applyFont="1" applyBorder="1" applyAlignment="1">
      <alignment horizontal="center" vertical="center" wrapText="1"/>
    </xf>
    <xf numFmtId="0" fontId="32" fillId="0" borderId="37" xfId="0" applyFont="1" applyBorder="1" applyAlignment="1">
      <alignment horizontal="center" vertical="center" wrapText="1"/>
    </xf>
    <xf numFmtId="0" fontId="38" fillId="0" borderId="0" xfId="0" applyFont="1" applyAlignment="1">
      <alignment horizontal="left" vertical="center"/>
    </xf>
    <xf numFmtId="0" fontId="44" fillId="0" borderId="0" xfId="0" applyFont="1"/>
    <xf numFmtId="166" fontId="28" fillId="0" borderId="0" xfId="45" applyFont="1" applyAlignment="1">
      <alignment vertical="top"/>
    </xf>
    <xf numFmtId="0" fontId="19" fillId="0" borderId="0" xfId="0" applyFont="1" applyAlignment="1">
      <alignment horizontal="center" vertical="center"/>
    </xf>
    <xf numFmtId="0" fontId="19" fillId="0" borderId="0" xfId="0" applyFont="1" applyAlignment="1">
      <alignment horizontal="center" vertical="center" wrapText="1"/>
    </xf>
    <xf numFmtId="0" fontId="41" fillId="0" borderId="0" xfId="0" applyFont="1" applyAlignment="1">
      <alignment horizontal="justify" vertical="center"/>
    </xf>
    <xf numFmtId="0" fontId="19" fillId="0" borderId="0" xfId="0" applyFont="1" applyAlignment="1">
      <alignment horizontal="left" vertical="center"/>
    </xf>
    <xf numFmtId="0" fontId="43" fillId="0" borderId="0" xfId="0" applyFont="1" applyAlignment="1">
      <alignment vertical="center"/>
    </xf>
    <xf numFmtId="166" fontId="29" fillId="0" borderId="0" xfId="45" applyFont="1"/>
    <xf numFmtId="0" fontId="29" fillId="0" borderId="10" xfId="49" applyFont="1" applyBorder="1"/>
    <xf numFmtId="0" fontId="28" fillId="0" borderId="10" xfId="49" applyFont="1" applyBorder="1"/>
    <xf numFmtId="174" fontId="29" fillId="0" borderId="0" xfId="49" applyNumberFormat="1" applyFont="1"/>
    <xf numFmtId="176" fontId="29" fillId="0" borderId="10" xfId="49" applyNumberFormat="1" applyFont="1" applyBorder="1"/>
    <xf numFmtId="0" fontId="30" fillId="0" borderId="0" xfId="0" applyFont="1" applyAlignment="1">
      <alignment horizontal="justify" vertical="center"/>
    </xf>
    <xf numFmtId="0" fontId="30" fillId="0" borderId="17" xfId="0" applyFont="1" applyBorder="1"/>
    <xf numFmtId="171" fontId="29" fillId="0" borderId="14" xfId="1" applyNumberFormat="1" applyFont="1" applyBorder="1"/>
    <xf numFmtId="0" fontId="30" fillId="0" borderId="11" xfId="0" applyFont="1" applyBorder="1"/>
    <xf numFmtId="171" fontId="29" fillId="0" borderId="0" xfId="49" applyNumberFormat="1" applyFont="1"/>
    <xf numFmtId="0" fontId="30" fillId="0" borderId="23" xfId="0" applyFont="1" applyBorder="1"/>
    <xf numFmtId="0" fontId="47" fillId="0" borderId="10" xfId="0" applyFont="1" applyBorder="1" applyAlignment="1">
      <alignment vertical="center"/>
    </xf>
    <xf numFmtId="0" fontId="44" fillId="0" borderId="10" xfId="0" applyFont="1" applyBorder="1" applyAlignment="1">
      <alignment vertical="center"/>
    </xf>
    <xf numFmtId="0" fontId="41" fillId="0" borderId="10" xfId="0" applyFont="1" applyBorder="1" applyAlignment="1">
      <alignment vertical="center"/>
    </xf>
    <xf numFmtId="0" fontId="39" fillId="0" borderId="10" xfId="0" applyFont="1" applyBorder="1" applyAlignment="1">
      <alignment vertical="center"/>
    </xf>
    <xf numFmtId="3" fontId="44" fillId="0" borderId="10" xfId="0" applyNumberFormat="1" applyFont="1" applyBorder="1" applyAlignment="1">
      <alignment horizontal="right" vertical="center"/>
    </xf>
    <xf numFmtId="3" fontId="43" fillId="0" borderId="10" xfId="0" applyNumberFormat="1" applyFont="1" applyBorder="1" applyAlignment="1">
      <alignment horizontal="right" vertical="center"/>
    </xf>
    <xf numFmtId="176" fontId="28" fillId="0" borderId="0" xfId="45" applyNumberFormat="1" applyFont="1"/>
    <xf numFmtId="0" fontId="41" fillId="0" borderId="0" xfId="0" applyFont="1" applyAlignment="1">
      <alignment vertical="center"/>
    </xf>
    <xf numFmtId="0" fontId="32" fillId="0" borderId="10" xfId="0" applyFont="1" applyBorder="1"/>
    <xf numFmtId="0" fontId="30" fillId="0" borderId="10" xfId="0" applyFont="1" applyBorder="1"/>
    <xf numFmtId="176" fontId="28" fillId="0" borderId="0" xfId="49" applyNumberFormat="1" applyFont="1"/>
    <xf numFmtId="43" fontId="28" fillId="0" borderId="0" xfId="49" applyNumberFormat="1" applyFont="1"/>
    <xf numFmtId="0" fontId="44" fillId="0" borderId="0" xfId="0" applyFont="1" applyAlignment="1">
      <alignment vertical="center"/>
    </xf>
    <xf numFmtId="0" fontId="28" fillId="0" borderId="0" xfId="49" quotePrefix="1" applyFont="1" applyAlignment="1">
      <alignment horizontal="left"/>
    </xf>
    <xf numFmtId="0" fontId="29" fillId="0" borderId="0" xfId="49" quotePrefix="1" applyFont="1" applyAlignment="1">
      <alignment horizontal="left"/>
    </xf>
    <xf numFmtId="168" fontId="28" fillId="0" borderId="12" xfId="51" applyFont="1" applyBorder="1"/>
    <xf numFmtId="168" fontId="29" fillId="0" borderId="0" xfId="51" applyFont="1"/>
    <xf numFmtId="0" fontId="40" fillId="0" borderId="0" xfId="49" applyFont="1"/>
    <xf numFmtId="168" fontId="19" fillId="0" borderId="10" xfId="0" applyNumberFormat="1" applyFont="1" applyBorder="1" applyAlignment="1">
      <alignment horizontal="right" vertical="center"/>
    </xf>
    <xf numFmtId="168" fontId="30" fillId="0" borderId="10" xfId="0" applyNumberFormat="1" applyFont="1" applyBorder="1" applyAlignment="1">
      <alignment horizontal="right" vertical="center"/>
    </xf>
    <xf numFmtId="168" fontId="32" fillId="0" borderId="10" xfId="0" applyNumberFormat="1" applyFont="1" applyBorder="1" applyAlignment="1">
      <alignment horizontal="right" vertical="center"/>
    </xf>
    <xf numFmtId="0" fontId="29" fillId="0" borderId="10" xfId="49" applyFont="1" applyFill="1" applyBorder="1"/>
    <xf numFmtId="168" fontId="29" fillId="0" borderId="10" xfId="51" applyFont="1" applyFill="1" applyBorder="1"/>
    <xf numFmtId="0" fontId="28" fillId="0" borderId="10" xfId="49" applyFont="1" applyFill="1" applyBorder="1"/>
    <xf numFmtId="168" fontId="28" fillId="0" borderId="10" xfId="51" applyFont="1" applyFill="1" applyBorder="1"/>
    <xf numFmtId="166" fontId="29" fillId="0" borderId="10" xfId="45" applyFont="1" applyFill="1" applyBorder="1"/>
    <xf numFmtId="166" fontId="28" fillId="0" borderId="10" xfId="45" applyFont="1" applyFill="1" applyBorder="1"/>
    <xf numFmtId="176" fontId="28" fillId="0" borderId="20" xfId="45" applyNumberFormat="1" applyFont="1" applyFill="1" applyBorder="1"/>
    <xf numFmtId="0" fontId="44" fillId="0" borderId="10" xfId="0" applyFont="1" applyFill="1" applyBorder="1" applyAlignment="1">
      <alignment vertical="center"/>
    </xf>
    <xf numFmtId="3" fontId="44" fillId="0" borderId="10" xfId="0" applyNumberFormat="1" applyFont="1" applyFill="1" applyBorder="1" applyAlignment="1">
      <alignment horizontal="right" vertical="center"/>
    </xf>
    <xf numFmtId="171" fontId="29" fillId="0" borderId="14" xfId="1" applyNumberFormat="1" applyFont="1" applyFill="1" applyBorder="1"/>
    <xf numFmtId="171" fontId="28" fillId="0" borderId="10" xfId="1" applyNumberFormat="1" applyFont="1" applyFill="1" applyBorder="1"/>
    <xf numFmtId="0" fontId="29" fillId="0" borderId="0" xfId="49" applyFont="1" applyFill="1"/>
    <xf numFmtId="171" fontId="29" fillId="0" borderId="10" xfId="1" applyNumberFormat="1" applyFont="1" applyFill="1" applyBorder="1"/>
    <xf numFmtId="0" fontId="19" fillId="0" borderId="0" xfId="0" applyFont="1" applyFill="1" applyAlignment="1">
      <alignment horizontal="left" vertical="center"/>
    </xf>
    <xf numFmtId="0" fontId="19" fillId="0" borderId="0" xfId="0" applyFont="1" applyFill="1" applyAlignment="1">
      <alignment horizontal="center" vertical="center" wrapText="1"/>
    </xf>
    <xf numFmtId="0" fontId="29" fillId="0" borderId="0" xfId="0" applyFont="1" applyFill="1" applyBorder="1" applyAlignment="1"/>
    <xf numFmtId="0" fontId="29" fillId="0" borderId="0" xfId="49" applyNumberFormat="1" applyFont="1" applyFill="1" applyBorder="1" applyAlignment="1"/>
    <xf numFmtId="0" fontId="29" fillId="0" borderId="0" xfId="0" applyFont="1" applyBorder="1" applyAlignment="1"/>
    <xf numFmtId="0" fontId="29" fillId="0" borderId="0" xfId="0" applyNumberFormat="1" applyFont="1" applyBorder="1" applyAlignment="1"/>
    <xf numFmtId="0" fontId="29" fillId="0" borderId="0" xfId="49" applyNumberFormat="1" applyFont="1" applyBorder="1" applyAlignment="1"/>
    <xf numFmtId="176" fontId="20" fillId="0" borderId="0" xfId="0" applyNumberFormat="1" applyFont="1" applyAlignment="1">
      <alignment vertical="center"/>
    </xf>
    <xf numFmtId="179" fontId="29" fillId="0" borderId="0" xfId="49" applyNumberFormat="1" applyFont="1"/>
    <xf numFmtId="179" fontId="29" fillId="0" borderId="0" xfId="49" applyNumberFormat="1" applyFont="1" applyAlignment="1">
      <alignment wrapText="1"/>
    </xf>
    <xf numFmtId="179" fontId="34" fillId="0" borderId="0" xfId="49" applyNumberFormat="1" applyFont="1" applyAlignment="1">
      <alignment horizontal="center" vertical="center" wrapText="1"/>
    </xf>
    <xf numFmtId="179" fontId="29" fillId="0" borderId="0" xfId="46" applyNumberFormat="1" applyFont="1"/>
    <xf numFmtId="179" fontId="19" fillId="0" borderId="0" xfId="0" applyNumberFormat="1" applyFont="1" applyAlignment="1">
      <alignment horizontal="right" vertical="center"/>
    </xf>
    <xf numFmtId="179" fontId="32" fillId="0" borderId="0" xfId="0" applyNumberFormat="1" applyFont="1" applyAlignment="1">
      <alignment vertical="center"/>
    </xf>
    <xf numFmtId="179" fontId="29" fillId="0" borderId="0" xfId="49" applyNumberFormat="1" applyFont="1" applyFill="1"/>
    <xf numFmtId="179" fontId="29" fillId="0" borderId="0" xfId="49" applyNumberFormat="1" applyFont="1" applyFill="1" applyBorder="1" applyAlignment="1"/>
    <xf numFmtId="179" fontId="29" fillId="0" borderId="0" xfId="0" applyNumberFormat="1" applyFont="1" applyBorder="1" applyAlignment="1"/>
    <xf numFmtId="179" fontId="29" fillId="0" borderId="0" xfId="49" applyNumberFormat="1" applyFont="1" applyBorder="1" applyAlignment="1"/>
    <xf numFmtId="179" fontId="28" fillId="0" borderId="0" xfId="49" quotePrefix="1" applyNumberFormat="1" applyFont="1" applyAlignment="1">
      <alignment horizontal="left"/>
    </xf>
    <xf numFmtId="179" fontId="29" fillId="0" borderId="0" xfId="49" quotePrefix="1" applyNumberFormat="1" applyFont="1" applyAlignment="1">
      <alignment horizontal="left"/>
    </xf>
    <xf numFmtId="168" fontId="20" fillId="0" borderId="0" xfId="51" applyFont="1" applyFill="1" applyAlignment="1">
      <alignment vertical="center"/>
    </xf>
    <xf numFmtId="168" fontId="29" fillId="0" borderId="0" xfId="49" applyNumberFormat="1" applyFont="1"/>
    <xf numFmtId="3" fontId="29" fillId="0" borderId="0" xfId="46" applyNumberFormat="1" applyFont="1"/>
    <xf numFmtId="14" fontId="29" fillId="0" borderId="0" xfId="49" applyNumberFormat="1" applyFont="1"/>
    <xf numFmtId="179" fontId="49" fillId="0" borderId="0" xfId="49" applyNumberFormat="1" applyFont="1"/>
    <xf numFmtId="0" fontId="49" fillId="0" borderId="0" xfId="46" applyFont="1"/>
    <xf numFmtId="176" fontId="29" fillId="0" borderId="10" xfId="54" applyNumberFormat="1" applyFont="1" applyFill="1" applyBorder="1"/>
    <xf numFmtId="176" fontId="29" fillId="0" borderId="10" xfId="54" applyNumberFormat="1" applyFont="1" applyFill="1" applyBorder="1"/>
    <xf numFmtId="176" fontId="29" fillId="0" borderId="10" xfId="54" applyNumberFormat="1" applyFont="1" applyFill="1" applyBorder="1"/>
    <xf numFmtId="0" fontId="29" fillId="0" borderId="0" xfId="49" applyFont="1"/>
    <xf numFmtId="0" fontId="32" fillId="0" borderId="17" xfId="0" applyFont="1" applyFill="1" applyBorder="1"/>
    <xf numFmtId="0" fontId="29" fillId="0" borderId="0" xfId="49" applyFont="1"/>
    <xf numFmtId="0" fontId="29" fillId="0" borderId="0" xfId="49" applyFont="1"/>
    <xf numFmtId="0" fontId="29" fillId="0" borderId="0" xfId="49" applyFont="1" applyFill="1"/>
    <xf numFmtId="0" fontId="32" fillId="0" borderId="17" xfId="0" applyFont="1" applyFill="1" applyBorder="1"/>
    <xf numFmtId="0" fontId="32" fillId="0" borderId="17" xfId="0" applyFont="1" applyBorder="1"/>
    <xf numFmtId="0" fontId="29" fillId="0" borderId="0" xfId="49" applyFont="1"/>
    <xf numFmtId="0" fontId="29" fillId="0" borderId="0" xfId="49" applyFont="1" applyFill="1"/>
    <xf numFmtId="0" fontId="29" fillId="0" borderId="0" xfId="46" applyFont="1"/>
    <xf numFmtId="0" fontId="49" fillId="0" borderId="0" xfId="49" applyFont="1"/>
    <xf numFmtId="171" fontId="20" fillId="0" borderId="0" xfId="1" applyNumberFormat="1" applyFont="1" applyFill="1" applyAlignment="1">
      <alignment vertical="center"/>
    </xf>
    <xf numFmtId="0" fontId="44" fillId="0" borderId="0" xfId="0" applyFont="1" applyAlignment="1">
      <alignment horizontal="left" vertical="center"/>
    </xf>
    <xf numFmtId="0" fontId="24" fillId="0" borderId="0" xfId="46"/>
    <xf numFmtId="0" fontId="43" fillId="0" borderId="0" xfId="0" applyFont="1" applyAlignment="1">
      <alignment horizontal="left" vertical="center"/>
    </xf>
    <xf numFmtId="0" fontId="51" fillId="0" borderId="0" xfId="0" applyFont="1" applyAlignment="1">
      <alignment horizontal="justify" vertical="center"/>
    </xf>
    <xf numFmtId="0" fontId="39" fillId="0" borderId="0" xfId="0" applyFont="1" applyAlignment="1">
      <alignment vertical="center"/>
    </xf>
    <xf numFmtId="170" fontId="39" fillId="0" borderId="0" xfId="0" applyNumberFormat="1" applyFont="1" applyAlignment="1">
      <alignment vertical="center"/>
    </xf>
    <xf numFmtId="0" fontId="36" fillId="0" borderId="0" xfId="0" applyFont="1" applyAlignment="1">
      <alignment vertical="center"/>
    </xf>
    <xf numFmtId="177" fontId="54" fillId="36" borderId="30" xfId="49" applyNumberFormat="1" applyFont="1" applyFill="1" applyBorder="1" applyAlignment="1">
      <alignment horizontal="center" wrapText="1"/>
    </xf>
    <xf numFmtId="179" fontId="54" fillId="36" borderId="30" xfId="49" applyNumberFormat="1" applyFont="1" applyFill="1" applyBorder="1" applyAlignment="1">
      <alignment horizontal="center" vertical="center" wrapText="1"/>
    </xf>
    <xf numFmtId="0" fontId="55" fillId="36" borderId="36" xfId="0" applyFont="1" applyFill="1" applyBorder="1" applyAlignment="1">
      <alignment horizontal="center" vertical="center" wrapText="1"/>
    </xf>
    <xf numFmtId="0" fontId="54" fillId="0" borderId="0" xfId="49" applyFont="1" applyFill="1"/>
    <xf numFmtId="0" fontId="57" fillId="0" borderId="0" xfId="49" applyFont="1" applyFill="1"/>
    <xf numFmtId="0" fontId="29" fillId="0" borderId="0" xfId="46" applyFont="1" applyFill="1"/>
    <xf numFmtId="0" fontId="54" fillId="36" borderId="10" xfId="0" applyFont="1" applyFill="1" applyBorder="1" applyAlignment="1">
      <alignment horizontal="center" vertical="center" wrapText="1"/>
    </xf>
    <xf numFmtId="14" fontId="54" fillId="36" borderId="10" xfId="0" applyNumberFormat="1" applyFont="1" applyFill="1" applyBorder="1" applyAlignment="1">
      <alignment horizontal="center" vertical="center" wrapText="1"/>
    </xf>
    <xf numFmtId="171" fontId="19" fillId="0" borderId="10" xfId="1" applyNumberFormat="1" applyFont="1" applyBorder="1" applyAlignment="1">
      <alignment horizontal="right" vertical="center"/>
    </xf>
    <xf numFmtId="0" fontId="35" fillId="0" borderId="0" xfId="49" applyFont="1" applyBorder="1" applyAlignment="1">
      <alignment horizontal="center" vertical="center" wrapText="1"/>
    </xf>
    <xf numFmtId="0" fontId="34" fillId="0" borderId="0" xfId="49" applyFont="1" applyBorder="1" applyAlignment="1">
      <alignment horizontal="center" vertical="center" wrapText="1"/>
    </xf>
    <xf numFmtId="176" fontId="29" fillId="0" borderId="0" xfId="51" applyNumberFormat="1" applyFont="1" applyBorder="1"/>
    <xf numFmtId="176" fontId="28" fillId="0" borderId="0" xfId="51" applyNumberFormat="1" applyFont="1" applyBorder="1"/>
    <xf numFmtId="0" fontId="54" fillId="36" borderId="33" xfId="0" applyFont="1" applyFill="1" applyBorder="1" applyAlignment="1">
      <alignment vertical="center" wrapText="1"/>
    </xf>
    <xf numFmtId="0" fontId="55" fillId="36" borderId="32" xfId="0" applyFont="1" applyFill="1" applyBorder="1" applyAlignment="1">
      <alignment horizontal="center" vertical="center" wrapText="1"/>
    </xf>
    <xf numFmtId="0" fontId="54" fillId="36" borderId="43" xfId="0" applyFont="1" applyFill="1" applyBorder="1" applyAlignment="1">
      <alignment horizontal="center" vertical="center" wrapText="1"/>
    </xf>
    <xf numFmtId="0" fontId="54" fillId="36" borderId="44" xfId="0" applyFont="1" applyFill="1" applyBorder="1" applyAlignment="1">
      <alignment horizontal="center" vertical="center" wrapText="1"/>
    </xf>
    <xf numFmtId="14" fontId="54" fillId="36" borderId="44" xfId="0" applyNumberFormat="1" applyFont="1" applyFill="1" applyBorder="1" applyAlignment="1">
      <alignment horizontal="center" vertical="center" wrapText="1"/>
    </xf>
    <xf numFmtId="0" fontId="58" fillId="36" borderId="10" xfId="49" applyFont="1" applyFill="1" applyBorder="1" applyAlignment="1">
      <alignment horizontal="center" vertical="center" wrapText="1"/>
    </xf>
    <xf numFmtId="179" fontId="54" fillId="36" borderId="10" xfId="49" applyNumberFormat="1" applyFont="1" applyFill="1" applyBorder="1" applyAlignment="1">
      <alignment horizontal="center" vertical="center" wrapText="1"/>
    </xf>
    <xf numFmtId="0" fontId="43" fillId="0" borderId="0" xfId="0" applyFont="1" applyAlignment="1">
      <alignment horizontal="left" vertical="center"/>
    </xf>
    <xf numFmtId="0" fontId="44" fillId="0" borderId="0" xfId="0" applyFont="1" applyAlignment="1">
      <alignment horizontal="left" vertical="center"/>
    </xf>
    <xf numFmtId="0" fontId="39" fillId="0" borderId="37" xfId="0" applyFont="1" applyBorder="1" applyAlignment="1">
      <alignment horizontal="justify" vertical="center"/>
    </xf>
    <xf numFmtId="0" fontId="39" fillId="0" borderId="26" xfId="0" applyFont="1" applyBorder="1" applyAlignment="1">
      <alignment horizontal="left" vertical="center"/>
    </xf>
    <xf numFmtId="0" fontId="39" fillId="0" borderId="37" xfId="0" applyFont="1" applyBorder="1" applyAlignment="1">
      <alignment horizontal="left" vertical="center" wrapText="1"/>
    </xf>
    <xf numFmtId="0" fontId="39" fillId="0" borderId="35" xfId="0" applyFont="1" applyBorder="1" applyAlignment="1">
      <alignment horizontal="left" vertical="center" wrapText="1"/>
    </xf>
    <xf numFmtId="0" fontId="61" fillId="0" borderId="0" xfId="59" applyFont="1" applyAlignment="1">
      <alignment vertical="center"/>
    </xf>
    <xf numFmtId="168" fontId="20" fillId="0" borderId="0" xfId="0" applyNumberFormat="1" applyFont="1" applyAlignment="1">
      <alignment vertical="center"/>
    </xf>
    <xf numFmtId="172" fontId="23" fillId="33" borderId="0" xfId="44" applyFont="1" applyFill="1" applyAlignment="1">
      <alignment horizontal="left"/>
    </xf>
    <xf numFmtId="172" fontId="62" fillId="33" borderId="0" xfId="44" applyFont="1" applyFill="1" applyAlignment="1"/>
    <xf numFmtId="166" fontId="26" fillId="0" borderId="0" xfId="0" applyNumberFormat="1" applyFont="1" applyAlignment="1">
      <alignment vertical="center"/>
    </xf>
    <xf numFmtId="10" fontId="32" fillId="0" borderId="0" xfId="57" applyNumberFormat="1" applyFont="1" applyAlignment="1">
      <alignment horizontal="left" wrapText="1"/>
    </xf>
    <xf numFmtId="10" fontId="71" fillId="0" borderId="10" xfId="0" applyNumberFormat="1" applyFont="1" applyBorder="1" applyAlignment="1">
      <alignment horizontal="center" vertical="center" wrapText="1"/>
    </xf>
    <xf numFmtId="168" fontId="32" fillId="0" borderId="0" xfId="51" applyFont="1" applyAlignment="1">
      <alignment horizontal="left"/>
    </xf>
    <xf numFmtId="168" fontId="32" fillId="0" borderId="0" xfId="51" applyFont="1" applyAlignment="1">
      <alignment horizontal="left" wrapText="1"/>
    </xf>
    <xf numFmtId="168" fontId="32" fillId="0" borderId="0" xfId="51" applyFont="1"/>
    <xf numFmtId="0" fontId="20" fillId="0" borderId="0" xfId="0" applyFont="1"/>
    <xf numFmtId="0" fontId="20" fillId="0" borderId="0" xfId="0" applyFont="1" applyAlignment="1">
      <alignment wrapText="1"/>
    </xf>
    <xf numFmtId="0" fontId="20" fillId="0" borderId="0" xfId="0" applyFont="1" applyBorder="1"/>
    <xf numFmtId="0" fontId="29" fillId="0" borderId="0" xfId="49" applyFont="1"/>
    <xf numFmtId="0" fontId="29" fillId="0" borderId="0" xfId="49" applyFont="1" applyFill="1"/>
    <xf numFmtId="0" fontId="29" fillId="0" borderId="0" xfId="46" applyFont="1" applyFill="1" applyBorder="1"/>
    <xf numFmtId="0" fontId="29" fillId="0" borderId="0" xfId="49" applyFont="1" applyFill="1" applyBorder="1"/>
    <xf numFmtId="0" fontId="29" fillId="0" borderId="0" xfId="49" applyFont="1" applyBorder="1"/>
    <xf numFmtId="0" fontId="20" fillId="0" borderId="0" xfId="0" applyFont="1" applyFill="1" applyAlignment="1">
      <alignment horizontal="center" wrapText="1"/>
    </xf>
    <xf numFmtId="0" fontId="21" fillId="0" borderId="0" xfId="0" applyFont="1" applyFill="1" applyAlignment="1">
      <alignment horizontal="center" wrapText="1"/>
    </xf>
    <xf numFmtId="0" fontId="20" fillId="0" borderId="0" xfId="0" applyFont="1" applyFill="1"/>
    <xf numFmtId="0" fontId="20" fillId="0" borderId="0" xfId="0" applyFont="1" applyFill="1" applyAlignment="1">
      <alignment vertical="center"/>
    </xf>
    <xf numFmtId="0" fontId="32" fillId="0" borderId="0" xfId="0" applyFont="1"/>
    <xf numFmtId="0" fontId="32" fillId="0" borderId="0" xfId="0" applyFont="1" applyAlignment="1">
      <alignment horizontal="left"/>
    </xf>
    <xf numFmtId="0" fontId="32" fillId="0" borderId="0" xfId="0" applyFont="1" applyAlignment="1">
      <alignment horizontal="left" wrapText="1"/>
    </xf>
    <xf numFmtId="0" fontId="32" fillId="0" borderId="18" xfId="0" applyFont="1" applyBorder="1"/>
    <xf numFmtId="0" fontId="32" fillId="0" borderId="17" xfId="0" applyFont="1" applyBorder="1"/>
    <xf numFmtId="0" fontId="29" fillId="0" borderId="0" xfId="49" applyFont="1" applyBorder="1" applyAlignment="1">
      <alignment wrapText="1"/>
    </xf>
    <xf numFmtId="0" fontId="35" fillId="0" borderId="0" xfId="49" applyFont="1" applyBorder="1" applyAlignment="1">
      <alignment horizontal="center" vertical="center"/>
    </xf>
    <xf numFmtId="0" fontId="29" fillId="0" borderId="0" xfId="46" applyFont="1" applyBorder="1"/>
    <xf numFmtId="0" fontId="19" fillId="0" borderId="10" xfId="0" applyFont="1" applyBorder="1" applyAlignment="1">
      <alignment vertical="center" wrapText="1"/>
    </xf>
    <xf numFmtId="3" fontId="32" fillId="0" borderId="10" xfId="0" applyNumberFormat="1" applyFont="1" applyBorder="1" applyAlignment="1">
      <alignment horizontal="right" vertical="center"/>
    </xf>
    <xf numFmtId="0" fontId="30" fillId="0" borderId="0" xfId="0" applyFont="1" applyAlignment="1">
      <alignment horizontal="justify" vertical="center"/>
    </xf>
    <xf numFmtId="172" fontId="23" fillId="0" borderId="0" xfId="44" applyNumberFormat="1" applyFont="1" applyFill="1" applyBorder="1" applyAlignment="1" applyProtection="1">
      <alignment horizontal="left"/>
    </xf>
    <xf numFmtId="0" fontId="40" fillId="0" borderId="0" xfId="0" applyFont="1"/>
    <xf numFmtId="172" fontId="28" fillId="0" borderId="0" xfId="44" applyNumberFormat="1" applyFont="1" applyFill="1" applyBorder="1" applyAlignment="1" applyProtection="1">
      <alignment horizontal="left"/>
    </xf>
    <xf numFmtId="0" fontId="29" fillId="0" borderId="0" xfId="46" applyFont="1" applyFill="1"/>
    <xf numFmtId="0" fontId="32" fillId="0" borderId="17" xfId="0" applyFont="1" applyBorder="1" applyAlignment="1">
      <alignment horizontal="left" wrapText="1"/>
    </xf>
    <xf numFmtId="0" fontId="32" fillId="0" borderId="18" xfId="0" applyFont="1" applyBorder="1" applyAlignment="1">
      <alignment horizontal="left"/>
    </xf>
    <xf numFmtId="0" fontId="32" fillId="0" borderId="18" xfId="0" applyFont="1" applyBorder="1" applyAlignment="1">
      <alignment horizontal="left" wrapText="1"/>
    </xf>
    <xf numFmtId="3" fontId="29" fillId="0" borderId="0" xfId="49" applyNumberFormat="1" applyFont="1" applyAlignment="1">
      <alignment horizontal="center" vertical="center"/>
    </xf>
    <xf numFmtId="168" fontId="29" fillId="0" borderId="0" xfId="46" applyNumberFormat="1" applyFont="1"/>
    <xf numFmtId="168" fontId="32" fillId="0" borderId="0" xfId="0" applyNumberFormat="1" applyFont="1"/>
    <xf numFmtId="168" fontId="32" fillId="0" borderId="37" xfId="51" applyFont="1" applyBorder="1" applyAlignment="1">
      <alignment horizontal="center" vertical="center"/>
    </xf>
    <xf numFmtId="168" fontId="30" fillId="0" borderId="42" xfId="51" applyFont="1" applyBorder="1" applyAlignment="1">
      <alignment horizontal="center" vertical="center"/>
    </xf>
    <xf numFmtId="168" fontId="29" fillId="0" borderId="14" xfId="51" applyFont="1" applyFill="1" applyBorder="1"/>
    <xf numFmtId="168" fontId="29" fillId="0" borderId="13" xfId="51" applyFont="1" applyFill="1" applyBorder="1"/>
    <xf numFmtId="168" fontId="30" fillId="0" borderId="14" xfId="51" applyFont="1" applyFill="1" applyBorder="1"/>
    <xf numFmtId="168" fontId="32" fillId="0" borderId="14" xfId="51" applyFont="1" applyFill="1" applyBorder="1"/>
    <xf numFmtId="179" fontId="29" fillId="0" borderId="0" xfId="49" applyNumberFormat="1" applyFont="1" applyBorder="1"/>
    <xf numFmtId="0" fontId="28" fillId="0" borderId="0" xfId="49" applyFont="1" applyBorder="1"/>
    <xf numFmtId="0" fontId="31" fillId="0" borderId="0" xfId="0" applyFont="1" applyBorder="1"/>
    <xf numFmtId="0" fontId="39" fillId="0" borderId="38" xfId="0" applyFont="1" applyBorder="1" applyAlignment="1">
      <alignment horizontal="left" vertical="center"/>
    </xf>
    <xf numFmtId="168" fontId="32" fillId="0" borderId="10" xfId="51" applyFont="1" applyBorder="1" applyAlignment="1">
      <alignment horizontal="right" vertical="center"/>
    </xf>
    <xf numFmtId="168" fontId="30" fillId="0" borderId="10" xfId="51" applyFont="1" applyBorder="1" applyAlignment="1">
      <alignment horizontal="right" vertical="center"/>
    </xf>
    <xf numFmtId="168" fontId="44" fillId="0" borderId="10" xfId="51" applyFont="1" applyFill="1" applyBorder="1" applyAlignment="1">
      <alignment horizontal="right" vertical="center"/>
    </xf>
    <xf numFmtId="168" fontId="43" fillId="0" borderId="10" xfId="51" applyFont="1" applyFill="1" applyBorder="1" applyAlignment="1">
      <alignment horizontal="right" vertical="center"/>
    </xf>
    <xf numFmtId="0" fontId="72"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32" fillId="0" borderId="0" xfId="0" applyFont="1" applyBorder="1" applyAlignment="1">
      <alignment horizontal="left" vertical="center" wrapText="1"/>
    </xf>
    <xf numFmtId="0" fontId="52" fillId="0" borderId="26" xfId="0" applyFont="1" applyFill="1" applyBorder="1" applyAlignment="1">
      <alignment horizontal="center" vertical="center"/>
    </xf>
    <xf numFmtId="0" fontId="52" fillId="0" borderId="37" xfId="0" applyFont="1" applyFill="1" applyBorder="1" applyAlignment="1">
      <alignment vertical="center"/>
    </xf>
    <xf numFmtId="3" fontId="52" fillId="0" borderId="37" xfId="0" applyNumberFormat="1" applyFont="1" applyFill="1" applyBorder="1" applyAlignment="1">
      <alignment horizontal="center" vertical="center"/>
    </xf>
    <xf numFmtId="0" fontId="52" fillId="0" borderId="37" xfId="0" applyFont="1" applyFill="1" applyBorder="1" applyAlignment="1">
      <alignment horizontal="center" vertical="center"/>
    </xf>
    <xf numFmtId="3" fontId="52" fillId="0" borderId="37" xfId="0" applyNumberFormat="1" applyFont="1" applyFill="1" applyBorder="1" applyAlignment="1">
      <alignment horizontal="right" vertical="center"/>
    </xf>
    <xf numFmtId="10" fontId="52" fillId="0" borderId="37" xfId="0" applyNumberFormat="1" applyFont="1" applyFill="1" applyBorder="1" applyAlignment="1">
      <alignment horizontal="right" vertical="center"/>
    </xf>
    <xf numFmtId="0" fontId="58" fillId="36" borderId="26" xfId="0" applyFont="1" applyFill="1" applyBorder="1" applyAlignment="1">
      <alignment horizontal="center" vertical="center" wrapText="1"/>
    </xf>
    <xf numFmtId="0" fontId="58" fillId="36" borderId="37" xfId="0" applyFont="1" applyFill="1" applyBorder="1" applyAlignment="1">
      <alignment horizontal="center" vertical="center" wrapText="1"/>
    </xf>
    <xf numFmtId="0" fontId="32" fillId="0" borderId="0" xfId="0" applyFont="1" applyBorder="1"/>
    <xf numFmtId="0" fontId="30" fillId="0" borderId="0" xfId="0" applyFont="1" applyBorder="1"/>
    <xf numFmtId="0" fontId="32" fillId="0" borderId="0" xfId="0" applyFont="1" applyBorder="1" applyAlignment="1">
      <alignment horizontal="left" wrapText="1"/>
    </xf>
    <xf numFmtId="0" fontId="30" fillId="0" borderId="0" xfId="0" applyFont="1" applyBorder="1" applyAlignment="1">
      <alignment vertical="center"/>
    </xf>
    <xf numFmtId="0" fontId="32" fillId="0" borderId="0" xfId="0" applyFont="1" applyFill="1" applyBorder="1" applyAlignment="1">
      <alignment horizontal="left" vertical="center" wrapText="1"/>
    </xf>
    <xf numFmtId="0" fontId="32" fillId="0" borderId="19" xfId="0" applyFont="1" applyBorder="1"/>
    <xf numFmtId="0" fontId="32" fillId="0" borderId="16" xfId="0" applyFont="1" applyBorder="1"/>
    <xf numFmtId="0" fontId="32" fillId="0" borderId="68" xfId="0" applyFont="1" applyBorder="1"/>
    <xf numFmtId="171" fontId="29" fillId="0" borderId="0" xfId="49" applyNumberFormat="1" applyFont="1" applyFill="1"/>
    <xf numFmtId="168" fontId="29" fillId="0" borderId="0" xfId="46" applyNumberFormat="1" applyFont="1" applyFill="1"/>
    <xf numFmtId="3" fontId="29" fillId="0" borderId="0" xfId="46" applyNumberFormat="1" applyFont="1" applyFill="1"/>
    <xf numFmtId="168" fontId="19" fillId="0" borderId="10" xfId="51" applyFont="1" applyFill="1" applyBorder="1" applyAlignment="1">
      <alignment horizontal="right" vertical="center" wrapText="1"/>
    </xf>
    <xf numFmtId="168" fontId="30" fillId="0" borderId="10" xfId="51" applyFont="1" applyFill="1" applyBorder="1" applyAlignment="1">
      <alignment horizontal="right" vertical="center"/>
    </xf>
    <xf numFmtId="168" fontId="40" fillId="0" borderId="0" xfId="49" applyNumberFormat="1" applyFont="1"/>
    <xf numFmtId="14" fontId="55" fillId="36" borderId="32"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168" fontId="20" fillId="0" borderId="0" xfId="0" applyNumberFormat="1" applyFont="1"/>
    <xf numFmtId="178" fontId="29" fillId="0" borderId="0" xfId="51" applyNumberFormat="1" applyFont="1"/>
    <xf numFmtId="169" fontId="29" fillId="0" borderId="0" xfId="46" applyNumberFormat="1" applyFont="1"/>
    <xf numFmtId="171" fontId="29" fillId="0" borderId="0" xfId="1" applyNumberFormat="1" applyFont="1"/>
    <xf numFmtId="0" fontId="40" fillId="0" borderId="0" xfId="46" applyFont="1" applyFill="1"/>
    <xf numFmtId="0" fontId="73" fillId="0" borderId="0" xfId="46" applyFont="1" applyFill="1"/>
    <xf numFmtId="0" fontId="73" fillId="0" borderId="0" xfId="46" applyFont="1"/>
    <xf numFmtId="176" fontId="40" fillId="0" borderId="0" xfId="49" applyNumberFormat="1" applyFont="1"/>
    <xf numFmtId="0" fontId="74" fillId="0" borderId="0" xfId="49" applyFont="1" applyFill="1"/>
    <xf numFmtId="0" fontId="74" fillId="0" borderId="0" xfId="46" applyFont="1"/>
    <xf numFmtId="0" fontId="28" fillId="0" borderId="0" xfId="49" applyFont="1" applyFill="1"/>
    <xf numFmtId="0" fontId="75" fillId="0" borderId="0" xfId="0" applyFont="1"/>
    <xf numFmtId="0" fontId="29" fillId="0" borderId="17" xfId="49" applyFont="1" applyFill="1" applyBorder="1"/>
    <xf numFmtId="176" fontId="28" fillId="0" borderId="0" xfId="49" applyNumberFormat="1" applyFont="1" applyFill="1" applyBorder="1"/>
    <xf numFmtId="43" fontId="28" fillId="0" borderId="0" xfId="49" applyNumberFormat="1" applyFont="1" applyFill="1" applyBorder="1"/>
    <xf numFmtId="0" fontId="28" fillId="0" borderId="0" xfId="49" applyFont="1" applyFill="1" applyBorder="1"/>
    <xf numFmtId="0" fontId="19" fillId="0" borderId="0" xfId="0" applyFont="1" applyAlignment="1">
      <alignment vertical="center" wrapText="1"/>
    </xf>
    <xf numFmtId="166" fontId="19" fillId="0" borderId="0" xfId="1" applyNumberFormat="1" applyFont="1" applyAlignment="1">
      <alignment horizontal="right" vertical="center" wrapText="1"/>
    </xf>
    <xf numFmtId="0" fontId="33" fillId="0" borderId="0" xfId="0" applyFont="1" applyAlignment="1">
      <alignment vertical="center" wrapText="1"/>
    </xf>
    <xf numFmtId="3" fontId="33" fillId="0" borderId="0" xfId="0" applyNumberFormat="1" applyFont="1" applyAlignment="1">
      <alignment horizontal="right" vertical="center" wrapText="1"/>
    </xf>
    <xf numFmtId="166" fontId="33" fillId="0" borderId="0" xfId="1" applyNumberFormat="1" applyFont="1" applyAlignment="1">
      <alignment horizontal="right" vertical="center" wrapText="1"/>
    </xf>
    <xf numFmtId="9" fontId="19" fillId="0" borderId="0" xfId="0" applyNumberFormat="1" applyFont="1" applyAlignment="1">
      <alignment horizontal="right" vertical="center" wrapText="1"/>
    </xf>
    <xf numFmtId="171" fontId="29" fillId="0" borderId="0" xfId="1" applyNumberFormat="1" applyFont="1" applyFill="1" applyBorder="1"/>
    <xf numFmtId="171" fontId="19" fillId="0" borderId="0" xfId="1" applyNumberFormat="1" applyFont="1" applyAlignment="1">
      <alignment horizontal="right" vertical="center" wrapText="1"/>
    </xf>
    <xf numFmtId="0" fontId="32" fillId="0" borderId="0" xfId="0" applyFont="1" applyFill="1" applyAlignment="1">
      <alignment horizontal="left" vertical="center" wrapText="1"/>
    </xf>
    <xf numFmtId="0" fontId="74" fillId="0" borderId="0" xfId="49" applyFont="1"/>
    <xf numFmtId="3" fontId="32" fillId="0" borderId="0" xfId="0" applyNumberFormat="1" applyFont="1" applyAlignment="1">
      <alignment vertical="center"/>
    </xf>
    <xf numFmtId="3" fontId="74" fillId="0" borderId="0" xfId="46" applyNumberFormat="1" applyFont="1"/>
    <xf numFmtId="43" fontId="20" fillId="0" borderId="0" xfId="1" applyFont="1" applyFill="1" applyAlignment="1">
      <alignment vertical="center"/>
    </xf>
    <xf numFmtId="3" fontId="71" fillId="0" borderId="10" xfId="0" applyNumberFormat="1" applyFont="1" applyFill="1" applyBorder="1" applyAlignment="1">
      <alignment horizontal="center" vertical="center" wrapText="1"/>
    </xf>
    <xf numFmtId="0" fontId="33" fillId="0" borderId="0" xfId="0" applyFont="1" applyFill="1" applyBorder="1" applyAlignment="1">
      <alignment horizontal="left" vertical="center"/>
    </xf>
    <xf numFmtId="2" fontId="29" fillId="0" borderId="0" xfId="49" applyNumberFormat="1" applyFont="1"/>
    <xf numFmtId="3" fontId="19" fillId="0" borderId="0" xfId="0" applyNumberFormat="1" applyFont="1" applyFill="1" applyAlignment="1">
      <alignment horizontal="right" vertical="center"/>
    </xf>
    <xf numFmtId="0" fontId="29" fillId="0" borderId="0" xfId="46" applyFont="1"/>
    <xf numFmtId="179" fontId="29" fillId="0" borderId="0" xfId="46" applyNumberFormat="1" applyFont="1"/>
    <xf numFmtId="3" fontId="29" fillId="0" borderId="0" xfId="46" applyNumberFormat="1" applyFont="1"/>
    <xf numFmtId="0" fontId="29" fillId="0" borderId="0" xfId="46" applyFont="1" applyFill="1" applyBorder="1"/>
    <xf numFmtId="0" fontId="29" fillId="0" borderId="0" xfId="46" applyFont="1" applyBorder="1"/>
    <xf numFmtId="0" fontId="29" fillId="0" borderId="0" xfId="46" applyFont="1" applyFill="1"/>
    <xf numFmtId="168" fontId="29" fillId="0" borderId="0" xfId="46" applyNumberFormat="1" applyFont="1"/>
    <xf numFmtId="168" fontId="32" fillId="0" borderId="0" xfId="0" applyNumberFormat="1" applyFont="1"/>
    <xf numFmtId="168" fontId="29" fillId="0" borderId="0" xfId="51" applyFont="1" applyFill="1"/>
    <xf numFmtId="0" fontId="30" fillId="0" borderId="0" xfId="0" applyFont="1" applyFill="1" applyBorder="1"/>
    <xf numFmtId="3" fontId="19" fillId="0" borderId="0" xfId="0" applyNumberFormat="1" applyFont="1" applyBorder="1" applyAlignment="1">
      <alignment horizontal="right" vertical="center"/>
    </xf>
    <xf numFmtId="179" fontId="19" fillId="0" borderId="0" xfId="0" applyNumberFormat="1" applyFont="1" applyBorder="1" applyAlignment="1">
      <alignment horizontal="right" vertical="center"/>
    </xf>
    <xf numFmtId="0" fontId="73" fillId="0" borderId="0" xfId="46" applyFont="1" applyBorder="1"/>
    <xf numFmtId="0" fontId="20" fillId="0" borderId="0" xfId="0" applyFont="1" applyFill="1" applyBorder="1" applyAlignment="1">
      <alignment horizontal="left" vertical="center"/>
    </xf>
    <xf numFmtId="0" fontId="28" fillId="0" borderId="0" xfId="49" applyFont="1" applyAlignment="1">
      <alignment vertical="top"/>
    </xf>
    <xf numFmtId="0" fontId="76" fillId="0" borderId="0" xfId="0" applyFont="1" applyBorder="1" applyAlignment="1">
      <alignment vertical="center" wrapText="1"/>
    </xf>
    <xf numFmtId="3" fontId="40" fillId="0" borderId="0" xfId="46" applyNumberFormat="1" applyFont="1"/>
    <xf numFmtId="172" fontId="23" fillId="0" borderId="0" xfId="44" applyNumberFormat="1" applyFont="1" applyFill="1" applyBorder="1" applyAlignment="1" applyProtection="1">
      <alignment horizontal="left"/>
    </xf>
    <xf numFmtId="0" fontId="20" fillId="0" borderId="0" xfId="0" applyFont="1" applyBorder="1" applyAlignment="1">
      <alignment horizontal="left" vertical="center" wrapText="1"/>
    </xf>
    <xf numFmtId="0" fontId="32" fillId="0" borderId="0" xfId="0" applyFont="1" applyBorder="1" applyAlignment="1">
      <alignment horizontal="left" vertical="center" wrapText="1"/>
    </xf>
    <xf numFmtId="0" fontId="32" fillId="0" borderId="0" xfId="0" applyFont="1" applyBorder="1" applyAlignment="1">
      <alignment horizontal="left" vertical="center" wrapText="1" indent="1"/>
    </xf>
    <xf numFmtId="0" fontId="54" fillId="36" borderId="10" xfId="0" applyFont="1" applyFill="1" applyBorder="1" applyAlignment="1">
      <alignment horizontal="center" vertical="center"/>
    </xf>
    <xf numFmtId="0" fontId="44" fillId="0" borderId="0" xfId="0" applyFont="1" applyAlignment="1">
      <alignment horizontal="left" vertical="center"/>
    </xf>
    <xf numFmtId="0" fontId="28" fillId="0" borderId="0" xfId="49" quotePrefix="1" applyFont="1" applyFill="1" applyAlignment="1">
      <alignment horizontal="center"/>
    </xf>
    <xf numFmtId="0" fontId="29" fillId="0" borderId="0" xfId="49" quotePrefix="1" applyFont="1" applyFill="1" applyAlignment="1">
      <alignment horizontal="center"/>
    </xf>
    <xf numFmtId="0" fontId="44" fillId="0" borderId="0" xfId="0" applyFont="1" applyAlignment="1">
      <alignment horizontal="left" vertical="center"/>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applyAlignment="1">
      <alignment horizontal="left" vertical="center" indent="1"/>
    </xf>
    <xf numFmtId="0" fontId="42" fillId="0" borderId="0" xfId="0" applyFont="1" applyFill="1" applyBorder="1" applyAlignment="1">
      <alignment horizontal="left" vertical="center"/>
    </xf>
    <xf numFmtId="0" fontId="43" fillId="0" borderId="0" xfId="0" applyFont="1" applyBorder="1" applyAlignment="1">
      <alignment horizontal="left" vertical="center"/>
    </xf>
    <xf numFmtId="0" fontId="43" fillId="0" borderId="10" xfId="0" applyFont="1" applyBorder="1" applyAlignment="1">
      <alignment vertical="center"/>
    </xf>
    <xf numFmtId="179" fontId="29" fillId="0" borderId="10" xfId="49" applyNumberFormat="1" applyFont="1" applyBorder="1"/>
    <xf numFmtId="0" fontId="44" fillId="0" borderId="10" xfId="0" applyFont="1" applyFill="1" applyBorder="1" applyAlignment="1">
      <alignment horizontal="left" vertical="center" indent="1"/>
    </xf>
    <xf numFmtId="0" fontId="44" fillId="0" borderId="10" xfId="0" applyFont="1" applyFill="1" applyBorder="1" applyAlignment="1">
      <alignment horizontal="center" vertical="center"/>
    </xf>
    <xf numFmtId="4" fontId="44" fillId="0" borderId="10" xfId="0" applyNumberFormat="1" applyFont="1" applyFill="1" applyBorder="1" applyAlignment="1">
      <alignment horizontal="right" vertical="center"/>
    </xf>
    <xf numFmtId="0" fontId="43" fillId="0" borderId="10" xfId="0" applyFont="1" applyFill="1" applyBorder="1" applyAlignment="1">
      <alignment vertical="center"/>
    </xf>
    <xf numFmtId="166" fontId="44" fillId="0" borderId="10" xfId="0" applyNumberFormat="1" applyFont="1" applyFill="1" applyBorder="1" applyAlignment="1">
      <alignment horizontal="right" vertical="center"/>
    </xf>
    <xf numFmtId="0" fontId="44" fillId="0" borderId="10" xfId="0" applyFont="1" applyBorder="1" applyAlignment="1">
      <alignment horizontal="left" vertical="center" indent="1"/>
    </xf>
    <xf numFmtId="0" fontId="44" fillId="0" borderId="10" xfId="0" applyFont="1" applyBorder="1" applyAlignment="1">
      <alignment horizontal="center" vertical="center"/>
    </xf>
    <xf numFmtId="43" fontId="44" fillId="0" borderId="10" xfId="1" applyFont="1" applyBorder="1" applyAlignment="1">
      <alignment horizontal="right" vertical="center"/>
    </xf>
    <xf numFmtId="4" fontId="44" fillId="0" borderId="10" xfId="0" applyNumberFormat="1" applyFont="1" applyBorder="1" applyAlignment="1">
      <alignment horizontal="right"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right" vertical="center"/>
    </xf>
    <xf numFmtId="0" fontId="44" fillId="0" borderId="10" xfId="0" applyFont="1" applyFill="1" applyBorder="1" applyAlignment="1">
      <alignment horizontal="left" vertical="center" wrapText="1" indent="1"/>
    </xf>
    <xf numFmtId="173" fontId="44" fillId="0" borderId="10" xfId="0" applyNumberFormat="1" applyFont="1" applyFill="1" applyBorder="1" applyAlignment="1">
      <alignment horizontal="right" vertical="center"/>
    </xf>
    <xf numFmtId="166" fontId="43" fillId="0" borderId="10" xfId="0" applyNumberFormat="1" applyFont="1" applyFill="1" applyBorder="1" applyAlignment="1">
      <alignment horizontal="right" vertical="center"/>
    </xf>
    <xf numFmtId="173" fontId="43" fillId="0" borderId="10" xfId="0" applyNumberFormat="1" applyFont="1" applyFill="1" applyBorder="1" applyAlignment="1">
      <alignment vertical="center"/>
    </xf>
    <xf numFmtId="0" fontId="43" fillId="0" borderId="10" xfId="0" applyFont="1" applyBorder="1" applyAlignment="1">
      <alignment horizontal="left" vertical="center" indent="1"/>
    </xf>
    <xf numFmtId="168" fontId="43" fillId="0" borderId="10" xfId="51" applyFont="1" applyBorder="1" applyAlignment="1">
      <alignment horizontal="right" vertical="center"/>
    </xf>
    <xf numFmtId="168" fontId="44" fillId="0" borderId="10" xfId="51" applyFont="1" applyBorder="1" applyAlignment="1">
      <alignment horizontal="right" vertical="center"/>
    </xf>
    <xf numFmtId="0" fontId="43" fillId="0" borderId="20" xfId="0" applyFont="1" applyFill="1" applyBorder="1" applyAlignment="1">
      <alignment horizontal="left" vertical="center" indent="1"/>
    </xf>
    <xf numFmtId="179" fontId="29" fillId="0" borderId="12" xfId="49" applyNumberFormat="1" applyFont="1" applyBorder="1"/>
    <xf numFmtId="0" fontId="30" fillId="0" borderId="11" xfId="0" applyFont="1" applyFill="1" applyBorder="1" applyAlignment="1">
      <alignment vertical="center"/>
    </xf>
    <xf numFmtId="166" fontId="44" fillId="0" borderId="10" xfId="51" applyNumberFormat="1" applyFont="1" applyFill="1" applyBorder="1" applyAlignment="1">
      <alignment horizontal="right" vertical="center"/>
    </xf>
    <xf numFmtId="166" fontId="43" fillId="0" borderId="10" xfId="51" applyNumberFormat="1" applyFont="1" applyFill="1" applyBorder="1" applyAlignment="1">
      <alignment horizontal="right" vertical="center"/>
    </xf>
    <xf numFmtId="172" fontId="62" fillId="33" borderId="0" xfId="44" applyFont="1" applyFill="1" applyBorder="1" applyAlignment="1"/>
    <xf numFmtId="172" fontId="23" fillId="33" borderId="0" xfId="44" applyFont="1" applyFill="1" applyBorder="1" applyAlignment="1">
      <alignment horizontal="left"/>
    </xf>
    <xf numFmtId="0" fontId="37" fillId="0" borderId="0" xfId="0" applyFont="1" applyFill="1" applyBorder="1"/>
    <xf numFmtId="179" fontId="23" fillId="0" borderId="0" xfId="0" applyNumberFormat="1" applyFont="1" applyFill="1" applyBorder="1" applyAlignment="1">
      <alignment horizontal="center" vertical="center" wrapText="1"/>
    </xf>
    <xf numFmtId="179" fontId="23" fillId="0" borderId="16" xfId="0" applyNumberFormat="1" applyFont="1" applyFill="1" applyBorder="1" applyAlignment="1">
      <alignment horizontal="center" vertical="center" wrapText="1"/>
    </xf>
    <xf numFmtId="0" fontId="32" fillId="0" borderId="10" xfId="0" applyFont="1" applyBorder="1" applyAlignment="1">
      <alignment vertical="center" wrapText="1"/>
    </xf>
    <xf numFmtId="3" fontId="32" fillId="0" borderId="10" xfId="0" applyNumberFormat="1" applyFont="1" applyFill="1" applyBorder="1" applyAlignment="1">
      <alignment horizontal="right" vertical="center"/>
    </xf>
    <xf numFmtId="3" fontId="30" fillId="0" borderId="10" xfId="0" applyNumberFormat="1" applyFont="1" applyFill="1" applyBorder="1" applyAlignment="1">
      <alignment horizontal="right" vertical="center"/>
    </xf>
    <xf numFmtId="0" fontId="32" fillId="0" borderId="10" xfId="0" applyFont="1" applyBorder="1" applyAlignment="1">
      <alignment vertical="center"/>
    </xf>
    <xf numFmtId="166" fontId="32" fillId="0" borderId="10" xfId="0" applyNumberFormat="1" applyFont="1" applyFill="1" applyBorder="1" applyAlignment="1">
      <alignment horizontal="right" vertical="center"/>
    </xf>
    <xf numFmtId="166" fontId="32" fillId="0" borderId="10" xfId="0" applyNumberFormat="1" applyFont="1" applyBorder="1" applyAlignment="1">
      <alignment horizontal="right" vertical="center"/>
    </xf>
    <xf numFmtId="166" fontId="30" fillId="0" borderId="10" xfId="0" applyNumberFormat="1" applyFont="1" applyFill="1" applyBorder="1" applyAlignment="1">
      <alignment horizontal="right" vertical="center"/>
    </xf>
    <xf numFmtId="166" fontId="30" fillId="0" borderId="10" xfId="0" applyNumberFormat="1" applyFont="1" applyBorder="1" applyAlignment="1">
      <alignment horizontal="right" vertical="center"/>
    </xf>
    <xf numFmtId="0" fontId="54" fillId="36" borderId="13" xfId="0" applyFont="1" applyFill="1" applyBorder="1" applyAlignment="1">
      <alignment horizontal="center" vertical="center" wrapText="1"/>
    </xf>
    <xf numFmtId="0" fontId="54" fillId="36" borderId="15" xfId="0" applyFont="1" applyFill="1" applyBorder="1" applyAlignment="1">
      <alignment horizontal="center" vertical="center" wrapText="1"/>
    </xf>
    <xf numFmtId="171" fontId="29" fillId="0" borderId="10" xfId="1" applyNumberFormat="1" applyFont="1" applyBorder="1"/>
    <xf numFmtId="176" fontId="30" fillId="0" borderId="10" xfId="45" applyNumberFormat="1" applyFont="1" applyBorder="1"/>
    <xf numFmtId="0" fontId="29" fillId="0" borderId="14" xfId="0" applyFont="1" applyFill="1" applyBorder="1" applyAlignment="1">
      <alignment vertical="center"/>
    </xf>
    <xf numFmtId="0" fontId="29" fillId="0" borderId="14" xfId="0" applyFont="1" applyFill="1" applyBorder="1" applyAlignment="1">
      <alignment horizontal="center" vertical="center"/>
    </xf>
    <xf numFmtId="0" fontId="29" fillId="0" borderId="14" xfId="0" applyFont="1" applyFill="1" applyBorder="1" applyAlignment="1">
      <alignment horizontal="right" vertical="center" indent="1"/>
    </xf>
    <xf numFmtId="3" fontId="29" fillId="0" borderId="14" xfId="0" applyNumberFormat="1" applyFont="1" applyFill="1" applyBorder="1" applyAlignment="1">
      <alignment horizontal="right" vertical="center" indent="1"/>
    </xf>
    <xf numFmtId="0" fontId="29" fillId="0" borderId="14" xfId="0" applyFont="1" applyFill="1" applyBorder="1" applyAlignment="1">
      <alignment horizontal="right" vertical="center"/>
    </xf>
    <xf numFmtId="0" fontId="19" fillId="0" borderId="14" xfId="0" applyFont="1" applyFill="1" applyBorder="1" applyAlignment="1">
      <alignment vertical="center"/>
    </xf>
    <xf numFmtId="0" fontId="32" fillId="0" borderId="14" xfId="0" applyFont="1" applyFill="1" applyBorder="1" applyAlignment="1">
      <alignment horizontal="center" vertical="center"/>
    </xf>
    <xf numFmtId="0" fontId="32" fillId="0" borderId="14" xfId="0" applyFont="1" applyFill="1" applyBorder="1" applyAlignment="1">
      <alignment horizontal="right" vertical="center" indent="1"/>
    </xf>
    <xf numFmtId="3" fontId="32" fillId="0" borderId="14" xfId="0" applyNumberFormat="1" applyFont="1" applyFill="1" applyBorder="1" applyAlignment="1">
      <alignment horizontal="right" vertical="center" indent="1"/>
    </xf>
    <xf numFmtId="0" fontId="32" fillId="0" borderId="14" xfId="0" applyFont="1" applyFill="1" applyBorder="1" applyAlignment="1">
      <alignment horizontal="right" vertical="center"/>
    </xf>
    <xf numFmtId="43" fontId="32" fillId="0" borderId="14" xfId="1" applyFont="1" applyFill="1" applyBorder="1" applyAlignment="1">
      <alignment horizontal="right" vertical="center"/>
    </xf>
    <xf numFmtId="3" fontId="19" fillId="0" borderId="14" xfId="0" applyNumberFormat="1" applyFont="1" applyFill="1" applyBorder="1" applyAlignment="1">
      <alignment horizontal="right" vertical="center" indent="1"/>
    </xf>
    <xf numFmtId="0" fontId="66" fillId="0" borderId="14" xfId="0" applyFont="1" applyFill="1" applyBorder="1" applyAlignment="1">
      <alignment vertical="center"/>
    </xf>
    <xf numFmtId="168" fontId="32" fillId="0" borderId="14" xfId="51" applyFont="1" applyFill="1" applyBorder="1" applyAlignment="1">
      <alignment horizontal="right" vertical="center" indent="1"/>
    </xf>
    <xf numFmtId="168" fontId="29" fillId="0" borderId="14" xfId="51" applyFont="1" applyFill="1" applyBorder="1" applyAlignment="1">
      <alignment horizontal="right" vertical="center" indent="1"/>
    </xf>
    <xf numFmtId="168" fontId="32" fillId="0" borderId="14" xfId="51" applyFont="1" applyFill="1" applyBorder="1" applyAlignment="1">
      <alignment horizontal="right" vertical="center"/>
    </xf>
    <xf numFmtId="0" fontId="28" fillId="0" borderId="14" xfId="0" applyFont="1" applyFill="1" applyBorder="1" applyAlignment="1">
      <alignment vertical="center"/>
    </xf>
    <xf numFmtId="168" fontId="29" fillId="0" borderId="14" xfId="51" applyFont="1" applyFill="1" applyBorder="1" applyAlignment="1">
      <alignment vertical="center"/>
    </xf>
    <xf numFmtId="168" fontId="29" fillId="0" borderId="14" xfId="0" applyNumberFormat="1" applyFont="1" applyFill="1" applyBorder="1" applyAlignment="1">
      <alignment vertical="center"/>
    </xf>
    <xf numFmtId="0" fontId="30" fillId="0" borderId="15" xfId="0" applyFont="1" applyBorder="1" applyAlignment="1">
      <alignment vertical="center"/>
    </xf>
    <xf numFmtId="0" fontId="30" fillId="0" borderId="15" xfId="0" applyFont="1" applyBorder="1" applyAlignment="1">
      <alignment horizontal="center" vertical="center"/>
    </xf>
    <xf numFmtId="0" fontId="30" fillId="0" borderId="15" xfId="0" applyFont="1" applyBorder="1" applyAlignment="1">
      <alignment horizontal="right" vertical="center"/>
    </xf>
    <xf numFmtId="3" fontId="30" fillId="0" borderId="15" xfId="0" applyNumberFormat="1" applyFont="1" applyBorder="1" applyAlignment="1">
      <alignment horizontal="right" vertical="center" indent="1"/>
    </xf>
    <xf numFmtId="0" fontId="30" fillId="0" borderId="10" xfId="0" applyFont="1" applyBorder="1" applyAlignment="1">
      <alignment horizontal="center" vertical="center"/>
    </xf>
    <xf numFmtId="0" fontId="30" fillId="0" borderId="10" xfId="0" applyFont="1" applyFill="1" applyBorder="1" applyAlignment="1">
      <alignment horizontal="right" vertical="center"/>
    </xf>
    <xf numFmtId="3" fontId="30" fillId="0" borderId="10" xfId="0" applyNumberFormat="1" applyFont="1" applyFill="1" applyBorder="1" applyAlignment="1">
      <alignment horizontal="right" vertical="center" indent="1"/>
    </xf>
    <xf numFmtId="0" fontId="54" fillId="36" borderId="10" xfId="0" applyFont="1" applyFill="1" applyBorder="1" applyAlignment="1">
      <alignment horizontal="center" vertical="center" wrapText="1"/>
    </xf>
    <xf numFmtId="168" fontId="29" fillId="0" borderId="18" xfId="51" applyFont="1" applyFill="1" applyBorder="1"/>
    <xf numFmtId="168" fontId="29" fillId="0" borderId="17" xfId="51" applyFont="1" applyFill="1" applyBorder="1"/>
    <xf numFmtId="168" fontId="28" fillId="0" borderId="17" xfId="51" applyFont="1" applyFill="1" applyBorder="1" applyAlignment="1">
      <alignment vertical="center"/>
    </xf>
    <xf numFmtId="168" fontId="28" fillId="0" borderId="18" xfId="51" applyFont="1" applyFill="1" applyBorder="1" applyAlignment="1">
      <alignment vertical="center"/>
    </xf>
    <xf numFmtId="168" fontId="29" fillId="0" borderId="68" xfId="51" applyFont="1" applyFill="1" applyBorder="1"/>
    <xf numFmtId="0" fontId="28" fillId="0" borderId="15" xfId="0" applyFont="1" applyFill="1" applyBorder="1" applyAlignment="1">
      <alignment vertical="center"/>
    </xf>
    <xf numFmtId="0" fontId="28" fillId="0" borderId="58" xfId="0" applyFont="1" applyFill="1" applyBorder="1" applyAlignment="1">
      <alignment vertical="center"/>
    </xf>
    <xf numFmtId="0" fontId="28" fillId="0" borderId="70" xfId="0" applyFont="1" applyFill="1" applyBorder="1" applyAlignment="1">
      <alignment vertical="center"/>
    </xf>
    <xf numFmtId="0" fontId="66" fillId="0" borderId="10" xfId="0" applyFont="1" applyFill="1" applyBorder="1" applyAlignment="1">
      <alignment vertical="center"/>
    </xf>
    <xf numFmtId="168" fontId="29" fillId="0" borderId="17" xfId="51" applyFont="1" applyFill="1" applyBorder="1" applyAlignment="1">
      <alignment horizontal="center"/>
    </xf>
    <xf numFmtId="168" fontId="29" fillId="0" borderId="19" xfId="51" applyFont="1" applyFill="1" applyBorder="1"/>
    <xf numFmtId="168" fontId="29" fillId="0" borderId="18" xfId="51" applyFont="1" applyFill="1" applyBorder="1" applyAlignment="1">
      <alignment horizontal="center"/>
    </xf>
    <xf numFmtId="168" fontId="29" fillId="0" borderId="14" xfId="51" applyFont="1" applyFill="1" applyBorder="1" applyAlignment="1">
      <alignment horizontal="center"/>
    </xf>
    <xf numFmtId="168" fontId="28" fillId="0" borderId="14" xfId="51" applyFont="1" applyFill="1" applyBorder="1" applyAlignment="1">
      <alignment vertical="center"/>
    </xf>
    <xf numFmtId="168" fontId="29" fillId="0" borderId="15" xfId="51" applyFont="1" applyFill="1" applyBorder="1"/>
    <xf numFmtId="0" fontId="28" fillId="0" borderId="11" xfId="0" applyFont="1" applyFill="1" applyBorder="1" applyAlignment="1">
      <alignment vertical="center"/>
    </xf>
    <xf numFmtId="0" fontId="28" fillId="0" borderId="20" xfId="0" applyFont="1" applyFill="1" applyBorder="1" applyAlignment="1">
      <alignment vertical="center"/>
    </xf>
    <xf numFmtId="0" fontId="28" fillId="0" borderId="12" xfId="0" applyFont="1" applyFill="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horizontal="right" vertical="center"/>
    </xf>
    <xf numFmtId="3" fontId="30" fillId="0" borderId="0" xfId="0" applyNumberFormat="1" applyFont="1" applyBorder="1" applyAlignment="1">
      <alignment horizontal="right" vertical="center" indent="1"/>
    </xf>
    <xf numFmtId="0" fontId="45" fillId="36" borderId="10" xfId="0" applyFont="1" applyFill="1" applyBorder="1" applyAlignment="1">
      <alignment vertical="center"/>
    </xf>
    <xf numFmtId="0" fontId="45" fillId="36" borderId="10" xfId="0" applyFont="1" applyFill="1" applyBorder="1" applyAlignment="1">
      <alignment horizontal="center" vertical="center"/>
    </xf>
    <xf numFmtId="0" fontId="19" fillId="0" borderId="10" xfId="0" applyFont="1" applyBorder="1" applyAlignment="1">
      <alignment vertical="center"/>
    </xf>
    <xf numFmtId="0" fontId="32" fillId="0" borderId="10" xfId="0" applyFont="1" applyBorder="1" applyAlignment="1">
      <alignment horizontal="center" vertical="center"/>
    </xf>
    <xf numFmtId="0" fontId="32" fillId="0" borderId="10" xfId="0" applyFont="1" applyFill="1" applyBorder="1" applyAlignment="1">
      <alignment horizontal="right" vertical="center" indent="1"/>
    </xf>
    <xf numFmtId="168" fontId="19" fillId="0" borderId="10" xfId="51" applyFont="1" applyBorder="1" applyAlignment="1">
      <alignment horizontal="right" vertical="center"/>
    </xf>
    <xf numFmtId="3" fontId="32" fillId="0" borderId="10" xfId="0" applyNumberFormat="1" applyFont="1" applyFill="1" applyBorder="1" applyAlignment="1">
      <alignment horizontal="right" vertical="center" indent="1"/>
    </xf>
    <xf numFmtId="0" fontId="45" fillId="36" borderId="10" xfId="0" applyFont="1" applyFill="1" applyBorder="1" applyAlignment="1">
      <alignment horizontal="center" vertical="center" wrapText="1"/>
    </xf>
    <xf numFmtId="0" fontId="29" fillId="0" borderId="10" xfId="0" applyFont="1" applyFill="1" applyBorder="1" applyAlignment="1">
      <alignment vertical="center"/>
    </xf>
    <xf numFmtId="168" fontId="29" fillId="0" borderId="10" xfId="51" applyFont="1" applyFill="1" applyBorder="1" applyAlignment="1">
      <alignment horizontal="right" vertical="center"/>
    </xf>
    <xf numFmtId="3" fontId="29" fillId="0" borderId="10" xfId="0" applyNumberFormat="1" applyFont="1" applyFill="1" applyBorder="1" applyAlignment="1">
      <alignment horizontal="right" vertical="center" indent="1"/>
    </xf>
    <xf numFmtId="0" fontId="29" fillId="0" borderId="10" xfId="0" applyFont="1" applyFill="1" applyBorder="1" applyAlignment="1">
      <alignment horizontal="right" vertical="center"/>
    </xf>
    <xf numFmtId="168" fontId="28" fillId="0" borderId="10" xfId="51" applyFont="1" applyFill="1" applyBorder="1" applyAlignment="1">
      <alignment horizontal="right" vertical="center"/>
    </xf>
    <xf numFmtId="0" fontId="28" fillId="0" borderId="10" xfId="0" applyFont="1" applyFill="1" applyBorder="1" applyAlignment="1">
      <alignment horizontal="right" vertical="center"/>
    </xf>
    <xf numFmtId="0" fontId="29" fillId="0" borderId="10" xfId="0" applyFont="1" applyFill="1" applyBorder="1" applyAlignment="1">
      <alignment horizontal="left" vertical="center"/>
    </xf>
    <xf numFmtId="171" fontId="29" fillId="0" borderId="10" xfId="1" applyNumberFormat="1" applyFont="1" applyFill="1" applyBorder="1" applyAlignment="1">
      <alignment horizontal="center" vertical="center"/>
    </xf>
    <xf numFmtId="171" fontId="28" fillId="0" borderId="10" xfId="0" applyNumberFormat="1" applyFont="1" applyFill="1" applyBorder="1" applyAlignment="1">
      <alignment horizontal="right" vertical="center"/>
    </xf>
    <xf numFmtId="171" fontId="28" fillId="0" borderId="10" xfId="0" applyNumberFormat="1" applyFont="1" applyFill="1" applyBorder="1" applyAlignment="1">
      <alignment vertical="center"/>
    </xf>
    <xf numFmtId="0" fontId="54" fillId="36" borderId="10" xfId="0" applyFont="1" applyFill="1" applyBorder="1" applyAlignment="1">
      <alignment vertical="center"/>
    </xf>
    <xf numFmtId="14" fontId="54" fillId="36" borderId="10" xfId="0" applyNumberFormat="1" applyFont="1" applyFill="1" applyBorder="1" applyAlignment="1">
      <alignment horizontal="center" vertical="center"/>
    </xf>
    <xf numFmtId="0" fontId="33" fillId="0" borderId="10" xfId="0" applyFont="1" applyBorder="1" applyAlignment="1">
      <alignment horizontal="center" vertical="center"/>
    </xf>
    <xf numFmtId="182" fontId="19" fillId="0" borderId="10" xfId="1" applyNumberFormat="1" applyFont="1" applyBorder="1" applyAlignment="1">
      <alignment horizontal="right" vertical="center"/>
    </xf>
    <xf numFmtId="0" fontId="33" fillId="35" borderId="10" xfId="0" applyFont="1" applyFill="1" applyBorder="1" applyAlignment="1">
      <alignment horizontal="left" vertical="center" wrapText="1"/>
    </xf>
    <xf numFmtId="3" fontId="33" fillId="0" borderId="10" xfId="0" applyNumberFormat="1" applyFont="1" applyFill="1" applyBorder="1" applyAlignment="1">
      <alignment horizontal="right" vertical="center"/>
    </xf>
    <xf numFmtId="0" fontId="19" fillId="0" borderId="0" xfId="0" applyFont="1" applyAlignment="1">
      <alignment horizontal="left" vertical="center" wrapText="1"/>
    </xf>
    <xf numFmtId="0" fontId="57" fillId="36" borderId="10" xfId="0" applyFont="1" applyFill="1" applyBorder="1" applyAlignment="1">
      <alignment horizontal="center" vertical="center" wrapText="1"/>
    </xf>
    <xf numFmtId="168" fontId="32" fillId="0" borderId="10" xfId="51" applyFont="1" applyBorder="1" applyAlignment="1">
      <alignment horizontal="center" vertical="center"/>
    </xf>
    <xf numFmtId="166" fontId="32" fillId="0" borderId="10" xfId="51" applyNumberFormat="1" applyFont="1" applyBorder="1" applyAlignment="1">
      <alignment horizontal="center" vertical="center"/>
    </xf>
    <xf numFmtId="179" fontId="57" fillId="36" borderId="10" xfId="0" applyNumberFormat="1" applyFont="1" applyFill="1" applyBorder="1" applyAlignment="1">
      <alignment horizontal="center" vertical="center" wrapText="1"/>
    </xf>
    <xf numFmtId="166" fontId="32" fillId="0" borderId="10" xfId="51" applyNumberFormat="1" applyFont="1" applyBorder="1" applyAlignment="1">
      <alignment horizontal="right" vertical="center"/>
    </xf>
    <xf numFmtId="166" fontId="30" fillId="0" borderId="10" xfId="51" applyNumberFormat="1" applyFont="1" applyBorder="1" applyAlignment="1">
      <alignment horizontal="right" vertical="center"/>
    </xf>
    <xf numFmtId="168" fontId="30" fillId="0" borderId="0" xfId="0" applyNumberFormat="1" applyFont="1" applyBorder="1" applyAlignment="1">
      <alignment horizontal="right" vertical="center"/>
    </xf>
    <xf numFmtId="0" fontId="32" fillId="0" borderId="10" xfId="0" applyFont="1" applyFill="1" applyBorder="1" applyAlignment="1">
      <alignment horizontal="left" vertical="center" indent="1"/>
    </xf>
    <xf numFmtId="168" fontId="32" fillId="0" borderId="10" xfId="0" applyNumberFormat="1" applyFont="1" applyFill="1" applyBorder="1" applyAlignment="1">
      <alignment horizontal="right" vertical="center"/>
    </xf>
    <xf numFmtId="0" fontId="32" fillId="0" borderId="10" xfId="0" applyFont="1" applyBorder="1" applyAlignment="1">
      <alignment horizontal="left" vertical="center" indent="1"/>
    </xf>
    <xf numFmtId="166" fontId="32" fillId="0" borderId="10" xfId="0" applyNumberFormat="1" applyFont="1" applyBorder="1" applyAlignment="1">
      <alignment vertical="top"/>
    </xf>
    <xf numFmtId="166" fontId="32" fillId="0" borderId="10" xfId="0" applyNumberFormat="1" applyFont="1" applyBorder="1"/>
    <xf numFmtId="43" fontId="32" fillId="0" borderId="10" xfId="1" applyFont="1" applyBorder="1" applyAlignment="1">
      <alignment horizontal="right" vertical="center"/>
    </xf>
    <xf numFmtId="3" fontId="29" fillId="0" borderId="10" xfId="0" applyNumberFormat="1" applyFont="1" applyFill="1" applyBorder="1" applyAlignment="1">
      <alignment horizontal="right" vertical="center"/>
    </xf>
    <xf numFmtId="0" fontId="55" fillId="36" borderId="10" xfId="0" applyFont="1" applyFill="1" applyBorder="1" applyAlignment="1">
      <alignment horizontal="center" vertical="center" wrapText="1"/>
    </xf>
    <xf numFmtId="171" fontId="0" fillId="0" borderId="10" xfId="1" applyNumberFormat="1" applyFont="1" applyBorder="1"/>
    <xf numFmtId="171" fontId="44" fillId="0" borderId="10" xfId="1" applyNumberFormat="1" applyFont="1" applyBorder="1" applyAlignment="1">
      <alignment horizontal="right" vertical="center"/>
    </xf>
    <xf numFmtId="0" fontId="44" fillId="0" borderId="10" xfId="0" applyFont="1" applyBorder="1" applyAlignment="1">
      <alignment horizontal="left" vertical="center" indent="4"/>
    </xf>
    <xf numFmtId="171" fontId="43" fillId="0" borderId="10" xfId="1" applyNumberFormat="1" applyFont="1" applyBorder="1" applyAlignment="1">
      <alignment horizontal="right" vertical="center"/>
    </xf>
    <xf numFmtId="0" fontId="44" fillId="0" borderId="10" xfId="0" applyFont="1" applyBorder="1" applyAlignment="1">
      <alignment horizontal="right" vertical="center"/>
    </xf>
    <xf numFmtId="0" fontId="58" fillId="36" borderId="10" xfId="0" applyFont="1" applyFill="1" applyBorder="1" applyAlignment="1">
      <alignment horizontal="center" vertical="center" wrapText="1"/>
    </xf>
    <xf numFmtId="168" fontId="29" fillId="0" borderId="10" xfId="51" applyFont="1" applyBorder="1" applyAlignment="1">
      <alignment vertical="top"/>
    </xf>
    <xf numFmtId="171" fontId="28" fillId="0" borderId="10" xfId="1" applyNumberFormat="1" applyFont="1" applyBorder="1"/>
    <xf numFmtId="168" fontId="28" fillId="0" borderId="10" xfId="51" applyFont="1" applyBorder="1" applyAlignment="1">
      <alignment vertical="top"/>
    </xf>
    <xf numFmtId="168" fontId="44" fillId="0" borderId="10" xfId="51" applyFont="1" applyBorder="1" applyAlignment="1">
      <alignment horizontal="right" vertical="center" indent="1"/>
    </xf>
    <xf numFmtId="168" fontId="43" fillId="0" borderId="10" xfId="51" applyFont="1" applyBorder="1" applyAlignment="1">
      <alignment horizontal="right" vertical="center" indent="1"/>
    </xf>
    <xf numFmtId="168" fontId="32" fillId="0" borderId="10" xfId="51" applyFont="1" applyBorder="1" applyAlignment="1">
      <alignment vertical="center"/>
    </xf>
    <xf numFmtId="168" fontId="32" fillId="0" borderId="10" xfId="51" applyFont="1" applyFill="1" applyBorder="1" applyAlignment="1">
      <alignment horizontal="right" vertical="center"/>
    </xf>
    <xf numFmtId="168" fontId="30" fillId="0" borderId="10" xfId="51" applyFont="1" applyBorder="1" applyAlignment="1">
      <alignment vertical="center"/>
    </xf>
    <xf numFmtId="14" fontId="55" fillId="36"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166" fontId="32" fillId="0" borderId="10" xfId="1" applyNumberFormat="1" applyFont="1" applyBorder="1" applyAlignment="1">
      <alignment horizontal="right" vertical="center"/>
    </xf>
    <xf numFmtId="166" fontId="29" fillId="0" borderId="10" xfId="1" applyNumberFormat="1" applyFont="1" applyBorder="1"/>
    <xf numFmtId="166" fontId="32" fillId="0" borderId="10" xfId="1" applyNumberFormat="1" applyFont="1" applyFill="1" applyBorder="1" applyAlignment="1">
      <alignment horizontal="right" vertical="center"/>
    </xf>
    <xf numFmtId="0" fontId="44" fillId="0" borderId="10" xfId="0" applyFont="1" applyBorder="1" applyAlignment="1">
      <alignment vertical="center" wrapText="1"/>
    </xf>
    <xf numFmtId="166" fontId="44" fillId="0" borderId="10" xfId="1" applyNumberFormat="1" applyFont="1" applyBorder="1" applyAlignment="1">
      <alignment horizontal="right" vertical="center"/>
    </xf>
    <xf numFmtId="0" fontId="30" fillId="0" borderId="10" xfId="0" applyFont="1" applyBorder="1" applyAlignment="1">
      <alignment vertical="center" wrapText="1"/>
    </xf>
    <xf numFmtId="0" fontId="0" fillId="0" borderId="10" xfId="0" applyFont="1" applyBorder="1" applyAlignment="1">
      <alignment vertical="top" wrapText="1"/>
    </xf>
    <xf numFmtId="168" fontId="62" fillId="33" borderId="0" xfId="51" applyFont="1" applyFill="1" applyAlignment="1"/>
    <xf numFmtId="168" fontId="23" fillId="33" borderId="0" xfId="51" applyFont="1" applyFill="1" applyAlignment="1">
      <alignment horizontal="left"/>
    </xf>
    <xf numFmtId="168" fontId="23" fillId="0" borderId="0" xfId="51" applyFont="1" applyFill="1" applyBorder="1" applyAlignment="1">
      <alignment horizontal="center" vertical="center" wrapText="1"/>
    </xf>
    <xf numFmtId="0" fontId="33" fillId="0" borderId="16" xfId="0" applyFont="1" applyBorder="1" applyAlignment="1">
      <alignment vertical="center" wrapText="1"/>
    </xf>
    <xf numFmtId="179" fontId="28" fillId="0" borderId="16" xfId="49" applyNumberFormat="1" applyFont="1" applyFill="1" applyBorder="1" applyAlignment="1">
      <alignment horizontal="center" vertical="center" wrapText="1"/>
    </xf>
    <xf numFmtId="3" fontId="19" fillId="0" borderId="16" xfId="0" applyNumberFormat="1" applyFont="1" applyFill="1" applyBorder="1" applyAlignment="1">
      <alignment horizontal="right" vertical="center" wrapText="1"/>
    </xf>
    <xf numFmtId="3" fontId="19" fillId="0" borderId="16" xfId="0" applyNumberFormat="1" applyFont="1" applyBorder="1" applyAlignment="1">
      <alignment horizontal="right" vertical="center" wrapText="1"/>
    </xf>
    <xf numFmtId="3" fontId="33" fillId="0" borderId="73" xfId="0" applyNumberFormat="1" applyFont="1" applyBorder="1" applyAlignment="1">
      <alignment horizontal="right" vertical="center" wrapText="1"/>
    </xf>
    <xf numFmtId="0" fontId="20" fillId="0" borderId="10" xfId="0" applyFont="1" applyBorder="1" applyAlignment="1">
      <alignment wrapText="1"/>
    </xf>
    <xf numFmtId="166" fontId="20" fillId="0" borderId="10" xfId="51" applyNumberFormat="1" applyFont="1" applyFill="1" applyBorder="1" applyAlignment="1"/>
    <xf numFmtId="166" fontId="21" fillId="0" borderId="10" xfId="51" applyNumberFormat="1" applyFont="1" applyFill="1" applyBorder="1" applyAlignment="1"/>
    <xf numFmtId="168" fontId="21" fillId="0" borderId="10" xfId="51" applyNumberFormat="1" applyFont="1" applyFill="1" applyBorder="1" applyAlignment="1"/>
    <xf numFmtId="168" fontId="21" fillId="0" borderId="10" xfId="51" applyFont="1" applyFill="1" applyBorder="1" applyAlignment="1"/>
    <xf numFmtId="0" fontId="21" fillId="0" borderId="10" xfId="0" applyFont="1" applyBorder="1" applyAlignment="1">
      <alignment wrapText="1"/>
    </xf>
    <xf numFmtId="166" fontId="20" fillId="0" borderId="10" xfId="51" applyNumberFormat="1" applyFont="1" applyBorder="1" applyAlignment="1"/>
    <xf numFmtId="49" fontId="20" fillId="0" borderId="10" xfId="0" applyNumberFormat="1" applyFont="1" applyFill="1" applyBorder="1" applyAlignment="1">
      <alignment wrapText="1"/>
    </xf>
    <xf numFmtId="0" fontId="20" fillId="0" borderId="10" xfId="0" applyFont="1" applyFill="1" applyBorder="1" applyAlignment="1">
      <alignment wrapText="1"/>
    </xf>
    <xf numFmtId="0" fontId="21" fillId="0" borderId="10" xfId="0" applyFont="1" applyFill="1" applyBorder="1" applyAlignment="1">
      <alignment wrapText="1"/>
    </xf>
    <xf numFmtId="179" fontId="23" fillId="0" borderId="16" xfId="51" applyNumberFormat="1" applyFont="1" applyFill="1" applyBorder="1" applyAlignment="1">
      <alignment horizontal="center" vertical="center" wrapText="1"/>
    </xf>
    <xf numFmtId="0" fontId="20" fillId="0" borderId="0" xfId="0" applyFont="1" applyBorder="1" applyAlignment="1">
      <alignment vertical="center"/>
    </xf>
    <xf numFmtId="171" fontId="21" fillId="0" borderId="0" xfId="1" applyNumberFormat="1" applyFont="1" applyBorder="1" applyAlignment="1">
      <alignment wrapText="1"/>
    </xf>
    <xf numFmtId="166" fontId="20" fillId="0" borderId="0" xfId="1" applyNumberFormat="1" applyFont="1" applyFill="1" applyBorder="1" applyAlignment="1">
      <alignment vertical="center"/>
    </xf>
    <xf numFmtId="166" fontId="21" fillId="0" borderId="0" xfId="1" applyNumberFormat="1" applyFont="1" applyFill="1" applyBorder="1" applyAlignment="1">
      <alignment vertical="center"/>
    </xf>
    <xf numFmtId="166" fontId="21" fillId="0" borderId="0" xfId="1" applyNumberFormat="1" applyFont="1" applyBorder="1" applyAlignment="1">
      <alignment vertical="center"/>
    </xf>
    <xf numFmtId="166" fontId="21" fillId="0" borderId="0" xfId="1" applyNumberFormat="1" applyFont="1" applyFill="1" applyBorder="1" applyAlignment="1">
      <alignment vertical="center" wrapText="1"/>
    </xf>
    <xf numFmtId="166" fontId="20" fillId="0" borderId="0" xfId="1" applyNumberFormat="1" applyFont="1" applyBorder="1" applyAlignment="1">
      <alignment vertical="center"/>
    </xf>
    <xf numFmtId="176" fontId="20" fillId="0" borderId="0" xfId="0" applyNumberFormat="1" applyFont="1" applyBorder="1"/>
    <xf numFmtId="0" fontId="28" fillId="0" borderId="0" xfId="49" quotePrefix="1" applyFont="1" applyFill="1" applyBorder="1" applyAlignment="1"/>
    <xf numFmtId="0" fontId="28" fillId="0" borderId="0" xfId="49" quotePrefix="1" applyFont="1" applyFill="1" applyBorder="1" applyAlignment="1">
      <alignment horizontal="center"/>
    </xf>
    <xf numFmtId="0" fontId="29" fillId="0" borderId="0" xfId="49" quotePrefix="1" applyFont="1" applyFill="1" applyBorder="1" applyAlignment="1">
      <alignment horizontal="center"/>
    </xf>
    <xf numFmtId="0" fontId="37" fillId="0" borderId="0" xfId="0" applyFont="1" applyAlignment="1">
      <alignment vertical="center"/>
    </xf>
    <xf numFmtId="0" fontId="77" fillId="0" borderId="0" xfId="0" applyFont="1" applyAlignment="1">
      <alignment vertical="center"/>
    </xf>
    <xf numFmtId="0" fontId="23" fillId="0" borderId="0" xfId="0" applyFont="1" applyFill="1" applyBorder="1" applyAlignment="1">
      <alignment vertical="center"/>
    </xf>
    <xf numFmtId="0" fontId="69" fillId="0" borderId="0" xfId="0" applyFont="1" applyAlignment="1">
      <alignment vertical="center"/>
    </xf>
    <xf numFmtId="0" fontId="69" fillId="0" borderId="0" xfId="0" applyFont="1" applyBorder="1" applyAlignment="1">
      <alignment vertical="center"/>
    </xf>
    <xf numFmtId="0" fontId="37" fillId="0" borderId="0" xfId="0" applyFont="1"/>
    <xf numFmtId="0" fontId="37" fillId="0" borderId="0" xfId="0" applyFont="1" applyBorder="1"/>
    <xf numFmtId="0" fontId="77" fillId="0" borderId="0" xfId="0" applyFont="1"/>
    <xf numFmtId="0" fontId="78"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78" fillId="0" borderId="16" xfId="0" applyFont="1" applyFill="1" applyBorder="1" applyAlignment="1">
      <alignment horizontal="left" vertical="center"/>
    </xf>
    <xf numFmtId="0" fontId="23" fillId="0" borderId="0" xfId="0" applyFont="1" applyFill="1" applyBorder="1" applyAlignment="1">
      <alignment horizontal="left" indent="1"/>
    </xf>
    <xf numFmtId="175" fontId="37" fillId="0" borderId="0" xfId="1" applyNumberFormat="1" applyFont="1" applyFill="1" applyBorder="1"/>
    <xf numFmtId="0" fontId="23" fillId="0" borderId="0" xfId="0" applyFont="1" applyFill="1" applyBorder="1" applyAlignment="1">
      <alignment horizontal="left" vertical="center" indent="1"/>
    </xf>
    <xf numFmtId="171" fontId="37" fillId="0" borderId="0" xfId="0" applyNumberFormat="1" applyFont="1" applyFill="1" applyBorder="1"/>
    <xf numFmtId="0" fontId="37" fillId="0" borderId="0" xfId="0" quotePrefix="1" applyFont="1" applyFill="1" applyBorder="1"/>
    <xf numFmtId="171" fontId="23" fillId="0" borderId="0" xfId="1" applyNumberFormat="1" applyFont="1" applyFill="1" applyBorder="1"/>
    <xf numFmtId="0" fontId="37" fillId="0" borderId="0" xfId="0" applyFont="1" applyFill="1" applyBorder="1" applyAlignment="1">
      <alignment horizontal="left" indent="1"/>
    </xf>
    <xf numFmtId="171" fontId="37" fillId="0" borderId="0" xfId="1" applyNumberFormat="1" applyFont="1" applyFill="1" applyBorder="1"/>
    <xf numFmtId="0" fontId="37" fillId="0" borderId="0" xfId="0" applyFont="1" applyFill="1" applyBorder="1" applyAlignment="1">
      <alignment horizontal="left" vertical="center" indent="1"/>
    </xf>
    <xf numFmtId="171" fontId="77" fillId="0" borderId="0" xfId="0" applyNumberFormat="1" applyFont="1"/>
    <xf numFmtId="183" fontId="37" fillId="0" borderId="0" xfId="1" applyNumberFormat="1" applyFont="1" applyFill="1" applyBorder="1"/>
    <xf numFmtId="171" fontId="77" fillId="0" borderId="0" xfId="1" applyNumberFormat="1" applyFont="1"/>
    <xf numFmtId="171" fontId="23" fillId="0" borderId="20" xfId="1" applyNumberFormat="1" applyFont="1" applyFill="1" applyBorder="1"/>
    <xf numFmtId="171" fontId="37" fillId="0" borderId="0" xfId="0" applyNumberFormat="1" applyFont="1"/>
    <xf numFmtId="0" fontId="37" fillId="0" borderId="0" xfId="0" applyFont="1" applyFill="1" applyBorder="1" applyAlignment="1">
      <alignment horizontal="left" wrapText="1" indent="1"/>
    </xf>
    <xf numFmtId="171" fontId="23" fillId="0" borderId="73" xfId="1" applyNumberFormat="1" applyFont="1" applyFill="1" applyBorder="1"/>
    <xf numFmtId="0" fontId="23" fillId="0" borderId="0" xfId="0" applyFont="1" applyFill="1" applyBorder="1" applyAlignment="1">
      <alignment horizontal="left" vertical="center" wrapText="1" indent="1"/>
    </xf>
    <xf numFmtId="0" fontId="23" fillId="0" borderId="0" xfId="0" applyFont="1" applyFill="1" applyBorder="1"/>
    <xf numFmtId="175" fontId="37" fillId="0" borderId="0" xfId="0" applyNumberFormat="1" applyFont="1"/>
    <xf numFmtId="175" fontId="37" fillId="0" borderId="0" xfId="0" applyNumberFormat="1" applyFont="1" applyBorder="1"/>
    <xf numFmtId="171" fontId="23" fillId="0" borderId="22" xfId="1" applyNumberFormat="1" applyFont="1" applyFill="1" applyBorder="1"/>
    <xf numFmtId="171" fontId="23" fillId="0" borderId="74" xfId="1" applyNumberFormat="1" applyFont="1" applyFill="1" applyBorder="1"/>
    <xf numFmtId="175" fontId="77" fillId="0" borderId="0" xfId="0" applyNumberFormat="1" applyFont="1"/>
    <xf numFmtId="0" fontId="37" fillId="0" borderId="0" xfId="0" applyFont="1" applyFill="1" applyAlignment="1">
      <alignment horizontal="center"/>
    </xf>
    <xf numFmtId="0" fontId="37" fillId="0" borderId="0" xfId="0" applyFont="1" applyFill="1" applyBorder="1" applyAlignment="1">
      <alignment horizontal="center"/>
    </xf>
    <xf numFmtId="168" fontId="37" fillId="0" borderId="0" xfId="51" applyFont="1"/>
    <xf numFmtId="3" fontId="37" fillId="0" borderId="0" xfId="0" applyNumberFormat="1" applyFont="1"/>
    <xf numFmtId="0" fontId="23" fillId="34" borderId="38" xfId="0" applyFont="1" applyFill="1" applyBorder="1" applyAlignment="1">
      <alignment horizontal="center" vertical="center"/>
    </xf>
    <xf numFmtId="0" fontId="23" fillId="34" borderId="39" xfId="0" applyFont="1" applyFill="1" applyBorder="1" applyAlignment="1">
      <alignment horizontal="center" vertical="center"/>
    </xf>
    <xf numFmtId="179" fontId="23" fillId="34" borderId="39" xfId="0" applyNumberFormat="1" applyFont="1" applyFill="1" applyBorder="1" applyAlignment="1">
      <alignment horizontal="center" vertical="center" wrapText="1"/>
    </xf>
    <xf numFmtId="179" fontId="23" fillId="34" borderId="34" xfId="0" applyNumberFormat="1" applyFont="1" applyFill="1" applyBorder="1" applyAlignment="1">
      <alignment horizontal="center" vertical="center" wrapText="1"/>
    </xf>
    <xf numFmtId="179" fontId="23" fillId="34" borderId="24" xfId="0" applyNumberFormat="1" applyFont="1" applyFill="1" applyBorder="1" applyAlignment="1">
      <alignment horizontal="center" vertical="center" wrapText="1"/>
    </xf>
    <xf numFmtId="0" fontId="37" fillId="0" borderId="66" xfId="0" applyFont="1" applyFill="1" applyBorder="1"/>
    <xf numFmtId="176" fontId="37" fillId="0" borderId="67" xfId="1" applyNumberFormat="1" applyFont="1" applyFill="1" applyBorder="1"/>
    <xf numFmtId="176" fontId="37" fillId="0" borderId="28" xfId="1" applyNumberFormat="1" applyFont="1" applyFill="1" applyBorder="1"/>
    <xf numFmtId="0" fontId="37" fillId="0" borderId="62" xfId="0" applyFont="1" applyFill="1" applyBorder="1"/>
    <xf numFmtId="0" fontId="37" fillId="0" borderId="63" xfId="0" applyFont="1" applyFill="1" applyBorder="1"/>
    <xf numFmtId="168" fontId="37" fillId="0" borderId="63" xfId="51" applyFont="1" applyFill="1" applyBorder="1"/>
    <xf numFmtId="168" fontId="37" fillId="0" borderId="65" xfId="51" applyFont="1" applyFill="1" applyBorder="1"/>
    <xf numFmtId="168" fontId="37" fillId="0" borderId="27" xfId="51" applyFont="1" applyFill="1" applyBorder="1"/>
    <xf numFmtId="3" fontId="37" fillId="0" borderId="0" xfId="0" applyNumberFormat="1" applyFont="1" applyBorder="1"/>
    <xf numFmtId="176" fontId="37" fillId="0" borderId="0" xfId="0" applyNumberFormat="1" applyFont="1"/>
    <xf numFmtId="169" fontId="37" fillId="0" borderId="0" xfId="0" applyNumberFormat="1" applyFont="1"/>
    <xf numFmtId="169" fontId="37" fillId="0" borderId="0" xfId="0" applyNumberFormat="1" applyFont="1" applyBorder="1"/>
    <xf numFmtId="0" fontId="37" fillId="0" borderId="0" xfId="0" applyFont="1" applyAlignment="1">
      <alignment wrapText="1"/>
    </xf>
    <xf numFmtId="0" fontId="23" fillId="0" borderId="0" xfId="0" applyFont="1" applyAlignment="1">
      <alignment horizontal="center"/>
    </xf>
    <xf numFmtId="0" fontId="79" fillId="0" borderId="0" xfId="0" applyFont="1" applyAlignment="1">
      <alignment horizontal="center"/>
    </xf>
    <xf numFmtId="0" fontId="37" fillId="0" borderId="0" xfId="0" applyFont="1" applyAlignment="1">
      <alignment horizontal="center"/>
    </xf>
    <xf numFmtId="0" fontId="77" fillId="0" borderId="0" xfId="0" applyFont="1" applyAlignment="1">
      <alignment horizontal="center"/>
    </xf>
    <xf numFmtId="0" fontId="23" fillId="0" borderId="0" xfId="0" applyFont="1" applyAlignment="1">
      <alignment horizontal="right"/>
    </xf>
    <xf numFmtId="171" fontId="37" fillId="0" borderId="0" xfId="0" applyNumberFormat="1" applyFont="1" applyBorder="1"/>
    <xf numFmtId="0" fontId="23" fillId="0" borderId="0" xfId="0" applyFont="1" applyAlignment="1">
      <alignment horizontal="center" wrapText="1"/>
    </xf>
    <xf numFmtId="0" fontId="69" fillId="0" borderId="0" xfId="0" applyFont="1" applyAlignment="1">
      <alignment horizontal="left" vertical="center" wrapText="1"/>
    </xf>
    <xf numFmtId="0" fontId="23" fillId="0" borderId="0" xfId="0" applyFont="1" applyAlignment="1">
      <alignment horizontal="left" vertical="center" wrapText="1"/>
    </xf>
    <xf numFmtId="168" fontId="23" fillId="0" borderId="0" xfId="51" applyFont="1" applyAlignment="1">
      <alignment horizontal="lef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xf>
    <xf numFmtId="168" fontId="23" fillId="0" borderId="0" xfId="51" applyFont="1" applyFill="1" applyBorder="1"/>
    <xf numFmtId="0" fontId="80" fillId="0" borderId="0" xfId="0" applyFont="1" applyFill="1" applyBorder="1"/>
    <xf numFmtId="166" fontId="37" fillId="0" borderId="0" xfId="0" applyNumberFormat="1" applyFont="1" applyBorder="1"/>
    <xf numFmtId="49" fontId="37" fillId="0" borderId="0" xfId="0" applyNumberFormat="1" applyFont="1" applyFill="1" applyBorder="1"/>
    <xf numFmtId="168" fontId="37" fillId="0" borderId="0" xfId="51" applyFont="1" applyFill="1" applyBorder="1"/>
    <xf numFmtId="0" fontId="81" fillId="0" borderId="0" xfId="0" applyFont="1" applyFill="1" applyBorder="1"/>
    <xf numFmtId="49" fontId="37" fillId="0" borderId="0" xfId="0" quotePrefix="1" applyNumberFormat="1" applyFont="1" applyFill="1" applyBorder="1"/>
    <xf numFmtId="0" fontId="23" fillId="0" borderId="0" xfId="0" applyFont="1" applyBorder="1"/>
    <xf numFmtId="174" fontId="23" fillId="0" borderId="0" xfId="51" applyNumberFormat="1" applyFont="1" applyFill="1" applyBorder="1"/>
    <xf numFmtId="166" fontId="37" fillId="0" borderId="0" xfId="0" applyNumberFormat="1" applyFont="1"/>
    <xf numFmtId="168" fontId="23" fillId="0" borderId="73" xfId="51" applyFont="1" applyFill="1" applyBorder="1"/>
    <xf numFmtId="166" fontId="37" fillId="0" borderId="0" xfId="45" applyFont="1"/>
    <xf numFmtId="166" fontId="23" fillId="0" borderId="0" xfId="0" applyNumberFormat="1" applyFont="1" applyBorder="1"/>
    <xf numFmtId="168" fontId="37" fillId="0" borderId="0" xfId="51" applyFont="1" applyBorder="1"/>
    <xf numFmtId="171" fontId="37" fillId="0" borderId="0" xfId="1" applyNumberFormat="1" applyFont="1" applyBorder="1"/>
    <xf numFmtId="0" fontId="37" fillId="0" borderId="0" xfId="0" applyFont="1" applyAlignment="1"/>
    <xf numFmtId="0" fontId="37" fillId="0" borderId="0" xfId="0" applyFont="1" applyBorder="1" applyAlignment="1"/>
    <xf numFmtId="0" fontId="37" fillId="0" borderId="0" xfId="0" applyFont="1" applyBorder="1" applyAlignment="1">
      <alignment wrapText="1"/>
    </xf>
    <xf numFmtId="43" fontId="44" fillId="0" borderId="10" xfId="1" applyFont="1" applyFill="1" applyBorder="1" applyAlignment="1">
      <alignment horizontal="right" vertical="center"/>
    </xf>
    <xf numFmtId="166" fontId="43" fillId="0" borderId="10" xfId="0" applyNumberFormat="1" applyFont="1" applyFill="1" applyBorder="1" applyAlignment="1">
      <alignment vertical="center"/>
    </xf>
    <xf numFmtId="179" fontId="23" fillId="0" borderId="0" xfId="51"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79" fontId="23" fillId="0" borderId="10" xfId="0" applyNumberFormat="1" applyFont="1" applyFill="1" applyBorder="1" applyAlignment="1">
      <alignment horizontal="center" vertical="center" wrapText="1"/>
    </xf>
    <xf numFmtId="0" fontId="33" fillId="0" borderId="11" xfId="0" applyFont="1" applyBorder="1" applyAlignment="1">
      <alignment vertical="center" wrapText="1"/>
    </xf>
    <xf numFmtId="168" fontId="19" fillId="0" borderId="20" xfId="51" applyFont="1" applyFill="1" applyBorder="1" applyAlignment="1">
      <alignment horizontal="right" vertical="center" wrapText="1"/>
    </xf>
    <xf numFmtId="168" fontId="19" fillId="0" borderId="12" xfId="51" applyFont="1" applyFill="1" applyBorder="1" applyAlignment="1">
      <alignment horizontal="right" vertical="center" wrapText="1"/>
    </xf>
    <xf numFmtId="168" fontId="29" fillId="0" borderId="0" xfId="0" applyNumberFormat="1" applyFont="1" applyBorder="1" applyAlignment="1"/>
    <xf numFmtId="168" fontId="27" fillId="0" borderId="0" xfId="51" applyFont="1"/>
    <xf numFmtId="0" fontId="28" fillId="0" borderId="0" xfId="49" quotePrefix="1" applyFont="1" applyFill="1" applyAlignment="1">
      <alignment horizontal="center"/>
    </xf>
    <xf numFmtId="0" fontId="29" fillId="0" borderId="0" xfId="49" quotePrefix="1" applyFont="1" applyFill="1" applyAlignment="1">
      <alignment horizontal="center"/>
    </xf>
    <xf numFmtId="0" fontId="39" fillId="0" borderId="38" xfId="0" applyFont="1" applyBorder="1" applyAlignment="1">
      <alignment horizontal="left" vertical="center" wrapText="1"/>
    </xf>
    <xf numFmtId="0" fontId="39" fillId="0" borderId="34" xfId="0" applyFont="1" applyBorder="1" applyAlignment="1">
      <alignment horizontal="left" vertical="center" wrapText="1"/>
    </xf>
    <xf numFmtId="0" fontId="55" fillId="36" borderId="38" xfId="0" applyFont="1" applyFill="1" applyBorder="1" applyAlignment="1">
      <alignment horizontal="center" vertical="center"/>
    </xf>
    <xf numFmtId="0" fontId="55" fillId="36" borderId="34" xfId="0" applyFont="1" applyFill="1" applyBorder="1" applyAlignment="1">
      <alignment horizontal="center" vertical="center"/>
    </xf>
    <xf numFmtId="0" fontId="55" fillId="36" borderId="38" xfId="0" applyFont="1" applyFill="1" applyBorder="1" applyAlignment="1">
      <alignment horizontal="center" vertical="center" wrapText="1"/>
    </xf>
    <xf numFmtId="0" fontId="55" fillId="36" borderId="34" xfId="0" applyFont="1" applyFill="1" applyBorder="1" applyAlignment="1">
      <alignment horizontal="center" vertical="center" wrapText="1"/>
    </xf>
    <xf numFmtId="0" fontId="21" fillId="0" borderId="0" xfId="0" applyFont="1" applyAlignment="1">
      <alignment horizontal="center" vertical="center"/>
    </xf>
    <xf numFmtId="0" fontId="50" fillId="0" borderId="0" xfId="0" applyFont="1" applyAlignment="1">
      <alignment horizontal="center" vertical="center"/>
    </xf>
    <xf numFmtId="0" fontId="44" fillId="0" borderId="0" xfId="0" applyFont="1" applyAlignment="1">
      <alignment horizontal="center" vertical="center"/>
    </xf>
    <xf numFmtId="0" fontId="58" fillId="36" borderId="38" xfId="0" applyFont="1" applyFill="1" applyBorder="1" applyAlignment="1">
      <alignment horizontal="center" vertical="center"/>
    </xf>
    <xf numFmtId="0" fontId="58" fillId="36" borderId="34" xfId="0" applyFont="1" applyFill="1" applyBorder="1" applyAlignment="1">
      <alignment horizontal="center" vertical="center"/>
    </xf>
    <xf numFmtId="0" fontId="58" fillId="36" borderId="39" xfId="0" applyFont="1" applyFill="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36" fillId="0" borderId="60" xfId="0" applyFont="1" applyBorder="1" applyAlignment="1">
      <alignment horizontal="center" vertical="center"/>
    </xf>
    <xf numFmtId="0" fontId="36" fillId="0" borderId="46" xfId="0" applyFont="1" applyBorder="1" applyAlignment="1">
      <alignment horizontal="left" vertical="center"/>
    </xf>
    <xf numFmtId="0" fontId="36" fillId="0" borderId="71" xfId="0" applyFont="1" applyBorder="1" applyAlignment="1">
      <alignment horizontal="left" vertical="center"/>
    </xf>
    <xf numFmtId="0" fontId="36" fillId="0" borderId="51" xfId="0" applyFont="1" applyBorder="1" applyAlignment="1">
      <alignment horizontal="left" vertical="center"/>
    </xf>
    <xf numFmtId="0" fontId="36" fillId="0" borderId="72" xfId="0" applyFont="1" applyBorder="1" applyAlignment="1">
      <alignment horizontal="left" vertical="center"/>
    </xf>
    <xf numFmtId="0" fontId="43" fillId="0" borderId="0" xfId="0" applyFont="1" applyAlignment="1">
      <alignment horizontal="center" vertical="center"/>
    </xf>
    <xf numFmtId="0" fontId="39" fillId="0" borderId="38" xfId="0" applyFont="1" applyBorder="1" applyAlignment="1">
      <alignment horizontal="left" vertical="center"/>
    </xf>
    <xf numFmtId="0" fontId="39" fillId="0" borderId="34" xfId="0" applyFont="1" applyBorder="1" applyAlignment="1">
      <alignment horizontal="left" vertical="center"/>
    </xf>
    <xf numFmtId="0" fontId="52" fillId="0" borderId="49" xfId="0" applyFont="1" applyBorder="1" applyAlignment="1">
      <alignment horizontal="left" vertical="center"/>
    </xf>
    <xf numFmtId="0" fontId="52" fillId="0" borderId="50" xfId="0" applyFont="1" applyBorder="1" applyAlignment="1">
      <alignment horizontal="left" vertical="center"/>
    </xf>
    <xf numFmtId="0" fontId="52" fillId="0" borderId="12" xfId="0" applyFont="1" applyFill="1" applyBorder="1" applyAlignment="1">
      <alignment horizontal="left" vertical="center"/>
    </xf>
    <xf numFmtId="0" fontId="52" fillId="0" borderId="10" xfId="0" applyFont="1" applyFill="1" applyBorder="1" applyAlignment="1">
      <alignment horizontal="left" vertical="center"/>
    </xf>
    <xf numFmtId="0" fontId="52" fillId="0" borderId="50" xfId="0" applyFont="1" applyFill="1" applyBorder="1" applyAlignment="1">
      <alignment horizontal="left" vertical="center"/>
    </xf>
    <xf numFmtId="0" fontId="52" fillId="0" borderId="45" xfId="0" applyFont="1" applyBorder="1" applyAlignment="1">
      <alignment horizontal="left" vertical="center"/>
    </xf>
    <xf numFmtId="0" fontId="52" fillId="0" borderId="58" xfId="0" applyFont="1" applyBorder="1" applyAlignment="1">
      <alignment horizontal="left" vertical="center"/>
    </xf>
    <xf numFmtId="0" fontId="52" fillId="0" borderId="59" xfId="0" applyFont="1" applyBorder="1" applyAlignment="1">
      <alignment horizontal="left" vertical="center"/>
    </xf>
    <xf numFmtId="0" fontId="52" fillId="0" borderId="62" xfId="0" applyFont="1" applyBorder="1" applyAlignment="1">
      <alignment horizontal="left" vertical="center"/>
    </xf>
    <xf numFmtId="0" fontId="52" fillId="0" borderId="63" xfId="0" applyFont="1" applyBorder="1" applyAlignment="1">
      <alignment horizontal="left" vertical="center"/>
    </xf>
    <xf numFmtId="0" fontId="52" fillId="0" borderId="65" xfId="0" applyFont="1" applyBorder="1" applyAlignment="1">
      <alignment horizontal="left" vertical="center"/>
    </xf>
    <xf numFmtId="0" fontId="52" fillId="0" borderId="70" xfId="0" applyFont="1" applyBorder="1" applyAlignment="1">
      <alignment horizontal="left" vertical="center"/>
    </xf>
    <xf numFmtId="0" fontId="52" fillId="0" borderId="47" xfId="0" applyFont="1" applyBorder="1" applyAlignment="1">
      <alignment horizontal="left" vertical="center"/>
    </xf>
    <xf numFmtId="0" fontId="52" fillId="0" borderId="48" xfId="0" applyFont="1" applyBorder="1" applyAlignment="1">
      <alignment horizontal="left" vertical="center"/>
    </xf>
    <xf numFmtId="0" fontId="52" fillId="0" borderId="12" xfId="0" applyFont="1" applyBorder="1" applyAlignment="1">
      <alignment horizontal="left" vertical="center"/>
    </xf>
    <xf numFmtId="0" fontId="52" fillId="0" borderId="10" xfId="0" applyFont="1" applyBorder="1" applyAlignment="1">
      <alignment horizontal="left" vertical="center"/>
    </xf>
    <xf numFmtId="0" fontId="53" fillId="37" borderId="38" xfId="0" applyFont="1" applyFill="1" applyBorder="1" applyAlignment="1">
      <alignment horizontal="center" vertical="center"/>
    </xf>
    <xf numFmtId="0" fontId="53" fillId="37" borderId="39" xfId="0" applyFont="1" applyFill="1" applyBorder="1" applyAlignment="1">
      <alignment horizontal="center" vertical="center"/>
    </xf>
    <xf numFmtId="0" fontId="53" fillId="37" borderId="34" xfId="0" applyFont="1" applyFill="1" applyBorder="1" applyAlignment="1">
      <alignment horizontal="center" vertical="center"/>
    </xf>
    <xf numFmtId="0" fontId="52" fillId="0" borderId="69" xfId="0" applyFont="1" applyFill="1" applyBorder="1" applyAlignment="1">
      <alignment horizontal="left" vertical="center"/>
    </xf>
    <xf numFmtId="0" fontId="52" fillId="0" borderId="52" xfId="0" applyFont="1" applyFill="1" applyBorder="1" applyAlignment="1">
      <alignment horizontal="left" vertical="center"/>
    </xf>
    <xf numFmtId="0" fontId="52" fillId="0" borderId="53" xfId="0" applyFont="1" applyFill="1" applyBorder="1" applyAlignment="1">
      <alignment horizontal="left" vertical="center"/>
    </xf>
    <xf numFmtId="0" fontId="52" fillId="0" borderId="61" xfId="0" applyFont="1" applyBorder="1" applyAlignment="1">
      <alignment horizontal="left" vertical="center"/>
    </xf>
    <xf numFmtId="0" fontId="52" fillId="0" borderId="64" xfId="0" applyFont="1" applyBorder="1" applyAlignment="1">
      <alignment horizontal="left" vertical="center"/>
    </xf>
    <xf numFmtId="0" fontId="52" fillId="0" borderId="46" xfId="0" applyFont="1" applyBorder="1" applyAlignment="1">
      <alignment horizontal="left" vertical="center"/>
    </xf>
    <xf numFmtId="0" fontId="52" fillId="0" borderId="51" xfId="0" applyFont="1" applyBorder="1" applyAlignment="1">
      <alignment horizontal="left" vertical="center"/>
    </xf>
    <xf numFmtId="0" fontId="52" fillId="0" borderId="53" xfId="0" applyFont="1" applyBorder="1" applyAlignment="1">
      <alignment horizontal="left" vertical="center"/>
    </xf>
    <xf numFmtId="0" fontId="52" fillId="0" borderId="69" xfId="0" applyFont="1" applyBorder="1" applyAlignment="1">
      <alignment horizontal="left" vertical="center"/>
    </xf>
    <xf numFmtId="0" fontId="52" fillId="0" borderId="52" xfId="0" applyFont="1" applyBorder="1" applyAlignment="1">
      <alignment horizontal="left" vertical="center"/>
    </xf>
    <xf numFmtId="0" fontId="52" fillId="0" borderId="70" xfId="0" applyFont="1" applyFill="1" applyBorder="1" applyAlignment="1">
      <alignment horizontal="left" vertical="center"/>
    </xf>
    <xf numFmtId="0" fontId="52" fillId="0" borderId="47" xfId="0" applyFont="1" applyFill="1" applyBorder="1" applyAlignment="1">
      <alignment horizontal="left" vertical="center"/>
    </xf>
    <xf numFmtId="0" fontId="52" fillId="0" borderId="48" xfId="0" applyFont="1" applyFill="1" applyBorder="1" applyAlignment="1">
      <alignment horizontal="left" vertical="center"/>
    </xf>
    <xf numFmtId="0" fontId="28" fillId="0" borderId="0" xfId="49" quotePrefix="1" applyFont="1" applyFill="1" applyAlignment="1">
      <alignment horizontal="center"/>
    </xf>
    <xf numFmtId="0" fontId="29" fillId="0" borderId="0" xfId="49" quotePrefix="1" applyFont="1" applyFill="1" applyAlignment="1">
      <alignment horizontal="center"/>
    </xf>
    <xf numFmtId="0" fontId="37" fillId="0" borderId="0" xfId="0" applyFont="1" applyFill="1" applyAlignment="1">
      <alignment horizontal="center"/>
    </xf>
    <xf numFmtId="0" fontId="23" fillId="0" borderId="0" xfId="0" applyFont="1" applyAlignment="1">
      <alignment horizontal="left" vertical="center" wrapText="1"/>
    </xf>
    <xf numFmtId="0" fontId="20" fillId="0" borderId="0" xfId="0" applyFont="1" applyFill="1" applyAlignment="1">
      <alignment horizontal="center"/>
    </xf>
    <xf numFmtId="0" fontId="21" fillId="0" borderId="0" xfId="0" applyFont="1" applyBorder="1" applyAlignment="1">
      <alignment horizontal="left" vertical="center"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172" fontId="62" fillId="0" borderId="0" xfId="44" applyNumberFormat="1" applyFont="1" applyFill="1" applyBorder="1" applyAlignment="1" applyProtection="1">
      <alignment horizontal="left"/>
    </xf>
    <xf numFmtId="172" fontId="69" fillId="0" borderId="0" xfId="44" applyNumberFormat="1" applyFont="1" applyFill="1" applyBorder="1" applyAlignment="1" applyProtection="1">
      <alignment horizontal="left"/>
    </xf>
    <xf numFmtId="172" fontId="23" fillId="0" borderId="0" xfId="44" applyNumberFormat="1" applyFont="1" applyFill="1" applyBorder="1" applyAlignment="1" applyProtection="1">
      <alignment horizontal="left"/>
    </xf>
    <xf numFmtId="172" fontId="62" fillId="0" borderId="0" xfId="44" applyFont="1" applyAlignment="1">
      <alignment horizontal="left"/>
    </xf>
    <xf numFmtId="0" fontId="21" fillId="0" borderId="0" xfId="0" applyFont="1" applyAlignment="1">
      <alignment horizontal="left"/>
    </xf>
    <xf numFmtId="0" fontId="30" fillId="0" borderId="0" xfId="0" applyFont="1" applyAlignment="1">
      <alignment horizontal="left" vertical="center" wrapText="1"/>
    </xf>
    <xf numFmtId="0" fontId="30" fillId="0" borderId="0" xfId="0" applyFont="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0" fillId="0" borderId="0" xfId="0" applyFont="1" applyFill="1" applyAlignment="1">
      <alignment horizontal="left"/>
    </xf>
    <xf numFmtId="0" fontId="32" fillId="0" borderId="0" xfId="0" applyFont="1" applyBorder="1" applyAlignment="1">
      <alignment horizontal="left" vertical="center" wrapText="1"/>
    </xf>
    <xf numFmtId="0" fontId="32" fillId="0" borderId="0" xfId="0" applyFont="1" applyBorder="1" applyAlignment="1">
      <alignment horizontal="left" wrapText="1"/>
    </xf>
    <xf numFmtId="0" fontId="32"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0" fillId="0" borderId="0" xfId="0" applyFont="1" applyBorder="1" applyAlignment="1">
      <alignment horizontal="left" vertical="center" wrapText="1"/>
    </xf>
    <xf numFmtId="0" fontId="32" fillId="0" borderId="0" xfId="0" applyFont="1" applyBorder="1" applyAlignment="1">
      <alignment horizontal="left" vertical="center" wrapText="1" indent="1"/>
    </xf>
    <xf numFmtId="0" fontId="32" fillId="0" borderId="0" xfId="0" applyFont="1" applyFill="1" applyBorder="1" applyAlignment="1">
      <alignment horizontal="left" wrapText="1"/>
    </xf>
    <xf numFmtId="0" fontId="30" fillId="0" borderId="0" xfId="0" applyFont="1" applyFill="1" applyBorder="1" applyAlignment="1">
      <alignment horizontal="center"/>
    </xf>
    <xf numFmtId="0" fontId="70" fillId="0" borderId="22" xfId="0" applyFont="1" applyFill="1" applyBorder="1" applyAlignment="1">
      <alignment horizontal="center"/>
    </xf>
    <xf numFmtId="0" fontId="72"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54" fillId="36" borderId="10" xfId="0" applyFont="1" applyFill="1" applyBorder="1" applyAlignment="1">
      <alignment horizontal="center" vertical="center"/>
    </xf>
    <xf numFmtId="0" fontId="44" fillId="0" borderId="0" xfId="0" applyFont="1" applyAlignment="1">
      <alignment horizontal="left" vertical="center"/>
    </xf>
    <xf numFmtId="0" fontId="54" fillId="36" borderId="10" xfId="0" applyFont="1" applyFill="1" applyBorder="1" applyAlignment="1">
      <alignment horizontal="center" vertical="center" wrapText="1"/>
    </xf>
    <xf numFmtId="0" fontId="54" fillId="36" borderId="57" xfId="0" applyFont="1" applyFill="1" applyBorder="1" applyAlignment="1">
      <alignment horizontal="center" vertical="center"/>
    </xf>
    <xf numFmtId="0" fontId="54" fillId="36" borderId="55" xfId="0" applyFont="1" applyFill="1" applyBorder="1" applyAlignment="1">
      <alignment horizontal="center" vertical="center"/>
    </xf>
    <xf numFmtId="0" fontId="55" fillId="36" borderId="10" xfId="0" applyFont="1" applyFill="1" applyBorder="1" applyAlignment="1">
      <alignment horizontal="center" vertical="center" wrapText="1"/>
    </xf>
    <xf numFmtId="0" fontId="28" fillId="0" borderId="10" xfId="0" applyFont="1" applyFill="1" applyBorder="1" applyAlignment="1">
      <alignment horizontal="left" vertical="center"/>
    </xf>
    <xf numFmtId="0" fontId="37" fillId="0" borderId="0" xfId="49" applyFont="1" applyAlignment="1">
      <alignment horizontal="left" wrapText="1"/>
    </xf>
    <xf numFmtId="0" fontId="29" fillId="0" borderId="0" xfId="49" quotePrefix="1" applyFont="1" applyAlignment="1">
      <alignment horizontal="center"/>
    </xf>
    <xf numFmtId="0" fontId="55" fillId="36" borderId="10" xfId="0" applyFont="1" applyFill="1" applyBorder="1" applyAlignment="1">
      <alignment horizontal="center" vertical="center"/>
    </xf>
    <xf numFmtId="0" fontId="32" fillId="0" borderId="0" xfId="0" applyFont="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Alignment="1">
      <alignment horizontal="left" vertical="top" wrapText="1"/>
    </xf>
    <xf numFmtId="0" fontId="76" fillId="0" borderId="0" xfId="0" applyFont="1" applyFill="1" applyBorder="1" applyAlignment="1">
      <alignment horizontal="left" vertical="center" wrapText="1"/>
    </xf>
    <xf numFmtId="0" fontId="33" fillId="0" borderId="10" xfId="0" applyFont="1" applyBorder="1" applyAlignment="1">
      <alignment vertical="center" wrapText="1"/>
    </xf>
    <xf numFmtId="0" fontId="28" fillId="0" borderId="10" xfId="0" applyFont="1" applyFill="1" applyBorder="1" applyAlignment="1">
      <alignment vertical="center" wrapText="1"/>
    </xf>
    <xf numFmtId="0" fontId="54" fillId="36" borderId="13" xfId="0" applyFont="1" applyFill="1" applyBorder="1" applyAlignment="1">
      <alignment horizontal="center" vertical="center" wrapText="1"/>
    </xf>
    <xf numFmtId="0" fontId="54" fillId="36" borderId="15" xfId="0" applyFont="1" applyFill="1" applyBorder="1" applyAlignment="1">
      <alignment horizontal="center" vertical="center" wrapText="1"/>
    </xf>
    <xf numFmtId="0" fontId="54" fillId="36" borderId="53" xfId="0" applyFont="1" applyFill="1" applyBorder="1" applyAlignment="1">
      <alignment horizontal="center" vertical="center"/>
    </xf>
    <xf numFmtId="0" fontId="54" fillId="36" borderId="27" xfId="0" applyFont="1" applyFill="1" applyBorder="1" applyAlignment="1">
      <alignment horizontal="center" vertical="center"/>
    </xf>
    <xf numFmtId="0" fontId="54" fillId="36" borderId="51" xfId="0" applyFont="1" applyFill="1" applyBorder="1" applyAlignment="1">
      <alignment horizontal="center" vertical="center"/>
    </xf>
    <xf numFmtId="0" fontId="55" fillId="36" borderId="29" xfId="0" applyFont="1" applyFill="1" applyBorder="1" applyAlignment="1">
      <alignment horizontal="center" vertical="center" wrapText="1"/>
    </xf>
    <xf numFmtId="0" fontId="55" fillId="36" borderId="25" xfId="0" applyFont="1" applyFill="1" applyBorder="1" applyAlignment="1">
      <alignment horizontal="center" vertical="center" wrapText="1"/>
    </xf>
    <xf numFmtId="0" fontId="54" fillId="36" borderId="24" xfId="0" applyFont="1" applyFill="1" applyBorder="1" applyAlignment="1">
      <alignment horizontal="center" vertical="center"/>
    </xf>
    <xf numFmtId="0" fontId="54" fillId="36" borderId="29" xfId="0" applyFont="1" applyFill="1" applyBorder="1" applyAlignment="1">
      <alignment horizontal="center" vertical="center"/>
    </xf>
    <xf numFmtId="0" fontId="54" fillId="36" borderId="56" xfId="0" applyFont="1" applyFill="1" applyBorder="1" applyAlignment="1">
      <alignment horizontal="center" vertical="center" wrapText="1"/>
    </xf>
    <xf numFmtId="0" fontId="54" fillId="36" borderId="54" xfId="0" applyFont="1" applyFill="1" applyBorder="1" applyAlignment="1">
      <alignment horizontal="center" vertical="center" wrapText="1"/>
    </xf>
    <xf numFmtId="179" fontId="54" fillId="36" borderId="38" xfId="49" applyNumberFormat="1" applyFont="1" applyFill="1" applyBorder="1" applyAlignment="1">
      <alignment horizontal="center" vertical="center" wrapText="1"/>
    </xf>
    <xf numFmtId="179" fontId="54" fillId="36" borderId="34" xfId="49" applyNumberFormat="1" applyFont="1" applyFill="1" applyBorder="1" applyAlignment="1">
      <alignment horizontal="center" vertical="center" wrapText="1"/>
    </xf>
    <xf numFmtId="0" fontId="55" fillId="36" borderId="39" xfId="0" applyFont="1" applyFill="1" applyBorder="1" applyAlignment="1">
      <alignment horizontal="center" vertical="center" wrapText="1"/>
    </xf>
    <xf numFmtId="0" fontId="32" fillId="0" borderId="0" xfId="0" applyFont="1" applyBorder="1" applyAlignment="1">
      <alignment horizontal="left" vertical="center"/>
    </xf>
  </cellXfs>
  <cellStyles count="215">
    <cellStyle name="          _x000d__x000a_386grabber=VGA.3GR_x000d__x000a_" xfId="62" xr:uid="{00000000-0005-0000-0000-00000000000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0] 2" xfId="71" xr:uid="{00000000-0005-0000-0000-00001E000000}"/>
    <cellStyle name="Comma [0] 2 2" xfId="73" xr:uid="{00000000-0005-0000-0000-00001F000000}"/>
    <cellStyle name="Comma [0] 2 2 2" xfId="104" xr:uid="{00000000-0005-0000-0000-000020000000}"/>
    <cellStyle name="Comma [0] 2 2 2 2" xfId="199" xr:uid="{00000000-0005-0000-0000-000021000000}"/>
    <cellStyle name="Comma [0] 2 2 2 3" xfId="152" xr:uid="{00000000-0005-0000-0000-000022000000}"/>
    <cellStyle name="Comma [0] 2 2 3" xfId="186" xr:uid="{00000000-0005-0000-0000-000023000000}"/>
    <cellStyle name="Comma [0] 2 2 4" xfId="174" xr:uid="{00000000-0005-0000-0000-000024000000}"/>
    <cellStyle name="Comma [0] 2 2 5" xfId="142" xr:uid="{00000000-0005-0000-0000-000025000000}"/>
    <cellStyle name="Comma [0] 2 3" xfId="103" xr:uid="{00000000-0005-0000-0000-000026000000}"/>
    <cellStyle name="Comma [0] 2 3 2" xfId="198" xr:uid="{00000000-0005-0000-0000-000027000000}"/>
    <cellStyle name="Comma [0] 2 3 3" xfId="151" xr:uid="{00000000-0005-0000-0000-000028000000}"/>
    <cellStyle name="Comma [0] 2 4" xfId="139" xr:uid="{00000000-0005-0000-0000-000029000000}"/>
    <cellStyle name="Comma [0] 2 5" xfId="173" xr:uid="{00000000-0005-0000-0000-00002A000000}"/>
    <cellStyle name="Comma 2" xfId="50" xr:uid="{00000000-0005-0000-0000-00002B000000}"/>
    <cellStyle name="Comma 2 2" xfId="55" xr:uid="{00000000-0005-0000-0000-00002C000000}"/>
    <cellStyle name="Comma 2 2 2" xfId="91" xr:uid="{00000000-0005-0000-0000-00002D000000}"/>
    <cellStyle name="Comma 2 2 2 2" xfId="109" xr:uid="{00000000-0005-0000-0000-00002E000000}"/>
    <cellStyle name="Comma 2 2 2 2 2" xfId="204" xr:uid="{00000000-0005-0000-0000-00002F000000}"/>
    <cellStyle name="Comma 2 2 2 2 3" xfId="157" xr:uid="{00000000-0005-0000-0000-000030000000}"/>
    <cellStyle name="Comma 2 2 2 3" xfId="190" xr:uid="{00000000-0005-0000-0000-000031000000}"/>
    <cellStyle name="Comma 2 2 2 4" xfId="179" xr:uid="{00000000-0005-0000-0000-000032000000}"/>
    <cellStyle name="Comma 2 2 2 5" xfId="146" xr:uid="{00000000-0005-0000-0000-000033000000}"/>
    <cellStyle name="Comma 2 2 3" xfId="107" xr:uid="{00000000-0005-0000-0000-000034000000}"/>
    <cellStyle name="Comma 2 2 3 2" xfId="202" xr:uid="{00000000-0005-0000-0000-000035000000}"/>
    <cellStyle name="Comma 2 2 3 3" xfId="155" xr:uid="{00000000-0005-0000-0000-000036000000}"/>
    <cellStyle name="Comma 2 2 4" xfId="135" xr:uid="{00000000-0005-0000-0000-000037000000}"/>
    <cellStyle name="Comma 2 2 5" xfId="177" xr:uid="{00000000-0005-0000-0000-000038000000}"/>
    <cellStyle name="Comma 2 2 6" xfId="88" xr:uid="{00000000-0005-0000-0000-000039000000}"/>
    <cellStyle name="Comma 2 3" xfId="105" xr:uid="{00000000-0005-0000-0000-00003A000000}"/>
    <cellStyle name="Comma 2 3 2" xfId="200" xr:uid="{00000000-0005-0000-0000-00003B000000}"/>
    <cellStyle name="Comma 2 3 3" xfId="153" xr:uid="{00000000-0005-0000-0000-00003C000000}"/>
    <cellStyle name="Comma 2 4" xfId="187" xr:uid="{00000000-0005-0000-0000-00003D000000}"/>
    <cellStyle name="Comma 2 5" xfId="175" xr:uid="{00000000-0005-0000-0000-00003E000000}"/>
    <cellStyle name="Comma 2 6" xfId="143" xr:uid="{00000000-0005-0000-0000-00003F000000}"/>
    <cellStyle name="Comma 2 7" xfId="74" xr:uid="{00000000-0005-0000-0000-000040000000}"/>
    <cellStyle name="Comma 3" xfId="84" xr:uid="{00000000-0005-0000-0000-000041000000}"/>
    <cellStyle name="Comma 3 2" xfId="124" xr:uid="{00000000-0005-0000-0000-000042000000}"/>
    <cellStyle name="Comma 4" xfId="85" xr:uid="{00000000-0005-0000-0000-000043000000}"/>
    <cellStyle name="Comma 4 2" xfId="125" xr:uid="{00000000-0005-0000-0000-000044000000}"/>
    <cellStyle name="Comma 5" xfId="72" xr:uid="{00000000-0005-0000-0000-000045000000}"/>
    <cellStyle name="Comma 5 2" xfId="122" xr:uid="{00000000-0005-0000-0000-000046000000}"/>
    <cellStyle name="Comma 6" xfId="81" xr:uid="{00000000-0005-0000-0000-000047000000}"/>
    <cellStyle name="Comma 6 2" xfId="123" xr:uid="{00000000-0005-0000-0000-000048000000}"/>
    <cellStyle name="Comma 7" xfId="86" xr:uid="{00000000-0005-0000-0000-000049000000}"/>
    <cellStyle name="Comma 7 2" xfId="126" xr:uid="{00000000-0005-0000-0000-00004A000000}"/>
    <cellStyle name="Comma 8" xfId="87" xr:uid="{00000000-0005-0000-0000-00004B000000}"/>
    <cellStyle name="Comma 8 2" xfId="127" xr:uid="{00000000-0005-0000-0000-00004C000000}"/>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9" builtinId="8"/>
    <cellStyle name="Incorrecto" xfId="7" builtinId="27" customBuiltin="1"/>
    <cellStyle name="Millares" xfId="1" builtinId="3"/>
    <cellStyle name="Millares [0]" xfId="51" builtinId="6"/>
    <cellStyle name="Millares [0] 10" xfId="89" xr:uid="{00000000-0005-0000-0000-000056000000}"/>
    <cellStyle name="Millares [0] 11" xfId="60" xr:uid="{00000000-0005-0000-0000-000057000000}"/>
    <cellStyle name="Millares [0] 2" xfId="45" xr:uid="{00000000-0005-0000-0000-000058000000}"/>
    <cellStyle name="Millares [0] 2 2" xfId="54" xr:uid="{00000000-0005-0000-0000-000059000000}"/>
    <cellStyle name="Millares [0] 2 2 2" xfId="112" xr:uid="{00000000-0005-0000-0000-00005A000000}"/>
    <cellStyle name="Millares [0] 2 2 2 2" xfId="207" xr:uid="{00000000-0005-0000-0000-00005B000000}"/>
    <cellStyle name="Millares [0] 2 2 2 3" xfId="160" xr:uid="{00000000-0005-0000-0000-00005C000000}"/>
    <cellStyle name="Millares [0] 2 2 3" xfId="195" xr:uid="{00000000-0005-0000-0000-00005D000000}"/>
    <cellStyle name="Millares [0] 2 2 4" xfId="149" xr:uid="{00000000-0005-0000-0000-00005E000000}"/>
    <cellStyle name="Millares [0] 2 2 5" xfId="101" xr:uid="{00000000-0005-0000-0000-00005F000000}"/>
    <cellStyle name="Millares [0] 2 3" xfId="136" xr:uid="{00000000-0005-0000-0000-000060000000}"/>
    <cellStyle name="Millares [0] 2 4" xfId="169" xr:uid="{00000000-0005-0000-0000-000061000000}"/>
    <cellStyle name="Millares [0] 2 5" xfId="90" xr:uid="{00000000-0005-0000-0000-000062000000}"/>
    <cellStyle name="Millares [0] 3" xfId="56" xr:uid="{00000000-0005-0000-0000-000063000000}"/>
    <cellStyle name="Millares [0] 3 2" xfId="111" xr:uid="{00000000-0005-0000-0000-000064000000}"/>
    <cellStyle name="Millares [0] 3 2 2" xfId="206" xr:uid="{00000000-0005-0000-0000-000065000000}"/>
    <cellStyle name="Millares [0] 3 2 3" xfId="159" xr:uid="{00000000-0005-0000-0000-000066000000}"/>
    <cellStyle name="Millares [0] 3 3" xfId="194" xr:uid="{00000000-0005-0000-0000-000067000000}"/>
    <cellStyle name="Millares [0] 3 4" xfId="178" xr:uid="{00000000-0005-0000-0000-000068000000}"/>
    <cellStyle name="Millares [0] 3 5" xfId="148" xr:uid="{00000000-0005-0000-0000-000069000000}"/>
    <cellStyle name="Millares [0] 3 6" xfId="99" xr:uid="{00000000-0005-0000-0000-00006A000000}"/>
    <cellStyle name="Millares [0] 3 7" xfId="63" xr:uid="{00000000-0005-0000-0000-00006B000000}"/>
    <cellStyle name="Millares [0] 4" xfId="108" xr:uid="{00000000-0005-0000-0000-00006C000000}"/>
    <cellStyle name="Millares [0] 4 2" xfId="203" xr:uid="{00000000-0005-0000-0000-00006D000000}"/>
    <cellStyle name="Millares [0] 4 3" xfId="182" xr:uid="{00000000-0005-0000-0000-00006E000000}"/>
    <cellStyle name="Millares [0] 4 4" xfId="156" xr:uid="{00000000-0005-0000-0000-00006F000000}"/>
    <cellStyle name="Millares [0] 5" xfId="118" xr:uid="{00000000-0005-0000-0000-000070000000}"/>
    <cellStyle name="Millares [0] 5 2" xfId="208" xr:uid="{00000000-0005-0000-0000-000071000000}"/>
    <cellStyle name="Millares [0] 5 3" xfId="170" xr:uid="{00000000-0005-0000-0000-000072000000}"/>
    <cellStyle name="Millares [0] 5 4" xfId="162" xr:uid="{00000000-0005-0000-0000-000073000000}"/>
    <cellStyle name="Millares [0] 6" xfId="131" xr:uid="{00000000-0005-0000-0000-000074000000}"/>
    <cellStyle name="Millares [0] 6 2" xfId="213" xr:uid="{00000000-0005-0000-0000-000075000000}"/>
    <cellStyle name="Millares [0] 6 3" xfId="183" xr:uid="{00000000-0005-0000-0000-000076000000}"/>
    <cellStyle name="Millares [0] 6 4" xfId="167" xr:uid="{00000000-0005-0000-0000-000077000000}"/>
    <cellStyle name="Millares [0] 7" xfId="117" xr:uid="{00000000-0005-0000-0000-000078000000}"/>
    <cellStyle name="Millares [0] 8" xfId="189" xr:uid="{00000000-0005-0000-0000-000079000000}"/>
    <cellStyle name="Millares [0] 9" xfId="145" xr:uid="{00000000-0005-0000-0000-00007A000000}"/>
    <cellStyle name="Millares 10" xfId="114" xr:uid="{00000000-0005-0000-0000-00007B000000}"/>
    <cellStyle name="Millares 10 2" xfId="134" xr:uid="{00000000-0005-0000-0000-00007C000000}"/>
    <cellStyle name="Millares 11" xfId="140" xr:uid="{00000000-0005-0000-0000-00007D000000}"/>
    <cellStyle name="Millares 11 2" xfId="214" xr:uid="{00000000-0005-0000-0000-00007E000000}"/>
    <cellStyle name="Millares 11 3" xfId="168" xr:uid="{00000000-0005-0000-0000-00007F000000}"/>
    <cellStyle name="Millares 12" xfId="115" xr:uid="{00000000-0005-0000-0000-000080000000}"/>
    <cellStyle name="Millares 13" xfId="185" xr:uid="{00000000-0005-0000-0000-000081000000}"/>
    <cellStyle name="Millares 14" xfId="184" xr:uid="{00000000-0005-0000-0000-000082000000}"/>
    <cellStyle name="Millares 15" xfId="171" xr:uid="{00000000-0005-0000-0000-000083000000}"/>
    <cellStyle name="Millares 16" xfId="141" xr:uid="{00000000-0005-0000-0000-000084000000}"/>
    <cellStyle name="Millares 17" xfId="161" xr:uid="{00000000-0005-0000-0000-000085000000}"/>
    <cellStyle name="Millares 18" xfId="70" xr:uid="{00000000-0005-0000-0000-000086000000}"/>
    <cellStyle name="Millares 19 2" xfId="96" xr:uid="{00000000-0005-0000-0000-000087000000}"/>
    <cellStyle name="Millares 19 2 2" xfId="110" xr:uid="{00000000-0005-0000-0000-000088000000}"/>
    <cellStyle name="Millares 19 2 2 2" xfId="205" xr:uid="{00000000-0005-0000-0000-000089000000}"/>
    <cellStyle name="Millares 19 2 2 3" xfId="158" xr:uid="{00000000-0005-0000-0000-00008A000000}"/>
    <cellStyle name="Millares 19 2 3" xfId="193" xr:uid="{00000000-0005-0000-0000-00008B000000}"/>
    <cellStyle name="Millares 19 2 4" xfId="147" xr:uid="{00000000-0005-0000-0000-00008C000000}"/>
    <cellStyle name="Millares 2" xfId="52" xr:uid="{00000000-0005-0000-0000-00008D000000}"/>
    <cellStyle name="Millares 2 2" xfId="76" xr:uid="{00000000-0005-0000-0000-00008E000000}"/>
    <cellStyle name="Millares 2 2 2" xfId="106" xr:uid="{00000000-0005-0000-0000-00008F000000}"/>
    <cellStyle name="Millares 2 2 2 2" xfId="201" xr:uid="{00000000-0005-0000-0000-000090000000}"/>
    <cellStyle name="Millares 2 2 2 3" xfId="154" xr:uid="{00000000-0005-0000-0000-000091000000}"/>
    <cellStyle name="Millares 2 2 3" xfId="188" xr:uid="{00000000-0005-0000-0000-000092000000}"/>
    <cellStyle name="Millares 2 2 4" xfId="176" xr:uid="{00000000-0005-0000-0000-000093000000}"/>
    <cellStyle name="Millares 2 2 5" xfId="144" xr:uid="{00000000-0005-0000-0000-000094000000}"/>
    <cellStyle name="Millares 2 3" xfId="95" xr:uid="{00000000-0005-0000-0000-000095000000}"/>
    <cellStyle name="Millares 2 4" xfId="100" xr:uid="{00000000-0005-0000-0000-000096000000}"/>
    <cellStyle name="Millares 2 4 2" xfId="116" xr:uid="{00000000-0005-0000-0000-000097000000}"/>
    <cellStyle name="Millares 2 5" xfId="75" xr:uid="{00000000-0005-0000-0000-000098000000}"/>
    <cellStyle name="Millares 2 6" xfId="61" xr:uid="{00000000-0005-0000-0000-000099000000}"/>
    <cellStyle name="Millares 3" xfId="65" xr:uid="{00000000-0005-0000-0000-00009A000000}"/>
    <cellStyle name="Millares 3 2" xfId="77" xr:uid="{00000000-0005-0000-0000-00009B000000}"/>
    <cellStyle name="Millares 4" xfId="64" xr:uid="{00000000-0005-0000-0000-00009C000000}"/>
    <cellStyle name="Millares 4 2" xfId="133" xr:uid="{00000000-0005-0000-0000-00009D000000}"/>
    <cellStyle name="Millares 4 3" xfId="121" xr:uid="{00000000-0005-0000-0000-00009E000000}"/>
    <cellStyle name="Millares 4 3 2" xfId="210" xr:uid="{00000000-0005-0000-0000-00009F000000}"/>
    <cellStyle name="Millares 4 3 3" xfId="164" xr:uid="{00000000-0005-0000-0000-0000A0000000}"/>
    <cellStyle name="Millares 4 4" xfId="192" xr:uid="{00000000-0005-0000-0000-0000A1000000}"/>
    <cellStyle name="Millares 4 5" xfId="172" xr:uid="{00000000-0005-0000-0000-0000A2000000}"/>
    <cellStyle name="Millares 5" xfId="67" xr:uid="{00000000-0005-0000-0000-0000A3000000}"/>
    <cellStyle name="Millares 5 2" xfId="137" xr:uid="{00000000-0005-0000-0000-0000A4000000}"/>
    <cellStyle name="Millares 5 3" xfId="129" xr:uid="{00000000-0005-0000-0000-0000A5000000}"/>
    <cellStyle name="Millares 5 3 2" xfId="211" xr:uid="{00000000-0005-0000-0000-0000A6000000}"/>
    <cellStyle name="Millares 5 3 3" xfId="165" xr:uid="{00000000-0005-0000-0000-0000A7000000}"/>
    <cellStyle name="Millares 5 4" xfId="191" xr:uid="{00000000-0005-0000-0000-0000A8000000}"/>
    <cellStyle name="Millares 5 5" xfId="180" xr:uid="{00000000-0005-0000-0000-0000A9000000}"/>
    <cellStyle name="Millares 6" xfId="68" xr:uid="{00000000-0005-0000-0000-0000AA000000}"/>
    <cellStyle name="Millares 6 2" xfId="120" xr:uid="{00000000-0005-0000-0000-0000AB000000}"/>
    <cellStyle name="Millares 6 3" xfId="130" xr:uid="{00000000-0005-0000-0000-0000AC000000}"/>
    <cellStyle name="Millares 6 3 2" xfId="212" xr:uid="{00000000-0005-0000-0000-0000AD000000}"/>
    <cellStyle name="Millares 6 3 3" xfId="166" xr:uid="{00000000-0005-0000-0000-0000AE000000}"/>
    <cellStyle name="Millares 6 4" xfId="196" xr:uid="{00000000-0005-0000-0000-0000AF000000}"/>
    <cellStyle name="Millares 6 5" xfId="181" xr:uid="{00000000-0005-0000-0000-0000B0000000}"/>
    <cellStyle name="Millares 7" xfId="66" xr:uid="{00000000-0005-0000-0000-0000B1000000}"/>
    <cellStyle name="Millares 7 2" xfId="119" xr:uid="{00000000-0005-0000-0000-0000B2000000}"/>
    <cellStyle name="Millares 7 2 2" xfId="209" xr:uid="{00000000-0005-0000-0000-0000B3000000}"/>
    <cellStyle name="Millares 7 2 3" xfId="163" xr:uid="{00000000-0005-0000-0000-0000B4000000}"/>
    <cellStyle name="Millares 7 3" xfId="132" xr:uid="{00000000-0005-0000-0000-0000B5000000}"/>
    <cellStyle name="Millares 7 4" xfId="197" xr:uid="{00000000-0005-0000-0000-0000B6000000}"/>
    <cellStyle name="Millares 7 5" xfId="150" xr:uid="{00000000-0005-0000-0000-0000B7000000}"/>
    <cellStyle name="Millares 7 6" xfId="102" xr:uid="{00000000-0005-0000-0000-0000B8000000}"/>
    <cellStyle name="Millares 8" xfId="69" xr:uid="{00000000-0005-0000-0000-0000B9000000}"/>
    <cellStyle name="Millares 8 2" xfId="138" xr:uid="{00000000-0005-0000-0000-0000BA000000}"/>
    <cellStyle name="Millares 8 3" xfId="113" xr:uid="{00000000-0005-0000-0000-0000BB000000}"/>
    <cellStyle name="Millares 9" xfId="94" xr:uid="{00000000-0005-0000-0000-0000BC000000}"/>
    <cellStyle name="Millares 9 2" xfId="128" xr:uid="{00000000-0005-0000-0000-0000BD000000}"/>
    <cellStyle name="Neutral" xfId="8" builtinId="28" customBuiltin="1"/>
    <cellStyle name="Normal" xfId="0" builtinId="0"/>
    <cellStyle name="Normal 10" xfId="93" xr:uid="{00000000-0005-0000-0000-0000C0000000}"/>
    <cellStyle name="Normal 12" xfId="46" xr:uid="{00000000-0005-0000-0000-0000C1000000}"/>
    <cellStyle name="Normal 15" xfId="47" xr:uid="{00000000-0005-0000-0000-0000C2000000}"/>
    <cellStyle name="Normal 2" xfId="49" xr:uid="{00000000-0005-0000-0000-0000C3000000}"/>
    <cellStyle name="Normal 2 10" xfId="92" xr:uid="{00000000-0005-0000-0000-0000C4000000}"/>
    <cellStyle name="Normal 2 2" xfId="78" xr:uid="{00000000-0005-0000-0000-0000C5000000}"/>
    <cellStyle name="Normal 2 2 2" xfId="98" xr:uid="{00000000-0005-0000-0000-0000C6000000}"/>
    <cellStyle name="Normal 2 3" xfId="97" xr:uid="{00000000-0005-0000-0000-0000C7000000}"/>
    <cellStyle name="Normal 2 4" xfId="48" xr:uid="{00000000-0005-0000-0000-0000C8000000}"/>
    <cellStyle name="Normal 3" xfId="53" xr:uid="{00000000-0005-0000-0000-0000C9000000}"/>
    <cellStyle name="Normal 3 2" xfId="80" xr:uid="{00000000-0005-0000-0000-0000CA000000}"/>
    <cellStyle name="Normal 3 3" xfId="43" xr:uid="{00000000-0005-0000-0000-0000CB000000}"/>
    <cellStyle name="Normal 3 4" xfId="79" xr:uid="{00000000-0005-0000-0000-0000CC000000}"/>
    <cellStyle name="Normal 5" xfId="83" xr:uid="{00000000-0005-0000-0000-0000CD000000}"/>
    <cellStyle name="Normal_Estados Fiscal 1999" xfId="44" xr:uid="{00000000-0005-0000-0000-0000CE000000}"/>
    <cellStyle name="Notas" xfId="15" builtinId="10" customBuiltin="1"/>
    <cellStyle name="Porcentaje" xfId="57" builtinId="5"/>
    <cellStyle name="Porcentual 2" xfId="82" xr:uid="{00000000-0005-0000-0000-0000D2000000}"/>
    <cellStyle name="Salida" xfId="10" builtinId="21" customBuiltin="1"/>
    <cellStyle name="Texto de advertencia" xfId="14" builtinId="11" customBuiltin="1"/>
    <cellStyle name="Texto explicativo" xfId="16" builtinId="53" customBuiltin="1"/>
    <cellStyle name="Título" xfId="58" builtinId="15" customBuiltin="1"/>
    <cellStyle name="Título 2" xfId="3" builtinId="17" customBuiltin="1"/>
    <cellStyle name="Título 3" xfId="4" builtinId="18" customBuiltin="1"/>
    <cellStyle name="Título 4" xfId="42" xr:uid="{00000000-0005-0000-0000-0000D4000000}"/>
    <cellStyle name="Total" xfId="17" builtinId="25" customBuiltin="1"/>
  </cellStyles>
  <dxfs count="0"/>
  <tableStyles count="0" defaultTableStyle="TableStyleMedium2" defaultPivotStyle="PivotStyleLight16"/>
  <colors>
    <mruColors>
      <color rgb="FF66FFCC"/>
      <color rgb="FF333399"/>
      <color rgb="FF006699"/>
      <color rgb="FF336699"/>
      <color rgb="FF003366"/>
      <color rgb="FF0000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119062</xdr:colOff>
      <xdr:row>87</xdr:row>
      <xdr:rowOff>130969</xdr:rowOff>
    </xdr:from>
    <xdr:to>
      <xdr:col>0</xdr:col>
      <xdr:colOff>2888932</xdr:colOff>
      <xdr:row>91</xdr:row>
      <xdr:rowOff>166807</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428625" y="18657094"/>
          <a:ext cx="2769870" cy="8454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Y" sz="1100">
              <a:solidFill>
                <a:sysClr val="windowText" lastClr="000000"/>
              </a:solidFill>
              <a:latin typeface="Verdana" panose="020B0604030504040204" pitchFamily="34" charset="0"/>
              <a:ea typeface="Verdana" panose="020B0604030504040204" pitchFamily="34" charset="0"/>
            </a:rPr>
            <a:t>Inicialado al solo efecto de su identificación con nuestro dictamen de fecha 21/04/2021</a:t>
          </a:r>
        </a:p>
        <a:p>
          <a:pPr algn="ctr"/>
          <a:r>
            <a:rPr lang="es-PY" sz="1100" b="1">
              <a:solidFill>
                <a:sysClr val="windowText" lastClr="000000"/>
              </a:solidFill>
              <a:latin typeface="Verdana" panose="020B0604030504040204" pitchFamily="34" charset="0"/>
              <a:ea typeface="Verdana" panose="020B0604030504040204" pitchFamily="34" charset="0"/>
            </a:rPr>
            <a:t>Deloitte</a:t>
          </a:r>
          <a:r>
            <a:rPr lang="es-PY" sz="1100" b="1" baseline="0">
              <a:solidFill>
                <a:sysClr val="windowText" lastClr="000000"/>
              </a:solidFill>
              <a:latin typeface="Verdana" panose="020B0604030504040204" pitchFamily="34" charset="0"/>
              <a:ea typeface="Verdana" panose="020B0604030504040204" pitchFamily="34" charset="0"/>
            </a:rPr>
            <a:t> Paraguay SRL</a:t>
          </a:r>
          <a:endParaRPr lang="es-PY" sz="1100" b="1">
            <a:solidFill>
              <a:sysClr val="windowText" lastClr="000000"/>
            </a:solidFill>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90</xdr:row>
      <xdr:rowOff>0</xdr:rowOff>
    </xdr:from>
    <xdr:to>
      <xdr:col>0</xdr:col>
      <xdr:colOff>2769870</xdr:colOff>
      <xdr:row>94</xdr:row>
      <xdr:rowOff>35838</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0" y="17418844"/>
          <a:ext cx="2769870" cy="8454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Y" sz="1100">
              <a:solidFill>
                <a:sysClr val="windowText" lastClr="000000"/>
              </a:solidFill>
              <a:latin typeface="Verdana" panose="020B0604030504040204" pitchFamily="34" charset="0"/>
              <a:ea typeface="Verdana" panose="020B0604030504040204" pitchFamily="34" charset="0"/>
            </a:rPr>
            <a:t>Inicialado al solo efecto de su identificación con nuestro dictamen de fecha 21/04/2021</a:t>
          </a:r>
        </a:p>
        <a:p>
          <a:pPr algn="ctr"/>
          <a:r>
            <a:rPr lang="es-PY" sz="1100" b="1">
              <a:solidFill>
                <a:sysClr val="windowText" lastClr="000000"/>
              </a:solidFill>
              <a:latin typeface="Verdana" panose="020B0604030504040204" pitchFamily="34" charset="0"/>
              <a:ea typeface="Verdana" panose="020B0604030504040204" pitchFamily="34" charset="0"/>
            </a:rPr>
            <a:t>Deloitte</a:t>
          </a:r>
          <a:r>
            <a:rPr lang="es-PY" sz="1100" b="1" baseline="0">
              <a:solidFill>
                <a:sysClr val="windowText" lastClr="000000"/>
              </a:solidFill>
              <a:latin typeface="Verdana" panose="020B0604030504040204" pitchFamily="34" charset="0"/>
              <a:ea typeface="Verdana" panose="020B0604030504040204" pitchFamily="34" charset="0"/>
            </a:rPr>
            <a:t> Paraguay SRL</a:t>
          </a:r>
          <a:endParaRPr lang="es-PY" sz="1100" b="1">
            <a:solidFill>
              <a:sysClr val="windowText" lastClr="000000"/>
            </a:solidFill>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51</xdr:row>
      <xdr:rowOff>0</xdr:rowOff>
    </xdr:from>
    <xdr:to>
      <xdr:col>1</xdr:col>
      <xdr:colOff>2769870</xdr:colOff>
      <xdr:row>55</xdr:row>
      <xdr:rowOff>35838</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309563" y="11632406"/>
          <a:ext cx="2769870" cy="8454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Y" sz="1100">
              <a:solidFill>
                <a:sysClr val="windowText" lastClr="000000"/>
              </a:solidFill>
              <a:latin typeface="Verdana" panose="020B0604030504040204" pitchFamily="34" charset="0"/>
              <a:ea typeface="Verdana" panose="020B0604030504040204" pitchFamily="34" charset="0"/>
            </a:rPr>
            <a:t>Inicialado al solo efecto de su identificación con nuestro dictamen de fecha 21/04/2021</a:t>
          </a:r>
        </a:p>
        <a:p>
          <a:pPr algn="ctr"/>
          <a:r>
            <a:rPr lang="es-PY" sz="1100" b="1">
              <a:solidFill>
                <a:sysClr val="windowText" lastClr="000000"/>
              </a:solidFill>
              <a:latin typeface="Verdana" panose="020B0604030504040204" pitchFamily="34" charset="0"/>
              <a:ea typeface="Verdana" panose="020B0604030504040204" pitchFamily="34" charset="0"/>
            </a:rPr>
            <a:t>Deloitte</a:t>
          </a:r>
          <a:r>
            <a:rPr lang="es-PY" sz="1100" b="1" baseline="0">
              <a:solidFill>
                <a:sysClr val="windowText" lastClr="000000"/>
              </a:solidFill>
              <a:latin typeface="Verdana" panose="020B0604030504040204" pitchFamily="34" charset="0"/>
              <a:ea typeface="Verdana" panose="020B0604030504040204" pitchFamily="34" charset="0"/>
            </a:rPr>
            <a:t> Paraguay SRL</a:t>
          </a:r>
          <a:endParaRPr lang="es-PY" sz="1100" b="1">
            <a:solidFill>
              <a:sysClr val="windowText" lastClr="000000"/>
            </a:solidFill>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166688</xdr:rowOff>
    </xdr:from>
    <xdr:to>
      <xdr:col>1</xdr:col>
      <xdr:colOff>245745</xdr:colOff>
      <xdr:row>27</xdr:row>
      <xdr:rowOff>120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369094" y="5929313"/>
          <a:ext cx="2769870" cy="8454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Y" sz="1100">
              <a:solidFill>
                <a:sysClr val="windowText" lastClr="000000"/>
              </a:solidFill>
              <a:latin typeface="Verdana" panose="020B0604030504040204" pitchFamily="34" charset="0"/>
              <a:ea typeface="Verdana" panose="020B0604030504040204" pitchFamily="34" charset="0"/>
            </a:rPr>
            <a:t>Inicialado al solo efecto de su identificación con nuestro dictamen de fecha 21/04/2021</a:t>
          </a:r>
        </a:p>
        <a:p>
          <a:pPr algn="ctr"/>
          <a:r>
            <a:rPr lang="es-PY" sz="1100" b="1">
              <a:solidFill>
                <a:sysClr val="windowText" lastClr="000000"/>
              </a:solidFill>
              <a:latin typeface="Verdana" panose="020B0604030504040204" pitchFamily="34" charset="0"/>
              <a:ea typeface="Verdana" panose="020B0604030504040204" pitchFamily="34" charset="0"/>
            </a:rPr>
            <a:t>Deloitte</a:t>
          </a:r>
          <a:r>
            <a:rPr lang="es-PY" sz="1100" b="1" baseline="0">
              <a:solidFill>
                <a:sysClr val="windowText" lastClr="000000"/>
              </a:solidFill>
              <a:latin typeface="Verdana" panose="020B0604030504040204" pitchFamily="34" charset="0"/>
              <a:ea typeface="Verdana" panose="020B0604030504040204" pitchFamily="34" charset="0"/>
            </a:rPr>
            <a:t> Paraguay SRL</a:t>
          </a:r>
          <a:endParaRPr lang="es-PY" sz="1100" b="1">
            <a:solidFill>
              <a:sysClr val="windowText" lastClr="000000"/>
            </a:solidFill>
            <a:latin typeface="Verdana" panose="020B0604030504040204" pitchFamily="34" charset="0"/>
            <a:ea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222251</xdr:colOff>
      <xdr:row>558</xdr:row>
      <xdr:rowOff>137583</xdr:rowOff>
    </xdr:from>
    <xdr:to>
      <xdr:col>1</xdr:col>
      <xdr:colOff>2706371</xdr:colOff>
      <xdr:row>563</xdr:row>
      <xdr:rowOff>30546</xdr:rowOff>
    </xdr:to>
    <xdr:sp macro="" textlink="">
      <xdr:nvSpPr>
        <xdr:cNvPr id="11" name="Rectangle 10">
          <a:extLst>
            <a:ext uri="{FF2B5EF4-FFF2-40B4-BE49-F238E27FC236}">
              <a16:creationId xmlns:a16="http://schemas.microsoft.com/office/drawing/2014/main" id="{00000000-0008-0000-0600-00000B000000}"/>
            </a:ext>
          </a:extLst>
        </xdr:cNvPr>
        <xdr:cNvSpPr/>
      </xdr:nvSpPr>
      <xdr:spPr>
        <a:xfrm>
          <a:off x="222251" y="114331750"/>
          <a:ext cx="2769870" cy="8454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Y" sz="1100">
              <a:solidFill>
                <a:sysClr val="windowText" lastClr="000000"/>
              </a:solidFill>
              <a:latin typeface="Verdana" panose="020B0604030504040204" pitchFamily="34" charset="0"/>
              <a:ea typeface="Verdana" panose="020B0604030504040204" pitchFamily="34" charset="0"/>
            </a:rPr>
            <a:t>Inicialado al solo efecto de su identificación con nuestro dictamen de fecha 21/04/2021</a:t>
          </a:r>
        </a:p>
        <a:p>
          <a:pPr algn="ctr"/>
          <a:r>
            <a:rPr lang="es-PY" sz="1100" b="1">
              <a:solidFill>
                <a:sysClr val="windowText" lastClr="000000"/>
              </a:solidFill>
              <a:latin typeface="Verdana" panose="020B0604030504040204" pitchFamily="34" charset="0"/>
              <a:ea typeface="Verdana" panose="020B0604030504040204" pitchFamily="34" charset="0"/>
            </a:rPr>
            <a:t>Deloitte</a:t>
          </a:r>
          <a:r>
            <a:rPr lang="es-PY" sz="1100" b="1" baseline="0">
              <a:solidFill>
                <a:sysClr val="windowText" lastClr="000000"/>
              </a:solidFill>
              <a:latin typeface="Verdana" panose="020B0604030504040204" pitchFamily="34" charset="0"/>
              <a:ea typeface="Verdana" panose="020B0604030504040204" pitchFamily="34" charset="0"/>
            </a:rPr>
            <a:t> Paraguay SRL</a:t>
          </a:r>
          <a:endParaRPr lang="es-PY" sz="1100" b="1">
            <a:solidFill>
              <a:sysClr val="windowText" lastClr="000000"/>
            </a:solidFill>
            <a:latin typeface="Verdana" panose="020B0604030504040204" pitchFamily="34" charset="0"/>
            <a:ea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ionalcasadebolsa.com.py/"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1.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drawing" Target="../drawings/drawing3.x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drawing" Target="../drawings/drawing4.xml"/><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5.xml"/><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99"/>
  </sheetPr>
  <dimension ref="B2:J91"/>
  <sheetViews>
    <sheetView showGridLines="0" topLeftCell="A70" zoomScale="110" zoomScaleNormal="110" workbookViewId="0">
      <selection activeCell="B91" sqref="B91"/>
    </sheetView>
  </sheetViews>
  <sheetFormatPr baseColWidth="10" defaultColWidth="8.7109375" defaultRowHeight="12.75"/>
  <cols>
    <col min="1" max="1" width="2.42578125" style="188" customWidth="1"/>
    <col min="2" max="2" width="16.7109375" style="188" customWidth="1"/>
    <col min="3" max="3" width="26.7109375" style="188" customWidth="1"/>
    <col min="4" max="4" width="14.140625" style="188" customWidth="1"/>
    <col min="5" max="10" width="12.140625" style="188" customWidth="1"/>
    <col min="11" max="16384" width="8.7109375" style="188"/>
  </cols>
  <sheetData>
    <row r="2" spans="2:10" ht="15.75">
      <c r="B2" s="656" t="s">
        <v>503</v>
      </c>
      <c r="C2" s="656"/>
      <c r="D2" s="656"/>
      <c r="E2" s="656"/>
      <c r="F2" s="656"/>
      <c r="G2" s="656"/>
      <c r="H2" s="656"/>
      <c r="I2" s="656"/>
    </row>
    <row r="3" spans="2:10" ht="11.45" customHeight="1">
      <c r="B3" s="657" t="s">
        <v>415</v>
      </c>
      <c r="C3" s="657"/>
      <c r="D3" s="657"/>
      <c r="E3" s="657"/>
      <c r="F3" s="657"/>
      <c r="G3" s="657"/>
      <c r="H3" s="657"/>
      <c r="I3" s="657"/>
      <c r="J3" s="24"/>
    </row>
    <row r="4" spans="2:10" ht="15">
      <c r="B4" s="658" t="s">
        <v>760</v>
      </c>
      <c r="C4" s="658"/>
      <c r="D4" s="658"/>
      <c r="E4" s="658"/>
      <c r="F4" s="658"/>
      <c r="G4" s="658"/>
      <c r="H4" s="658"/>
      <c r="I4" s="658"/>
      <c r="J4" s="24"/>
    </row>
    <row r="5" spans="2:10" ht="15">
      <c r="B5" s="83"/>
      <c r="C5" s="83"/>
      <c r="D5" s="24"/>
      <c r="E5" s="24"/>
      <c r="F5" s="24"/>
      <c r="G5" s="24"/>
      <c r="H5" s="24"/>
      <c r="I5" s="24"/>
      <c r="J5" s="24"/>
    </row>
    <row r="6" spans="2:10" ht="15">
      <c r="B6" s="189" t="s">
        <v>416</v>
      </c>
      <c r="C6" s="214"/>
      <c r="D6" s="24"/>
      <c r="E6" s="24"/>
      <c r="F6" s="24"/>
      <c r="G6" s="24"/>
      <c r="H6" s="24"/>
      <c r="I6" s="24"/>
      <c r="J6" s="24"/>
    </row>
    <row r="7" spans="2:10" ht="15">
      <c r="B7" s="83"/>
      <c r="C7" s="83"/>
      <c r="D7" s="24"/>
      <c r="E7" s="24"/>
      <c r="F7" s="24"/>
      <c r="G7" s="24"/>
      <c r="H7" s="24"/>
      <c r="I7" s="24"/>
      <c r="J7" s="24"/>
    </row>
    <row r="8" spans="2:10" ht="15">
      <c r="B8" s="100" t="s">
        <v>417</v>
      </c>
      <c r="C8" s="100"/>
      <c r="D8" s="124" t="s">
        <v>153</v>
      </c>
      <c r="E8" s="24"/>
      <c r="F8" s="24"/>
      <c r="G8" s="24"/>
      <c r="H8" s="24"/>
      <c r="I8" s="24"/>
      <c r="J8" s="24"/>
    </row>
    <row r="9" spans="2:10" ht="15">
      <c r="B9" s="100" t="s">
        <v>418</v>
      </c>
      <c r="C9" s="100"/>
      <c r="D9" s="124" t="s">
        <v>419</v>
      </c>
      <c r="E9" s="24"/>
      <c r="F9" s="24"/>
      <c r="G9" s="24"/>
      <c r="H9" s="24"/>
      <c r="I9" s="24"/>
      <c r="J9" s="24"/>
    </row>
    <row r="10" spans="2:10" ht="15">
      <c r="B10" s="100" t="s">
        <v>420</v>
      </c>
      <c r="C10" s="100"/>
      <c r="D10" s="187">
        <v>27</v>
      </c>
      <c r="E10" s="24"/>
      <c r="F10" s="24"/>
      <c r="G10" s="24"/>
      <c r="H10" s="24"/>
      <c r="I10" s="24"/>
      <c r="J10" s="24"/>
    </row>
    <row r="11" spans="2:10" ht="15">
      <c r="B11" s="100" t="s">
        <v>421</v>
      </c>
      <c r="C11" s="100"/>
      <c r="D11" s="124" t="s">
        <v>422</v>
      </c>
      <c r="E11" s="24"/>
      <c r="F11" s="24"/>
      <c r="G11" s="24"/>
      <c r="H11" s="24"/>
      <c r="I11" s="24"/>
      <c r="J11" s="24"/>
    </row>
    <row r="12" spans="2:10" ht="15">
      <c r="B12" s="100" t="s">
        <v>423</v>
      </c>
      <c r="C12" s="100"/>
      <c r="D12" s="124" t="s">
        <v>424</v>
      </c>
      <c r="E12" s="24"/>
      <c r="F12" s="24"/>
      <c r="G12" s="24"/>
      <c r="H12" s="24"/>
      <c r="I12" s="24"/>
      <c r="J12" s="24"/>
    </row>
    <row r="13" spans="2:10" ht="15">
      <c r="B13" s="100" t="s">
        <v>425</v>
      </c>
      <c r="C13" s="100"/>
      <c r="D13" s="124" t="s">
        <v>426</v>
      </c>
      <c r="E13" s="24"/>
      <c r="F13" s="24"/>
      <c r="G13" s="24"/>
      <c r="H13" s="24"/>
      <c r="I13" s="24"/>
      <c r="J13" s="24"/>
    </row>
    <row r="14" spans="2:10" ht="15">
      <c r="B14" s="100" t="s">
        <v>427</v>
      </c>
      <c r="C14" s="100"/>
      <c r="D14" s="220" t="s">
        <v>500</v>
      </c>
      <c r="E14" s="24"/>
      <c r="F14" s="24"/>
      <c r="G14" s="24"/>
      <c r="H14" s="24"/>
      <c r="I14" s="24"/>
      <c r="J14" s="24"/>
    </row>
    <row r="15" spans="2:10" ht="15">
      <c r="B15" s="100" t="s">
        <v>428</v>
      </c>
      <c r="C15" s="100"/>
      <c r="D15" s="124" t="s">
        <v>422</v>
      </c>
      <c r="E15" s="24"/>
      <c r="F15" s="24"/>
      <c r="G15" s="24"/>
      <c r="H15" s="24"/>
      <c r="I15" s="24"/>
      <c r="J15" s="24"/>
    </row>
    <row r="16" spans="2:10" ht="15">
      <c r="B16" s="190"/>
      <c r="C16" s="190"/>
      <c r="D16" s="24"/>
      <c r="E16" s="24"/>
      <c r="F16" s="24"/>
      <c r="G16" s="24"/>
      <c r="H16" s="24"/>
      <c r="I16" s="24"/>
      <c r="J16" s="24"/>
    </row>
    <row r="17" spans="2:10" ht="15">
      <c r="B17" s="189" t="s">
        <v>429</v>
      </c>
      <c r="C17" s="214"/>
      <c r="D17" s="24"/>
      <c r="E17" s="24"/>
      <c r="F17" s="24"/>
      <c r="G17" s="24"/>
      <c r="H17" s="24"/>
      <c r="I17" s="24"/>
      <c r="J17" s="24"/>
    </row>
    <row r="18" spans="2:10" ht="15">
      <c r="B18" s="83"/>
      <c r="C18" s="83"/>
      <c r="D18" s="24"/>
      <c r="E18" s="24"/>
      <c r="F18" s="24"/>
      <c r="G18" s="24"/>
      <c r="H18" s="24"/>
      <c r="I18" s="24"/>
      <c r="J18" s="24"/>
    </row>
    <row r="19" spans="2:10" ht="15">
      <c r="B19" s="100" t="s">
        <v>430</v>
      </c>
      <c r="C19" s="100"/>
      <c r="D19" s="124" t="s">
        <v>431</v>
      </c>
      <c r="E19" s="24"/>
      <c r="F19" s="24"/>
      <c r="G19" s="24"/>
      <c r="H19" s="24"/>
      <c r="I19" s="24"/>
      <c r="J19" s="24"/>
    </row>
    <row r="20" spans="2:10" ht="15">
      <c r="B20" s="100" t="s">
        <v>432</v>
      </c>
      <c r="C20" s="100"/>
      <c r="D20" s="124" t="s">
        <v>433</v>
      </c>
      <c r="E20" s="24"/>
      <c r="F20" s="24"/>
      <c r="G20" s="24"/>
      <c r="H20" s="24"/>
      <c r="I20" s="24"/>
      <c r="J20" s="24"/>
    </row>
    <row r="21" spans="2:10" ht="15">
      <c r="B21" s="100" t="s">
        <v>434</v>
      </c>
      <c r="C21" s="100"/>
      <c r="D21" s="124" t="s">
        <v>486</v>
      </c>
      <c r="E21" s="24"/>
      <c r="F21" s="24"/>
      <c r="G21" s="24"/>
      <c r="H21" s="24"/>
      <c r="I21" s="24"/>
      <c r="J21" s="24"/>
    </row>
    <row r="22" spans="2:10" ht="15">
      <c r="B22" s="100" t="s">
        <v>430</v>
      </c>
      <c r="C22" s="100"/>
      <c r="D22" s="124" t="s">
        <v>435</v>
      </c>
      <c r="E22" s="24"/>
      <c r="F22" s="24"/>
      <c r="G22" s="24"/>
      <c r="H22" s="24"/>
      <c r="I22" s="24"/>
      <c r="J22" s="24"/>
    </row>
    <row r="23" spans="2:10">
      <c r="B23" s="100" t="s">
        <v>432</v>
      </c>
      <c r="C23" s="100"/>
      <c r="D23" s="124" t="s">
        <v>436</v>
      </c>
    </row>
    <row r="25" spans="2:10">
      <c r="B25" s="48" t="s">
        <v>437</v>
      </c>
      <c r="C25" s="98"/>
    </row>
    <row r="26" spans="2:10" ht="13.5" thickBot="1"/>
    <row r="27" spans="2:10" ht="13.5" thickBot="1">
      <c r="B27" s="659" t="s">
        <v>438</v>
      </c>
      <c r="C27" s="660"/>
      <c r="D27" s="659" t="s">
        <v>439</v>
      </c>
      <c r="E27" s="661"/>
      <c r="F27" s="660"/>
    </row>
    <row r="28" spans="2:10" ht="13.9" customHeight="1">
      <c r="B28" s="665" t="s">
        <v>440</v>
      </c>
      <c r="C28" s="666"/>
      <c r="D28" s="677" t="s">
        <v>441</v>
      </c>
      <c r="E28" s="678"/>
      <c r="F28" s="679"/>
    </row>
    <row r="29" spans="2:10" ht="13.9" customHeight="1" thickBot="1">
      <c r="B29" s="667"/>
      <c r="C29" s="668"/>
      <c r="D29" s="680" t="s">
        <v>442</v>
      </c>
      <c r="E29" s="681"/>
      <c r="F29" s="682"/>
    </row>
    <row r="30" spans="2:10" ht="13.9" customHeight="1" thickBot="1">
      <c r="B30" s="688" t="s">
        <v>443</v>
      </c>
      <c r="C30" s="689"/>
      <c r="D30" s="689"/>
      <c r="E30" s="689"/>
      <c r="F30" s="690"/>
    </row>
    <row r="31" spans="2:10" ht="15.75" customHeight="1">
      <c r="B31" s="696" t="s">
        <v>97</v>
      </c>
      <c r="C31" s="685"/>
      <c r="D31" s="683" t="s">
        <v>441</v>
      </c>
      <c r="E31" s="684"/>
      <c r="F31" s="685"/>
    </row>
    <row r="32" spans="2:10" ht="15.75" customHeight="1">
      <c r="B32" s="672" t="s">
        <v>220</v>
      </c>
      <c r="C32" s="673"/>
      <c r="D32" s="686" t="s">
        <v>442</v>
      </c>
      <c r="E32" s="687"/>
      <c r="F32" s="673"/>
    </row>
    <row r="33" spans="2:6" ht="15.75" customHeight="1">
      <c r="B33" s="672" t="s">
        <v>444</v>
      </c>
      <c r="C33" s="673"/>
      <c r="D33" s="686" t="s">
        <v>445</v>
      </c>
      <c r="E33" s="687"/>
      <c r="F33" s="673"/>
    </row>
    <row r="34" spans="2:6" ht="15.75" customHeight="1">
      <c r="B34" s="672" t="s">
        <v>446</v>
      </c>
      <c r="C34" s="673"/>
      <c r="D34" s="686" t="s">
        <v>447</v>
      </c>
      <c r="E34" s="687"/>
      <c r="F34" s="673"/>
    </row>
    <row r="35" spans="2:6" ht="15.75" customHeight="1" thickBot="1">
      <c r="B35" s="697" t="s">
        <v>448</v>
      </c>
      <c r="C35" s="698"/>
      <c r="D35" s="699" t="s">
        <v>485</v>
      </c>
      <c r="E35" s="700"/>
      <c r="F35" s="698"/>
    </row>
    <row r="36" spans="2:6" ht="13.5" thickBot="1">
      <c r="B36" s="688" t="s">
        <v>449</v>
      </c>
      <c r="C36" s="689"/>
      <c r="D36" s="689"/>
      <c r="E36" s="689"/>
      <c r="F36" s="690"/>
    </row>
    <row r="37" spans="2:6" ht="15.75" customHeight="1">
      <c r="B37" s="677" t="s">
        <v>450</v>
      </c>
      <c r="C37" s="679"/>
      <c r="D37" s="701" t="s">
        <v>442</v>
      </c>
      <c r="E37" s="702"/>
      <c r="F37" s="703"/>
    </row>
    <row r="38" spans="2:6" ht="15.75" customHeight="1">
      <c r="B38" s="672" t="s">
        <v>579</v>
      </c>
      <c r="C38" s="673"/>
      <c r="D38" s="674" t="s">
        <v>578</v>
      </c>
      <c r="E38" s="675"/>
      <c r="F38" s="676"/>
    </row>
    <row r="39" spans="2:6" ht="15.75" customHeight="1">
      <c r="B39" s="694" t="s">
        <v>451</v>
      </c>
      <c r="C39" s="695"/>
      <c r="D39" s="674" t="s">
        <v>452</v>
      </c>
      <c r="E39" s="675"/>
      <c r="F39" s="676"/>
    </row>
    <row r="40" spans="2:6" ht="15" customHeight="1">
      <c r="B40" s="694" t="s">
        <v>453</v>
      </c>
      <c r="C40" s="695"/>
      <c r="D40" s="674" t="s">
        <v>454</v>
      </c>
      <c r="E40" s="675"/>
      <c r="F40" s="676"/>
    </row>
    <row r="41" spans="2:6" ht="15.75" customHeight="1">
      <c r="B41" s="694" t="s">
        <v>455</v>
      </c>
      <c r="C41" s="695"/>
      <c r="D41" s="674" t="s">
        <v>456</v>
      </c>
      <c r="E41" s="675"/>
      <c r="F41" s="676"/>
    </row>
    <row r="42" spans="2:6" ht="15.75" customHeight="1" thickBot="1">
      <c r="B42" s="680" t="s">
        <v>457</v>
      </c>
      <c r="C42" s="682"/>
      <c r="D42" s="691" t="s">
        <v>458</v>
      </c>
      <c r="E42" s="692"/>
      <c r="F42" s="693"/>
    </row>
    <row r="44" spans="2:6">
      <c r="B44" s="669" t="s">
        <v>459</v>
      </c>
      <c r="C44" s="669"/>
    </row>
    <row r="46" spans="2:6">
      <c r="B46" s="187" t="s">
        <v>543</v>
      </c>
      <c r="C46" s="215"/>
    </row>
    <row r="48" spans="2:6">
      <c r="B48" s="191" t="s">
        <v>460</v>
      </c>
      <c r="C48" s="191"/>
      <c r="D48" s="192">
        <v>15000000000</v>
      </c>
    </row>
    <row r="49" spans="2:9">
      <c r="B49" s="191" t="s">
        <v>461</v>
      </c>
      <c r="C49" s="191"/>
      <c r="D49" s="192">
        <v>15000000000</v>
      </c>
    </row>
    <row r="50" spans="2:9">
      <c r="B50" s="191" t="s">
        <v>374</v>
      </c>
      <c r="C50" s="191"/>
      <c r="D50" s="192">
        <v>10000000000</v>
      </c>
    </row>
    <row r="51" spans="2:9">
      <c r="B51" s="191" t="s">
        <v>462</v>
      </c>
      <c r="C51" s="191"/>
      <c r="D51" s="192">
        <v>1000000</v>
      </c>
    </row>
    <row r="53" spans="2:9" ht="13.5" thickBot="1"/>
    <row r="54" spans="2:9" ht="15" customHeight="1" thickBot="1">
      <c r="B54" s="662" t="s">
        <v>463</v>
      </c>
      <c r="C54" s="663"/>
      <c r="D54" s="663"/>
      <c r="E54" s="663"/>
      <c r="F54" s="663"/>
      <c r="G54" s="663"/>
      <c r="H54" s="663"/>
      <c r="I54" s="664"/>
    </row>
    <row r="55" spans="2:9" ht="48.75" thickBot="1">
      <c r="B55" s="286" t="s">
        <v>464</v>
      </c>
      <c r="C55" s="287" t="s">
        <v>247</v>
      </c>
      <c r="D55" s="287" t="s">
        <v>465</v>
      </c>
      <c r="E55" s="287" t="s">
        <v>466</v>
      </c>
      <c r="F55" s="287" t="s">
        <v>299</v>
      </c>
      <c r="G55" s="287" t="s">
        <v>467</v>
      </c>
      <c r="H55" s="287" t="s">
        <v>300</v>
      </c>
      <c r="I55" s="287" t="s">
        <v>468</v>
      </c>
    </row>
    <row r="56" spans="2:9" ht="13.5" thickBot="1">
      <c r="B56" s="280">
        <v>1</v>
      </c>
      <c r="C56" s="281" t="s">
        <v>254</v>
      </c>
      <c r="D56" s="282">
        <v>9999</v>
      </c>
      <c r="E56" s="282">
        <v>9999</v>
      </c>
      <c r="F56" s="283" t="s">
        <v>469</v>
      </c>
      <c r="G56" s="282">
        <v>9999</v>
      </c>
      <c r="H56" s="284">
        <v>9999000000</v>
      </c>
      <c r="I56" s="285">
        <f>+H56/(H57+H56)</f>
        <v>0.99990000000000001</v>
      </c>
    </row>
    <row r="57" spans="2:9" ht="13.5" thickBot="1">
      <c r="B57" s="280">
        <v>2</v>
      </c>
      <c r="C57" s="281" t="s">
        <v>470</v>
      </c>
      <c r="D57" s="283">
        <v>1</v>
      </c>
      <c r="E57" s="283">
        <v>1</v>
      </c>
      <c r="F57" s="283" t="s">
        <v>469</v>
      </c>
      <c r="G57" s="283">
        <v>1</v>
      </c>
      <c r="H57" s="284">
        <v>1000000</v>
      </c>
      <c r="I57" s="285">
        <f>+H57/(H57+H56)</f>
        <v>1E-4</v>
      </c>
    </row>
    <row r="58" spans="2:9" ht="13.5" thickBot="1"/>
    <row r="59" spans="2:9" ht="15" customHeight="1" thickBot="1">
      <c r="B59" s="662" t="s">
        <v>471</v>
      </c>
      <c r="C59" s="663"/>
      <c r="D59" s="663"/>
      <c r="E59" s="663"/>
      <c r="F59" s="663"/>
      <c r="G59" s="663"/>
      <c r="H59" s="663"/>
      <c r="I59" s="664"/>
    </row>
    <row r="60" spans="2:9" ht="48.75" thickBot="1">
      <c r="B60" s="286" t="s">
        <v>464</v>
      </c>
      <c r="C60" s="287" t="s">
        <v>247</v>
      </c>
      <c r="D60" s="287" t="s">
        <v>465</v>
      </c>
      <c r="E60" s="287" t="s">
        <v>466</v>
      </c>
      <c r="F60" s="287" t="s">
        <v>299</v>
      </c>
      <c r="G60" s="287" t="s">
        <v>467</v>
      </c>
      <c r="H60" s="287" t="s">
        <v>300</v>
      </c>
      <c r="I60" s="287" t="s">
        <v>472</v>
      </c>
    </row>
    <row r="61" spans="2:9" ht="13.5" thickBot="1">
      <c r="B61" s="280">
        <v>1</v>
      </c>
      <c r="C61" s="281" t="s">
        <v>254</v>
      </c>
      <c r="D61" s="282">
        <v>9999</v>
      </c>
      <c r="E61" s="282">
        <v>9999</v>
      </c>
      <c r="F61" s="283" t="s">
        <v>469</v>
      </c>
      <c r="G61" s="282">
        <v>9999</v>
      </c>
      <c r="H61" s="284">
        <v>9999000000</v>
      </c>
      <c r="I61" s="285">
        <v>0.99990000000000001</v>
      </c>
    </row>
    <row r="62" spans="2:9" ht="13.5" thickBot="1">
      <c r="B62" s="280">
        <v>2</v>
      </c>
      <c r="C62" s="281" t="s">
        <v>470</v>
      </c>
      <c r="D62" s="283">
        <v>1</v>
      </c>
      <c r="E62" s="283">
        <v>1</v>
      </c>
      <c r="F62" s="283" t="s">
        <v>469</v>
      </c>
      <c r="G62" s="283">
        <v>1</v>
      </c>
      <c r="H62" s="284">
        <v>1000000</v>
      </c>
      <c r="I62" s="285">
        <v>1E-4</v>
      </c>
    </row>
    <row r="65" spans="2:5">
      <c r="B65" s="119" t="s">
        <v>473</v>
      </c>
      <c r="C65" s="119"/>
    </row>
    <row r="67" spans="2:5">
      <c r="B67" s="119" t="s">
        <v>474</v>
      </c>
      <c r="C67" s="119"/>
    </row>
    <row r="68" spans="2:5">
      <c r="B68" s="119" t="s">
        <v>475</v>
      </c>
      <c r="C68" s="119"/>
    </row>
    <row r="71" spans="2:5">
      <c r="B71" s="119" t="s">
        <v>476</v>
      </c>
      <c r="C71" s="119"/>
    </row>
    <row r="72" spans="2:5" ht="13.5" thickBot="1"/>
    <row r="73" spans="2:5" ht="15" customHeight="1" thickBot="1">
      <c r="B73" s="652" t="s">
        <v>477</v>
      </c>
      <c r="C73" s="653"/>
      <c r="D73" s="654" t="s">
        <v>478</v>
      </c>
      <c r="E73" s="655"/>
    </row>
    <row r="74" spans="2:5" ht="13.5" thickBot="1">
      <c r="B74" s="217" t="s">
        <v>441</v>
      </c>
      <c r="C74" s="216"/>
      <c r="D74" s="219" t="s">
        <v>97</v>
      </c>
      <c r="E74" s="218"/>
    </row>
    <row r="75" spans="2:5" ht="13.5" thickBot="1">
      <c r="B75" s="217" t="s">
        <v>442</v>
      </c>
      <c r="C75" s="216"/>
      <c r="D75" s="219" t="s">
        <v>220</v>
      </c>
      <c r="E75" s="218"/>
    </row>
    <row r="76" spans="2:5" ht="13.5" thickBot="1">
      <c r="B76" s="217" t="s">
        <v>445</v>
      </c>
      <c r="C76" s="216"/>
      <c r="D76" s="219" t="s">
        <v>479</v>
      </c>
      <c r="E76" s="218"/>
    </row>
    <row r="77" spans="2:5" ht="13.5" thickBot="1">
      <c r="B77" s="217" t="s">
        <v>447</v>
      </c>
      <c r="C77" s="216"/>
      <c r="D77" s="219" t="s">
        <v>45</v>
      </c>
      <c r="E77" s="218"/>
    </row>
    <row r="78" spans="2:5" ht="13.5" thickBot="1">
      <c r="B78" s="217" t="s">
        <v>485</v>
      </c>
      <c r="C78" s="216"/>
      <c r="D78" s="219" t="s">
        <v>448</v>
      </c>
      <c r="E78" s="218"/>
    </row>
    <row r="79" spans="2:5" ht="15.75" customHeight="1" thickBot="1">
      <c r="B79" s="670" t="s">
        <v>578</v>
      </c>
      <c r="C79" s="671"/>
      <c r="D79" s="219" t="s">
        <v>579</v>
      </c>
      <c r="E79" s="218"/>
    </row>
    <row r="80" spans="2:5" ht="13.5" thickBot="1">
      <c r="B80" s="217" t="s">
        <v>254</v>
      </c>
      <c r="C80" s="216"/>
      <c r="D80" s="650" t="s">
        <v>480</v>
      </c>
      <c r="E80" s="651"/>
    </row>
    <row r="81" spans="2:5" ht="13.5" thickBot="1">
      <c r="B81" s="272" t="s">
        <v>538</v>
      </c>
      <c r="C81" s="216"/>
      <c r="D81" s="650" t="s">
        <v>539</v>
      </c>
      <c r="E81" s="651"/>
    </row>
    <row r="83" spans="2:5">
      <c r="B83" s="100" t="s">
        <v>481</v>
      </c>
      <c r="C83" s="100"/>
    </row>
    <row r="84" spans="2:5">
      <c r="B84" s="100" t="s">
        <v>482</v>
      </c>
      <c r="C84" s="100"/>
    </row>
    <row r="85" spans="2:5">
      <c r="B85" s="193" t="s">
        <v>483</v>
      </c>
      <c r="C85" s="193"/>
    </row>
    <row r="86" spans="2:5">
      <c r="B86" s="100" t="s">
        <v>484</v>
      </c>
      <c r="C86" s="100"/>
    </row>
    <row r="88" spans="2:5">
      <c r="B88" s="100" t="s">
        <v>540</v>
      </c>
      <c r="C88" s="100"/>
    </row>
    <row r="89" spans="2:5">
      <c r="B89" s="100" t="s">
        <v>541</v>
      </c>
      <c r="C89" s="100"/>
    </row>
    <row r="90" spans="2:5">
      <c r="B90" s="193" t="s">
        <v>483</v>
      </c>
      <c r="C90" s="193"/>
    </row>
    <row r="91" spans="2:5">
      <c r="B91" s="100" t="s">
        <v>542</v>
      </c>
      <c r="C91" s="100"/>
    </row>
  </sheetData>
  <mergeCells count="40">
    <mergeCell ref="B39:C39"/>
    <mergeCell ref="B37:C37"/>
    <mergeCell ref="B31:C31"/>
    <mergeCell ref="B32:C32"/>
    <mergeCell ref="B33:C33"/>
    <mergeCell ref="B34:C34"/>
    <mergeCell ref="B35:C35"/>
    <mergeCell ref="B36:F36"/>
    <mergeCell ref="D34:F34"/>
    <mergeCell ref="D35:F35"/>
    <mergeCell ref="D37:F37"/>
    <mergeCell ref="D39:F39"/>
    <mergeCell ref="D41:F41"/>
    <mergeCell ref="D42:F42"/>
    <mergeCell ref="B42:C42"/>
    <mergeCell ref="B41:C41"/>
    <mergeCell ref="B40:C40"/>
    <mergeCell ref="D40:F40"/>
    <mergeCell ref="D28:F28"/>
    <mergeCell ref="D29:F29"/>
    <mergeCell ref="D31:F31"/>
    <mergeCell ref="D32:F32"/>
    <mergeCell ref="D33:F33"/>
    <mergeCell ref="B30:F30"/>
    <mergeCell ref="D81:E81"/>
    <mergeCell ref="B73:C73"/>
    <mergeCell ref="D73:E73"/>
    <mergeCell ref="B2:I2"/>
    <mergeCell ref="D80:E80"/>
    <mergeCell ref="B3:I3"/>
    <mergeCell ref="B4:I4"/>
    <mergeCell ref="B27:C27"/>
    <mergeCell ref="D27:F27"/>
    <mergeCell ref="B54:I54"/>
    <mergeCell ref="B59:I59"/>
    <mergeCell ref="B28:C29"/>
    <mergeCell ref="B44:C44"/>
    <mergeCell ref="B79:C79"/>
    <mergeCell ref="B38:C38"/>
    <mergeCell ref="D38:F38"/>
  </mergeCells>
  <hyperlinks>
    <hyperlink ref="D14" r:id="rId1" xr:uid="{00000000-0004-0000-0000-000000000000}"/>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36699"/>
    <pageSetUpPr fitToPage="1"/>
  </sheetPr>
  <dimension ref="A1:P100"/>
  <sheetViews>
    <sheetView showGridLines="0" tabSelected="1" zoomScale="80" zoomScaleNormal="80" zoomScaleSheetLayoutView="80" workbookViewId="0">
      <pane ySplit="6" topLeftCell="A72" activePane="bottomLeft" state="frozen"/>
      <selection pane="bottomLeft" activeCell="C91" sqref="C91"/>
    </sheetView>
  </sheetViews>
  <sheetFormatPr baseColWidth="10" defaultColWidth="11.42578125" defaultRowHeight="15.75"/>
  <cols>
    <col min="1" max="1" width="63" style="557" customWidth="1"/>
    <col min="2" max="2" width="16.85546875" style="557" customWidth="1"/>
    <col min="3" max="3" width="19.5703125" style="557" customWidth="1"/>
    <col min="4" max="4" width="2" style="557" customWidth="1"/>
    <col min="5" max="5" width="19.5703125" style="557" customWidth="1"/>
    <col min="6" max="6" width="3" style="557" customWidth="1"/>
    <col min="7" max="7" width="52" style="557" customWidth="1"/>
    <col min="8" max="8" width="11.140625" style="557" customWidth="1"/>
    <col min="9" max="9" width="26.7109375" style="557" customWidth="1"/>
    <col min="10" max="10" width="2.28515625" style="558" customWidth="1"/>
    <col min="11" max="11" width="19.5703125" style="557" customWidth="1"/>
    <col min="12" max="12" width="2.5703125" style="557" customWidth="1"/>
    <col min="13" max="13" width="17.7109375" style="557" customWidth="1"/>
    <col min="14" max="14" width="16.7109375" style="559" customWidth="1"/>
    <col min="15" max="15" width="18.85546875" style="559" bestFit="1" customWidth="1"/>
    <col min="16" max="16" width="13.5703125" style="557" bestFit="1" customWidth="1"/>
    <col min="17" max="16384" width="11.42578125" style="557"/>
  </cols>
  <sheetData>
    <row r="1" spans="1:15" s="552" customFormat="1" ht="19.5">
      <c r="A1" s="223" t="s">
        <v>503</v>
      </c>
      <c r="B1" s="223"/>
      <c r="C1" s="223"/>
      <c r="D1" s="223"/>
      <c r="E1" s="223"/>
      <c r="F1" s="223"/>
      <c r="G1" s="223"/>
      <c r="H1" s="223"/>
      <c r="I1" s="223"/>
      <c r="J1" s="394"/>
      <c r="K1" s="223"/>
      <c r="L1" s="223"/>
      <c r="N1" s="553"/>
      <c r="O1" s="553"/>
    </row>
    <row r="2" spans="1:15" s="552" customFormat="1">
      <c r="A2" s="554" t="s">
        <v>507</v>
      </c>
      <c r="B2" s="554"/>
      <c r="C2" s="554"/>
      <c r="D2" s="554"/>
      <c r="E2" s="554"/>
      <c r="F2" s="554"/>
      <c r="G2" s="554"/>
      <c r="H2" s="554"/>
      <c r="I2" s="554"/>
      <c r="J2" s="554"/>
      <c r="K2" s="554"/>
      <c r="N2" s="553"/>
      <c r="O2" s="553"/>
    </row>
    <row r="3" spans="1:15" s="552" customFormat="1">
      <c r="A3" s="554" t="s">
        <v>551</v>
      </c>
      <c r="B3" s="554"/>
      <c r="C3" s="554"/>
      <c r="D3" s="554"/>
      <c r="E3" s="554"/>
      <c r="F3" s="554"/>
      <c r="G3" s="554"/>
      <c r="H3" s="554"/>
      <c r="I3" s="554"/>
      <c r="J3" s="554"/>
      <c r="K3" s="554"/>
      <c r="N3" s="553"/>
      <c r="O3" s="553"/>
    </row>
    <row r="4" spans="1:15" s="552" customFormat="1">
      <c r="A4" s="555" t="s">
        <v>508</v>
      </c>
      <c r="B4" s="555"/>
      <c r="C4" s="555"/>
      <c r="D4" s="555"/>
      <c r="E4" s="555"/>
      <c r="F4" s="555"/>
      <c r="G4" s="555"/>
      <c r="H4" s="555"/>
      <c r="I4" s="555"/>
      <c r="J4" s="556"/>
      <c r="K4" s="555"/>
      <c r="N4" s="553"/>
      <c r="O4" s="553"/>
    </row>
    <row r="5" spans="1:15" ht="15.6" customHeight="1"/>
    <row r="6" spans="1:15" ht="18.75">
      <c r="A6" s="560" t="s">
        <v>2</v>
      </c>
      <c r="B6" s="561"/>
      <c r="C6" s="398">
        <v>44196</v>
      </c>
      <c r="D6" s="397"/>
      <c r="E6" s="398">
        <v>43830</v>
      </c>
      <c r="F6" s="398"/>
      <c r="G6" s="562" t="s">
        <v>6</v>
      </c>
      <c r="H6" s="560"/>
      <c r="I6" s="397">
        <v>44196</v>
      </c>
      <c r="J6" s="397"/>
      <c r="K6" s="397">
        <v>43830</v>
      </c>
    </row>
    <row r="7" spans="1:15">
      <c r="A7" s="563" t="s">
        <v>3</v>
      </c>
      <c r="B7" s="563"/>
      <c r="C7" s="396"/>
      <c r="D7" s="396"/>
      <c r="E7" s="564"/>
      <c r="F7" s="564"/>
      <c r="G7" s="565" t="s">
        <v>7</v>
      </c>
      <c r="H7" s="565"/>
      <c r="I7" s="566"/>
      <c r="J7" s="566"/>
      <c r="K7" s="396"/>
    </row>
    <row r="8" spans="1:15">
      <c r="A8" s="563" t="s">
        <v>208</v>
      </c>
      <c r="B8" s="567" t="s">
        <v>673</v>
      </c>
      <c r="C8" s="568">
        <v>662968889</v>
      </c>
      <c r="D8" s="568"/>
      <c r="E8" s="568">
        <v>5138599543</v>
      </c>
      <c r="F8" s="568"/>
      <c r="G8" s="565" t="s">
        <v>70</v>
      </c>
      <c r="H8" s="565"/>
      <c r="I8" s="568">
        <v>105812164</v>
      </c>
      <c r="J8" s="568"/>
      <c r="K8" s="568">
        <v>1350059986</v>
      </c>
    </row>
    <row r="9" spans="1:15">
      <c r="A9" s="569" t="s">
        <v>11</v>
      </c>
      <c r="B9" s="569"/>
      <c r="C9" s="570">
        <v>0</v>
      </c>
      <c r="D9" s="570"/>
      <c r="E9" s="570">
        <v>0</v>
      </c>
      <c r="F9" s="570"/>
      <c r="G9" s="571" t="s">
        <v>745</v>
      </c>
      <c r="H9" s="567" t="s">
        <v>718</v>
      </c>
      <c r="I9" s="570">
        <v>30141433</v>
      </c>
      <c r="J9" s="570"/>
      <c r="K9" s="570">
        <v>1286287844</v>
      </c>
      <c r="N9" s="572"/>
      <c r="O9" s="572"/>
    </row>
    <row r="10" spans="1:15">
      <c r="A10" s="569" t="s">
        <v>674</v>
      </c>
      <c r="B10" s="569"/>
      <c r="C10" s="570">
        <v>0</v>
      </c>
      <c r="D10" s="570"/>
      <c r="E10" s="570">
        <v>0</v>
      </c>
      <c r="F10" s="570"/>
      <c r="G10" s="571" t="s">
        <v>229</v>
      </c>
      <c r="H10" s="567" t="s">
        <v>719</v>
      </c>
      <c r="I10" s="570">
        <v>75670731</v>
      </c>
      <c r="J10" s="570"/>
      <c r="K10" s="570">
        <v>63772142</v>
      </c>
      <c r="N10" s="572"/>
      <c r="O10" s="572"/>
    </row>
    <row r="11" spans="1:15">
      <c r="A11" s="569" t="s">
        <v>12</v>
      </c>
      <c r="B11" s="569"/>
      <c r="C11" s="570">
        <v>662968889</v>
      </c>
      <c r="D11" s="570"/>
      <c r="E11" s="570">
        <v>5138599543</v>
      </c>
      <c r="F11" s="570"/>
      <c r="G11" s="571" t="s">
        <v>88</v>
      </c>
      <c r="H11" s="571"/>
      <c r="I11" s="573">
        <v>0</v>
      </c>
      <c r="J11" s="573"/>
      <c r="K11" s="570">
        <v>0</v>
      </c>
      <c r="N11" s="572"/>
      <c r="O11" s="572"/>
    </row>
    <row r="12" spans="1:15">
      <c r="A12" s="569"/>
      <c r="B12" s="569"/>
      <c r="C12" s="570"/>
      <c r="D12" s="570"/>
      <c r="E12" s="570"/>
      <c r="F12" s="570"/>
      <c r="G12" s="571" t="s">
        <v>177</v>
      </c>
      <c r="H12" s="571"/>
      <c r="I12" s="573">
        <v>0</v>
      </c>
      <c r="J12" s="573"/>
      <c r="K12" s="570">
        <v>0</v>
      </c>
      <c r="O12" s="572"/>
    </row>
    <row r="13" spans="1:15">
      <c r="A13" s="563" t="s">
        <v>130</v>
      </c>
      <c r="B13" s="567" t="s">
        <v>690</v>
      </c>
      <c r="C13" s="568">
        <v>29161895049</v>
      </c>
      <c r="D13" s="568"/>
      <c r="E13" s="568">
        <v>9195859634</v>
      </c>
      <c r="F13" s="568"/>
      <c r="G13" s="571" t="s">
        <v>178</v>
      </c>
      <c r="H13" s="567" t="s">
        <v>728</v>
      </c>
      <c r="I13" s="573">
        <v>0</v>
      </c>
      <c r="J13" s="573"/>
      <c r="K13" s="570">
        <v>0</v>
      </c>
      <c r="O13" s="572"/>
    </row>
    <row r="14" spans="1:15">
      <c r="A14" s="569" t="s">
        <v>506</v>
      </c>
      <c r="B14" s="569"/>
      <c r="C14" s="570">
        <v>171173699</v>
      </c>
      <c r="D14" s="570"/>
      <c r="E14" s="570">
        <v>0</v>
      </c>
      <c r="F14" s="570"/>
      <c r="G14" s="571" t="s">
        <v>71</v>
      </c>
      <c r="H14" s="567" t="s">
        <v>727</v>
      </c>
      <c r="I14" s="573">
        <v>0</v>
      </c>
      <c r="J14" s="573"/>
      <c r="K14" s="570">
        <v>0</v>
      </c>
    </row>
    <row r="15" spans="1:15">
      <c r="A15" s="569" t="s">
        <v>73</v>
      </c>
      <c r="B15" s="569"/>
      <c r="C15" s="570">
        <v>6994845289</v>
      </c>
      <c r="D15" s="570"/>
      <c r="E15" s="570">
        <v>4933821300</v>
      </c>
      <c r="F15" s="570"/>
      <c r="G15" s="569"/>
      <c r="H15" s="569"/>
      <c r="I15" s="570"/>
      <c r="J15" s="570"/>
      <c r="K15" s="570"/>
      <c r="N15" s="572"/>
      <c r="O15" s="572"/>
    </row>
    <row r="16" spans="1:15">
      <c r="A16" s="569" t="s">
        <v>505</v>
      </c>
      <c r="B16" s="567" t="s">
        <v>690</v>
      </c>
      <c r="C16" s="570">
        <v>21919889600</v>
      </c>
      <c r="D16" s="570"/>
      <c r="E16" s="570">
        <v>4235876035</v>
      </c>
      <c r="F16" s="570"/>
      <c r="G16" s="569"/>
      <c r="H16" s="569"/>
      <c r="I16" s="570"/>
      <c r="J16" s="570"/>
      <c r="K16" s="570"/>
      <c r="N16" s="572"/>
      <c r="O16" s="572"/>
    </row>
    <row r="17" spans="1:15">
      <c r="A17" s="569" t="s">
        <v>552</v>
      </c>
      <c r="B17" s="569"/>
      <c r="C17" s="570">
        <v>75986461</v>
      </c>
      <c r="D17" s="570"/>
      <c r="E17" s="570">
        <v>26162299</v>
      </c>
      <c r="F17" s="570"/>
      <c r="G17" s="569"/>
      <c r="H17" s="569"/>
      <c r="I17" s="570"/>
      <c r="J17" s="570"/>
      <c r="K17" s="570"/>
      <c r="N17" s="572"/>
      <c r="O17" s="572"/>
    </row>
    <row r="18" spans="1:15">
      <c r="A18" s="569" t="s">
        <v>72</v>
      </c>
      <c r="B18" s="569"/>
      <c r="C18" s="570">
        <v>0</v>
      </c>
      <c r="D18" s="570"/>
      <c r="E18" s="570">
        <v>0</v>
      </c>
      <c r="F18" s="570"/>
      <c r="G18" s="565" t="s">
        <v>179</v>
      </c>
      <c r="H18" s="565"/>
      <c r="I18" s="568">
        <v>1047146584</v>
      </c>
      <c r="J18" s="568"/>
      <c r="K18" s="568">
        <v>4632486299</v>
      </c>
      <c r="N18" s="572"/>
      <c r="O18" s="572"/>
    </row>
    <row r="19" spans="1:15">
      <c r="A19" s="569"/>
      <c r="B19" s="569"/>
      <c r="C19" s="570"/>
      <c r="D19" s="570"/>
      <c r="E19" s="570"/>
      <c r="F19" s="570"/>
      <c r="G19" s="571" t="s">
        <v>746</v>
      </c>
      <c r="H19" s="567" t="s">
        <v>716</v>
      </c>
      <c r="I19" s="570">
        <v>1047146584</v>
      </c>
      <c r="J19" s="570"/>
      <c r="K19" s="570">
        <v>4632486299</v>
      </c>
      <c r="N19" s="572"/>
      <c r="O19" s="572"/>
    </row>
    <row r="20" spans="1:15">
      <c r="A20" s="569"/>
      <c r="B20" s="569"/>
      <c r="C20" s="570"/>
      <c r="D20" s="570"/>
      <c r="E20" s="570"/>
      <c r="F20" s="570"/>
      <c r="G20" s="571" t="s">
        <v>613</v>
      </c>
      <c r="H20" s="567" t="s">
        <v>716</v>
      </c>
      <c r="I20" s="570">
        <v>0</v>
      </c>
      <c r="J20" s="570"/>
      <c r="K20" s="570">
        <v>0</v>
      </c>
    </row>
    <row r="21" spans="1:15">
      <c r="A21" s="569"/>
      <c r="B21" s="569"/>
      <c r="C21" s="570"/>
      <c r="D21" s="570"/>
      <c r="E21" s="570"/>
      <c r="F21" s="570"/>
      <c r="G21" s="571"/>
      <c r="H21" s="571"/>
      <c r="I21" s="570"/>
      <c r="J21" s="570"/>
      <c r="K21" s="570"/>
    </row>
    <row r="22" spans="1:15">
      <c r="A22" s="563" t="s">
        <v>189</v>
      </c>
      <c r="B22" s="563"/>
      <c r="C22" s="568">
        <v>276503989</v>
      </c>
      <c r="D22" s="568"/>
      <c r="E22" s="568">
        <v>180175495</v>
      </c>
      <c r="F22" s="568"/>
      <c r="G22" s="571"/>
      <c r="H22" s="571"/>
      <c r="I22" s="570"/>
      <c r="J22" s="570"/>
      <c r="K22" s="570"/>
    </row>
    <row r="23" spans="1:15">
      <c r="A23" s="569" t="s">
        <v>13</v>
      </c>
      <c r="B23" s="567" t="s">
        <v>692</v>
      </c>
      <c r="C23" s="570">
        <v>4097206</v>
      </c>
      <c r="D23" s="570"/>
      <c r="E23" s="570">
        <v>28598469</v>
      </c>
      <c r="F23" s="570"/>
      <c r="G23" s="565" t="s">
        <v>720</v>
      </c>
      <c r="H23" s="567" t="s">
        <v>721</v>
      </c>
      <c r="I23" s="568">
        <v>399252449</v>
      </c>
      <c r="J23" s="568"/>
      <c r="K23" s="568">
        <v>191215132</v>
      </c>
      <c r="N23" s="572"/>
      <c r="O23" s="572"/>
    </row>
    <row r="24" spans="1:15">
      <c r="A24" s="569" t="s">
        <v>75</v>
      </c>
      <c r="B24" s="567" t="s">
        <v>699</v>
      </c>
      <c r="C24" s="570">
        <v>266036645</v>
      </c>
      <c r="D24" s="570"/>
      <c r="E24" s="570">
        <v>0</v>
      </c>
      <c r="F24" s="570"/>
      <c r="G24" s="571"/>
      <c r="H24" s="571"/>
      <c r="I24" s="570"/>
      <c r="J24" s="570"/>
      <c r="K24" s="570"/>
      <c r="N24" s="572"/>
      <c r="O24" s="572"/>
    </row>
    <row r="25" spans="1:15">
      <c r="A25" s="569" t="s">
        <v>76</v>
      </c>
      <c r="B25" s="567" t="s">
        <v>698</v>
      </c>
      <c r="C25" s="570">
        <v>0</v>
      </c>
      <c r="D25" s="570"/>
      <c r="E25" s="570">
        <v>19949376</v>
      </c>
      <c r="F25" s="570"/>
      <c r="G25" s="565" t="s">
        <v>19</v>
      </c>
      <c r="H25" s="565"/>
      <c r="I25" s="568">
        <v>21114204939.5</v>
      </c>
      <c r="J25" s="568"/>
      <c r="K25" s="568">
        <v>4284552309</v>
      </c>
      <c r="N25" s="572"/>
      <c r="O25" s="572"/>
    </row>
    <row r="26" spans="1:15">
      <c r="A26" s="569" t="s">
        <v>175</v>
      </c>
      <c r="B26" s="569"/>
      <c r="C26" s="570">
        <v>0</v>
      </c>
      <c r="D26" s="570"/>
      <c r="E26" s="570">
        <v>0</v>
      </c>
      <c r="F26" s="570"/>
      <c r="G26" s="571" t="s">
        <v>80</v>
      </c>
      <c r="H26" s="571"/>
      <c r="I26" s="570">
        <v>0</v>
      </c>
      <c r="J26" s="570"/>
      <c r="K26" s="570">
        <v>0</v>
      </c>
      <c r="N26" s="574"/>
      <c r="O26" s="572"/>
    </row>
    <row r="27" spans="1:15">
      <c r="A27" s="569" t="s">
        <v>14</v>
      </c>
      <c r="B27" s="567" t="s">
        <v>702</v>
      </c>
      <c r="C27" s="570">
        <v>6370138</v>
      </c>
      <c r="D27" s="570"/>
      <c r="E27" s="570">
        <v>131627650</v>
      </c>
      <c r="F27" s="570"/>
      <c r="G27" s="571" t="s">
        <v>180</v>
      </c>
      <c r="H27" s="571"/>
      <c r="I27" s="570">
        <v>0</v>
      </c>
      <c r="J27" s="570"/>
      <c r="K27" s="570">
        <v>0</v>
      </c>
      <c r="N27" s="574"/>
    </row>
    <row r="28" spans="1:15">
      <c r="A28" s="569" t="s">
        <v>77</v>
      </c>
      <c r="B28" s="569"/>
      <c r="C28" s="570">
        <v>0</v>
      </c>
      <c r="D28" s="570"/>
      <c r="E28" s="570"/>
      <c r="F28" s="570"/>
      <c r="G28" s="571" t="s">
        <v>747</v>
      </c>
      <c r="H28" s="567" t="s">
        <v>730</v>
      </c>
      <c r="I28" s="570">
        <v>617961882</v>
      </c>
      <c r="J28" s="570"/>
      <c r="K28" s="570">
        <v>42084069</v>
      </c>
      <c r="N28" s="574"/>
    </row>
    <row r="29" spans="1:15">
      <c r="A29" s="569" t="s">
        <v>176</v>
      </c>
      <c r="B29" s="569"/>
      <c r="C29" s="570">
        <v>0</v>
      </c>
      <c r="D29" s="570"/>
      <c r="E29" s="570">
        <v>0</v>
      </c>
      <c r="F29" s="570"/>
      <c r="G29" s="571" t="s">
        <v>554</v>
      </c>
      <c r="H29" s="567" t="s">
        <v>690</v>
      </c>
      <c r="I29" s="570">
        <v>20496243057.5</v>
      </c>
      <c r="J29" s="570"/>
      <c r="K29" s="570">
        <v>4242468240</v>
      </c>
      <c r="N29" s="574"/>
    </row>
    <row r="30" spans="1:15">
      <c r="A30" s="569" t="s">
        <v>701</v>
      </c>
      <c r="B30" s="567" t="s">
        <v>700</v>
      </c>
      <c r="C30" s="570">
        <v>0</v>
      </c>
      <c r="D30" s="570"/>
      <c r="E30" s="570">
        <v>0</v>
      </c>
      <c r="F30" s="570"/>
      <c r="G30" s="565" t="s">
        <v>20</v>
      </c>
      <c r="H30" s="565"/>
      <c r="I30" s="575">
        <v>22666416136.5</v>
      </c>
      <c r="J30" s="568"/>
      <c r="K30" s="575">
        <v>10458313726</v>
      </c>
      <c r="N30" s="574"/>
    </row>
    <row r="31" spans="1:15">
      <c r="A31" s="569"/>
      <c r="B31" s="569"/>
      <c r="C31" s="570"/>
      <c r="D31" s="570"/>
      <c r="E31" s="570"/>
      <c r="F31" s="570"/>
      <c r="G31" s="571"/>
      <c r="H31" s="571"/>
      <c r="I31" s="570"/>
      <c r="J31" s="570"/>
      <c r="K31" s="570"/>
      <c r="N31" s="574"/>
    </row>
    <row r="32" spans="1:15">
      <c r="A32" s="563"/>
      <c r="B32" s="563"/>
      <c r="C32" s="570"/>
      <c r="D32" s="570"/>
      <c r="E32" s="570"/>
      <c r="F32" s="570"/>
      <c r="G32" s="563" t="s">
        <v>85</v>
      </c>
      <c r="H32" s="563"/>
      <c r="I32" s="570"/>
      <c r="J32" s="570"/>
      <c r="K32" s="570"/>
      <c r="N32" s="574"/>
    </row>
    <row r="33" spans="1:16">
      <c r="A33" s="563" t="s">
        <v>79</v>
      </c>
      <c r="B33" s="563"/>
      <c r="C33" s="568">
        <v>136253379</v>
      </c>
      <c r="D33" s="568"/>
      <c r="E33" s="568">
        <v>139100166</v>
      </c>
      <c r="F33" s="568"/>
      <c r="G33" s="563" t="s">
        <v>86</v>
      </c>
      <c r="H33" s="563"/>
      <c r="I33" s="568">
        <v>0</v>
      </c>
      <c r="J33" s="568"/>
      <c r="K33" s="568">
        <v>0</v>
      </c>
      <c r="N33" s="574"/>
      <c r="O33" s="572"/>
      <c r="P33" s="576"/>
    </row>
    <row r="34" spans="1:16">
      <c r="A34" s="569" t="s">
        <v>742</v>
      </c>
      <c r="B34" s="567" t="s">
        <v>713</v>
      </c>
      <c r="C34" s="570">
        <v>136253379</v>
      </c>
      <c r="D34" s="570"/>
      <c r="E34" s="570">
        <v>139100166</v>
      </c>
      <c r="F34" s="570"/>
      <c r="G34" s="577" t="s">
        <v>178</v>
      </c>
      <c r="H34" s="577"/>
      <c r="I34" s="570">
        <v>0</v>
      </c>
      <c r="J34" s="570"/>
      <c r="K34" s="570">
        <v>0</v>
      </c>
      <c r="N34" s="572"/>
      <c r="O34" s="572"/>
    </row>
    <row r="35" spans="1:16">
      <c r="A35" s="569"/>
      <c r="B35" s="569"/>
      <c r="C35" s="570"/>
      <c r="D35" s="570"/>
      <c r="E35" s="570"/>
      <c r="F35" s="570"/>
      <c r="G35" s="577" t="s">
        <v>195</v>
      </c>
      <c r="H35" s="577"/>
      <c r="I35" s="570">
        <v>0</v>
      </c>
      <c r="J35" s="570"/>
      <c r="K35" s="570">
        <v>0</v>
      </c>
      <c r="N35" s="572"/>
      <c r="O35" s="572"/>
    </row>
    <row r="36" spans="1:16">
      <c r="A36" s="569"/>
      <c r="B36" s="569"/>
      <c r="C36" s="570"/>
      <c r="D36" s="570"/>
      <c r="E36" s="570"/>
      <c r="F36" s="570"/>
      <c r="G36" s="577" t="s">
        <v>71</v>
      </c>
      <c r="H36" s="577"/>
      <c r="I36" s="570">
        <v>0</v>
      </c>
      <c r="J36" s="570"/>
      <c r="K36" s="570">
        <v>0</v>
      </c>
      <c r="N36" s="572"/>
    </row>
    <row r="37" spans="1:16">
      <c r="A37" s="569"/>
      <c r="B37" s="569"/>
      <c r="C37" s="570"/>
      <c r="D37" s="570"/>
      <c r="E37" s="570"/>
      <c r="F37" s="570"/>
      <c r="G37" s="577" t="s">
        <v>87</v>
      </c>
      <c r="H37" s="577"/>
      <c r="I37" s="570"/>
      <c r="J37" s="570"/>
      <c r="K37" s="570"/>
      <c r="N37" s="572"/>
    </row>
    <row r="38" spans="1:16">
      <c r="A38" s="563" t="s">
        <v>15</v>
      </c>
      <c r="B38" s="563"/>
      <c r="C38" s="575">
        <v>30237621306</v>
      </c>
      <c r="D38" s="568"/>
      <c r="E38" s="575">
        <v>14653734838</v>
      </c>
      <c r="F38" s="568"/>
      <c r="G38" s="577" t="s">
        <v>177</v>
      </c>
      <c r="H38" s="577"/>
      <c r="I38" s="570">
        <v>0</v>
      </c>
      <c r="J38" s="570"/>
      <c r="K38" s="570">
        <v>0</v>
      </c>
    </row>
    <row r="39" spans="1:16">
      <c r="A39" s="569"/>
      <c r="B39" s="569"/>
      <c r="C39" s="570"/>
      <c r="D39" s="570"/>
      <c r="E39" s="570"/>
      <c r="F39" s="570"/>
      <c r="G39" s="577" t="s">
        <v>89</v>
      </c>
      <c r="H39" s="577"/>
      <c r="I39" s="570">
        <v>0</v>
      </c>
      <c r="J39" s="570"/>
      <c r="K39" s="570">
        <v>0</v>
      </c>
    </row>
    <row r="40" spans="1:16">
      <c r="A40" s="563" t="s">
        <v>5</v>
      </c>
      <c r="B40" s="563"/>
      <c r="C40" s="570"/>
      <c r="D40" s="570"/>
      <c r="E40" s="570"/>
      <c r="F40" s="570"/>
      <c r="G40" s="577"/>
      <c r="H40" s="577"/>
      <c r="I40" s="570"/>
      <c r="J40" s="570"/>
      <c r="K40" s="570"/>
    </row>
    <row r="41" spans="1:16">
      <c r="A41" s="563" t="s">
        <v>743</v>
      </c>
      <c r="B41" s="569" t="s">
        <v>744</v>
      </c>
      <c r="C41" s="568">
        <v>4454990631</v>
      </c>
      <c r="D41" s="568"/>
      <c r="E41" s="568">
        <v>750000000</v>
      </c>
      <c r="F41" s="568"/>
      <c r="G41" s="563" t="s">
        <v>194</v>
      </c>
      <c r="H41" s="563"/>
      <c r="I41" s="568">
        <v>0</v>
      </c>
      <c r="J41" s="568"/>
      <c r="K41" s="568">
        <v>0</v>
      </c>
    </row>
    <row r="42" spans="1:16">
      <c r="A42" s="569" t="s">
        <v>565</v>
      </c>
      <c r="B42" s="569"/>
      <c r="C42" s="570">
        <v>3603990631</v>
      </c>
      <c r="D42" s="570"/>
      <c r="E42" s="570">
        <v>0</v>
      </c>
      <c r="F42" s="570"/>
      <c r="G42" s="577" t="s">
        <v>90</v>
      </c>
      <c r="H42" s="577"/>
      <c r="I42" s="570">
        <v>0</v>
      </c>
      <c r="J42" s="570"/>
      <c r="K42" s="570">
        <v>0</v>
      </c>
      <c r="N42" s="572"/>
    </row>
    <row r="43" spans="1:16">
      <c r="A43" s="569" t="s">
        <v>741</v>
      </c>
      <c r="B43" s="569"/>
      <c r="C43" s="570">
        <v>0</v>
      </c>
      <c r="D43" s="570"/>
      <c r="E43" s="570">
        <v>0</v>
      </c>
      <c r="F43" s="570"/>
      <c r="G43" s="577" t="s">
        <v>230</v>
      </c>
      <c r="H43" s="577"/>
      <c r="I43" s="570">
        <v>0</v>
      </c>
      <c r="J43" s="570"/>
      <c r="K43" s="570">
        <v>0</v>
      </c>
      <c r="N43" s="572"/>
    </row>
    <row r="44" spans="1:16">
      <c r="A44" s="569" t="s">
        <v>64</v>
      </c>
      <c r="B44" s="569"/>
      <c r="C44" s="570">
        <v>851000000</v>
      </c>
      <c r="D44" s="570"/>
      <c r="E44" s="570">
        <v>750000000</v>
      </c>
      <c r="F44" s="570"/>
      <c r="G44" s="577"/>
      <c r="H44" s="577"/>
      <c r="I44" s="570"/>
      <c r="J44" s="570"/>
      <c r="K44" s="570"/>
      <c r="N44" s="572"/>
    </row>
    <row r="45" spans="1:16">
      <c r="A45" s="569" t="s">
        <v>72</v>
      </c>
      <c r="B45" s="569"/>
      <c r="C45" s="570">
        <v>0</v>
      </c>
      <c r="D45" s="570"/>
      <c r="E45" s="570">
        <v>0</v>
      </c>
      <c r="F45" s="570"/>
      <c r="G45" s="563" t="s">
        <v>193</v>
      </c>
      <c r="H45" s="563"/>
      <c r="I45" s="568">
        <v>0</v>
      </c>
      <c r="J45" s="568"/>
      <c r="K45" s="568">
        <v>0</v>
      </c>
      <c r="N45" s="572"/>
    </row>
    <row r="46" spans="1:16">
      <c r="A46" s="569"/>
      <c r="B46" s="569"/>
      <c r="C46" s="570"/>
      <c r="D46" s="570"/>
      <c r="E46" s="570"/>
      <c r="F46" s="570"/>
      <c r="G46" s="577" t="s">
        <v>91</v>
      </c>
      <c r="H46" s="577"/>
      <c r="I46" s="570">
        <v>0</v>
      </c>
      <c r="J46" s="570"/>
      <c r="K46" s="570">
        <v>0</v>
      </c>
    </row>
    <row r="47" spans="1:16">
      <c r="A47" s="563" t="s">
        <v>190</v>
      </c>
      <c r="B47" s="563"/>
      <c r="C47" s="568">
        <v>0</v>
      </c>
      <c r="D47" s="568"/>
      <c r="E47" s="568">
        <v>0</v>
      </c>
      <c r="F47" s="568"/>
      <c r="G47" s="577" t="s">
        <v>192</v>
      </c>
      <c r="H47" s="577"/>
      <c r="I47" s="570">
        <v>0</v>
      </c>
      <c r="J47" s="570"/>
      <c r="K47" s="570">
        <v>0</v>
      </c>
    </row>
    <row r="48" spans="1:16">
      <c r="A48" s="569" t="s">
        <v>81</v>
      </c>
      <c r="B48" s="569"/>
      <c r="C48" s="570">
        <v>0</v>
      </c>
      <c r="D48" s="570"/>
      <c r="E48" s="570">
        <v>0</v>
      </c>
      <c r="F48" s="570"/>
      <c r="G48" s="577" t="s">
        <v>191</v>
      </c>
      <c r="H48" s="577"/>
      <c r="I48" s="570">
        <v>0</v>
      </c>
      <c r="J48" s="570"/>
      <c r="K48" s="570">
        <v>0</v>
      </c>
    </row>
    <row r="49" spans="1:14">
      <c r="A49" s="569" t="s">
        <v>156</v>
      </c>
      <c r="B49" s="569"/>
      <c r="C49" s="570">
        <v>0</v>
      </c>
      <c r="D49" s="570"/>
      <c r="E49" s="570">
        <v>0</v>
      </c>
      <c r="F49" s="570"/>
      <c r="G49" s="565" t="s">
        <v>92</v>
      </c>
      <c r="H49" s="565"/>
      <c r="I49" s="575">
        <v>0</v>
      </c>
      <c r="J49" s="568"/>
      <c r="K49" s="575">
        <v>0</v>
      </c>
    </row>
    <row r="50" spans="1:14" ht="16.5" thickBot="1">
      <c r="A50" s="569" t="s">
        <v>82</v>
      </c>
      <c r="B50" s="569"/>
      <c r="C50" s="570">
        <v>0</v>
      </c>
      <c r="D50" s="570"/>
      <c r="E50" s="570">
        <v>0</v>
      </c>
      <c r="F50" s="570"/>
      <c r="G50" s="565" t="s">
        <v>21</v>
      </c>
      <c r="H50" s="565"/>
      <c r="I50" s="578">
        <v>22666416136.5</v>
      </c>
      <c r="J50" s="568"/>
      <c r="K50" s="578">
        <v>10458313726</v>
      </c>
    </row>
    <row r="51" spans="1:14" ht="16.5" thickTop="1">
      <c r="A51" s="569" t="s">
        <v>181</v>
      </c>
      <c r="B51" s="569"/>
      <c r="C51" s="570">
        <v>0</v>
      </c>
      <c r="D51" s="570"/>
      <c r="E51" s="570">
        <v>0</v>
      </c>
      <c r="F51" s="570"/>
      <c r="G51" s="569"/>
      <c r="H51" s="569"/>
      <c r="I51" s="570"/>
      <c r="J51" s="570"/>
      <c r="K51" s="570"/>
    </row>
    <row r="52" spans="1:14">
      <c r="A52" s="569" t="s">
        <v>232</v>
      </c>
      <c r="B52" s="569"/>
      <c r="C52" s="570">
        <v>0</v>
      </c>
      <c r="D52" s="570"/>
      <c r="E52" s="570">
        <v>0</v>
      </c>
      <c r="F52" s="570"/>
      <c r="G52" s="565" t="s">
        <v>16</v>
      </c>
      <c r="H52" s="565"/>
      <c r="I52" s="570"/>
      <c r="J52" s="570"/>
      <c r="K52" s="570"/>
    </row>
    <row r="53" spans="1:14" ht="31.5">
      <c r="A53" s="569" t="s">
        <v>77</v>
      </c>
      <c r="B53" s="569"/>
      <c r="C53" s="570">
        <v>0</v>
      </c>
      <c r="D53" s="570"/>
      <c r="E53" s="570"/>
      <c r="F53" s="570"/>
      <c r="G53" s="579" t="s">
        <v>22</v>
      </c>
      <c r="H53" s="579"/>
      <c r="I53" s="575">
        <v>12796909125</v>
      </c>
      <c r="J53" s="568"/>
      <c r="K53" s="575">
        <v>5634228479</v>
      </c>
    </row>
    <row r="54" spans="1:14">
      <c r="A54" s="569" t="s">
        <v>182</v>
      </c>
      <c r="B54" s="569"/>
      <c r="C54" s="570">
        <v>0</v>
      </c>
      <c r="D54" s="570"/>
      <c r="E54" s="570">
        <v>0</v>
      </c>
      <c r="F54" s="570"/>
      <c r="G54" s="569"/>
      <c r="H54" s="569"/>
      <c r="I54" s="570"/>
      <c r="J54" s="570"/>
      <c r="K54" s="570"/>
    </row>
    <row r="55" spans="1:14">
      <c r="A55" s="569" t="s">
        <v>78</v>
      </c>
      <c r="B55" s="569"/>
      <c r="C55" s="570">
        <v>0</v>
      </c>
      <c r="D55" s="570"/>
      <c r="E55" s="570">
        <v>0</v>
      </c>
      <c r="F55" s="570"/>
      <c r="G55" s="569"/>
      <c r="H55" s="569"/>
      <c r="I55" s="570"/>
      <c r="J55" s="570"/>
      <c r="K55" s="570"/>
    </row>
    <row r="56" spans="1:14">
      <c r="A56" s="569"/>
      <c r="B56" s="569"/>
      <c r="C56" s="570"/>
      <c r="D56" s="570"/>
      <c r="E56" s="570"/>
      <c r="F56" s="570"/>
      <c r="G56" s="569"/>
      <c r="H56" s="569"/>
      <c r="I56" s="570"/>
      <c r="J56" s="570"/>
      <c r="K56" s="570"/>
    </row>
    <row r="57" spans="1:14">
      <c r="A57" s="563" t="s">
        <v>704</v>
      </c>
      <c r="B57" s="567" t="s">
        <v>705</v>
      </c>
      <c r="C57" s="568">
        <v>14707047</v>
      </c>
      <c r="D57" s="568"/>
      <c r="E57" s="568">
        <v>15775540</v>
      </c>
      <c r="F57" s="568"/>
      <c r="G57" s="565"/>
      <c r="H57" s="565"/>
      <c r="I57" s="570"/>
      <c r="J57" s="570"/>
      <c r="K57" s="570"/>
    </row>
    <row r="58" spans="1:14">
      <c r="A58" s="569"/>
      <c r="B58" s="569"/>
      <c r="C58" s="570"/>
      <c r="D58" s="570"/>
      <c r="E58" s="570"/>
      <c r="F58" s="570"/>
      <c r="G58" s="580"/>
      <c r="H58" s="580"/>
      <c r="I58" s="570"/>
      <c r="J58" s="570"/>
      <c r="K58" s="570"/>
      <c r="N58" s="572"/>
    </row>
    <row r="59" spans="1:14">
      <c r="F59" s="570"/>
      <c r="G59" s="580"/>
      <c r="H59" s="580"/>
      <c r="I59" s="570"/>
      <c r="J59" s="570"/>
      <c r="K59" s="570"/>
    </row>
    <row r="60" spans="1:14">
      <c r="A60" s="563" t="s">
        <v>710</v>
      </c>
      <c r="B60" s="563"/>
      <c r="C60" s="568">
        <v>756006278</v>
      </c>
      <c r="D60" s="568"/>
      <c r="E60" s="568">
        <v>673031827</v>
      </c>
      <c r="F60" s="570"/>
      <c r="G60" s="580"/>
      <c r="H60" s="580"/>
      <c r="I60" s="570"/>
      <c r="J60" s="570"/>
      <c r="K60" s="570"/>
    </row>
    <row r="61" spans="1:14" ht="37.5" customHeight="1">
      <c r="A61" s="569" t="s">
        <v>608</v>
      </c>
      <c r="B61" s="567" t="s">
        <v>711</v>
      </c>
      <c r="C61" s="570">
        <v>734298735</v>
      </c>
      <c r="D61" s="570"/>
      <c r="E61" s="570">
        <v>644088416</v>
      </c>
      <c r="F61" s="570"/>
      <c r="G61" s="580"/>
      <c r="H61" s="580"/>
      <c r="I61" s="570"/>
      <c r="J61" s="570"/>
      <c r="K61" s="570"/>
    </row>
    <row r="62" spans="1:14">
      <c r="A62" s="569" t="s">
        <v>609</v>
      </c>
      <c r="B62" s="567" t="s">
        <v>711</v>
      </c>
      <c r="C62" s="570">
        <v>21707543</v>
      </c>
      <c r="D62" s="570"/>
      <c r="E62" s="570">
        <v>28943411</v>
      </c>
      <c r="F62" s="568"/>
      <c r="G62" s="396"/>
      <c r="H62" s="396"/>
      <c r="I62" s="570"/>
      <c r="J62" s="570"/>
      <c r="K62" s="570"/>
    </row>
    <row r="63" spans="1:14">
      <c r="A63" s="569"/>
      <c r="B63" s="569"/>
      <c r="C63" s="570"/>
      <c r="D63" s="570"/>
      <c r="E63" s="570"/>
      <c r="F63" s="568"/>
    </row>
    <row r="64" spans="1:14">
      <c r="A64" s="563" t="s">
        <v>17</v>
      </c>
      <c r="B64" s="563"/>
      <c r="C64" s="575">
        <v>5225703956</v>
      </c>
      <c r="D64" s="568"/>
      <c r="E64" s="575">
        <v>1438807367</v>
      </c>
      <c r="F64" s="568"/>
      <c r="I64" s="581"/>
      <c r="J64" s="582"/>
    </row>
    <row r="65" spans="1:14">
      <c r="A65" s="563"/>
      <c r="B65" s="563"/>
      <c r="C65" s="583"/>
      <c r="D65" s="568"/>
      <c r="E65" s="568"/>
      <c r="F65" s="568"/>
      <c r="I65" s="581"/>
      <c r="J65" s="582"/>
    </row>
    <row r="66" spans="1:14" ht="16.5" thickBot="1">
      <c r="A66" s="563" t="s">
        <v>18</v>
      </c>
      <c r="B66" s="563"/>
      <c r="C66" s="584">
        <v>35463325262</v>
      </c>
      <c r="D66" s="568"/>
      <c r="E66" s="584">
        <v>16092542205</v>
      </c>
      <c r="F66" s="570"/>
      <c r="G66" s="565" t="s">
        <v>23</v>
      </c>
      <c r="H66" s="565"/>
      <c r="I66" s="584">
        <v>35463325261.5</v>
      </c>
      <c r="J66" s="568"/>
      <c r="K66" s="584">
        <v>16092542205</v>
      </c>
    </row>
    <row r="67" spans="1:14" ht="16.5" thickTop="1">
      <c r="A67" s="563"/>
      <c r="B67" s="563"/>
      <c r="C67" s="568"/>
      <c r="D67" s="568"/>
      <c r="E67" s="568"/>
      <c r="F67" s="570"/>
      <c r="I67" s="581"/>
      <c r="J67" s="582"/>
    </row>
    <row r="68" spans="1:14">
      <c r="A68" s="563"/>
      <c r="B68" s="563"/>
      <c r="C68" s="568"/>
      <c r="D68" s="568"/>
      <c r="E68" s="568"/>
      <c r="F68" s="568"/>
      <c r="I68" s="581"/>
      <c r="J68" s="582"/>
      <c r="N68" s="585"/>
    </row>
    <row r="69" spans="1:14">
      <c r="A69" s="563"/>
      <c r="B69" s="563"/>
      <c r="C69" s="568"/>
      <c r="D69" s="568"/>
      <c r="E69" s="568"/>
      <c r="F69" s="568"/>
      <c r="G69" s="586"/>
      <c r="H69" s="586"/>
      <c r="I69" s="586"/>
      <c r="J69" s="587"/>
      <c r="K69" s="586"/>
      <c r="M69" s="647">
        <f>+C66-I66</f>
        <v>0.5</v>
      </c>
      <c r="N69" s="647">
        <f>+K66-E66</f>
        <v>0</v>
      </c>
    </row>
    <row r="70" spans="1:14">
      <c r="C70" s="589"/>
      <c r="D70" s="589"/>
      <c r="E70" s="589"/>
      <c r="F70" s="589"/>
      <c r="M70" s="581"/>
      <c r="N70" s="585"/>
    </row>
    <row r="71" spans="1:14">
      <c r="A71" s="586" t="s">
        <v>643</v>
      </c>
      <c r="B71" s="586"/>
      <c r="C71" s="586"/>
      <c r="D71" s="586"/>
      <c r="E71" s="586"/>
      <c r="F71" s="586"/>
    </row>
    <row r="72" spans="1:14" ht="16.5" thickBot="1"/>
    <row r="73" spans="1:14" ht="45" customHeight="1" thickBot="1">
      <c r="A73" s="590" t="s">
        <v>2</v>
      </c>
      <c r="B73" s="591"/>
      <c r="C73" s="592">
        <v>44196</v>
      </c>
      <c r="D73" s="592"/>
      <c r="E73" s="593">
        <v>43830</v>
      </c>
      <c r="F73" s="594"/>
      <c r="G73" s="590" t="s">
        <v>6</v>
      </c>
      <c r="H73" s="591"/>
      <c r="I73" s="592">
        <v>44196</v>
      </c>
      <c r="J73" s="592"/>
      <c r="K73" s="593">
        <v>43830</v>
      </c>
    </row>
    <row r="74" spans="1:14">
      <c r="A74" s="595" t="s">
        <v>93</v>
      </c>
      <c r="B74" s="396"/>
      <c r="C74" s="564">
        <v>876575692771</v>
      </c>
      <c r="D74" s="564"/>
      <c r="E74" s="596">
        <v>466073873960</v>
      </c>
      <c r="F74" s="597"/>
      <c r="G74" s="595" t="s">
        <v>95</v>
      </c>
      <c r="H74" s="396"/>
      <c r="I74" s="564">
        <v>876575692771</v>
      </c>
      <c r="J74" s="564"/>
      <c r="K74" s="596">
        <v>466073873960</v>
      </c>
    </row>
    <row r="75" spans="1:14" ht="16.5" thickBot="1">
      <c r="A75" s="598" t="s">
        <v>94</v>
      </c>
      <c r="B75" s="599"/>
      <c r="C75" s="600">
        <v>0</v>
      </c>
      <c r="D75" s="600"/>
      <c r="E75" s="601">
        <v>0</v>
      </c>
      <c r="F75" s="602"/>
      <c r="G75" s="598" t="s">
        <v>96</v>
      </c>
      <c r="H75" s="599"/>
      <c r="I75" s="600">
        <v>0</v>
      </c>
      <c r="J75" s="600"/>
      <c r="K75" s="601">
        <v>0</v>
      </c>
    </row>
    <row r="76" spans="1:14">
      <c r="I76" s="589"/>
      <c r="J76" s="603"/>
    </row>
    <row r="77" spans="1:14">
      <c r="I77" s="589"/>
      <c r="J77" s="603"/>
    </row>
    <row r="78" spans="1:14">
      <c r="I78" s="589"/>
      <c r="J78" s="603"/>
    </row>
    <row r="79" spans="1:14">
      <c r="I79" s="589"/>
      <c r="J79" s="603"/>
    </row>
    <row r="80" spans="1:14">
      <c r="I80" s="589"/>
      <c r="J80" s="603"/>
    </row>
    <row r="81" spans="1:15">
      <c r="C81" s="604"/>
      <c r="D81" s="604"/>
      <c r="I81" s="605"/>
      <c r="J81" s="606"/>
    </row>
    <row r="82" spans="1:15">
      <c r="A82" s="607"/>
      <c r="B82" s="607"/>
      <c r="I82" s="605"/>
      <c r="J82" s="606"/>
    </row>
    <row r="83" spans="1:15">
      <c r="A83" s="42"/>
      <c r="B83" s="42"/>
      <c r="C83" s="42"/>
      <c r="D83" s="42"/>
      <c r="E83" s="42"/>
      <c r="F83" s="42"/>
      <c r="G83" s="42"/>
      <c r="H83" s="42"/>
      <c r="I83" s="42"/>
      <c r="J83" s="549"/>
      <c r="K83" s="42"/>
    </row>
    <row r="84" spans="1:15" s="608" customFormat="1">
      <c r="A84" s="360" t="s">
        <v>222</v>
      </c>
      <c r="B84" s="360"/>
      <c r="C84" s="704" t="s">
        <v>221</v>
      </c>
      <c r="D84" s="704"/>
      <c r="E84" s="704"/>
      <c r="F84" s="360"/>
      <c r="G84" s="360" t="s">
        <v>188</v>
      </c>
      <c r="H84" s="360"/>
      <c r="I84" s="360" t="s">
        <v>511</v>
      </c>
      <c r="J84" s="550"/>
      <c r="K84" s="360"/>
      <c r="N84" s="609"/>
      <c r="O84" s="609"/>
    </row>
    <row r="85" spans="1:15" s="610" customFormat="1">
      <c r="A85" s="361" t="s">
        <v>97</v>
      </c>
      <c r="B85" s="361"/>
      <c r="C85" s="705" t="s">
        <v>220</v>
      </c>
      <c r="D85" s="705"/>
      <c r="E85" s="705"/>
      <c r="F85" s="361"/>
      <c r="G85" s="361" t="s">
        <v>45</v>
      </c>
      <c r="H85" s="361"/>
      <c r="I85" s="361" t="s">
        <v>219</v>
      </c>
      <c r="J85" s="551"/>
      <c r="K85" s="361"/>
      <c r="N85" s="611"/>
      <c r="O85" s="611"/>
    </row>
    <row r="86" spans="1:15" ht="4.5" customHeight="1">
      <c r="A86" s="607"/>
      <c r="B86" s="607"/>
    </row>
    <row r="87" spans="1:15">
      <c r="A87" s="607"/>
      <c r="B87" s="607"/>
    </row>
    <row r="88" spans="1:15">
      <c r="A88" s="607"/>
      <c r="B88" s="607"/>
    </row>
    <row r="89" spans="1:15">
      <c r="E89" s="612"/>
      <c r="F89" s="612"/>
    </row>
    <row r="96" spans="1:15">
      <c r="I96" s="576"/>
      <c r="J96" s="613"/>
    </row>
    <row r="99" spans="1:1">
      <c r="A99" s="648" t="s">
        <v>772</v>
      </c>
    </row>
    <row r="100" spans="1:1">
      <c r="A100" s="649" t="s">
        <v>773</v>
      </c>
    </row>
  </sheetData>
  <customSheetViews>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1"/>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2"/>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3"/>
    </customSheetView>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4"/>
    </customSheetView>
  </customSheetViews>
  <mergeCells count="2">
    <mergeCell ref="C84:E84"/>
    <mergeCell ref="C85:E85"/>
  </mergeCells>
  <printOptions horizontalCentered="1" verticalCentered="1"/>
  <pageMargins left="0.62992125984251968" right="0.23622047244094491" top="0.74803149606299213" bottom="0.74803149606299213" header="0.31496062992125984" footer="0.31496062992125984"/>
  <pageSetup paperSize="9" scale="36" orientation="landscape" r:id="rId5"/>
  <colBreaks count="1" manualBreakCount="1">
    <brk id="11" max="1048575" man="1"/>
  </colBreaks>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336699"/>
    <pageSetUpPr fitToPage="1"/>
  </sheetPr>
  <dimension ref="A1:J87"/>
  <sheetViews>
    <sheetView showGridLines="0" topLeftCell="A67" zoomScale="80" zoomScaleNormal="80" zoomScaleSheetLayoutView="90" workbookViewId="0">
      <selection activeCell="F77" sqref="F77"/>
    </sheetView>
  </sheetViews>
  <sheetFormatPr baseColWidth="10" defaultColWidth="11.42578125" defaultRowHeight="15.75"/>
  <cols>
    <col min="1" max="1" width="63.7109375" style="557" customWidth="1"/>
    <col min="2" max="2" width="6.140625" style="557" customWidth="1"/>
    <col min="3" max="3" width="10.85546875" style="558" bestFit="1" customWidth="1"/>
    <col min="4" max="4" width="18.7109375" style="588" customWidth="1"/>
    <col min="5" max="5" width="2.140625" style="558" customWidth="1"/>
    <col min="6" max="6" width="18.7109375" style="588" customWidth="1"/>
    <col min="7" max="8" width="17.85546875" style="557" bestFit="1" customWidth="1"/>
    <col min="9" max="9" width="6.85546875" style="557" customWidth="1"/>
    <col min="10" max="10" width="20.7109375" style="557" bestFit="1" customWidth="1"/>
    <col min="11" max="16384" width="11.42578125" style="557"/>
  </cols>
  <sheetData>
    <row r="1" spans="1:10" ht="19.5">
      <c r="A1" s="223" t="s">
        <v>503</v>
      </c>
      <c r="B1" s="223"/>
      <c r="C1" s="223"/>
      <c r="D1" s="522"/>
      <c r="E1" s="394"/>
      <c r="F1" s="522"/>
      <c r="G1" s="223"/>
      <c r="H1" s="614"/>
      <c r="I1" s="614"/>
    </row>
    <row r="2" spans="1:10">
      <c r="A2" s="222" t="s">
        <v>509</v>
      </c>
      <c r="B2" s="222"/>
      <c r="C2" s="222"/>
      <c r="D2" s="523"/>
      <c r="E2" s="395"/>
      <c r="F2" s="523"/>
      <c r="G2" s="222"/>
      <c r="H2" s="554"/>
    </row>
    <row r="3" spans="1:10" ht="32.450000000000003" customHeight="1">
      <c r="A3" s="707" t="s">
        <v>670</v>
      </c>
      <c r="B3" s="707"/>
      <c r="C3" s="707"/>
      <c r="D3" s="707"/>
      <c r="E3" s="707"/>
      <c r="F3" s="707"/>
      <c r="G3" s="707"/>
      <c r="H3" s="554"/>
    </row>
    <row r="4" spans="1:10" ht="15.6" customHeight="1">
      <c r="A4" s="615" t="s">
        <v>508</v>
      </c>
      <c r="B4" s="616"/>
      <c r="C4" s="616"/>
      <c r="D4" s="617"/>
      <c r="E4" s="618"/>
      <c r="F4" s="640"/>
      <c r="G4" s="616"/>
      <c r="H4" s="554"/>
    </row>
    <row r="5" spans="1:10">
      <c r="A5" s="396"/>
      <c r="B5" s="396"/>
      <c r="C5" s="396"/>
      <c r="D5" s="540">
        <v>44196</v>
      </c>
      <c r="E5" s="397"/>
      <c r="F5" s="540">
        <v>43830</v>
      </c>
      <c r="H5" s="619"/>
      <c r="I5" s="558"/>
      <c r="J5" s="558"/>
    </row>
    <row r="6" spans="1:10">
      <c r="A6" s="396"/>
      <c r="B6" s="396"/>
      <c r="C6" s="396"/>
      <c r="D6" s="524"/>
      <c r="E6" s="397"/>
      <c r="F6" s="524"/>
      <c r="H6" s="619"/>
      <c r="I6" s="558"/>
      <c r="J6" s="558"/>
    </row>
    <row r="7" spans="1:10" ht="15" customHeight="1">
      <c r="A7" s="580" t="s">
        <v>25</v>
      </c>
      <c r="B7" s="580"/>
      <c r="C7" s="580"/>
      <c r="D7" s="620">
        <v>9321273805</v>
      </c>
      <c r="E7" s="568"/>
      <c r="F7" s="620">
        <v>4673706755.5</v>
      </c>
      <c r="G7" s="589"/>
      <c r="H7" s="603"/>
      <c r="I7" s="558"/>
      <c r="J7" s="558"/>
    </row>
    <row r="8" spans="1:10" ht="15" customHeight="1">
      <c r="A8" s="580"/>
      <c r="B8" s="580"/>
      <c r="C8" s="580"/>
      <c r="D8" s="620"/>
      <c r="E8" s="568"/>
      <c r="F8" s="620"/>
      <c r="G8" s="589"/>
      <c r="H8" s="603"/>
      <c r="I8" s="558"/>
      <c r="J8" s="558"/>
    </row>
    <row r="9" spans="1:10" ht="15" customHeight="1">
      <c r="A9" s="621" t="s">
        <v>98</v>
      </c>
      <c r="B9" s="621"/>
      <c r="C9" s="580"/>
      <c r="D9" s="620">
        <v>714002845</v>
      </c>
      <c r="E9" s="568"/>
      <c r="F9" s="620">
        <v>593181188</v>
      </c>
      <c r="G9" s="589"/>
      <c r="H9" s="603"/>
      <c r="I9" s="622"/>
      <c r="J9" s="558"/>
    </row>
    <row r="10" spans="1:10" ht="15" customHeight="1">
      <c r="A10" s="623" t="s">
        <v>103</v>
      </c>
      <c r="B10" s="623"/>
      <c r="C10" s="580"/>
      <c r="D10" s="624">
        <v>0</v>
      </c>
      <c r="E10" s="570"/>
      <c r="F10" s="624">
        <v>0</v>
      </c>
      <c r="H10" s="558"/>
      <c r="I10" s="622"/>
      <c r="J10" s="558"/>
    </row>
    <row r="11" spans="1:10" ht="15" customHeight="1">
      <c r="A11" s="623" t="s">
        <v>104</v>
      </c>
      <c r="B11" s="623"/>
      <c r="C11" s="580"/>
      <c r="D11" s="624">
        <v>714002845</v>
      </c>
      <c r="E11" s="570"/>
      <c r="F11" s="624">
        <v>593181188</v>
      </c>
      <c r="H11" s="558"/>
      <c r="I11" s="622"/>
      <c r="J11" s="558"/>
    </row>
    <row r="12" spans="1:10" ht="15" customHeight="1">
      <c r="A12" s="580"/>
      <c r="B12" s="580"/>
      <c r="C12" s="580"/>
      <c r="D12" s="620"/>
      <c r="E12" s="568"/>
      <c r="F12" s="620"/>
      <c r="H12" s="558"/>
      <c r="I12" s="622"/>
      <c r="J12" s="558"/>
    </row>
    <row r="13" spans="1:10" ht="15" customHeight="1">
      <c r="A13" s="621" t="s">
        <v>99</v>
      </c>
      <c r="B13" s="621"/>
      <c r="C13" s="580"/>
      <c r="D13" s="620">
        <v>0</v>
      </c>
      <c r="E13" s="568"/>
      <c r="F13" s="620">
        <v>0</v>
      </c>
      <c r="H13" s="558"/>
      <c r="I13" s="622"/>
      <c r="J13" s="558"/>
    </row>
    <row r="14" spans="1:10" ht="15" customHeight="1">
      <c r="A14" s="623" t="s">
        <v>103</v>
      </c>
      <c r="B14" s="623"/>
      <c r="C14" s="580"/>
      <c r="D14" s="624">
        <v>0</v>
      </c>
      <c r="E14" s="570"/>
      <c r="F14" s="624">
        <v>0</v>
      </c>
      <c r="H14" s="558"/>
      <c r="I14" s="622"/>
      <c r="J14" s="558"/>
    </row>
    <row r="15" spans="1:10" ht="15" customHeight="1">
      <c r="A15" s="623" t="s">
        <v>206</v>
      </c>
      <c r="B15" s="623"/>
      <c r="C15" s="580"/>
      <c r="D15" s="624">
        <v>0</v>
      </c>
      <c r="E15" s="570"/>
      <c r="F15" s="624">
        <v>0</v>
      </c>
      <c r="H15" s="558"/>
      <c r="I15" s="622"/>
      <c r="J15" s="558"/>
    </row>
    <row r="16" spans="1:10" ht="15" customHeight="1">
      <c r="A16" s="623"/>
      <c r="B16" s="623"/>
      <c r="C16" s="580"/>
      <c r="D16" s="620"/>
      <c r="E16" s="568"/>
      <c r="F16" s="620"/>
      <c r="H16" s="558"/>
      <c r="I16" s="622"/>
      <c r="J16" s="558"/>
    </row>
    <row r="17" spans="1:10" ht="15" customHeight="1">
      <c r="A17" s="621" t="s">
        <v>102</v>
      </c>
      <c r="B17" s="621"/>
      <c r="C17" s="625"/>
      <c r="D17" s="620">
        <v>39919891</v>
      </c>
      <c r="E17" s="568"/>
      <c r="F17" s="620">
        <v>224617549</v>
      </c>
      <c r="H17" s="622"/>
      <c r="I17" s="558"/>
      <c r="J17" s="558"/>
    </row>
    <row r="18" spans="1:10" ht="15" customHeight="1">
      <c r="A18" s="626" t="s">
        <v>101</v>
      </c>
      <c r="B18" s="626"/>
      <c r="C18" s="567"/>
      <c r="D18" s="624">
        <v>0</v>
      </c>
      <c r="E18" s="570"/>
      <c r="F18" s="624">
        <v>0</v>
      </c>
      <c r="H18" s="558"/>
      <c r="I18" s="622"/>
      <c r="J18" s="558"/>
    </row>
    <row r="19" spans="1:10" ht="15" customHeight="1">
      <c r="A19" s="626" t="s">
        <v>100</v>
      </c>
      <c r="B19" s="626"/>
      <c r="C19" s="567"/>
      <c r="D19" s="624">
        <v>39919891</v>
      </c>
      <c r="E19" s="570"/>
      <c r="F19" s="624">
        <v>224617549</v>
      </c>
      <c r="H19" s="558"/>
      <c r="I19" s="622"/>
      <c r="J19" s="558"/>
    </row>
    <row r="20" spans="1:10" ht="15" customHeight="1">
      <c r="A20" s="567"/>
      <c r="B20" s="567"/>
      <c r="C20" s="567"/>
      <c r="D20" s="624"/>
      <c r="E20" s="570"/>
      <c r="F20" s="620"/>
      <c r="H20" s="558"/>
      <c r="I20" s="622"/>
      <c r="J20" s="558"/>
    </row>
    <row r="21" spans="1:10" ht="15" customHeight="1">
      <c r="A21" s="567" t="s">
        <v>27</v>
      </c>
      <c r="B21" s="567"/>
      <c r="C21" s="567"/>
      <c r="D21" s="624">
        <v>0</v>
      </c>
      <c r="E21" s="570"/>
      <c r="F21" s="624">
        <v>0</v>
      </c>
      <c r="H21" s="622"/>
      <c r="I21" s="558"/>
      <c r="J21" s="558"/>
    </row>
    <row r="22" spans="1:10" ht="15" customHeight="1">
      <c r="A22" s="567" t="s">
        <v>28</v>
      </c>
      <c r="B22" s="567"/>
      <c r="C22" s="567"/>
      <c r="D22" s="624">
        <v>13561518</v>
      </c>
      <c r="E22" s="570"/>
      <c r="F22" s="624">
        <v>136364</v>
      </c>
      <c r="H22" s="622"/>
      <c r="I22" s="558"/>
      <c r="J22" s="558"/>
    </row>
    <row r="23" spans="1:10" ht="15" customHeight="1">
      <c r="A23" s="567" t="s">
        <v>105</v>
      </c>
      <c r="B23" s="567"/>
      <c r="C23" s="567"/>
      <c r="D23" s="624">
        <v>334936935</v>
      </c>
      <c r="E23" s="570"/>
      <c r="F23" s="624">
        <v>67705134</v>
      </c>
      <c r="H23" s="622"/>
      <c r="I23" s="558"/>
      <c r="J23" s="558"/>
    </row>
    <row r="24" spans="1:10" ht="15" customHeight="1">
      <c r="A24" s="567" t="s">
        <v>106</v>
      </c>
      <c r="B24" s="567"/>
      <c r="C24" s="567"/>
      <c r="D24" s="624">
        <v>686758593</v>
      </c>
      <c r="E24" s="570"/>
      <c r="F24" s="624">
        <v>308120341.5</v>
      </c>
      <c r="H24" s="622"/>
      <c r="I24" s="558"/>
      <c r="J24" s="634"/>
    </row>
    <row r="25" spans="1:10" ht="15" customHeight="1">
      <c r="A25" s="567" t="s">
        <v>26</v>
      </c>
      <c r="B25" s="567"/>
      <c r="C25" s="567"/>
      <c r="D25" s="624">
        <v>2143364009</v>
      </c>
      <c r="E25" s="570"/>
      <c r="F25" s="624">
        <v>449784421</v>
      </c>
      <c r="H25" s="622"/>
      <c r="I25" s="558"/>
      <c r="J25" s="558"/>
    </row>
    <row r="26" spans="1:10" ht="15" customHeight="1">
      <c r="A26" s="567" t="s">
        <v>107</v>
      </c>
      <c r="B26" s="567"/>
      <c r="C26" s="567"/>
      <c r="D26" s="624">
        <v>0</v>
      </c>
      <c r="E26" s="570"/>
      <c r="F26" s="624">
        <v>0</v>
      </c>
      <c r="H26" s="622"/>
      <c r="I26" s="558"/>
      <c r="J26" s="558"/>
    </row>
    <row r="27" spans="1:10" ht="15" customHeight="1">
      <c r="A27" s="567" t="s">
        <v>196</v>
      </c>
      <c r="B27" s="567"/>
      <c r="C27" s="396" t="s">
        <v>761</v>
      </c>
      <c r="D27" s="624">
        <v>796927632</v>
      </c>
      <c r="E27" s="570"/>
      <c r="F27" s="624">
        <v>1504511280</v>
      </c>
      <c r="H27" s="622"/>
      <c r="I27" s="558"/>
      <c r="J27" s="558"/>
    </row>
    <row r="28" spans="1:10" ht="15" customHeight="1">
      <c r="A28" s="567" t="s">
        <v>748</v>
      </c>
      <c r="B28" s="567"/>
      <c r="C28" s="567" t="s">
        <v>770</v>
      </c>
      <c r="D28" s="624">
        <v>3925495011</v>
      </c>
      <c r="E28" s="570"/>
      <c r="F28" s="624">
        <v>1426501168</v>
      </c>
      <c r="H28" s="622"/>
      <c r="I28" s="558"/>
      <c r="J28" s="558"/>
    </row>
    <row r="29" spans="1:10" ht="15" customHeight="1">
      <c r="A29" s="567" t="s">
        <v>155</v>
      </c>
      <c r="B29" s="567"/>
      <c r="C29" s="567" t="s">
        <v>733</v>
      </c>
      <c r="D29" s="624">
        <v>666307371</v>
      </c>
      <c r="E29" s="570"/>
      <c r="F29" s="624">
        <v>99149310</v>
      </c>
      <c r="H29" s="622"/>
      <c r="I29" s="558"/>
      <c r="J29" s="558"/>
    </row>
    <row r="30" spans="1:10" ht="15" customHeight="1">
      <c r="A30" s="396"/>
      <c r="B30" s="396"/>
      <c r="C30" s="396"/>
      <c r="D30" s="620"/>
      <c r="E30" s="568"/>
      <c r="F30" s="624"/>
      <c r="H30" s="558"/>
      <c r="I30" s="558"/>
      <c r="J30" s="558"/>
    </row>
    <row r="31" spans="1:10" ht="15" customHeight="1">
      <c r="A31" s="580" t="s">
        <v>29</v>
      </c>
      <c r="B31" s="580"/>
      <c r="C31" s="580"/>
      <c r="D31" s="620">
        <v>1880067313</v>
      </c>
      <c r="E31" s="568"/>
      <c r="F31" s="620">
        <v>770028175</v>
      </c>
      <c r="H31" s="622"/>
      <c r="I31" s="558"/>
      <c r="J31" s="558"/>
    </row>
    <row r="32" spans="1:10" ht="15" customHeight="1">
      <c r="A32" s="396" t="s">
        <v>31</v>
      </c>
      <c r="B32" s="396"/>
      <c r="C32" s="396"/>
      <c r="D32" s="624">
        <v>56638828</v>
      </c>
      <c r="E32" s="570"/>
      <c r="F32" s="624">
        <v>391097390</v>
      </c>
      <c r="H32" s="622"/>
      <c r="I32" s="558"/>
      <c r="J32" s="558"/>
    </row>
    <row r="33" spans="1:10" ht="15" customHeight="1">
      <c r="A33" s="396" t="s">
        <v>30</v>
      </c>
      <c r="B33" s="396"/>
      <c r="C33" s="396"/>
      <c r="D33" s="624">
        <v>223124937</v>
      </c>
      <c r="E33" s="570"/>
      <c r="F33" s="624">
        <v>185063845</v>
      </c>
      <c r="H33" s="622"/>
      <c r="I33" s="558"/>
      <c r="J33" s="558"/>
    </row>
    <row r="34" spans="1:10">
      <c r="A34" s="396" t="s">
        <v>749</v>
      </c>
      <c r="B34" s="396"/>
      <c r="C34" s="567" t="s">
        <v>735</v>
      </c>
      <c r="D34" s="624">
        <v>1600303548</v>
      </c>
      <c r="E34" s="570"/>
      <c r="F34" s="624">
        <v>193866940</v>
      </c>
      <c r="H34" s="558"/>
      <c r="I34" s="558"/>
      <c r="J34" s="558"/>
    </row>
    <row r="35" spans="1:10">
      <c r="A35" s="396"/>
      <c r="B35" s="396"/>
      <c r="C35" s="396"/>
      <c r="D35" s="624"/>
      <c r="E35" s="570"/>
      <c r="F35" s="624"/>
      <c r="H35" s="558"/>
      <c r="I35" s="558"/>
      <c r="J35" s="558"/>
    </row>
    <row r="36" spans="1:10" ht="15" customHeight="1">
      <c r="A36" s="580" t="s">
        <v>32</v>
      </c>
      <c r="B36" s="580"/>
      <c r="C36" s="580"/>
      <c r="D36" s="620">
        <v>7441206492</v>
      </c>
      <c r="E36" s="568"/>
      <c r="F36" s="620">
        <v>3903678580.5</v>
      </c>
      <c r="H36" s="622"/>
      <c r="I36" s="558"/>
      <c r="J36" s="558"/>
    </row>
    <row r="37" spans="1:10" ht="15" customHeight="1">
      <c r="A37" s="580"/>
      <c r="B37" s="580"/>
      <c r="C37" s="580"/>
      <c r="D37" s="620"/>
      <c r="E37" s="568"/>
      <c r="F37" s="624"/>
      <c r="H37" s="558"/>
      <c r="I37" s="558"/>
      <c r="J37" s="558"/>
    </row>
    <row r="38" spans="1:10" ht="15" customHeight="1">
      <c r="A38" s="580" t="s">
        <v>33</v>
      </c>
      <c r="B38" s="580"/>
      <c r="C38" s="580"/>
      <c r="D38" s="620">
        <v>637269132</v>
      </c>
      <c r="E38" s="568"/>
      <c r="F38" s="620">
        <v>809388325</v>
      </c>
      <c r="H38" s="622"/>
      <c r="I38" s="558"/>
      <c r="J38" s="558"/>
    </row>
    <row r="39" spans="1:10" ht="15" customHeight="1">
      <c r="A39" s="396" t="s">
        <v>34</v>
      </c>
      <c r="B39" s="396"/>
      <c r="C39" s="396"/>
      <c r="D39" s="624">
        <v>184892822</v>
      </c>
      <c r="E39" s="570"/>
      <c r="F39" s="624">
        <v>69142478</v>
      </c>
      <c r="H39" s="622"/>
      <c r="I39" s="558"/>
      <c r="J39" s="558"/>
    </row>
    <row r="40" spans="1:10" ht="15" customHeight="1">
      <c r="A40" s="396" t="s">
        <v>36</v>
      </c>
      <c r="B40" s="396"/>
      <c r="C40" s="396"/>
      <c r="D40" s="624">
        <v>0</v>
      </c>
      <c r="E40" s="570"/>
      <c r="F40" s="624">
        <v>0</v>
      </c>
      <c r="H40" s="622"/>
      <c r="I40" s="558"/>
      <c r="J40" s="558"/>
    </row>
    <row r="41" spans="1:10" ht="15" customHeight="1">
      <c r="A41" s="396" t="s">
        <v>35</v>
      </c>
      <c r="B41" s="396"/>
      <c r="C41" s="567" t="s">
        <v>735</v>
      </c>
      <c r="D41" s="624">
        <v>452376310</v>
      </c>
      <c r="E41" s="570"/>
      <c r="F41" s="624">
        <v>740245847</v>
      </c>
      <c r="H41" s="622"/>
      <c r="I41" s="558"/>
      <c r="J41" s="558"/>
    </row>
    <row r="42" spans="1:10" ht="15" customHeight="1">
      <c r="A42" s="396"/>
      <c r="B42" s="396"/>
      <c r="C42" s="396"/>
      <c r="D42" s="624"/>
      <c r="E42" s="570"/>
      <c r="F42" s="624"/>
      <c r="H42" s="558"/>
      <c r="I42" s="558"/>
      <c r="J42" s="558"/>
    </row>
    <row r="43" spans="1:10" ht="15" customHeight="1">
      <c r="A43" s="580" t="s">
        <v>37</v>
      </c>
      <c r="B43" s="580"/>
      <c r="C43" s="580"/>
      <c r="D43" s="620">
        <v>4437976399</v>
      </c>
      <c r="E43" s="568"/>
      <c r="F43" s="620">
        <v>2307683653</v>
      </c>
      <c r="H43" s="622"/>
      <c r="I43" s="558"/>
      <c r="J43" s="558"/>
    </row>
    <row r="44" spans="1:10" ht="15" customHeight="1">
      <c r="A44" s="396" t="s">
        <v>108</v>
      </c>
      <c r="B44" s="396"/>
      <c r="C44" s="580"/>
      <c r="D44" s="624">
        <v>1718631142</v>
      </c>
      <c r="E44" s="570"/>
      <c r="F44" s="624">
        <v>2400000</v>
      </c>
      <c r="H44" s="622"/>
      <c r="I44" s="558"/>
      <c r="J44" s="558"/>
    </row>
    <row r="45" spans="1:10" ht="15" customHeight="1">
      <c r="A45" s="396" t="s">
        <v>109</v>
      </c>
      <c r="B45" s="396"/>
      <c r="C45" s="396"/>
      <c r="D45" s="624">
        <v>138893294</v>
      </c>
      <c r="E45" s="570"/>
      <c r="F45" s="624">
        <v>7235870</v>
      </c>
      <c r="H45" s="622"/>
      <c r="I45" s="558"/>
      <c r="J45" s="558"/>
    </row>
    <row r="46" spans="1:10" ht="15" customHeight="1">
      <c r="A46" s="396" t="s">
        <v>40</v>
      </c>
      <c r="B46" s="396"/>
      <c r="C46" s="396"/>
      <c r="D46" s="624">
        <v>0</v>
      </c>
      <c r="E46" s="570"/>
      <c r="F46" s="624">
        <v>0</v>
      </c>
      <c r="H46" s="558"/>
      <c r="I46" s="558"/>
      <c r="J46" s="627"/>
    </row>
    <row r="47" spans="1:10" ht="15" customHeight="1">
      <c r="A47" s="396" t="s">
        <v>38</v>
      </c>
      <c r="B47" s="396"/>
      <c r="C47" s="396"/>
      <c r="D47" s="624">
        <v>93233332</v>
      </c>
      <c r="E47" s="570"/>
      <c r="F47" s="624">
        <v>83398788</v>
      </c>
      <c r="H47" s="622"/>
      <c r="I47" s="558"/>
      <c r="J47" s="558"/>
    </row>
    <row r="48" spans="1:10" ht="15" customHeight="1">
      <c r="A48" s="396" t="s">
        <v>41</v>
      </c>
      <c r="B48" s="396"/>
      <c r="C48" s="396"/>
      <c r="D48" s="624">
        <v>146485906</v>
      </c>
      <c r="E48" s="570"/>
      <c r="F48" s="624">
        <v>62612495</v>
      </c>
      <c r="H48" s="622"/>
      <c r="I48" s="558"/>
      <c r="J48" s="558"/>
    </row>
    <row r="49" spans="1:10" ht="15" customHeight="1">
      <c r="A49" s="396" t="s">
        <v>39</v>
      </c>
      <c r="B49" s="396"/>
      <c r="C49" s="396"/>
      <c r="D49" s="624">
        <v>892657</v>
      </c>
      <c r="E49" s="570"/>
      <c r="F49" s="624">
        <v>7381819</v>
      </c>
      <c r="H49" s="622"/>
      <c r="I49" s="558"/>
      <c r="J49" s="558"/>
    </row>
    <row r="50" spans="1:10" ht="15" customHeight="1">
      <c r="A50" s="396" t="s">
        <v>110</v>
      </c>
      <c r="B50" s="396"/>
      <c r="C50" s="396"/>
      <c r="D50" s="624">
        <v>2367767</v>
      </c>
      <c r="E50" s="570"/>
      <c r="F50" s="624">
        <v>212435</v>
      </c>
      <c r="H50" s="622"/>
      <c r="I50" s="558"/>
      <c r="J50" s="558"/>
    </row>
    <row r="51" spans="1:10" ht="15" customHeight="1">
      <c r="A51" s="396" t="s">
        <v>42</v>
      </c>
      <c r="B51" s="396"/>
      <c r="C51" s="396"/>
      <c r="D51" s="624">
        <v>100001503</v>
      </c>
      <c r="E51" s="570"/>
      <c r="F51" s="624">
        <v>188865026</v>
      </c>
      <c r="H51" s="622"/>
      <c r="I51" s="558"/>
      <c r="J51" s="558"/>
    </row>
    <row r="52" spans="1:10" ht="15" customHeight="1">
      <c r="A52" s="396" t="s">
        <v>750</v>
      </c>
      <c r="B52" s="396"/>
      <c r="C52" s="567" t="s">
        <v>735</v>
      </c>
      <c r="D52" s="624">
        <v>2237470798</v>
      </c>
      <c r="E52" s="570"/>
      <c r="F52" s="624">
        <v>1955577220</v>
      </c>
      <c r="G52" s="604"/>
      <c r="H52" s="622"/>
      <c r="I52" s="558"/>
      <c r="J52" s="558"/>
    </row>
    <row r="53" spans="1:10" ht="15" customHeight="1">
      <c r="A53" s="396"/>
      <c r="B53" s="396"/>
      <c r="C53" s="396"/>
      <c r="D53" s="620"/>
      <c r="E53" s="568"/>
      <c r="F53" s="624"/>
      <c r="H53" s="558"/>
      <c r="I53" s="558"/>
      <c r="J53" s="558"/>
    </row>
    <row r="54" spans="1:10" ht="15" customHeight="1">
      <c r="A54" s="580" t="s">
        <v>43</v>
      </c>
      <c r="B54" s="580"/>
      <c r="C54" s="580"/>
      <c r="D54" s="620">
        <v>2365960961</v>
      </c>
      <c r="E54" s="568"/>
      <c r="F54" s="620">
        <v>786606602.5</v>
      </c>
      <c r="H54" s="622"/>
      <c r="I54" s="558"/>
      <c r="J54" s="558"/>
    </row>
    <row r="55" spans="1:10" ht="15" customHeight="1">
      <c r="A55" s="580"/>
      <c r="B55" s="580"/>
      <c r="C55" s="580"/>
      <c r="D55" s="620"/>
      <c r="E55" s="568"/>
      <c r="F55" s="620"/>
      <c r="H55" s="622"/>
      <c r="I55" s="558"/>
      <c r="J55" s="558"/>
    </row>
    <row r="56" spans="1:10" ht="15" customHeight="1">
      <c r="A56" s="580" t="s">
        <v>751</v>
      </c>
      <c r="B56" s="580"/>
      <c r="C56" s="580"/>
      <c r="D56" s="620">
        <v>90734694</v>
      </c>
      <c r="E56" s="568"/>
      <c r="F56" s="620">
        <v>15865824</v>
      </c>
      <c r="H56" s="622"/>
      <c r="I56" s="558"/>
      <c r="J56" s="558"/>
    </row>
    <row r="57" spans="1:10" ht="15" customHeight="1">
      <c r="A57" s="396" t="s">
        <v>141</v>
      </c>
      <c r="B57" s="396"/>
      <c r="C57" s="567" t="s">
        <v>736</v>
      </c>
      <c r="D57" s="624">
        <v>103990631</v>
      </c>
      <c r="E57" s="570"/>
      <c r="F57" s="624">
        <v>21585139</v>
      </c>
      <c r="H57" s="622"/>
      <c r="I57" s="558"/>
      <c r="J57" s="558"/>
    </row>
    <row r="58" spans="1:10" ht="15" customHeight="1">
      <c r="A58" s="396" t="s">
        <v>157</v>
      </c>
      <c r="B58" s="396"/>
      <c r="C58" s="567" t="s">
        <v>736</v>
      </c>
      <c r="D58" s="624">
        <v>13255937</v>
      </c>
      <c r="E58" s="570"/>
      <c r="F58" s="624">
        <v>5719315</v>
      </c>
      <c r="H58" s="622"/>
      <c r="I58" s="558"/>
      <c r="J58" s="558"/>
    </row>
    <row r="59" spans="1:10" ht="15" customHeight="1">
      <c r="A59" s="396"/>
      <c r="B59" s="396"/>
      <c r="C59" s="396"/>
      <c r="D59" s="620"/>
      <c r="E59" s="568"/>
      <c r="F59" s="624"/>
      <c r="H59" s="558"/>
      <c r="I59" s="558"/>
      <c r="J59" s="558"/>
    </row>
    <row r="60" spans="1:10" ht="15" customHeight="1">
      <c r="A60" s="580" t="s">
        <v>752</v>
      </c>
      <c r="B60" s="580"/>
      <c r="C60" s="580"/>
      <c r="D60" s="628">
        <v>-144515088</v>
      </c>
      <c r="E60" s="568"/>
      <c r="F60" s="628">
        <v>-56323435.5</v>
      </c>
      <c r="H60" s="622"/>
      <c r="I60" s="558"/>
      <c r="J60" s="558"/>
    </row>
    <row r="61" spans="1:10" ht="15" customHeight="1">
      <c r="A61" s="580" t="s">
        <v>158</v>
      </c>
      <c r="C61" s="567" t="s">
        <v>737</v>
      </c>
      <c r="D61" s="620">
        <v>1289289068</v>
      </c>
      <c r="E61" s="568"/>
      <c r="F61" s="620">
        <v>1341198839.5</v>
      </c>
      <c r="H61" s="622"/>
      <c r="I61" s="558"/>
      <c r="J61" s="558"/>
    </row>
    <row r="62" spans="1:10" ht="15" customHeight="1">
      <c r="A62" s="396" t="s">
        <v>111</v>
      </c>
      <c r="C62" s="396"/>
      <c r="D62" s="624">
        <v>1193634</v>
      </c>
      <c r="E62" s="570"/>
      <c r="F62" s="624">
        <v>2080078</v>
      </c>
      <c r="H62" s="622"/>
      <c r="I62" s="558"/>
      <c r="J62" s="558"/>
    </row>
    <row r="63" spans="1:10" ht="15" customHeight="1">
      <c r="A63" s="396" t="s">
        <v>161</v>
      </c>
      <c r="C63" s="567" t="s">
        <v>671</v>
      </c>
      <c r="D63" s="624">
        <v>1288095434</v>
      </c>
      <c r="E63" s="570"/>
      <c r="F63" s="624">
        <v>1339118761.5</v>
      </c>
      <c r="H63" s="622"/>
      <c r="I63" s="558"/>
      <c r="J63" s="558"/>
    </row>
    <row r="64" spans="1:10" ht="15" customHeight="1">
      <c r="A64" s="580" t="s">
        <v>159</v>
      </c>
      <c r="C64" s="567" t="s">
        <v>737</v>
      </c>
      <c r="D64" s="620">
        <v>1433804156</v>
      </c>
      <c r="E64" s="568"/>
      <c r="F64" s="620">
        <v>1397522275</v>
      </c>
      <c r="H64" s="622"/>
      <c r="I64" s="558"/>
      <c r="J64" s="558"/>
    </row>
    <row r="65" spans="1:10" ht="15" customHeight="1">
      <c r="A65" s="396" t="s">
        <v>160</v>
      </c>
      <c r="C65" s="396"/>
      <c r="D65" s="624">
        <v>196772299</v>
      </c>
      <c r="E65" s="570"/>
      <c r="F65" s="624">
        <v>86281096</v>
      </c>
      <c r="H65" s="622"/>
      <c r="I65" s="558"/>
      <c r="J65" s="558"/>
    </row>
    <row r="66" spans="1:10" ht="15" customHeight="1">
      <c r="A66" s="396" t="s">
        <v>112</v>
      </c>
      <c r="C66" s="567" t="s">
        <v>671</v>
      </c>
      <c r="D66" s="624">
        <v>1237031857</v>
      </c>
      <c r="E66" s="570"/>
      <c r="F66" s="624">
        <v>1311241179</v>
      </c>
      <c r="G66" s="629"/>
      <c r="H66" s="622"/>
      <c r="I66" s="558"/>
      <c r="J66" s="558"/>
    </row>
    <row r="67" spans="1:10" ht="15" customHeight="1">
      <c r="A67" s="396"/>
      <c r="C67" s="396"/>
      <c r="D67" s="620"/>
      <c r="E67" s="568"/>
      <c r="F67" s="624"/>
      <c r="H67" s="558"/>
      <c r="I67" s="558"/>
      <c r="J67" s="558"/>
    </row>
    <row r="68" spans="1:10" ht="15" customHeight="1">
      <c r="A68" s="580" t="s">
        <v>162</v>
      </c>
      <c r="C68" s="580"/>
      <c r="D68" s="620">
        <v>12973985</v>
      </c>
      <c r="E68" s="568"/>
      <c r="F68" s="620">
        <v>1052012</v>
      </c>
      <c r="H68" s="558"/>
      <c r="I68" s="558"/>
      <c r="J68" s="558"/>
    </row>
    <row r="69" spans="1:10" ht="15" customHeight="1">
      <c r="A69" s="396" t="s">
        <v>753</v>
      </c>
      <c r="C69" s="567" t="s">
        <v>738</v>
      </c>
      <c r="D69" s="624">
        <v>12973985</v>
      </c>
      <c r="E69" s="570"/>
      <c r="F69" s="624">
        <v>1052012</v>
      </c>
      <c r="H69" s="558"/>
      <c r="I69" s="558"/>
      <c r="J69" s="558"/>
    </row>
    <row r="70" spans="1:10" ht="15" customHeight="1">
      <c r="A70" s="396" t="s">
        <v>163</v>
      </c>
      <c r="B70" s="396"/>
      <c r="C70" s="396"/>
      <c r="D70" s="624">
        <v>0</v>
      </c>
      <c r="E70" s="570"/>
      <c r="F70" s="624">
        <v>0</v>
      </c>
      <c r="H70" s="558"/>
      <c r="I70" s="558"/>
      <c r="J70" s="558"/>
    </row>
    <row r="71" spans="1:10" ht="15" customHeight="1">
      <c r="A71" s="396"/>
      <c r="B71" s="396"/>
      <c r="C71" s="396"/>
      <c r="D71" s="620"/>
      <c r="E71" s="568"/>
      <c r="F71" s="624"/>
      <c r="H71" s="558"/>
      <c r="I71" s="558"/>
      <c r="J71" s="558"/>
    </row>
    <row r="72" spans="1:10" ht="15" customHeight="1">
      <c r="A72" s="580" t="s">
        <v>164</v>
      </c>
      <c r="B72" s="580"/>
      <c r="C72" s="396"/>
      <c r="D72" s="620">
        <v>0</v>
      </c>
      <c r="E72" s="568"/>
      <c r="F72" s="620">
        <v>0</v>
      </c>
      <c r="H72" s="558"/>
      <c r="I72" s="558"/>
      <c r="J72" s="558"/>
    </row>
    <row r="73" spans="1:10" ht="15" customHeight="1">
      <c r="A73" s="396" t="s">
        <v>165</v>
      </c>
      <c r="B73" s="396"/>
      <c r="C73" s="396"/>
      <c r="D73" s="624">
        <v>0</v>
      </c>
      <c r="E73" s="570"/>
      <c r="F73" s="624">
        <v>0</v>
      </c>
      <c r="H73" s="558"/>
      <c r="I73" s="558"/>
      <c r="J73" s="558"/>
    </row>
    <row r="74" spans="1:10" ht="15" customHeight="1">
      <c r="A74" s="396" t="s">
        <v>166</v>
      </c>
      <c r="B74" s="396"/>
      <c r="C74" s="396"/>
      <c r="D74" s="624">
        <v>0</v>
      </c>
      <c r="E74" s="570"/>
      <c r="F74" s="624">
        <v>0</v>
      </c>
      <c r="H74" s="558"/>
      <c r="I74" s="558"/>
      <c r="J74" s="558"/>
    </row>
    <row r="75" spans="1:10" ht="15" customHeight="1">
      <c r="A75" s="396"/>
      <c r="B75" s="396"/>
      <c r="C75" s="396"/>
      <c r="D75" s="620"/>
      <c r="E75" s="568"/>
      <c r="F75" s="624"/>
      <c r="H75" s="558"/>
      <c r="I75" s="558"/>
      <c r="J75" s="558"/>
    </row>
    <row r="76" spans="1:10" ht="15" customHeight="1">
      <c r="A76" s="580" t="s">
        <v>44</v>
      </c>
      <c r="B76" s="580"/>
      <c r="C76" s="580"/>
      <c r="D76" s="620">
        <v>2325154552</v>
      </c>
      <c r="E76" s="568"/>
      <c r="F76" s="620">
        <v>747201003</v>
      </c>
      <c r="H76" s="622"/>
      <c r="I76" s="558"/>
      <c r="J76" s="558"/>
    </row>
    <row r="77" spans="1:10" ht="15" customHeight="1">
      <c r="A77" s="580"/>
      <c r="B77" s="580"/>
      <c r="C77" s="580"/>
      <c r="D77" s="620"/>
      <c r="E77" s="568"/>
      <c r="F77" s="620"/>
      <c r="H77" s="622"/>
      <c r="I77" s="558"/>
      <c r="J77" s="558"/>
    </row>
    <row r="78" spans="1:10" ht="15" customHeight="1">
      <c r="A78" s="580" t="s">
        <v>754</v>
      </c>
      <c r="B78" s="580"/>
      <c r="C78" s="567" t="s">
        <v>739</v>
      </c>
      <c r="D78" s="624">
        <v>263473906</v>
      </c>
      <c r="E78" s="570"/>
      <c r="F78" s="624">
        <v>96802558</v>
      </c>
      <c r="H78" s="558"/>
      <c r="I78" s="558"/>
      <c r="J78" s="558"/>
    </row>
    <row r="79" spans="1:10" ht="15" customHeight="1">
      <c r="A79" s="580"/>
      <c r="B79" s="580"/>
      <c r="C79" s="580"/>
      <c r="D79" s="620"/>
      <c r="E79" s="568"/>
      <c r="F79" s="624"/>
      <c r="H79" s="558"/>
      <c r="I79" s="558"/>
      <c r="J79" s="558"/>
    </row>
    <row r="80" spans="1:10" ht="15" customHeight="1" thickBot="1">
      <c r="A80" s="580" t="s">
        <v>10</v>
      </c>
      <c r="B80" s="580"/>
      <c r="C80" s="580"/>
      <c r="D80" s="630">
        <v>2061680646</v>
      </c>
      <c r="E80" s="568"/>
      <c r="F80" s="630">
        <v>650398445</v>
      </c>
      <c r="G80" s="631">
        <v>0</v>
      </c>
      <c r="H80" s="622"/>
      <c r="I80" s="632"/>
      <c r="J80" s="558"/>
    </row>
    <row r="81" spans="1:10" ht="15" customHeight="1" thickTop="1">
      <c r="D81" s="633"/>
      <c r="E81" s="634"/>
      <c r="H81" s="558"/>
      <c r="I81" s="558"/>
      <c r="J81" s="558"/>
    </row>
    <row r="82" spans="1:10" ht="15" customHeight="1">
      <c r="A82" s="706" t="s">
        <v>643</v>
      </c>
      <c r="B82" s="706"/>
      <c r="C82" s="706"/>
      <c r="D82" s="706"/>
      <c r="E82" s="706"/>
      <c r="F82" s="706"/>
      <c r="I82" s="629"/>
    </row>
    <row r="83" spans="1:10" ht="15" customHeight="1">
      <c r="A83" s="635"/>
      <c r="B83" s="635"/>
      <c r="C83" s="636"/>
      <c r="E83" s="622"/>
      <c r="G83" s="607"/>
      <c r="I83" s="552"/>
    </row>
    <row r="84" spans="1:10">
      <c r="A84" s="607"/>
      <c r="B84" s="607"/>
      <c r="C84" s="637"/>
      <c r="G84" s="607"/>
      <c r="I84" s="552"/>
    </row>
    <row r="85" spans="1:10">
      <c r="A85" s="38" t="s">
        <v>212</v>
      </c>
      <c r="B85" s="704" t="s">
        <v>512</v>
      </c>
      <c r="C85" s="704"/>
      <c r="D85" s="704"/>
      <c r="E85" s="704"/>
      <c r="F85" s="704"/>
      <c r="G85" s="607"/>
      <c r="I85" s="552"/>
    </row>
    <row r="86" spans="1:10">
      <c r="A86" s="39" t="s">
        <v>224</v>
      </c>
      <c r="B86" s="705" t="s">
        <v>223</v>
      </c>
      <c r="C86" s="705"/>
      <c r="D86" s="705"/>
      <c r="E86" s="705"/>
      <c r="F86" s="705"/>
      <c r="G86" s="607"/>
      <c r="I86" s="552"/>
    </row>
    <row r="87" spans="1:10" ht="4.5" customHeight="1"/>
  </sheetData>
  <customSheetViews>
    <customSheetView guid="{F3648BCD-1CED-4BBB-AE63-37BDB925883F}" scale="80" showGridLines="0" fitToPage="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1"/>
    </customSheetView>
    <customSheetView guid="{5FCC9217-B3E9-4B91-A943-5F21728EBEE9}" scale="80" showPageBreaks="1" showGridLines="0" fitToPage="1" printArea="1">
      <pane ySplit="6" topLeftCell="A70" activePane="bottomLeft" state="frozen"/>
      <selection pane="bottomLeft" activeCell="B6" sqref="B6:G79"/>
      <pageMargins left="0.48" right="0.39" top="0.74803149606299213" bottom="0.74803149606299213" header="0.31496062992125984" footer="0.31496062992125984"/>
      <printOptions horizontalCentered="1"/>
      <pageSetup paperSize="9" scale="52" orientation="portrait" r:id="rId2"/>
    </customSheetView>
    <customSheetView guid="{7015FC6D-0680-4B00-AA0E-B83DA1D0B666}" scale="80" showPageBreaks="1" showGridLines="0" fitToPage="1" printArea="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3"/>
    </customSheetView>
    <customSheetView guid="{B9F63820-5C32-455A-BC9D-0BE84D6B0867}" scale="80" showGridLines="0" fitToPage="1" state="hidden">
      <pane ySplit="6" topLeftCell="A28" activePane="bottomLeft" state="frozen"/>
      <selection pane="bottomLeft" activeCell="F51" sqref="F51"/>
      <pageMargins left="0.48" right="0.39" top="0.74803149606299213" bottom="0.74803149606299213" header="0.31496062992125984" footer="0.31496062992125984"/>
      <printOptions horizontalCentered="1"/>
      <pageSetup paperSize="9" scale="55" orientation="portrait" r:id="rId4"/>
    </customSheetView>
  </customSheetViews>
  <mergeCells count="4">
    <mergeCell ref="B86:F86"/>
    <mergeCell ref="A82:F82"/>
    <mergeCell ref="B85:F85"/>
    <mergeCell ref="A3:G3"/>
  </mergeCells>
  <printOptions horizontalCentered="1"/>
  <pageMargins left="0.48" right="0.39" top="0.74803149606299213" bottom="0.74803149606299213" header="0.31496062992125984" footer="0.31496062992125984"/>
  <pageSetup paperSize="9" scale="57"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99"/>
    <pageSetUpPr fitToPage="1"/>
  </sheetPr>
  <dimension ref="B2:L50"/>
  <sheetViews>
    <sheetView showGridLines="0" zoomScale="80" zoomScaleNormal="80" zoomScaleSheetLayoutView="90" workbookViewId="0">
      <pane ySplit="8" topLeftCell="A39" activePane="bottomLeft" state="frozen"/>
      <selection pane="bottomLeft" activeCell="E41" sqref="E41"/>
    </sheetView>
  </sheetViews>
  <sheetFormatPr baseColWidth="10" defaultColWidth="11.42578125" defaultRowHeight="15.75"/>
  <cols>
    <col min="1" max="1" width="4.5703125" style="1" customWidth="1"/>
    <col min="2" max="2" width="52.5703125" style="2" customWidth="1"/>
    <col min="3" max="3" width="17" style="2" bestFit="1" customWidth="1"/>
    <col min="4" max="4" width="10.42578125" style="6" customWidth="1"/>
    <col min="5" max="5" width="23.140625" style="2" bestFit="1" customWidth="1"/>
    <col min="6" max="6" width="2.5703125" style="6" customWidth="1"/>
    <col min="7" max="7" width="21.7109375" style="3" bestFit="1" customWidth="1"/>
    <col min="8" max="9" width="3" style="1" customWidth="1"/>
    <col min="10" max="10" width="17.42578125" style="1" customWidth="1"/>
    <col min="11" max="11" width="19" style="1" bestFit="1" customWidth="1"/>
    <col min="12" max="16384" width="11.42578125" style="1"/>
  </cols>
  <sheetData>
    <row r="2" spans="2:12" s="19" customFormat="1" ht="19.5">
      <c r="B2" s="712" t="s">
        <v>503</v>
      </c>
      <c r="C2" s="712"/>
      <c r="D2" s="712"/>
      <c r="E2" s="712"/>
      <c r="F2" s="712"/>
      <c r="G2" s="712"/>
      <c r="H2" s="712"/>
      <c r="I2" s="239"/>
      <c r="J2" s="239"/>
      <c r="K2" s="239"/>
      <c r="L2" s="240"/>
    </row>
    <row r="3" spans="2:12" s="19" customFormat="1">
      <c r="B3" s="714" t="s">
        <v>211</v>
      </c>
      <c r="C3" s="714"/>
      <c r="D3" s="714"/>
      <c r="E3" s="714"/>
      <c r="F3" s="714"/>
      <c r="G3" s="714"/>
      <c r="H3" s="714"/>
      <c r="I3" s="238"/>
      <c r="J3" s="238"/>
      <c r="K3" s="238"/>
      <c r="L3" s="240"/>
    </row>
    <row r="4" spans="2:12" s="19" customFormat="1">
      <c r="B4" s="255" t="s">
        <v>642</v>
      </c>
      <c r="C4" s="253"/>
      <c r="D4" s="253"/>
      <c r="E4" s="253"/>
      <c r="F4" s="354"/>
      <c r="G4" s="253"/>
      <c r="H4" s="253"/>
      <c r="I4" s="238"/>
      <c r="J4" s="238"/>
      <c r="K4" s="238"/>
      <c r="L4" s="240"/>
    </row>
    <row r="5" spans="2:12" s="240" customFormat="1">
      <c r="B5" s="255" t="s">
        <v>553</v>
      </c>
      <c r="C5" s="253"/>
      <c r="D5" s="253"/>
      <c r="E5" s="253"/>
      <c r="F5" s="354"/>
      <c r="G5" s="253"/>
      <c r="H5" s="253"/>
      <c r="I5" s="238"/>
      <c r="J5" s="238"/>
      <c r="K5" s="238"/>
    </row>
    <row r="6" spans="2:12" s="19" customFormat="1">
      <c r="B6" s="713" t="s">
        <v>508</v>
      </c>
      <c r="C6" s="713"/>
      <c r="D6" s="713"/>
      <c r="E6" s="713"/>
      <c r="F6" s="713"/>
      <c r="G6" s="713"/>
      <c r="H6" s="713"/>
      <c r="I6" s="238"/>
      <c r="J6" s="238"/>
      <c r="K6" s="238"/>
      <c r="L6" s="240"/>
    </row>
    <row r="7" spans="2:12">
      <c r="B7" s="4"/>
      <c r="C7" s="4"/>
      <c r="D7" s="4"/>
      <c r="E7" s="4"/>
      <c r="F7" s="4"/>
      <c r="G7" s="541"/>
      <c r="H7" s="2"/>
    </row>
    <row r="8" spans="2:12">
      <c r="B8" s="396"/>
      <c r="C8" s="396"/>
      <c r="D8" s="396"/>
      <c r="E8" s="398">
        <v>44196</v>
      </c>
      <c r="F8" s="397"/>
      <c r="G8" s="398">
        <v>43830</v>
      </c>
    </row>
    <row r="9" spans="2:12" ht="31.5" customHeight="1">
      <c r="B9" s="711" t="s">
        <v>48</v>
      </c>
      <c r="C9" s="711"/>
      <c r="D9" s="711"/>
      <c r="E9" s="542"/>
      <c r="F9" s="542"/>
      <c r="G9" s="18"/>
    </row>
    <row r="10" spans="2:12" s="5" customFormat="1">
      <c r="B10" s="8" t="s">
        <v>123</v>
      </c>
      <c r="C10" s="8"/>
      <c r="D10" s="8"/>
      <c r="E10" s="543">
        <v>5893753275</v>
      </c>
      <c r="F10" s="543"/>
      <c r="G10" s="543">
        <v>4626323482</v>
      </c>
    </row>
    <row r="11" spans="2:12" s="5" customFormat="1">
      <c r="B11" s="8" t="s">
        <v>49</v>
      </c>
      <c r="C11" s="8"/>
      <c r="D11" s="8"/>
      <c r="E11" s="543">
        <v>-1607260151</v>
      </c>
      <c r="F11" s="543"/>
      <c r="G11" s="543">
        <v>-991036498</v>
      </c>
    </row>
    <row r="12" spans="2:12" s="5" customFormat="1">
      <c r="B12" s="8" t="s">
        <v>124</v>
      </c>
      <c r="C12" s="8"/>
      <c r="D12" s="8"/>
      <c r="E12" s="543">
        <v>0</v>
      </c>
      <c r="F12" s="543"/>
      <c r="G12" s="543">
        <v>-236126088</v>
      </c>
    </row>
    <row r="13" spans="2:12" s="5" customFormat="1" ht="31.5" customHeight="1">
      <c r="B13" s="709" t="s">
        <v>50</v>
      </c>
      <c r="C13" s="709"/>
      <c r="D13" s="709"/>
      <c r="E13" s="544">
        <v>4286493124</v>
      </c>
      <c r="F13" s="544"/>
      <c r="G13" s="544">
        <v>3399160896</v>
      </c>
    </row>
    <row r="14" spans="2:12" s="5" customFormat="1">
      <c r="B14" s="9" t="s">
        <v>125</v>
      </c>
      <c r="C14" s="9"/>
      <c r="D14" s="9"/>
      <c r="E14" s="544"/>
      <c r="F14" s="544"/>
      <c r="G14" s="544"/>
    </row>
    <row r="15" spans="2:12" s="5" customFormat="1">
      <c r="B15" s="8" t="s">
        <v>126</v>
      </c>
      <c r="C15" s="8"/>
      <c r="D15" s="9"/>
      <c r="E15" s="544">
        <v>0</v>
      </c>
      <c r="F15" s="544"/>
      <c r="G15" s="544">
        <v>0</v>
      </c>
    </row>
    <row r="16" spans="2:12" s="5" customFormat="1">
      <c r="B16" s="9" t="s">
        <v>127</v>
      </c>
      <c r="C16" s="9"/>
      <c r="D16" s="9"/>
      <c r="E16" s="544"/>
      <c r="F16" s="544"/>
      <c r="G16" s="544"/>
    </row>
    <row r="17" spans="2:9" s="5" customFormat="1">
      <c r="B17" s="8" t="s">
        <v>51</v>
      </c>
      <c r="C17" s="8"/>
      <c r="D17" s="8"/>
      <c r="E17" s="543">
        <v>-2846451594</v>
      </c>
      <c r="F17" s="543"/>
      <c r="G17" s="543">
        <v>-2794451245</v>
      </c>
      <c r="I17" s="10"/>
    </row>
    <row r="18" spans="2:9" s="5" customFormat="1">
      <c r="B18" s="709" t="s">
        <v>128</v>
      </c>
      <c r="C18" s="709"/>
      <c r="D18" s="709"/>
      <c r="E18" s="544">
        <v>1440041530</v>
      </c>
      <c r="F18" s="544"/>
      <c r="G18" s="544">
        <v>604709651</v>
      </c>
      <c r="I18" s="10"/>
    </row>
    <row r="19" spans="2:9" s="5" customFormat="1">
      <c r="B19" s="8" t="s">
        <v>68</v>
      </c>
      <c r="C19" s="8"/>
      <c r="D19" s="9"/>
      <c r="E19" s="543">
        <v>-163393207</v>
      </c>
      <c r="F19" s="543"/>
      <c r="G19" s="544">
        <v>0</v>
      </c>
      <c r="I19" s="10"/>
    </row>
    <row r="20" spans="2:9" s="5" customFormat="1">
      <c r="B20" s="9" t="s">
        <v>52</v>
      </c>
      <c r="C20" s="9"/>
      <c r="D20" s="9"/>
      <c r="E20" s="545">
        <v>1276648323</v>
      </c>
      <c r="F20" s="545"/>
      <c r="G20" s="545">
        <v>604709651</v>
      </c>
      <c r="I20" s="10"/>
    </row>
    <row r="21" spans="2:9" s="5" customFormat="1">
      <c r="B21" s="9"/>
      <c r="C21" s="9"/>
      <c r="D21" s="9"/>
      <c r="E21" s="544"/>
      <c r="F21" s="544"/>
      <c r="G21" s="544"/>
      <c r="I21" s="10"/>
    </row>
    <row r="22" spans="2:9" s="5" customFormat="1" ht="31.5" customHeight="1">
      <c r="B22" s="711" t="s">
        <v>53</v>
      </c>
      <c r="C22" s="711"/>
      <c r="D22" s="711"/>
      <c r="E22" s="546"/>
      <c r="F22" s="546"/>
      <c r="G22" s="546"/>
      <c r="I22" s="10"/>
    </row>
    <row r="23" spans="2:9" s="5" customFormat="1">
      <c r="B23" s="355" t="s">
        <v>129</v>
      </c>
      <c r="C23" s="355"/>
      <c r="D23" s="9"/>
      <c r="E23" s="543">
        <v>-3500000000</v>
      </c>
      <c r="F23" s="543"/>
      <c r="G23" s="543">
        <v>0</v>
      </c>
      <c r="I23" s="10"/>
    </row>
    <row r="24" spans="2:9" s="5" customFormat="1">
      <c r="B24" s="355" t="s">
        <v>130</v>
      </c>
      <c r="C24" s="355"/>
      <c r="D24" s="9"/>
      <c r="E24" s="543">
        <v>0</v>
      </c>
      <c r="F24" s="543"/>
      <c r="G24" s="543">
        <v>0</v>
      </c>
      <c r="I24" s="10"/>
    </row>
    <row r="25" spans="2:9" s="5" customFormat="1">
      <c r="B25" s="355" t="s">
        <v>131</v>
      </c>
      <c r="C25" s="355"/>
      <c r="D25" s="9"/>
      <c r="E25" s="543">
        <v>0</v>
      </c>
      <c r="F25" s="543"/>
      <c r="G25" s="543">
        <v>0</v>
      </c>
      <c r="I25" s="10"/>
    </row>
    <row r="26" spans="2:9" s="5" customFormat="1">
      <c r="B26" s="8" t="s">
        <v>758</v>
      </c>
      <c r="C26" s="8"/>
      <c r="D26" s="8"/>
      <c r="E26" s="543">
        <v>-1771105</v>
      </c>
      <c r="F26" s="543"/>
      <c r="G26" s="543">
        <v>-654889242</v>
      </c>
      <c r="I26" s="10"/>
    </row>
    <row r="27" spans="2:9" s="5" customFormat="1">
      <c r="B27" s="8" t="s">
        <v>54</v>
      </c>
      <c r="C27" s="8"/>
      <c r="D27" s="8"/>
      <c r="E27" s="543">
        <v>-219028147</v>
      </c>
      <c r="F27" s="543"/>
      <c r="G27" s="543">
        <v>-4974714</v>
      </c>
      <c r="I27" s="10"/>
    </row>
    <row r="28" spans="2:9" s="5" customFormat="1">
      <c r="B28" s="710" t="s">
        <v>132</v>
      </c>
      <c r="C28" s="710"/>
      <c r="D28" s="710"/>
      <c r="E28" s="543">
        <v>-3911034293</v>
      </c>
      <c r="F28" s="543"/>
      <c r="G28" s="543">
        <v>-731129003.89040995</v>
      </c>
      <c r="I28" s="10"/>
    </row>
    <row r="29" spans="2:9" s="5" customFormat="1">
      <c r="B29" s="8" t="s">
        <v>133</v>
      </c>
      <c r="C29" s="8"/>
      <c r="D29" s="8"/>
      <c r="E29" s="543">
        <v>610603004</v>
      </c>
      <c r="F29" s="543"/>
      <c r="G29" s="543">
        <v>0</v>
      </c>
    </row>
    <row r="30" spans="2:9" s="5" customFormat="1" ht="15.6" customHeight="1">
      <c r="B30" s="8" t="s">
        <v>55</v>
      </c>
      <c r="C30" s="8"/>
      <c r="D30" s="8"/>
      <c r="E30" s="543">
        <v>0</v>
      </c>
      <c r="F30" s="543"/>
      <c r="G30" s="543">
        <v>0</v>
      </c>
    </row>
    <row r="31" spans="2:9" s="5" customFormat="1">
      <c r="B31" s="8" t="s">
        <v>134</v>
      </c>
      <c r="C31" s="8"/>
      <c r="D31" s="8"/>
      <c r="E31" s="543">
        <v>0</v>
      </c>
      <c r="F31" s="543"/>
      <c r="G31" s="543">
        <v>0</v>
      </c>
    </row>
    <row r="32" spans="2:9" s="5" customFormat="1">
      <c r="B32" s="9" t="s">
        <v>135</v>
      </c>
      <c r="C32" s="9"/>
      <c r="D32" s="9"/>
      <c r="E32" s="544">
        <v>-7021230541</v>
      </c>
      <c r="F32" s="544"/>
      <c r="G32" s="544">
        <v>-1390992959.8904099</v>
      </c>
    </row>
    <row r="33" spans="2:12" s="5" customFormat="1" ht="7.5" customHeight="1">
      <c r="B33" s="9"/>
      <c r="C33" s="9"/>
      <c r="D33" s="9"/>
      <c r="E33" s="543"/>
      <c r="F33" s="543"/>
      <c r="G33" s="543"/>
    </row>
    <row r="34" spans="2:12" s="5" customFormat="1" ht="31.5" customHeight="1">
      <c r="B34" s="711" t="s">
        <v>56</v>
      </c>
      <c r="C34" s="711"/>
      <c r="D34" s="711"/>
      <c r="E34" s="543"/>
      <c r="F34" s="543"/>
      <c r="G34" s="543"/>
    </row>
    <row r="35" spans="2:12" s="5" customFormat="1">
      <c r="B35" s="8" t="s">
        <v>136</v>
      </c>
      <c r="C35" s="8"/>
      <c r="D35" s="8"/>
      <c r="E35" s="543">
        <v>5000000000</v>
      </c>
      <c r="F35" s="543"/>
      <c r="G35" s="543">
        <v>0</v>
      </c>
    </row>
    <row r="36" spans="2:12" s="5" customFormat="1">
      <c r="B36" s="8" t="s">
        <v>57</v>
      </c>
      <c r="C36" s="8"/>
      <c r="D36" s="8"/>
      <c r="E36" s="543">
        <v>-3585339714</v>
      </c>
      <c r="F36" s="543"/>
      <c r="G36" s="543">
        <v>4632486299</v>
      </c>
    </row>
    <row r="37" spans="2:12" s="5" customFormat="1">
      <c r="B37" s="8" t="s">
        <v>137</v>
      </c>
      <c r="C37" s="8"/>
      <c r="D37" s="8"/>
      <c r="E37" s="547">
        <v>0</v>
      </c>
      <c r="F37" s="547"/>
      <c r="G37" s="547">
        <v>0</v>
      </c>
      <c r="I37" s="11"/>
    </row>
    <row r="38" spans="2:12" s="5" customFormat="1">
      <c r="B38" s="8" t="s">
        <v>67</v>
      </c>
      <c r="C38" s="8"/>
      <c r="D38" s="8"/>
      <c r="E38" s="547">
        <v>-196772299</v>
      </c>
      <c r="F38" s="547"/>
      <c r="G38" s="547">
        <v>-86281096</v>
      </c>
      <c r="I38" s="7"/>
    </row>
    <row r="39" spans="2:12" s="5" customFormat="1">
      <c r="B39" s="8" t="s">
        <v>236</v>
      </c>
      <c r="C39" s="8"/>
      <c r="D39" s="8"/>
      <c r="E39" s="547">
        <v>51063577</v>
      </c>
      <c r="F39" s="547"/>
      <c r="G39" s="547">
        <v>34448878</v>
      </c>
      <c r="I39" s="7"/>
    </row>
    <row r="40" spans="2:12" s="5" customFormat="1">
      <c r="B40" s="9" t="s">
        <v>58</v>
      </c>
      <c r="C40" s="9"/>
      <c r="D40" s="9"/>
      <c r="E40" s="545">
        <v>1268951564</v>
      </c>
      <c r="F40" s="545"/>
      <c r="G40" s="546">
        <v>4580654081</v>
      </c>
      <c r="I40" s="7"/>
      <c r="J40" s="12"/>
      <c r="K40" s="12"/>
      <c r="L40" s="12"/>
    </row>
    <row r="41" spans="2:12" s="5" customFormat="1">
      <c r="B41" s="709" t="s">
        <v>59</v>
      </c>
      <c r="C41" s="709"/>
      <c r="D41" s="709"/>
      <c r="E41" s="545">
        <v>-4475630654</v>
      </c>
      <c r="F41" s="545"/>
      <c r="G41" s="545">
        <v>3794370772.1095901</v>
      </c>
      <c r="J41" s="12"/>
      <c r="K41" s="12"/>
      <c r="L41" s="12"/>
    </row>
    <row r="42" spans="2:12" s="5" customFormat="1">
      <c r="B42" s="9" t="s">
        <v>60</v>
      </c>
      <c r="C42" s="9"/>
      <c r="D42" s="9"/>
      <c r="E42" s="547">
        <v>5138599543</v>
      </c>
      <c r="F42" s="547"/>
      <c r="G42" s="547">
        <v>1344228770.9000006</v>
      </c>
      <c r="J42" s="12"/>
      <c r="K42" s="12"/>
      <c r="L42" s="12"/>
    </row>
    <row r="43" spans="2:12" s="5" customFormat="1">
      <c r="B43" s="9" t="s">
        <v>740</v>
      </c>
      <c r="C43" s="9"/>
      <c r="D43" s="9"/>
      <c r="E43" s="545">
        <v>662968889</v>
      </c>
      <c r="F43" s="545"/>
      <c r="G43" s="545">
        <v>5138599543.0095901</v>
      </c>
      <c r="J43" s="224">
        <f>+E43-'Balance General'!C8</f>
        <v>0</v>
      </c>
      <c r="K43" s="13"/>
      <c r="L43" s="12"/>
    </row>
    <row r="44" spans="2:12" s="5" customFormat="1">
      <c r="B44" s="9"/>
      <c r="C44" s="9"/>
      <c r="D44" s="9"/>
      <c r="E44" s="23"/>
      <c r="F44" s="23"/>
      <c r="G44" s="23"/>
      <c r="J44" s="31"/>
      <c r="L44" s="12"/>
    </row>
    <row r="45" spans="2:12" s="5" customFormat="1">
      <c r="B45" s="708" t="s">
        <v>643</v>
      </c>
      <c r="C45" s="708"/>
      <c r="D45" s="708"/>
      <c r="E45" s="708"/>
      <c r="F45" s="708"/>
      <c r="G45" s="708"/>
      <c r="J45" s="13"/>
      <c r="K45" s="13"/>
      <c r="L45" s="12"/>
    </row>
    <row r="46" spans="2:12">
      <c r="E46" s="1"/>
      <c r="F46" s="232"/>
      <c r="G46" s="1"/>
      <c r="J46" s="14"/>
      <c r="K46" s="14"/>
      <c r="L46" s="14"/>
    </row>
    <row r="47" spans="2:12">
      <c r="E47" s="28"/>
      <c r="F47" s="548"/>
      <c r="G47" s="1"/>
      <c r="H47" s="2"/>
      <c r="J47" s="5"/>
    </row>
    <row r="48" spans="2:12">
      <c r="E48" s="1"/>
      <c r="F48" s="232"/>
      <c r="G48" s="1"/>
      <c r="H48" s="2"/>
      <c r="J48" s="5"/>
    </row>
    <row r="49" spans="2:10">
      <c r="B49" s="38" t="s">
        <v>213</v>
      </c>
      <c r="C49" s="704" t="s">
        <v>510</v>
      </c>
      <c r="D49" s="704"/>
      <c r="E49" s="704"/>
      <c r="F49" s="704"/>
      <c r="G49" s="704"/>
      <c r="H49" s="704"/>
      <c r="J49" s="5"/>
    </row>
    <row r="50" spans="2:10">
      <c r="B50" s="39" t="s">
        <v>225</v>
      </c>
      <c r="C50" s="705" t="s">
        <v>226</v>
      </c>
      <c r="D50" s="705"/>
      <c r="E50" s="705"/>
      <c r="F50" s="705"/>
      <c r="G50" s="705"/>
      <c r="H50" s="705"/>
      <c r="J50" s="5"/>
    </row>
  </sheetData>
  <customSheetViews>
    <customSheetView guid="{F3648BCD-1CED-4BBB-AE63-37BDB925883F}" scale="80" showGridLines="0" fitToPage="1" hiddenRows="1">
      <pane ySplit="7" topLeftCell="A25" activePane="bottomLeft" state="frozen"/>
      <selection pane="bottomLeft" activeCell="B2" sqref="B2:G44"/>
      <pageMargins left="0.7" right="0.7" top="0.75" bottom="0.75" header="0.3" footer="0.3"/>
      <pageSetup paperSize="9" scale="71" fitToHeight="0" orientation="portrait" r:id="rId1"/>
    </customSheetView>
    <customSheetView guid="{5FCC9217-B3E9-4B91-A943-5F21728EBEE9}" scale="80" showPageBreaks="1" showGridLines="0" fitToPage="1" printArea="1" hiddenRows="1">
      <pane ySplit="7" topLeftCell="A33" activePane="bottomLeft" state="frozen"/>
      <selection pane="bottomLeft" activeCell="B7" sqref="B7:F42"/>
      <pageMargins left="0.7" right="0.7" top="0.75" bottom="0.75" header="0.3" footer="0.3"/>
      <pageSetup paperSize="9" scale="71" fitToHeight="0" orientation="portrait" r:id="rId2"/>
    </customSheetView>
    <customSheetView guid="{7015FC6D-0680-4B00-AA0E-B83DA1D0B666}" scale="80" showPageBreaks="1" showGridLines="0" fitToPage="1" printArea="1" hiddenRows="1">
      <pane ySplit="7" topLeftCell="A25" activePane="bottomLeft" state="frozen"/>
      <selection pane="bottomLeft" activeCell="B2" sqref="B2:G44"/>
      <pageMargins left="0.7" right="0.7" top="0.75" bottom="0.75" header="0.3" footer="0.3"/>
      <pageSetup paperSize="9" scale="71" fitToHeight="0" orientation="portrait" r:id="rId3"/>
    </customSheetView>
    <customSheetView guid="{B9F63820-5C32-455A-BC9D-0BE84D6B0867}" scale="80" showGridLines="0" fitToPage="1" hiddenRows="1" state="hidden">
      <pane ySplit="7" topLeftCell="A25" activePane="bottomLeft" state="frozen"/>
      <selection pane="bottomLeft" activeCell="B2" sqref="B2:G44"/>
      <pageMargins left="0.7" right="0.7" top="0.75" bottom="0.75" header="0.3" footer="0.3"/>
      <pageSetup paperSize="9" scale="71" fitToHeight="0" orientation="portrait" r:id="rId4"/>
    </customSheetView>
  </customSheetViews>
  <mergeCells count="13">
    <mergeCell ref="B2:H2"/>
    <mergeCell ref="B6:H6"/>
    <mergeCell ref="B3:H3"/>
    <mergeCell ref="B41:D41"/>
    <mergeCell ref="C49:H49"/>
    <mergeCell ref="B9:D9"/>
    <mergeCell ref="C50:H50"/>
    <mergeCell ref="B45:G45"/>
    <mergeCell ref="B13:D13"/>
    <mergeCell ref="B18:D18"/>
    <mergeCell ref="B28:D28"/>
    <mergeCell ref="B34:D34"/>
    <mergeCell ref="B22:D22"/>
  </mergeCells>
  <pageMargins left="0.7" right="0.7" top="0.75" bottom="0.75" header="0.3" footer="0.3"/>
  <pageSetup paperSize="9" scale="67" fitToHeight="0"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6699"/>
  </sheetPr>
  <dimension ref="A1:P65"/>
  <sheetViews>
    <sheetView showGridLines="0" zoomScale="80" zoomScaleNormal="80" zoomScaleSheetLayoutView="80" workbookViewId="0">
      <pane ySplit="8" topLeftCell="A10" activePane="bottomLeft" state="frozen"/>
      <selection pane="bottomLeft" activeCell="E15" sqref="E15"/>
    </sheetView>
  </sheetViews>
  <sheetFormatPr baseColWidth="10" defaultColWidth="11.42578125" defaultRowHeight="15.75"/>
  <cols>
    <col min="1" max="1" width="37.7109375" style="2" customWidth="1"/>
    <col min="2" max="2" width="17.85546875" style="1" customWidth="1"/>
    <col min="3" max="3" width="17.85546875" style="1" bestFit="1" customWidth="1"/>
    <col min="4" max="4" width="20.85546875" style="1" customWidth="1"/>
    <col min="5" max="5" width="15.5703125" style="1" bestFit="1" customWidth="1"/>
    <col min="6" max="6" width="13.42578125" style="1" bestFit="1" customWidth="1"/>
    <col min="7" max="7" width="15.140625" style="1" customWidth="1"/>
    <col min="8" max="8" width="15.5703125" style="1" customWidth="1"/>
    <col min="9" max="9" width="17.28515625" style="1" customWidth="1"/>
    <col min="10" max="10" width="16.5703125" style="1" bestFit="1" customWidth="1"/>
    <col min="11" max="11" width="17.85546875" style="1" customWidth="1"/>
    <col min="12" max="12" width="16.85546875" style="1" customWidth="1"/>
    <col min="13" max="13" width="18.85546875" style="1" bestFit="1" customWidth="1"/>
    <col min="14" max="14" width="15.140625" style="1" bestFit="1" customWidth="1"/>
    <col min="15" max="15" width="15.42578125" style="1" bestFit="1" customWidth="1"/>
    <col min="16" max="16" width="21.85546875" style="1" bestFit="1" customWidth="1"/>
    <col min="17" max="16384" width="11.42578125" style="1"/>
  </cols>
  <sheetData>
    <row r="1" spans="1:15" s="230" customFormat="1">
      <c r="A1" s="231"/>
    </row>
    <row r="2" spans="1:15" s="19" customFormat="1" ht="19.5">
      <c r="A2" s="715" t="s">
        <v>503</v>
      </c>
      <c r="B2" s="715"/>
      <c r="C2" s="715"/>
      <c r="D2" s="715"/>
      <c r="E2" s="715"/>
      <c r="F2" s="715"/>
      <c r="G2" s="715"/>
      <c r="H2" s="715"/>
      <c r="I2" s="715"/>
      <c r="J2" s="715"/>
      <c r="K2" s="715"/>
      <c r="L2" s="715"/>
    </row>
    <row r="3" spans="1:15" s="19" customFormat="1">
      <c r="A3" s="716" t="s">
        <v>513</v>
      </c>
      <c r="B3" s="716"/>
      <c r="C3" s="716"/>
      <c r="D3" s="716"/>
      <c r="E3" s="716"/>
      <c r="F3" s="716"/>
      <c r="G3" s="716"/>
      <c r="H3" s="716"/>
      <c r="I3" s="716"/>
      <c r="J3" s="716"/>
      <c r="K3" s="716"/>
      <c r="L3" s="716"/>
    </row>
    <row r="4" spans="1:15" s="19" customFormat="1">
      <c r="A4" s="717" t="s">
        <v>759</v>
      </c>
      <c r="B4" s="718"/>
      <c r="C4" s="718"/>
      <c r="D4" s="718"/>
      <c r="E4" s="718"/>
      <c r="F4" s="718"/>
      <c r="G4" s="718"/>
      <c r="H4" s="718"/>
      <c r="I4" s="718"/>
      <c r="J4" s="718"/>
      <c r="K4" s="718"/>
      <c r="L4" s="718"/>
    </row>
    <row r="5" spans="1:15" s="19" customFormat="1">
      <c r="A5" s="713" t="s">
        <v>508</v>
      </c>
      <c r="B5" s="713"/>
      <c r="C5" s="713"/>
      <c r="D5" s="713"/>
      <c r="E5" s="713"/>
      <c r="F5" s="713"/>
      <c r="G5" s="713"/>
      <c r="H5" s="713"/>
      <c r="I5" s="713"/>
      <c r="J5" s="713"/>
      <c r="K5" s="713"/>
      <c r="L5" s="713"/>
    </row>
    <row r="6" spans="1:15" s="19" customFormat="1">
      <c r="A6" s="21"/>
      <c r="B6" s="22"/>
      <c r="C6" s="22"/>
      <c r="D6" s="22"/>
      <c r="E6" s="22"/>
      <c r="F6" s="22"/>
      <c r="G6" s="22"/>
      <c r="H6" s="22"/>
      <c r="I6" s="22"/>
      <c r="J6" s="22"/>
      <c r="K6" s="22"/>
      <c r="L6" s="22"/>
    </row>
    <row r="7" spans="1:15" s="5" customFormat="1" ht="31.5" customHeight="1">
      <c r="A7" s="719" t="s">
        <v>46</v>
      </c>
      <c r="B7" s="719" t="s">
        <v>8</v>
      </c>
      <c r="C7" s="719"/>
      <c r="D7" s="719"/>
      <c r="E7" s="719" t="s">
        <v>501</v>
      </c>
      <c r="F7" s="719" t="s">
        <v>9</v>
      </c>
      <c r="G7" s="719"/>
      <c r="H7" s="719"/>
      <c r="I7" s="719" t="s">
        <v>119</v>
      </c>
      <c r="J7" s="719"/>
      <c r="K7" s="720" t="s">
        <v>16</v>
      </c>
      <c r="L7" s="720"/>
    </row>
    <row r="8" spans="1:15" s="5" customFormat="1" ht="30" customHeight="1">
      <c r="A8" s="719"/>
      <c r="B8" s="641" t="s">
        <v>113</v>
      </c>
      <c r="C8" s="641" t="s">
        <v>114</v>
      </c>
      <c r="D8" s="641" t="s">
        <v>115</v>
      </c>
      <c r="E8" s="719"/>
      <c r="F8" s="641" t="s">
        <v>116</v>
      </c>
      <c r="G8" s="641" t="s">
        <v>117</v>
      </c>
      <c r="H8" s="641" t="s">
        <v>118</v>
      </c>
      <c r="I8" s="641" t="s">
        <v>120</v>
      </c>
      <c r="J8" s="641" t="s">
        <v>121</v>
      </c>
      <c r="K8" s="642">
        <v>44196</v>
      </c>
      <c r="L8" s="642">
        <v>43830</v>
      </c>
    </row>
    <row r="9" spans="1:15" s="5" customFormat="1" ht="35.1" customHeight="1">
      <c r="A9" s="530" t="s">
        <v>502</v>
      </c>
      <c r="B9" s="531"/>
      <c r="C9" s="531"/>
      <c r="D9" s="531">
        <v>5000000000</v>
      </c>
      <c r="E9" s="531">
        <v>0</v>
      </c>
      <c r="F9" s="531">
        <v>0</v>
      </c>
      <c r="G9" s="531">
        <v>0</v>
      </c>
      <c r="H9" s="531">
        <v>0</v>
      </c>
      <c r="I9" s="531">
        <f>-16169966+J16</f>
        <v>634228479</v>
      </c>
      <c r="J9" s="532"/>
      <c r="K9" s="533"/>
      <c r="L9" s="534"/>
      <c r="M9" s="221"/>
      <c r="N9" s="11"/>
    </row>
    <row r="10" spans="1:15" s="5" customFormat="1">
      <c r="A10" s="535" t="s">
        <v>122</v>
      </c>
      <c r="B10" s="536"/>
      <c r="C10" s="536"/>
      <c r="D10" s="536"/>
      <c r="E10" s="536"/>
      <c r="F10" s="536"/>
      <c r="G10" s="536"/>
      <c r="H10" s="536"/>
      <c r="I10" s="536"/>
      <c r="J10" s="532"/>
      <c r="K10" s="533"/>
      <c r="L10" s="534"/>
      <c r="M10" s="153"/>
      <c r="O10" s="153"/>
    </row>
    <row r="11" spans="1:15" s="20" customFormat="1">
      <c r="A11" s="537" t="s">
        <v>504</v>
      </c>
      <c r="B11" s="531">
        <v>0</v>
      </c>
      <c r="C11" s="531">
        <v>0</v>
      </c>
      <c r="D11" s="531">
        <v>5000000000</v>
      </c>
      <c r="E11" s="531">
        <v>0</v>
      </c>
      <c r="F11" s="531">
        <v>0</v>
      </c>
      <c r="G11" s="531">
        <v>0</v>
      </c>
      <c r="H11" s="531">
        <v>0</v>
      </c>
      <c r="I11" s="531">
        <v>0</v>
      </c>
      <c r="J11" s="532">
        <v>0</v>
      </c>
      <c r="K11" s="533"/>
      <c r="L11" s="534"/>
      <c r="M11" s="186"/>
      <c r="O11" s="166"/>
    </row>
    <row r="12" spans="1:15" s="20" customFormat="1">
      <c r="A12" s="537" t="s">
        <v>501</v>
      </c>
      <c r="B12" s="531">
        <v>0</v>
      </c>
      <c r="C12" s="531">
        <v>0</v>
      </c>
      <c r="D12" s="531">
        <v>0</v>
      </c>
      <c r="E12" s="531">
        <v>101000000</v>
      </c>
      <c r="F12" s="531">
        <v>0</v>
      </c>
      <c r="G12" s="531">
        <v>0</v>
      </c>
      <c r="H12" s="531">
        <v>0</v>
      </c>
      <c r="I12" s="531">
        <v>0</v>
      </c>
      <c r="J12" s="532">
        <v>0</v>
      </c>
      <c r="K12" s="533"/>
      <c r="L12" s="534"/>
      <c r="M12" s="186"/>
      <c r="O12" s="166"/>
    </row>
    <row r="13" spans="1:15" s="241" customFormat="1">
      <c r="A13" s="537" t="s">
        <v>594</v>
      </c>
      <c r="B13" s="531">
        <v>0</v>
      </c>
      <c r="C13" s="531">
        <v>0</v>
      </c>
      <c r="D13" s="531">
        <v>615000000</v>
      </c>
      <c r="E13" s="531">
        <v>0</v>
      </c>
      <c r="F13" s="531">
        <v>32519922</v>
      </c>
      <c r="G13" s="531">
        <v>2818523</v>
      </c>
      <c r="H13" s="531">
        <v>0</v>
      </c>
      <c r="I13" s="531">
        <v>-650338445</v>
      </c>
      <c r="J13" s="532">
        <f>-J9</f>
        <v>0</v>
      </c>
      <c r="K13" s="533"/>
      <c r="L13" s="534"/>
      <c r="M13" s="186"/>
      <c r="O13" s="166"/>
    </row>
    <row r="14" spans="1:15" s="20" customFormat="1">
      <c r="A14" s="538" t="s">
        <v>47</v>
      </c>
      <c r="B14" s="531">
        <v>0</v>
      </c>
      <c r="C14" s="531"/>
      <c r="D14" s="531">
        <v>0</v>
      </c>
      <c r="E14" s="531">
        <v>0</v>
      </c>
      <c r="F14" s="531">
        <v>0</v>
      </c>
      <c r="G14" s="531">
        <v>0</v>
      </c>
      <c r="H14" s="531">
        <v>0</v>
      </c>
      <c r="I14" s="531">
        <v>0</v>
      </c>
      <c r="J14" s="531">
        <v>2061680646</v>
      </c>
      <c r="K14" s="533"/>
      <c r="L14" s="534"/>
      <c r="O14" s="166"/>
    </row>
    <row r="15" spans="1:15" s="20" customFormat="1" ht="35.1" customHeight="1">
      <c r="A15" s="539" t="s">
        <v>586</v>
      </c>
      <c r="B15" s="532">
        <f>SUM(B9:B14)</f>
        <v>0</v>
      </c>
      <c r="C15" s="532">
        <f t="shared" ref="C15:G15" si="0">SUM(C9:C14)</f>
        <v>0</v>
      </c>
      <c r="D15" s="532">
        <f>SUM(D9:D14)</f>
        <v>10615000000</v>
      </c>
      <c r="E15" s="532">
        <f t="shared" si="0"/>
        <v>101000000</v>
      </c>
      <c r="F15" s="532">
        <f t="shared" si="0"/>
        <v>32519922</v>
      </c>
      <c r="G15" s="532">
        <f t="shared" si="0"/>
        <v>2818523</v>
      </c>
      <c r="H15" s="532">
        <f t="shared" ref="H15" si="1">SUM(H9:H14)</f>
        <v>0</v>
      </c>
      <c r="I15" s="532">
        <f>SUM(I9:I14)</f>
        <v>-16109966</v>
      </c>
      <c r="J15" s="532">
        <f>SUM(J9:J14)</f>
        <v>2061680646</v>
      </c>
      <c r="K15" s="533">
        <f>SUM(D15:J15)</f>
        <v>12796909125</v>
      </c>
      <c r="L15" s="534">
        <v>0</v>
      </c>
      <c r="M15" s="166"/>
      <c r="N15" s="332"/>
    </row>
    <row r="16" spans="1:15" s="20" customFormat="1">
      <c r="A16" s="539" t="s">
        <v>587</v>
      </c>
      <c r="B16" s="532">
        <v>0</v>
      </c>
      <c r="C16" s="532">
        <v>0</v>
      </c>
      <c r="D16" s="532">
        <v>5000000000</v>
      </c>
      <c r="E16" s="532">
        <v>0</v>
      </c>
      <c r="F16" s="532">
        <v>0</v>
      </c>
      <c r="G16" s="532">
        <v>0</v>
      </c>
      <c r="H16" s="532">
        <v>0</v>
      </c>
      <c r="I16" s="532">
        <v>-16169966</v>
      </c>
      <c r="J16" s="532">
        <v>650398445</v>
      </c>
      <c r="K16" s="533"/>
      <c r="L16" s="534">
        <f>+SUM(D16:J16)</f>
        <v>5634228479</v>
      </c>
      <c r="M16" s="304"/>
      <c r="N16" s="43"/>
    </row>
    <row r="17" spans="1:16">
      <c r="P17" s="17"/>
    </row>
    <row r="18" spans="1:16">
      <c r="A18" s="721" t="s">
        <v>643</v>
      </c>
      <c r="B18" s="721"/>
      <c r="C18" s="721"/>
      <c r="D18" s="721"/>
      <c r="E18" s="721"/>
      <c r="F18" s="721"/>
      <c r="G18" s="721"/>
      <c r="H18" s="721"/>
      <c r="I18" s="721"/>
      <c r="J18" s="721"/>
      <c r="K18" s="721"/>
      <c r="L18" s="721"/>
      <c r="P18" s="17"/>
    </row>
    <row r="19" spans="1:16">
      <c r="K19" s="304"/>
      <c r="P19" s="17"/>
    </row>
    <row r="20" spans="1:16">
      <c r="P20" s="17"/>
    </row>
    <row r="21" spans="1:16">
      <c r="B21" s="36" t="s">
        <v>222</v>
      </c>
      <c r="D21" s="704" t="s">
        <v>221</v>
      </c>
      <c r="E21" s="704"/>
      <c r="F21" s="704"/>
      <c r="H21" s="40" t="s">
        <v>188</v>
      </c>
      <c r="K21" s="35" t="s">
        <v>511</v>
      </c>
      <c r="O21" s="17"/>
    </row>
    <row r="22" spans="1:16">
      <c r="B22" s="37" t="s">
        <v>97</v>
      </c>
      <c r="D22" s="705" t="s">
        <v>220</v>
      </c>
      <c r="E22" s="705"/>
      <c r="F22" s="705"/>
      <c r="H22" s="37" t="s">
        <v>227</v>
      </c>
      <c r="K22" s="37" t="s">
        <v>219</v>
      </c>
      <c r="O22" s="17"/>
    </row>
    <row r="65" spans="3:3">
      <c r="C65" s="1">
        <f>'Patrimonio Neto'!G2</f>
        <v>0</v>
      </c>
    </row>
  </sheetData>
  <customSheetViews>
    <customSheetView guid="{F3648BCD-1CED-4BBB-AE63-37BDB925883F}" scale="80" showGridLines="0">
      <pane ySplit="7" topLeftCell="A8" activePane="bottomLeft" state="frozen"/>
      <selection pane="bottomLeft" activeCell="N12" sqref="N12"/>
      <pageMargins left="0.75" right="0.75" top="1" bottom="1" header="0.5" footer="0.5"/>
      <pageSetup scale="47" orientation="portrait" r:id="rId1"/>
      <headerFooter alignWithMargins="0"/>
    </customSheetView>
    <customSheetView guid="{5FCC9217-B3E9-4B91-A943-5F21728EBEE9}" scale="80" showPageBreaks="1" showGridLines="0" printArea="1">
      <pane ySplit="7" topLeftCell="A47" activePane="bottomLeft" state="frozen"/>
      <selection pane="bottomLeft" activeCell="K71" sqref="K71"/>
      <pageMargins left="0.75" right="0.75" top="1" bottom="1" header="0.5" footer="0.5"/>
      <pageSetup scale="47" orientation="portrait" r:id="rId2"/>
      <headerFooter alignWithMargins="0"/>
    </customSheetView>
    <customSheetView guid="{7015FC6D-0680-4B00-AA0E-B83DA1D0B666}" scale="80" showPageBreaks="1" showGridLines="0" printArea="1">
      <pane ySplit="7" topLeftCell="A8" activePane="bottomLeft" state="frozen"/>
      <selection pane="bottomLeft" activeCell="I11" sqref="I9:I11"/>
      <pageMargins left="0.75" right="0.75" top="1" bottom="1" header="0.5" footer="0.5"/>
      <pageSetup scale="47" orientation="portrait" r:id="rId3"/>
      <headerFooter alignWithMargins="0"/>
    </customSheetView>
    <customSheetView guid="{B9F63820-5C32-455A-BC9D-0BE84D6B0867}" scale="80" showGridLines="0" state="hidden">
      <pane ySplit="7" topLeftCell="A8" activePane="bottomLeft" state="frozen"/>
      <selection pane="bottomLeft" sqref="A1:K15"/>
      <pageMargins left="0.75" right="0.75" top="1" bottom="1" header="0.5" footer="0.5"/>
      <pageSetup scale="47" orientation="portrait" r:id="rId4"/>
      <headerFooter alignWithMargins="0"/>
    </customSheetView>
  </customSheetViews>
  <mergeCells count="14">
    <mergeCell ref="D21:F21"/>
    <mergeCell ref="D22:F22"/>
    <mergeCell ref="A2:L2"/>
    <mergeCell ref="A3:L3"/>
    <mergeCell ref="A4:L4"/>
    <mergeCell ref="B7:D7"/>
    <mergeCell ref="F7:H7"/>
    <mergeCell ref="I7:J7"/>
    <mergeCell ref="K7:L7"/>
    <mergeCell ref="A7:A8"/>
    <mergeCell ref="A18:L18"/>
    <mergeCell ref="E7:E8"/>
    <mergeCell ref="A5:F5"/>
    <mergeCell ref="G5:L5"/>
  </mergeCells>
  <pageMargins left="0.25" right="0.25" top="0.75" bottom="0.75" header="0.3" footer="0.3"/>
  <pageSetup scale="47" orientation="portrait" r:id="rId5"/>
  <headerFooter alignWithMargins="0"/>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699"/>
  </sheetPr>
  <dimension ref="A1:P316"/>
  <sheetViews>
    <sheetView showGridLines="0" topLeftCell="A62" zoomScale="90" zoomScaleNormal="90" zoomScaleSheetLayoutView="90" workbookViewId="0">
      <selection activeCell="B63" sqref="B63:K63"/>
    </sheetView>
  </sheetViews>
  <sheetFormatPr baseColWidth="10" defaultColWidth="11.42578125" defaultRowHeight="15"/>
  <cols>
    <col min="1" max="1" width="3.5703125" style="242" customWidth="1"/>
    <col min="2" max="3" width="11.42578125" style="242"/>
    <col min="4" max="4" width="13.5703125" style="242" bestFit="1" customWidth="1"/>
    <col min="5" max="5" width="12.7109375" style="242" customWidth="1"/>
    <col min="6" max="6" width="16.7109375" style="242" customWidth="1"/>
    <col min="7" max="7" width="15.28515625" style="242" customWidth="1"/>
    <col min="8" max="8" width="12.42578125" style="242" customWidth="1"/>
    <col min="9" max="10" width="11.42578125" style="242"/>
    <col min="11" max="11" width="12.5703125" style="242" customWidth="1"/>
    <col min="12" max="12" width="4.42578125" style="242" customWidth="1"/>
    <col min="13" max="15" width="11.42578125" style="242"/>
    <col min="16" max="16" width="29.5703125" style="229" customWidth="1"/>
    <col min="17" max="16384" width="11.42578125" style="242"/>
  </cols>
  <sheetData>
    <row r="1" spans="1:16" ht="18.75">
      <c r="A1" s="33"/>
      <c r="B1" s="730" t="s">
        <v>503</v>
      </c>
      <c r="C1" s="730"/>
      <c r="D1" s="730"/>
      <c r="E1" s="730"/>
      <c r="F1" s="730"/>
      <c r="G1" s="730"/>
      <c r="H1" s="730"/>
      <c r="I1" s="730"/>
      <c r="J1" s="730"/>
      <c r="K1" s="730"/>
      <c r="L1" s="30"/>
    </row>
    <row r="2" spans="1:16">
      <c r="A2" s="246"/>
      <c r="B2" s="729" t="s">
        <v>646</v>
      </c>
      <c r="C2" s="729"/>
      <c r="D2" s="729"/>
      <c r="E2" s="729"/>
      <c r="F2" s="729"/>
      <c r="G2" s="729"/>
      <c r="H2" s="729"/>
      <c r="I2" s="729"/>
      <c r="J2" s="729"/>
      <c r="K2" s="729"/>
      <c r="L2" s="245"/>
    </row>
    <row r="3" spans="1:16">
      <c r="A3" s="246"/>
      <c r="B3" s="729" t="s">
        <v>647</v>
      </c>
      <c r="C3" s="729"/>
      <c r="D3" s="729"/>
      <c r="E3" s="729"/>
      <c r="F3" s="729"/>
      <c r="G3" s="729"/>
      <c r="H3" s="729"/>
      <c r="I3" s="729"/>
      <c r="J3" s="729"/>
      <c r="K3" s="729"/>
      <c r="L3" s="245"/>
    </row>
    <row r="4" spans="1:16">
      <c r="A4" s="246"/>
      <c r="B4" s="729" t="s">
        <v>508</v>
      </c>
      <c r="C4" s="729"/>
      <c r="D4" s="729"/>
      <c r="E4" s="729"/>
      <c r="F4" s="729"/>
      <c r="G4" s="729"/>
      <c r="H4" s="729"/>
      <c r="I4" s="729"/>
      <c r="J4" s="729"/>
      <c r="K4" s="729"/>
      <c r="L4" s="245"/>
    </row>
    <row r="5" spans="1:16">
      <c r="A5" s="246"/>
      <c r="B5" s="288"/>
      <c r="C5" s="288"/>
      <c r="D5" s="288"/>
      <c r="E5" s="288"/>
      <c r="F5" s="288"/>
      <c r="G5" s="288"/>
      <c r="H5" s="288"/>
      <c r="I5" s="288"/>
      <c r="J5" s="288"/>
      <c r="K5" s="288"/>
      <c r="L5" s="245"/>
    </row>
    <row r="6" spans="1:16">
      <c r="A6" s="246"/>
      <c r="B6" s="289" t="s">
        <v>524</v>
      </c>
      <c r="C6" s="288"/>
      <c r="D6" s="288"/>
      <c r="E6" s="288"/>
      <c r="F6" s="288"/>
      <c r="G6" s="288"/>
      <c r="H6" s="288"/>
      <c r="I6" s="288"/>
      <c r="J6" s="288"/>
      <c r="K6" s="288"/>
      <c r="L6" s="245"/>
    </row>
    <row r="7" spans="1:16" s="244" customFormat="1" ht="39" customHeight="1">
      <c r="A7" s="257"/>
      <c r="B7" s="724" t="s">
        <v>583</v>
      </c>
      <c r="C7" s="724"/>
      <c r="D7" s="724"/>
      <c r="E7" s="724"/>
      <c r="F7" s="724"/>
      <c r="G7" s="724"/>
      <c r="H7" s="724"/>
      <c r="I7" s="724"/>
      <c r="J7" s="724"/>
      <c r="K7" s="724"/>
      <c r="L7" s="259"/>
      <c r="P7" s="228"/>
    </row>
    <row r="8" spans="1:16" s="244" customFormat="1" ht="39" customHeight="1">
      <c r="A8" s="257"/>
      <c r="B8" s="724" t="s">
        <v>585</v>
      </c>
      <c r="C8" s="724"/>
      <c r="D8" s="724"/>
      <c r="E8" s="724"/>
      <c r="F8" s="724"/>
      <c r="G8" s="724"/>
      <c r="H8" s="724"/>
      <c r="I8" s="724"/>
      <c r="J8" s="724"/>
      <c r="K8" s="724"/>
      <c r="L8" s="259"/>
      <c r="P8" s="228"/>
    </row>
    <row r="9" spans="1:16">
      <c r="A9" s="246"/>
      <c r="B9" s="303"/>
      <c r="C9" s="303"/>
      <c r="D9" s="303"/>
      <c r="E9" s="303"/>
      <c r="F9" s="303"/>
      <c r="G9" s="303"/>
      <c r="H9" s="303"/>
      <c r="I9" s="303"/>
      <c r="J9" s="303"/>
      <c r="K9" s="303"/>
      <c r="L9" s="245"/>
    </row>
    <row r="10" spans="1:16">
      <c r="A10" s="246"/>
      <c r="B10" s="289" t="s">
        <v>525</v>
      </c>
      <c r="C10" s="288"/>
      <c r="D10" s="288"/>
      <c r="E10" s="288"/>
      <c r="F10" s="288"/>
      <c r="G10" s="288"/>
      <c r="H10" s="288"/>
      <c r="I10" s="288"/>
      <c r="J10" s="288"/>
      <c r="K10" s="288"/>
      <c r="L10" s="245"/>
    </row>
    <row r="11" spans="1:16">
      <c r="A11" s="246"/>
      <c r="B11" s="288"/>
      <c r="C11" s="288"/>
      <c r="D11" s="288"/>
      <c r="E11" s="288"/>
      <c r="F11" s="288"/>
      <c r="G11" s="288"/>
      <c r="H11" s="288"/>
      <c r="I11" s="288"/>
      <c r="J11" s="288"/>
      <c r="K11" s="288"/>
      <c r="L11" s="245"/>
    </row>
    <row r="12" spans="1:16">
      <c r="A12" s="246"/>
      <c r="B12" s="289" t="s">
        <v>234</v>
      </c>
      <c r="C12" s="288"/>
      <c r="D12" s="288"/>
      <c r="E12" s="288"/>
      <c r="F12" s="288"/>
      <c r="G12" s="288"/>
      <c r="H12" s="288"/>
      <c r="I12" s="288"/>
      <c r="J12" s="288"/>
      <c r="K12" s="288"/>
      <c r="L12" s="245"/>
    </row>
    <row r="13" spans="1:16">
      <c r="A13" s="246"/>
      <c r="B13" s="288"/>
      <c r="C13" s="288"/>
      <c r="D13" s="288"/>
      <c r="E13" s="288"/>
      <c r="F13" s="288"/>
      <c r="G13" s="288"/>
      <c r="H13" s="288"/>
      <c r="I13" s="288"/>
      <c r="J13" s="288"/>
      <c r="K13" s="288"/>
      <c r="L13" s="245"/>
    </row>
    <row r="14" spans="1:16" ht="68.45" customHeight="1">
      <c r="A14" s="246"/>
      <c r="B14" s="722" t="s">
        <v>261</v>
      </c>
      <c r="C14" s="722"/>
      <c r="D14" s="722"/>
      <c r="E14" s="722"/>
      <c r="F14" s="722"/>
      <c r="G14" s="722"/>
      <c r="H14" s="722"/>
      <c r="I14" s="722"/>
      <c r="J14" s="722"/>
      <c r="K14" s="722"/>
      <c r="L14" s="245"/>
    </row>
    <row r="15" spans="1:16" ht="30" customHeight="1">
      <c r="A15" s="246"/>
      <c r="B15" s="723" t="s">
        <v>262</v>
      </c>
      <c r="C15" s="723"/>
      <c r="D15" s="723"/>
      <c r="E15" s="723"/>
      <c r="F15" s="723"/>
      <c r="G15" s="723"/>
      <c r="H15" s="723"/>
      <c r="I15" s="723"/>
      <c r="J15" s="723"/>
      <c r="K15" s="723"/>
      <c r="L15" s="245"/>
    </row>
    <row r="16" spans="1:16" ht="11.45" customHeight="1">
      <c r="A16" s="246"/>
      <c r="B16" s="288"/>
      <c r="C16" s="288"/>
      <c r="D16" s="288"/>
      <c r="E16" s="288"/>
      <c r="F16" s="288"/>
      <c r="G16" s="288"/>
      <c r="H16" s="288"/>
      <c r="I16" s="288"/>
      <c r="J16" s="288"/>
      <c r="K16" s="288"/>
      <c r="L16" s="245"/>
    </row>
    <row r="17" spans="1:16">
      <c r="A17" s="246"/>
      <c r="B17" s="288" t="s">
        <v>263</v>
      </c>
      <c r="C17" s="288"/>
      <c r="D17" s="288"/>
      <c r="E17" s="288"/>
      <c r="F17" s="288"/>
      <c r="G17" s="288"/>
      <c r="H17" s="288"/>
      <c r="I17" s="288"/>
      <c r="J17" s="288"/>
      <c r="K17" s="288"/>
      <c r="L17" s="245"/>
    </row>
    <row r="18" spans="1:16">
      <c r="A18" s="246"/>
      <c r="B18" s="288" t="s">
        <v>186</v>
      </c>
      <c r="C18" s="288"/>
      <c r="D18" s="288"/>
      <c r="E18" s="288"/>
      <c r="F18" s="288"/>
      <c r="G18" s="288"/>
      <c r="H18" s="288"/>
      <c r="I18" s="288"/>
      <c r="J18" s="288"/>
      <c r="K18" s="288"/>
      <c r="L18" s="245"/>
    </row>
    <row r="19" spans="1:16">
      <c r="A19" s="246"/>
      <c r="B19" s="723" t="s">
        <v>264</v>
      </c>
      <c r="C19" s="723"/>
      <c r="D19" s="723"/>
      <c r="E19" s="723"/>
      <c r="F19" s="723"/>
      <c r="G19" s="723"/>
      <c r="H19" s="723"/>
      <c r="I19" s="723"/>
      <c r="J19" s="723"/>
      <c r="K19" s="723"/>
      <c r="L19" s="245"/>
    </row>
    <row r="20" spans="1:16">
      <c r="A20" s="246"/>
      <c r="B20" s="288" t="s">
        <v>265</v>
      </c>
      <c r="C20" s="288"/>
      <c r="D20" s="288"/>
      <c r="E20" s="288"/>
      <c r="F20" s="288"/>
      <c r="G20" s="288"/>
      <c r="H20" s="288"/>
      <c r="I20" s="288"/>
      <c r="J20" s="288"/>
      <c r="K20" s="288"/>
      <c r="L20" s="245"/>
    </row>
    <row r="21" spans="1:16">
      <c r="A21" s="246"/>
      <c r="B21" s="288" t="s">
        <v>266</v>
      </c>
      <c r="C21" s="288"/>
      <c r="D21" s="288"/>
      <c r="E21" s="288"/>
      <c r="F21" s="288"/>
      <c r="G21" s="288"/>
      <c r="H21" s="288"/>
      <c r="I21" s="288"/>
      <c r="J21" s="288"/>
      <c r="K21" s="288"/>
      <c r="L21" s="245"/>
    </row>
    <row r="22" spans="1:16">
      <c r="A22" s="246"/>
      <c r="B22" s="288" t="s">
        <v>187</v>
      </c>
      <c r="C22" s="288"/>
      <c r="D22" s="288"/>
      <c r="E22" s="288"/>
      <c r="F22" s="288"/>
      <c r="G22" s="288"/>
      <c r="H22" s="288"/>
      <c r="I22" s="288"/>
      <c r="J22" s="288"/>
      <c r="K22" s="288"/>
      <c r="L22" s="245"/>
    </row>
    <row r="23" spans="1:16">
      <c r="A23" s="246"/>
      <c r="B23" s="288" t="s">
        <v>267</v>
      </c>
      <c r="C23" s="288"/>
      <c r="D23" s="288"/>
      <c r="E23" s="288"/>
      <c r="F23" s="288"/>
      <c r="G23" s="288"/>
      <c r="H23" s="288"/>
      <c r="I23" s="288"/>
      <c r="J23" s="288"/>
      <c r="K23" s="288"/>
      <c r="L23" s="245"/>
    </row>
    <row r="24" spans="1:16" ht="30" customHeight="1">
      <c r="A24" s="246"/>
      <c r="B24" s="723" t="s">
        <v>268</v>
      </c>
      <c r="C24" s="723"/>
      <c r="D24" s="723"/>
      <c r="E24" s="723"/>
      <c r="F24" s="723"/>
      <c r="G24" s="723"/>
      <c r="H24" s="723"/>
      <c r="I24" s="723"/>
      <c r="J24" s="723"/>
      <c r="K24" s="723"/>
      <c r="L24" s="245"/>
    </row>
    <row r="25" spans="1:16" s="243" customFormat="1" ht="30" customHeight="1">
      <c r="A25" s="34"/>
      <c r="B25" s="723" t="s">
        <v>269</v>
      </c>
      <c r="C25" s="723"/>
      <c r="D25" s="723"/>
      <c r="E25" s="723"/>
      <c r="F25" s="723"/>
      <c r="G25" s="723"/>
      <c r="H25" s="723"/>
      <c r="I25" s="723"/>
      <c r="J25" s="723"/>
      <c r="K25" s="723"/>
      <c r="L25" s="258"/>
      <c r="P25" s="227"/>
    </row>
    <row r="26" spans="1:16">
      <c r="A26" s="246"/>
      <c r="B26" s="288" t="s">
        <v>270</v>
      </c>
      <c r="C26" s="288"/>
      <c r="D26" s="288"/>
      <c r="E26" s="288"/>
      <c r="F26" s="288"/>
      <c r="G26" s="288"/>
      <c r="H26" s="288"/>
      <c r="I26" s="288"/>
      <c r="J26" s="288"/>
      <c r="K26" s="288"/>
      <c r="L26" s="245"/>
    </row>
    <row r="27" spans="1:16" ht="45" customHeight="1">
      <c r="A27" s="246"/>
      <c r="B27" s="723" t="s">
        <v>271</v>
      </c>
      <c r="C27" s="723"/>
      <c r="D27" s="723"/>
      <c r="E27" s="723"/>
      <c r="F27" s="723"/>
      <c r="G27" s="723"/>
      <c r="H27" s="723"/>
      <c r="I27" s="723"/>
      <c r="J27" s="723"/>
      <c r="K27" s="723"/>
      <c r="L27" s="245"/>
    </row>
    <row r="28" spans="1:16" ht="12.75" customHeight="1">
      <c r="A28" s="246"/>
      <c r="B28" s="288"/>
      <c r="C28" s="288"/>
      <c r="D28" s="288"/>
      <c r="E28" s="288"/>
      <c r="F28" s="288"/>
      <c r="G28" s="288"/>
      <c r="H28" s="288"/>
      <c r="I28" s="288"/>
      <c r="J28" s="288"/>
      <c r="K28" s="288"/>
      <c r="L28" s="245"/>
    </row>
    <row r="29" spans="1:16">
      <c r="A29" s="246"/>
      <c r="B29" s="334" t="s">
        <v>272</v>
      </c>
      <c r="C29" s="288"/>
      <c r="D29" s="288"/>
      <c r="E29" s="288"/>
      <c r="F29" s="288"/>
      <c r="G29" s="288"/>
      <c r="H29" s="288"/>
      <c r="I29" s="288"/>
      <c r="J29" s="288"/>
      <c r="K29" s="288"/>
      <c r="L29" s="245"/>
    </row>
    <row r="30" spans="1:16" s="244" customFormat="1" ht="32.450000000000003" customHeight="1">
      <c r="A30" s="257"/>
      <c r="B30" s="728" t="s">
        <v>648</v>
      </c>
      <c r="C30" s="728"/>
      <c r="D30" s="728"/>
      <c r="E30" s="728"/>
      <c r="F30" s="728"/>
      <c r="G30" s="728"/>
      <c r="H30" s="728"/>
      <c r="I30" s="728"/>
      <c r="J30" s="728"/>
      <c r="K30" s="728"/>
      <c r="L30" s="259"/>
      <c r="P30" s="228"/>
    </row>
    <row r="31" spans="1:16" s="244" customFormat="1" ht="32.450000000000003" customHeight="1">
      <c r="A31" s="257"/>
      <c r="B31" s="722" t="s">
        <v>521</v>
      </c>
      <c r="C31" s="722"/>
      <c r="D31" s="722"/>
      <c r="E31" s="722"/>
      <c r="F31" s="722"/>
      <c r="G31" s="722"/>
      <c r="H31" s="722"/>
      <c r="I31" s="722"/>
      <c r="J31" s="722"/>
      <c r="K31" s="722"/>
      <c r="L31" s="259"/>
      <c r="P31" s="225"/>
    </row>
    <row r="32" spans="1:16" s="244" customFormat="1" ht="32.450000000000003" customHeight="1">
      <c r="A32" s="257"/>
      <c r="B32" s="731" t="s">
        <v>514</v>
      </c>
      <c r="C32" s="731"/>
      <c r="D32" s="731"/>
      <c r="E32" s="277" t="s">
        <v>515</v>
      </c>
      <c r="F32" s="277" t="s">
        <v>516</v>
      </c>
      <c r="G32" s="277" t="s">
        <v>517</v>
      </c>
      <c r="H32" s="277" t="s">
        <v>518</v>
      </c>
      <c r="I32" s="290"/>
      <c r="J32" s="290"/>
      <c r="K32" s="290"/>
      <c r="L32" s="259"/>
      <c r="P32" s="228"/>
    </row>
    <row r="33" spans="1:16" s="244" customFormat="1" ht="32.450000000000003" customHeight="1">
      <c r="A33" s="257"/>
      <c r="B33" s="732" t="s">
        <v>520</v>
      </c>
      <c r="C33" s="732"/>
      <c r="D33" s="732"/>
      <c r="E33" s="333">
        <v>3499000000</v>
      </c>
      <c r="F33" s="226">
        <v>0.99980000000000002</v>
      </c>
      <c r="G33" s="226">
        <f>+E33/10000000000</f>
        <v>0.34989999999999999</v>
      </c>
      <c r="H33" s="278" t="s">
        <v>519</v>
      </c>
      <c r="I33" s="290"/>
      <c r="J33" s="290"/>
      <c r="K33" s="290"/>
      <c r="L33" s="259"/>
      <c r="P33" s="228"/>
    </row>
    <row r="34" spans="1:16" s="244" customFormat="1">
      <c r="A34" s="257"/>
      <c r="B34" s="290"/>
      <c r="C34" s="290"/>
      <c r="D34" s="290"/>
      <c r="E34" s="290"/>
      <c r="F34" s="290"/>
      <c r="G34" s="290"/>
      <c r="H34" s="290"/>
      <c r="I34" s="290"/>
      <c r="J34" s="290"/>
      <c r="K34" s="290"/>
      <c r="L34" s="259"/>
      <c r="P34" s="228"/>
    </row>
    <row r="35" spans="1:16">
      <c r="A35" s="246"/>
      <c r="B35" s="289" t="s">
        <v>526</v>
      </c>
      <c r="C35" s="288"/>
      <c r="D35" s="288"/>
      <c r="E35" s="288"/>
      <c r="F35" s="288"/>
      <c r="G35" s="288"/>
      <c r="H35" s="288"/>
      <c r="I35" s="288"/>
      <c r="J35" s="288"/>
      <c r="K35" s="288"/>
      <c r="L35" s="245"/>
    </row>
    <row r="36" spans="1:16">
      <c r="A36" s="246"/>
      <c r="B36" s="288"/>
      <c r="C36" s="288"/>
      <c r="D36" s="288"/>
      <c r="E36" s="288"/>
      <c r="F36" s="288"/>
      <c r="G36" s="288"/>
      <c r="H36" s="288"/>
      <c r="I36" s="288"/>
      <c r="J36" s="288"/>
      <c r="K36" s="288"/>
      <c r="L36" s="245"/>
    </row>
    <row r="37" spans="1:16">
      <c r="A37" s="246"/>
      <c r="B37" s="289" t="s">
        <v>273</v>
      </c>
      <c r="C37" s="288"/>
      <c r="D37" s="288"/>
      <c r="E37" s="288"/>
      <c r="F37" s="288"/>
      <c r="G37" s="288"/>
      <c r="H37" s="288"/>
      <c r="I37" s="288"/>
      <c r="J37" s="288"/>
      <c r="K37" s="288"/>
      <c r="L37" s="245"/>
    </row>
    <row r="38" spans="1:16" ht="33.6" customHeight="1">
      <c r="A38" s="246"/>
      <c r="B38" s="723" t="s">
        <v>633</v>
      </c>
      <c r="C38" s="723"/>
      <c r="D38" s="723"/>
      <c r="E38" s="723"/>
      <c r="F38" s="723"/>
      <c r="G38" s="723"/>
      <c r="H38" s="723"/>
      <c r="I38" s="723"/>
      <c r="J38" s="723"/>
      <c r="K38" s="723"/>
      <c r="L38" s="245"/>
    </row>
    <row r="39" spans="1:16" ht="19.149999999999999" customHeight="1">
      <c r="A39" s="246"/>
      <c r="B39" s="288" t="s">
        <v>274</v>
      </c>
      <c r="C39" s="288"/>
      <c r="D39" s="288"/>
      <c r="E39" s="288"/>
      <c r="F39" s="288"/>
      <c r="G39" s="288"/>
      <c r="H39" s="288"/>
      <c r="I39" s="288"/>
      <c r="J39" s="288"/>
      <c r="K39" s="288"/>
      <c r="L39" s="245"/>
    </row>
    <row r="40" spans="1:16">
      <c r="A40" s="246"/>
      <c r="B40" s="288"/>
      <c r="C40" s="288"/>
      <c r="D40" s="288"/>
      <c r="E40" s="288"/>
      <c r="F40" s="288"/>
      <c r="G40" s="288"/>
      <c r="H40" s="288"/>
      <c r="I40" s="288"/>
      <c r="J40" s="288"/>
      <c r="K40" s="288"/>
      <c r="L40" s="245"/>
    </row>
    <row r="41" spans="1:16">
      <c r="A41" s="246"/>
      <c r="B41" s="289" t="s">
        <v>275</v>
      </c>
      <c r="C41" s="288"/>
      <c r="D41" s="288"/>
      <c r="E41" s="288"/>
      <c r="F41" s="288"/>
      <c r="G41" s="288"/>
      <c r="H41" s="288"/>
      <c r="I41" s="288"/>
      <c r="J41" s="288"/>
      <c r="K41" s="288"/>
      <c r="L41" s="245"/>
    </row>
    <row r="42" spans="1:16" ht="85.9" customHeight="1">
      <c r="A42" s="246"/>
      <c r="B42" s="722" t="s">
        <v>634</v>
      </c>
      <c r="C42" s="722"/>
      <c r="D42" s="722"/>
      <c r="E42" s="722"/>
      <c r="F42" s="722"/>
      <c r="G42" s="722"/>
      <c r="H42" s="722"/>
      <c r="I42" s="722"/>
      <c r="J42" s="722"/>
      <c r="K42" s="722"/>
      <c r="L42" s="245"/>
    </row>
    <row r="43" spans="1:16" ht="33.4" customHeight="1">
      <c r="A43" s="246"/>
      <c r="B43" s="725" t="s">
        <v>575</v>
      </c>
      <c r="C43" s="725"/>
      <c r="D43" s="725"/>
      <c r="E43" s="725"/>
      <c r="F43" s="725"/>
      <c r="G43" s="725"/>
      <c r="H43" s="725"/>
      <c r="I43" s="725"/>
      <c r="J43" s="725"/>
      <c r="K43" s="725"/>
      <c r="L43" s="245"/>
    </row>
    <row r="44" spans="1:16">
      <c r="A44" s="246"/>
      <c r="B44" s="279"/>
      <c r="C44" s="279"/>
      <c r="D44" s="279"/>
      <c r="E44" s="279"/>
      <c r="F44" s="279"/>
      <c r="G44" s="279"/>
      <c r="H44" s="279"/>
      <c r="I44" s="279"/>
      <c r="J44" s="279"/>
      <c r="K44" s="279"/>
      <c r="L44" s="245"/>
    </row>
    <row r="45" spans="1:16">
      <c r="A45" s="246"/>
      <c r="B45" s="291" t="s">
        <v>276</v>
      </c>
      <c r="C45" s="279"/>
      <c r="D45" s="279"/>
      <c r="E45" s="279"/>
      <c r="F45" s="279"/>
      <c r="G45" s="279"/>
      <c r="H45" s="279"/>
      <c r="I45" s="279"/>
      <c r="J45" s="279"/>
      <c r="K45" s="279"/>
      <c r="L45" s="245"/>
    </row>
    <row r="46" spans="1:16" ht="57" customHeight="1">
      <c r="A46" s="246"/>
      <c r="B46" s="724" t="s">
        <v>635</v>
      </c>
      <c r="C46" s="724"/>
      <c r="D46" s="724"/>
      <c r="E46" s="724"/>
      <c r="F46" s="724"/>
      <c r="G46" s="724"/>
      <c r="H46" s="724"/>
      <c r="I46" s="724"/>
      <c r="J46" s="724"/>
      <c r="K46" s="724"/>
      <c r="L46" s="245"/>
    </row>
    <row r="47" spans="1:16">
      <c r="A47" s="246"/>
      <c r="B47" s="291" t="s">
        <v>277</v>
      </c>
      <c r="C47" s="279"/>
      <c r="D47" s="279"/>
      <c r="E47" s="279"/>
      <c r="F47" s="279"/>
      <c r="G47" s="279"/>
      <c r="H47" s="279"/>
      <c r="I47" s="279"/>
      <c r="J47" s="279"/>
      <c r="K47" s="279"/>
      <c r="L47" s="245"/>
    </row>
    <row r="48" spans="1:16" ht="70.150000000000006" customHeight="1">
      <c r="A48" s="246"/>
      <c r="B48" s="722" t="s">
        <v>636</v>
      </c>
      <c r="C48" s="722"/>
      <c r="D48" s="722"/>
      <c r="E48" s="722"/>
      <c r="F48" s="722"/>
      <c r="G48" s="722"/>
      <c r="H48" s="722"/>
      <c r="I48" s="722"/>
      <c r="J48" s="722"/>
      <c r="K48" s="722"/>
      <c r="L48" s="245"/>
    </row>
    <row r="49" spans="1:16">
      <c r="A49" s="246"/>
      <c r="B49" s="279"/>
      <c r="C49" s="279"/>
      <c r="D49" s="279"/>
      <c r="E49" s="279"/>
      <c r="F49" s="279"/>
      <c r="G49" s="279"/>
      <c r="H49" s="279"/>
      <c r="I49" s="279"/>
      <c r="J49" s="279"/>
      <c r="K49" s="279"/>
      <c r="L49" s="245"/>
    </row>
    <row r="50" spans="1:16">
      <c r="A50" s="246"/>
      <c r="B50" s="291" t="s">
        <v>278</v>
      </c>
      <c r="C50" s="279"/>
      <c r="D50" s="279"/>
      <c r="E50" s="279"/>
      <c r="F50" s="279"/>
      <c r="G50" s="279"/>
      <c r="H50" s="279"/>
      <c r="I50" s="279"/>
      <c r="J50" s="279"/>
      <c r="K50" s="279"/>
      <c r="L50" s="245"/>
    </row>
    <row r="51" spans="1:16">
      <c r="A51" s="246"/>
      <c r="B51" s="291" t="s">
        <v>650</v>
      </c>
      <c r="C51" s="356"/>
      <c r="D51" s="356"/>
      <c r="E51" s="356"/>
      <c r="F51" s="356"/>
      <c r="G51" s="356"/>
      <c r="H51" s="356"/>
      <c r="I51" s="356"/>
      <c r="J51" s="356"/>
      <c r="K51" s="356"/>
      <c r="L51" s="245"/>
    </row>
    <row r="52" spans="1:16">
      <c r="A52" s="246"/>
      <c r="B52" s="722" t="s">
        <v>662</v>
      </c>
      <c r="C52" s="722"/>
      <c r="D52" s="722"/>
      <c r="E52" s="722"/>
      <c r="F52" s="722"/>
      <c r="G52" s="722"/>
      <c r="H52" s="722"/>
      <c r="I52" s="722"/>
      <c r="J52" s="722"/>
      <c r="K52" s="722"/>
      <c r="L52" s="245"/>
    </row>
    <row r="53" spans="1:16">
      <c r="A53" s="246"/>
      <c r="B53" s="726" t="s">
        <v>651</v>
      </c>
      <c r="C53" s="726"/>
      <c r="D53" s="726"/>
      <c r="E53" s="726"/>
      <c r="F53" s="726"/>
      <c r="G53" s="726"/>
      <c r="H53" s="726"/>
      <c r="I53" s="726"/>
      <c r="J53" s="726"/>
      <c r="K53" s="726"/>
      <c r="L53" s="245"/>
    </row>
    <row r="54" spans="1:16">
      <c r="A54" s="246"/>
      <c r="B54" s="365" t="s">
        <v>652</v>
      </c>
      <c r="C54" s="363"/>
      <c r="D54" s="363"/>
      <c r="E54" s="363"/>
      <c r="F54" s="363"/>
      <c r="G54" s="363"/>
      <c r="H54" s="363"/>
      <c r="I54" s="363"/>
      <c r="J54" s="363"/>
      <c r="K54" s="363"/>
      <c r="L54" s="245"/>
    </row>
    <row r="55" spans="1:16" ht="64.900000000000006" customHeight="1">
      <c r="A55" s="246"/>
      <c r="B55" s="727" t="s">
        <v>653</v>
      </c>
      <c r="C55" s="727"/>
      <c r="D55" s="727"/>
      <c r="E55" s="727"/>
      <c r="F55" s="727"/>
      <c r="G55" s="727"/>
      <c r="H55" s="727"/>
      <c r="I55" s="727"/>
      <c r="J55" s="727"/>
      <c r="K55" s="727"/>
      <c r="L55" s="245"/>
    </row>
    <row r="56" spans="1:16">
      <c r="A56" s="246"/>
      <c r="B56" s="366" t="s">
        <v>654</v>
      </c>
      <c r="C56" s="357"/>
      <c r="D56" s="357"/>
      <c r="E56" s="357"/>
      <c r="F56" s="357"/>
      <c r="G56" s="357"/>
      <c r="H56" s="357"/>
      <c r="I56" s="357"/>
      <c r="J56" s="357"/>
      <c r="K56" s="357"/>
      <c r="L56" s="245"/>
    </row>
    <row r="57" spans="1:16" ht="33.4" customHeight="1">
      <c r="A57" s="246"/>
      <c r="B57" s="727" t="s">
        <v>655</v>
      </c>
      <c r="C57" s="727"/>
      <c r="D57" s="727"/>
      <c r="E57" s="727"/>
      <c r="F57" s="727"/>
      <c r="G57" s="727"/>
      <c r="H57" s="727"/>
      <c r="I57" s="727"/>
      <c r="J57" s="727"/>
      <c r="K57" s="727"/>
      <c r="L57" s="245"/>
    </row>
    <row r="58" spans="1:16">
      <c r="A58" s="246"/>
      <c r="B58" s="367" t="s">
        <v>656</v>
      </c>
      <c r="C58" s="292"/>
      <c r="D58" s="292"/>
      <c r="E58" s="292"/>
      <c r="F58" s="292"/>
      <c r="G58" s="292"/>
      <c r="H58" s="292"/>
      <c r="I58" s="292"/>
      <c r="J58" s="292"/>
      <c r="K58" s="292"/>
      <c r="L58" s="245"/>
    </row>
    <row r="59" spans="1:16" ht="49.5" customHeight="1">
      <c r="A59" s="246"/>
      <c r="B59" s="728" t="s">
        <v>649</v>
      </c>
      <c r="C59" s="728"/>
      <c r="D59" s="728"/>
      <c r="E59" s="728"/>
      <c r="F59" s="728"/>
      <c r="G59" s="728"/>
      <c r="H59" s="728"/>
      <c r="I59" s="728"/>
      <c r="J59" s="728"/>
      <c r="K59" s="728"/>
      <c r="L59" s="245"/>
    </row>
    <row r="60" spans="1:16" ht="16.5" customHeight="1">
      <c r="A60" s="246"/>
      <c r="B60" s="364" t="s">
        <v>658</v>
      </c>
      <c r="C60" s="279"/>
      <c r="D60" s="279"/>
      <c r="E60" s="279"/>
      <c r="F60" s="279"/>
      <c r="G60" s="279"/>
      <c r="H60" s="279"/>
      <c r="I60" s="279"/>
      <c r="J60" s="279"/>
      <c r="K60" s="279"/>
      <c r="L60" s="245"/>
    </row>
    <row r="61" spans="1:16" ht="38.25" customHeight="1">
      <c r="A61" s="246"/>
      <c r="B61" s="722" t="s">
        <v>637</v>
      </c>
      <c r="C61" s="722"/>
      <c r="D61" s="722"/>
      <c r="E61" s="722"/>
      <c r="F61" s="722"/>
      <c r="G61" s="722"/>
      <c r="H61" s="722"/>
      <c r="I61" s="722"/>
      <c r="J61" s="722"/>
      <c r="K61" s="722"/>
      <c r="L61" s="245"/>
    </row>
    <row r="62" spans="1:16" ht="59.25" customHeight="1">
      <c r="A62" s="246"/>
      <c r="B62" s="722" t="s">
        <v>638</v>
      </c>
      <c r="C62" s="722"/>
      <c r="D62" s="722"/>
      <c r="E62" s="722"/>
      <c r="F62" s="722"/>
      <c r="G62" s="722"/>
      <c r="H62" s="722"/>
      <c r="I62" s="722"/>
      <c r="J62" s="722"/>
      <c r="K62" s="722"/>
      <c r="L62" s="245"/>
    </row>
    <row r="63" spans="1:16" ht="34.9" customHeight="1">
      <c r="A63" s="246"/>
      <c r="B63" s="722" t="s">
        <v>522</v>
      </c>
      <c r="C63" s="722"/>
      <c r="D63" s="722"/>
      <c r="E63" s="722"/>
      <c r="F63" s="722"/>
      <c r="G63" s="722"/>
      <c r="H63" s="722"/>
      <c r="I63" s="722"/>
      <c r="J63" s="722"/>
      <c r="K63" s="722"/>
      <c r="L63" s="245"/>
      <c r="M63" s="254"/>
      <c r="P63" s="242"/>
    </row>
    <row r="64" spans="1:16" ht="6" customHeight="1">
      <c r="A64" s="246"/>
      <c r="B64" s="722"/>
      <c r="C64" s="722"/>
      <c r="D64" s="722"/>
      <c r="E64" s="722"/>
      <c r="F64" s="722"/>
      <c r="G64" s="722"/>
      <c r="H64" s="722"/>
      <c r="I64" s="722"/>
      <c r="J64" s="722"/>
      <c r="K64" s="722"/>
      <c r="L64" s="245"/>
      <c r="M64" s="254"/>
      <c r="P64" s="242"/>
    </row>
    <row r="65" spans="1:16" ht="35.450000000000003" customHeight="1">
      <c r="A65" s="246"/>
      <c r="B65" s="722" t="s">
        <v>523</v>
      </c>
      <c r="C65" s="722"/>
      <c r="D65" s="722"/>
      <c r="E65" s="722"/>
      <c r="F65" s="722"/>
      <c r="G65" s="722"/>
      <c r="H65" s="722"/>
      <c r="I65" s="722"/>
      <c r="J65" s="722"/>
      <c r="K65" s="722"/>
      <c r="L65" s="245"/>
      <c r="M65" s="254"/>
      <c r="P65" s="242"/>
    </row>
    <row r="66" spans="1:16" ht="20.65" customHeight="1">
      <c r="A66" s="246"/>
      <c r="B66" s="726" t="s">
        <v>657</v>
      </c>
      <c r="C66" s="726"/>
      <c r="D66" s="726"/>
      <c r="E66" s="726"/>
      <c r="F66" s="726"/>
      <c r="G66" s="726"/>
      <c r="H66" s="726"/>
      <c r="I66" s="726"/>
      <c r="J66" s="726"/>
      <c r="K66" s="726"/>
      <c r="L66" s="245"/>
    </row>
    <row r="67" spans="1:16" ht="43.15" customHeight="1">
      <c r="A67" s="246"/>
      <c r="B67" s="724" t="s">
        <v>584</v>
      </c>
      <c r="C67" s="724"/>
      <c r="D67" s="724"/>
      <c r="E67" s="724"/>
      <c r="F67" s="724"/>
      <c r="G67" s="724"/>
      <c r="H67" s="724"/>
      <c r="I67" s="724"/>
      <c r="J67" s="724"/>
      <c r="K67" s="724"/>
      <c r="L67" s="245"/>
    </row>
    <row r="68" spans="1:16" ht="10.5" customHeight="1">
      <c r="A68" s="246"/>
      <c r="B68" s="279"/>
      <c r="C68" s="279"/>
      <c r="D68" s="279"/>
      <c r="E68" s="279"/>
      <c r="F68" s="279"/>
      <c r="G68" s="279"/>
      <c r="H68" s="279"/>
      <c r="I68" s="279"/>
      <c r="J68" s="279"/>
      <c r="K68" s="279"/>
      <c r="L68" s="245"/>
    </row>
    <row r="69" spans="1:16">
      <c r="A69" s="246"/>
      <c r="B69" s="289" t="s">
        <v>279</v>
      </c>
      <c r="C69" s="288"/>
      <c r="D69" s="288"/>
      <c r="E69" s="288"/>
      <c r="F69" s="288"/>
      <c r="G69" s="288"/>
      <c r="H69" s="288"/>
      <c r="I69" s="288"/>
      <c r="J69" s="288"/>
      <c r="K69" s="288"/>
      <c r="L69" s="245"/>
    </row>
    <row r="70" spans="1:16" s="243" customFormat="1" ht="30" customHeight="1">
      <c r="A70" s="34"/>
      <c r="B70" s="723" t="s">
        <v>280</v>
      </c>
      <c r="C70" s="723"/>
      <c r="D70" s="723"/>
      <c r="E70" s="723"/>
      <c r="F70" s="723"/>
      <c r="G70" s="723"/>
      <c r="H70" s="723"/>
      <c r="I70" s="723"/>
      <c r="J70" s="723"/>
      <c r="K70" s="723"/>
      <c r="L70" s="258"/>
      <c r="P70" s="227"/>
    </row>
    <row r="71" spans="1:16">
      <c r="A71" s="246"/>
      <c r="B71" s="288" t="s">
        <v>233</v>
      </c>
      <c r="C71" s="288"/>
      <c r="D71" s="288"/>
      <c r="E71" s="288"/>
      <c r="F71" s="288"/>
      <c r="G71" s="288"/>
      <c r="H71" s="288"/>
      <c r="I71" s="288"/>
      <c r="J71" s="288"/>
      <c r="K71" s="288"/>
      <c r="L71" s="245"/>
    </row>
    <row r="72" spans="1:16">
      <c r="A72" s="246"/>
      <c r="B72" s="289" t="s">
        <v>281</v>
      </c>
      <c r="C72" s="288"/>
      <c r="D72" s="288"/>
      <c r="E72" s="288"/>
      <c r="F72" s="288"/>
      <c r="G72" s="288"/>
      <c r="H72" s="288"/>
      <c r="I72" s="288"/>
      <c r="J72" s="288"/>
      <c r="K72" s="288"/>
      <c r="L72" s="245"/>
    </row>
    <row r="73" spans="1:16" ht="35.65" customHeight="1">
      <c r="A73" s="246"/>
      <c r="B73" s="722" t="s">
        <v>639</v>
      </c>
      <c r="C73" s="722"/>
      <c r="D73" s="722"/>
      <c r="E73" s="722"/>
      <c r="F73" s="722"/>
      <c r="G73" s="722"/>
      <c r="H73" s="722"/>
      <c r="I73" s="722"/>
      <c r="J73" s="722"/>
      <c r="K73" s="722"/>
      <c r="L73" s="245"/>
    </row>
    <row r="74" spans="1:16" ht="44.45" customHeight="1">
      <c r="A74" s="246"/>
      <c r="B74" s="724" t="s">
        <v>640</v>
      </c>
      <c r="C74" s="724"/>
      <c r="D74" s="724"/>
      <c r="E74" s="724"/>
      <c r="F74" s="724"/>
      <c r="G74" s="724"/>
      <c r="H74" s="724"/>
      <c r="I74" s="724"/>
      <c r="J74" s="724"/>
      <c r="K74" s="724"/>
      <c r="L74" s="245"/>
    </row>
    <row r="75" spans="1:16">
      <c r="A75" s="246"/>
      <c r="B75" s="288"/>
      <c r="C75" s="288"/>
      <c r="D75" s="288"/>
      <c r="E75" s="288"/>
      <c r="F75" s="288"/>
      <c r="G75" s="288"/>
      <c r="H75" s="288"/>
      <c r="I75" s="288"/>
      <c r="J75" s="288"/>
      <c r="K75" s="288"/>
      <c r="L75" s="245"/>
    </row>
    <row r="76" spans="1:16">
      <c r="A76" s="246"/>
      <c r="B76" s="289" t="s">
        <v>282</v>
      </c>
      <c r="C76" s="288"/>
      <c r="D76" s="288"/>
      <c r="E76" s="288"/>
      <c r="F76" s="288"/>
      <c r="G76" s="288"/>
      <c r="H76" s="288"/>
      <c r="I76" s="288"/>
      <c r="J76" s="288"/>
      <c r="K76" s="288"/>
      <c r="L76" s="245"/>
    </row>
    <row r="77" spans="1:16" ht="30" customHeight="1">
      <c r="A77" s="246"/>
      <c r="B77" s="722" t="s">
        <v>283</v>
      </c>
      <c r="C77" s="722"/>
      <c r="D77" s="722"/>
      <c r="E77" s="722"/>
      <c r="F77" s="722"/>
      <c r="G77" s="722"/>
      <c r="H77" s="722"/>
      <c r="I77" s="722"/>
      <c r="J77" s="722"/>
      <c r="K77" s="722"/>
      <c r="L77" s="245"/>
    </row>
    <row r="78" spans="1:16" ht="28.5" customHeight="1">
      <c r="A78" s="246"/>
      <c r="B78" s="722" t="s">
        <v>284</v>
      </c>
      <c r="C78" s="722"/>
      <c r="D78" s="722"/>
      <c r="E78" s="722"/>
      <c r="F78" s="722"/>
      <c r="G78" s="722"/>
      <c r="H78" s="722"/>
      <c r="I78" s="722"/>
      <c r="J78" s="722"/>
      <c r="K78" s="722"/>
      <c r="L78" s="245"/>
    </row>
    <row r="79" spans="1:16" ht="13.5" customHeight="1">
      <c r="A79" s="246"/>
      <c r="B79" s="279"/>
      <c r="C79" s="279"/>
      <c r="D79" s="279"/>
      <c r="E79" s="279"/>
      <c r="F79" s="279"/>
      <c r="G79" s="279"/>
      <c r="H79" s="279"/>
      <c r="I79" s="279"/>
      <c r="J79" s="279"/>
      <c r="K79" s="279"/>
      <c r="L79" s="245"/>
    </row>
    <row r="80" spans="1:16">
      <c r="A80" s="246"/>
      <c r="B80" s="289" t="s">
        <v>285</v>
      </c>
      <c r="C80" s="288"/>
      <c r="D80" s="288"/>
      <c r="E80" s="288"/>
      <c r="F80" s="288"/>
      <c r="G80" s="288"/>
      <c r="H80" s="288"/>
      <c r="I80" s="288"/>
      <c r="J80" s="288"/>
      <c r="K80" s="288"/>
      <c r="L80" s="245"/>
    </row>
    <row r="81" spans="1:16" ht="34.5" customHeight="1">
      <c r="A81" s="246"/>
      <c r="B81" s="722" t="s">
        <v>286</v>
      </c>
      <c r="C81" s="722"/>
      <c r="D81" s="722"/>
      <c r="E81" s="722"/>
      <c r="F81" s="722"/>
      <c r="G81" s="722"/>
      <c r="H81" s="722"/>
      <c r="I81" s="722"/>
      <c r="J81" s="722"/>
      <c r="K81" s="722"/>
      <c r="L81" s="245"/>
    </row>
    <row r="82" spans="1:16" ht="37.9" customHeight="1">
      <c r="A82" s="246"/>
      <c r="B82" s="723" t="s">
        <v>287</v>
      </c>
      <c r="C82" s="723"/>
      <c r="D82" s="723"/>
      <c r="E82" s="723"/>
      <c r="F82" s="723"/>
      <c r="G82" s="723"/>
      <c r="H82" s="723"/>
      <c r="I82" s="723"/>
      <c r="J82" s="723"/>
      <c r="K82" s="723"/>
      <c r="L82" s="245"/>
    </row>
    <row r="83" spans="1:16">
      <c r="A83" s="246"/>
      <c r="B83" s="290"/>
      <c r="C83" s="290"/>
      <c r="D83" s="290"/>
      <c r="E83" s="290"/>
      <c r="F83" s="290"/>
      <c r="G83" s="290"/>
      <c r="H83" s="290"/>
      <c r="I83" s="290"/>
      <c r="J83" s="290"/>
      <c r="K83" s="290"/>
      <c r="L83" s="245"/>
    </row>
    <row r="84" spans="1:16">
      <c r="A84" s="246"/>
      <c r="B84" s="289" t="s">
        <v>288</v>
      </c>
      <c r="C84" s="290"/>
      <c r="D84" s="290"/>
      <c r="E84" s="290"/>
      <c r="F84" s="290"/>
      <c r="G84" s="290"/>
      <c r="H84" s="290"/>
      <c r="I84" s="290"/>
      <c r="J84" s="290"/>
      <c r="K84" s="290"/>
      <c r="L84" s="245"/>
    </row>
    <row r="85" spans="1:16">
      <c r="A85" s="246"/>
      <c r="B85" s="723" t="s">
        <v>289</v>
      </c>
      <c r="C85" s="723"/>
      <c r="D85" s="723"/>
      <c r="E85" s="723"/>
      <c r="F85" s="723"/>
      <c r="G85" s="723"/>
      <c r="H85" s="723"/>
      <c r="I85" s="723"/>
      <c r="J85" s="723"/>
      <c r="K85" s="723"/>
      <c r="L85" s="245"/>
    </row>
    <row r="86" spans="1:16">
      <c r="A86" s="246"/>
      <c r="B86" s="288"/>
      <c r="C86" s="288"/>
      <c r="D86" s="288"/>
      <c r="E86" s="288"/>
      <c r="F86" s="288"/>
      <c r="G86" s="288"/>
      <c r="H86" s="288"/>
      <c r="I86" s="288"/>
      <c r="J86" s="288"/>
      <c r="K86" s="288"/>
      <c r="L86" s="245"/>
    </row>
    <row r="87" spans="1:16">
      <c r="A87" s="246"/>
      <c r="B87" s="289" t="s">
        <v>527</v>
      </c>
      <c r="C87" s="288"/>
      <c r="D87" s="288"/>
      <c r="E87" s="288"/>
      <c r="F87" s="288"/>
      <c r="G87" s="288"/>
      <c r="H87" s="288"/>
      <c r="I87" s="288"/>
      <c r="J87" s="288"/>
      <c r="K87" s="288"/>
      <c r="L87" s="245"/>
    </row>
    <row r="88" spans="1:16" ht="91.15" customHeight="1">
      <c r="A88" s="246"/>
      <c r="B88" s="724" t="s">
        <v>641</v>
      </c>
      <c r="C88" s="724"/>
      <c r="D88" s="724"/>
      <c r="E88" s="724"/>
      <c r="F88" s="724"/>
      <c r="G88" s="724"/>
      <c r="H88" s="724"/>
      <c r="I88" s="724"/>
      <c r="J88" s="724"/>
      <c r="K88" s="724"/>
      <c r="L88" s="245"/>
      <c r="M88" s="254"/>
      <c r="P88" s="242"/>
    </row>
    <row r="89" spans="1:16" ht="34.9" customHeight="1">
      <c r="A89" s="246"/>
      <c r="B89" s="722" t="s">
        <v>292</v>
      </c>
      <c r="C89" s="722"/>
      <c r="D89" s="722"/>
      <c r="E89" s="722"/>
      <c r="F89" s="722"/>
      <c r="G89" s="722"/>
      <c r="H89" s="722"/>
      <c r="I89" s="722"/>
      <c r="J89" s="722"/>
      <c r="K89" s="722"/>
      <c r="L89" s="245"/>
    </row>
    <row r="90" spans="1:16">
      <c r="A90" s="293"/>
      <c r="B90" s="294"/>
      <c r="C90" s="294"/>
      <c r="D90" s="294"/>
      <c r="E90" s="294"/>
      <c r="F90" s="294"/>
      <c r="G90" s="294"/>
      <c r="H90" s="294"/>
      <c r="I90" s="294"/>
      <c r="J90" s="294"/>
      <c r="K90" s="294"/>
      <c r="L90" s="295"/>
    </row>
    <row r="316" spans="3:3">
      <c r="C316" s="242">
        <f>SUM(C314:C315)</f>
        <v>0</v>
      </c>
    </row>
  </sheetData>
  <customSheetViews>
    <customSheetView guid="{F3648BCD-1CED-4BBB-AE63-37BDB925883F}" scale="80" showPageBreaks="1" showGridLines="0" printArea="1" view="pageBreakPreview">
      <selection activeCell="G307" sqref="G306:G307"/>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3"/>
    </customSheetView>
  </customSheetViews>
  <mergeCells count="43">
    <mergeCell ref="B3:K3"/>
    <mergeCell ref="B4:K4"/>
    <mergeCell ref="B42:K42"/>
    <mergeCell ref="B1:K1"/>
    <mergeCell ref="B7:K7"/>
    <mergeCell ref="B14:K14"/>
    <mergeCell ref="B15:K15"/>
    <mergeCell ref="B19:K19"/>
    <mergeCell ref="B24:K24"/>
    <mergeCell ref="B25:K25"/>
    <mergeCell ref="B27:K27"/>
    <mergeCell ref="B30:K30"/>
    <mergeCell ref="B38:K38"/>
    <mergeCell ref="B2:K2"/>
    <mergeCell ref="B32:D32"/>
    <mergeCell ref="B33:D33"/>
    <mergeCell ref="B31:K31"/>
    <mergeCell ref="B8:K8"/>
    <mergeCell ref="B89:K89"/>
    <mergeCell ref="B85:K85"/>
    <mergeCell ref="B82:K82"/>
    <mergeCell ref="B43:K43"/>
    <mergeCell ref="B46:K46"/>
    <mergeCell ref="B48:K48"/>
    <mergeCell ref="B52:K52"/>
    <mergeCell ref="B53:K53"/>
    <mergeCell ref="B55:K55"/>
    <mergeCell ref="B57:K57"/>
    <mergeCell ref="B59:K59"/>
    <mergeCell ref="B88:K88"/>
    <mergeCell ref="B66:K66"/>
    <mergeCell ref="B67:K67"/>
    <mergeCell ref="B70:K70"/>
    <mergeCell ref="B81:K81"/>
    <mergeCell ref="B73:K73"/>
    <mergeCell ref="B74:K74"/>
    <mergeCell ref="B77:K77"/>
    <mergeCell ref="B78:K78"/>
    <mergeCell ref="B61:K61"/>
    <mergeCell ref="B62:K62"/>
    <mergeCell ref="B63:K63"/>
    <mergeCell ref="B64:K64"/>
    <mergeCell ref="B65:K65"/>
  </mergeCells>
  <pageMargins left="0.7" right="0.7" top="0.75" bottom="0.75" header="0.3" footer="0.3"/>
  <pageSetup scale="66"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336699"/>
    <pageSetUpPr fitToPage="1"/>
  </sheetPr>
  <dimension ref="A1:M557"/>
  <sheetViews>
    <sheetView showGridLines="0" zoomScale="90" zoomScaleNormal="90" zoomScaleSheetLayoutView="100" workbookViewId="0"/>
  </sheetViews>
  <sheetFormatPr baseColWidth="10" defaultColWidth="9.28515625" defaultRowHeight="15"/>
  <cols>
    <col min="1" max="1" width="4.28515625" style="237" customWidth="1"/>
    <col min="2" max="2" width="52.7109375" style="15" customWidth="1"/>
    <col min="3" max="3" width="20.28515625" style="15" customWidth="1"/>
    <col min="4" max="4" width="21.140625" style="15" customWidth="1"/>
    <col min="5" max="5" width="15" style="15" customWidth="1"/>
    <col min="6" max="6" width="17.28515625" style="15" customWidth="1"/>
    <col min="7" max="7" width="17.85546875" style="15" customWidth="1"/>
    <col min="8" max="8" width="16.5703125" style="15" customWidth="1"/>
    <col min="9" max="9" width="16.85546875" style="154" bestFit="1" customWidth="1"/>
    <col min="10" max="10" width="18.7109375" style="15" customWidth="1"/>
    <col min="11" max="11" width="12.7109375" style="15" customWidth="1"/>
    <col min="12" max="12" width="14.5703125" style="15" bestFit="1" customWidth="1"/>
    <col min="13" max="13" width="14.5703125" style="15" customWidth="1"/>
    <col min="14" max="14" width="11.42578125" style="15" bestFit="1" customWidth="1"/>
    <col min="15" max="16384" width="9.28515625" style="15"/>
  </cols>
  <sheetData>
    <row r="1" spans="1:10" ht="15.75">
      <c r="B1" s="53" t="s">
        <v>528</v>
      </c>
    </row>
    <row r="2" spans="1:10">
      <c r="C2" s="182"/>
      <c r="D2" s="182"/>
    </row>
    <row r="3" spans="1:10">
      <c r="B3" s="52" t="s">
        <v>293</v>
      </c>
    </row>
    <row r="4" spans="1:10" s="233" customFormat="1" ht="33.75" customHeight="1">
      <c r="A4" s="237"/>
      <c r="B4" s="710" t="s">
        <v>663</v>
      </c>
      <c r="C4" s="710"/>
      <c r="D4" s="710"/>
      <c r="E4" s="710"/>
      <c r="F4" s="710"/>
      <c r="G4" s="710"/>
      <c r="H4" s="710"/>
      <c r="I4" s="8"/>
    </row>
    <row r="5" spans="1:10" s="233" customFormat="1" ht="15.75" thickBot="1">
      <c r="A5" s="237"/>
      <c r="B5" s="52"/>
      <c r="I5" s="154"/>
    </row>
    <row r="6" spans="1:10" ht="16.5" thickBot="1">
      <c r="B6" s="1"/>
      <c r="C6" s="760">
        <v>44196</v>
      </c>
      <c r="D6" s="761"/>
      <c r="E6" s="760">
        <v>43830</v>
      </c>
      <c r="F6" s="761"/>
    </row>
    <row r="7" spans="1:10" s="25" customFormat="1">
      <c r="A7" s="247"/>
      <c r="B7" s="194" t="s">
        <v>61</v>
      </c>
      <c r="C7" s="195" t="s">
        <v>659</v>
      </c>
      <c r="D7" s="195" t="s">
        <v>660</v>
      </c>
      <c r="E7" s="195" t="s">
        <v>659</v>
      </c>
      <c r="F7" s="195" t="s">
        <v>660</v>
      </c>
      <c r="I7" s="155"/>
    </row>
    <row r="8" spans="1:10" ht="15" customHeight="1">
      <c r="B8" s="54" t="s">
        <v>661</v>
      </c>
      <c r="C8" s="55">
        <v>6891.96</v>
      </c>
      <c r="D8" s="55">
        <v>6941.65</v>
      </c>
      <c r="E8" s="55">
        <v>6442.33</v>
      </c>
      <c r="F8" s="55">
        <v>6463.95</v>
      </c>
    </row>
    <row r="9" spans="1:10">
      <c r="D9" s="56"/>
      <c r="E9" s="56"/>
    </row>
    <row r="10" spans="1:10">
      <c r="B10" s="52" t="s">
        <v>294</v>
      </c>
      <c r="C10" s="315"/>
    </row>
    <row r="11" spans="1:10" ht="15.75" thickBot="1">
      <c r="B11" s="763" t="s">
        <v>667</v>
      </c>
      <c r="C11" s="763"/>
      <c r="D11" s="763"/>
      <c r="E11" s="763"/>
      <c r="F11" s="763"/>
      <c r="G11" s="763"/>
      <c r="H11" s="763"/>
    </row>
    <row r="12" spans="1:10" s="233" customFormat="1" ht="15.75" thickBot="1">
      <c r="A12" s="237"/>
      <c r="B12" s="368"/>
      <c r="C12" s="368"/>
      <c r="D12" s="762" t="s">
        <v>668</v>
      </c>
      <c r="E12" s="762"/>
      <c r="F12" s="655"/>
      <c r="G12" s="762" t="s">
        <v>669</v>
      </c>
      <c r="H12" s="762"/>
      <c r="I12" s="655"/>
    </row>
    <row r="13" spans="1:10" s="26" customFormat="1" ht="25.5">
      <c r="A13" s="204"/>
      <c r="B13" s="754" t="s">
        <v>295</v>
      </c>
      <c r="C13" s="196" t="s">
        <v>296</v>
      </c>
      <c r="D13" s="196" t="s">
        <v>664</v>
      </c>
      <c r="E13" s="196" t="s">
        <v>297</v>
      </c>
      <c r="F13" s="196" t="s">
        <v>666</v>
      </c>
      <c r="G13" s="196" t="s">
        <v>664</v>
      </c>
      <c r="H13" s="196" t="s">
        <v>297</v>
      </c>
      <c r="I13" s="196" t="s">
        <v>298</v>
      </c>
      <c r="J13" s="156"/>
    </row>
    <row r="14" spans="1:10">
      <c r="B14" s="755"/>
      <c r="C14" s="208" t="s">
        <v>299</v>
      </c>
      <c r="D14" s="208" t="s">
        <v>665</v>
      </c>
      <c r="E14" s="302"/>
      <c r="F14" s="208" t="s">
        <v>301</v>
      </c>
      <c r="G14" s="208" t="s">
        <v>665</v>
      </c>
      <c r="H14" s="302">
        <v>43830</v>
      </c>
      <c r="I14" s="208" t="s">
        <v>302</v>
      </c>
      <c r="J14" s="154"/>
    </row>
    <row r="15" spans="1:10" ht="14.65" customHeight="1">
      <c r="B15" s="61" t="s">
        <v>2</v>
      </c>
      <c r="C15" s="369"/>
      <c r="D15" s="369"/>
      <c r="E15" s="369"/>
      <c r="F15" s="369"/>
      <c r="G15" s="380"/>
      <c r="H15" s="369"/>
      <c r="I15" s="370"/>
    </row>
    <row r="16" spans="1:10">
      <c r="B16" s="369" t="s">
        <v>208</v>
      </c>
      <c r="C16" s="369"/>
      <c r="D16" s="369"/>
      <c r="E16" s="369"/>
      <c r="F16" s="369"/>
      <c r="G16" s="374"/>
      <c r="H16" s="369"/>
      <c r="I16" s="370"/>
    </row>
    <row r="17" spans="1:12">
      <c r="B17" s="371" t="s">
        <v>12</v>
      </c>
      <c r="C17" s="372" t="s">
        <v>0</v>
      </c>
      <c r="D17" s="141">
        <v>38737.670000001788</v>
      </c>
      <c r="E17" s="373">
        <v>6891.96</v>
      </c>
      <c r="F17" s="141">
        <v>266978472.13321233</v>
      </c>
      <c r="G17" s="141">
        <v>246656.02</v>
      </c>
      <c r="H17" s="373">
        <v>6442.33</v>
      </c>
      <c r="I17" s="141">
        <v>1589039477</v>
      </c>
      <c r="J17" s="57"/>
      <c r="K17" s="57"/>
      <c r="L17" s="57"/>
    </row>
    <row r="18" spans="1:12">
      <c r="B18" s="374" t="s">
        <v>130</v>
      </c>
      <c r="C18" s="374"/>
      <c r="D18" s="374"/>
      <c r="E18" s="374"/>
      <c r="F18" s="374"/>
      <c r="G18" s="374"/>
      <c r="H18" s="374"/>
      <c r="I18" s="370"/>
    </row>
    <row r="19" spans="1:12">
      <c r="B19" s="371" t="s">
        <v>303</v>
      </c>
      <c r="C19" s="372" t="s">
        <v>0</v>
      </c>
      <c r="D19" s="141">
        <v>100000</v>
      </c>
      <c r="E19" s="373">
        <v>6891.96</v>
      </c>
      <c r="F19" s="141">
        <v>689196000</v>
      </c>
      <c r="G19" s="141">
        <v>179000</v>
      </c>
      <c r="H19" s="373">
        <v>6442.33</v>
      </c>
      <c r="I19" s="141">
        <v>1153177070</v>
      </c>
      <c r="J19" s="57"/>
      <c r="K19" s="57"/>
    </row>
    <row r="20" spans="1:12">
      <c r="B20" s="371" t="s">
        <v>304</v>
      </c>
      <c r="C20" s="372" t="s">
        <v>0</v>
      </c>
      <c r="D20" s="141">
        <v>348030</v>
      </c>
      <c r="E20" s="373">
        <v>6891.96</v>
      </c>
      <c r="F20" s="141">
        <v>2398608838.8000002</v>
      </c>
      <c r="G20" s="141">
        <v>210000</v>
      </c>
      <c r="H20" s="373">
        <v>6442.33</v>
      </c>
      <c r="I20" s="141">
        <v>1352889300</v>
      </c>
      <c r="J20" s="57"/>
      <c r="K20" s="57"/>
    </row>
    <row r="21" spans="1:12">
      <c r="B21" s="371" t="s">
        <v>405</v>
      </c>
      <c r="C21" s="372" t="s">
        <v>0</v>
      </c>
      <c r="D21" s="141">
        <v>760000</v>
      </c>
      <c r="E21" s="373">
        <v>6891.96</v>
      </c>
      <c r="F21" s="141">
        <v>5237889600</v>
      </c>
      <c r="G21" s="141">
        <v>300493</v>
      </c>
      <c r="H21" s="373">
        <v>6442.33</v>
      </c>
      <c r="I21" s="141">
        <v>1935875069</v>
      </c>
      <c r="J21" s="57"/>
      <c r="K21" s="57"/>
    </row>
    <row r="22" spans="1:12">
      <c r="B22" s="371" t="s">
        <v>487</v>
      </c>
      <c r="C22" s="372" t="s">
        <v>0</v>
      </c>
      <c r="D22" s="638">
        <v>0</v>
      </c>
      <c r="E22" s="638">
        <v>0</v>
      </c>
      <c r="F22" s="638">
        <v>0</v>
      </c>
      <c r="G22" s="141">
        <v>221000</v>
      </c>
      <c r="H22" s="373">
        <v>6442.33</v>
      </c>
      <c r="I22" s="141">
        <v>1423754930</v>
      </c>
      <c r="J22" s="57"/>
      <c r="K22" s="57"/>
    </row>
    <row r="23" spans="1:12">
      <c r="B23" s="371" t="s">
        <v>305</v>
      </c>
      <c r="C23" s="372" t="s">
        <v>0</v>
      </c>
      <c r="D23" s="141">
        <v>63433.108000000015</v>
      </c>
      <c r="E23" s="373">
        <v>6891.96</v>
      </c>
      <c r="F23" s="141">
        <v>437178457.01168013</v>
      </c>
      <c r="G23" s="141">
        <v>2407.91</v>
      </c>
      <c r="H23" s="373">
        <v>6442.33</v>
      </c>
      <c r="I23" s="141">
        <v>15512542</v>
      </c>
      <c r="J23" s="57"/>
      <c r="K23" s="57"/>
    </row>
    <row r="24" spans="1:12" s="233" customFormat="1">
      <c r="A24" s="237"/>
      <c r="B24" s="371" t="s">
        <v>230</v>
      </c>
      <c r="C24" s="372" t="s">
        <v>0</v>
      </c>
      <c r="D24" s="375">
        <v>-60867.519400000579</v>
      </c>
      <c r="E24" s="373">
        <v>6941.65</v>
      </c>
      <c r="F24" s="375">
        <v>-422521020</v>
      </c>
      <c r="G24" s="375">
        <v>0</v>
      </c>
      <c r="H24" s="373">
        <v>6442.33</v>
      </c>
      <c r="I24" s="375">
        <v>0</v>
      </c>
      <c r="J24" s="154"/>
    </row>
    <row r="25" spans="1:12">
      <c r="B25" s="374" t="s">
        <v>231</v>
      </c>
      <c r="C25" s="374"/>
      <c r="D25" s="374"/>
      <c r="E25" s="374"/>
      <c r="F25" s="374"/>
      <c r="G25" s="374"/>
      <c r="H25" s="374"/>
      <c r="I25" s="370"/>
    </row>
    <row r="26" spans="1:12">
      <c r="B26" s="371" t="s">
        <v>306</v>
      </c>
      <c r="C26" s="372" t="s">
        <v>0</v>
      </c>
      <c r="D26" s="373">
        <v>578.52999999999884</v>
      </c>
      <c r="E26" s="373">
        <v>6891.96</v>
      </c>
      <c r="F26" s="141">
        <v>3987205.6187999919</v>
      </c>
      <c r="G26" s="141">
        <v>4439.1499999999996</v>
      </c>
      <c r="H26" s="373">
        <v>6442.33</v>
      </c>
      <c r="I26" s="141">
        <v>28598469</v>
      </c>
      <c r="J26" s="57"/>
      <c r="K26" s="57"/>
    </row>
    <row r="27" spans="1:12" s="233" customFormat="1">
      <c r="A27" s="237"/>
      <c r="B27" s="376" t="s">
        <v>593</v>
      </c>
      <c r="C27" s="377" t="s">
        <v>0</v>
      </c>
      <c r="D27" s="378">
        <v>0</v>
      </c>
      <c r="E27" s="378">
        <v>0</v>
      </c>
      <c r="F27" s="378">
        <v>0</v>
      </c>
      <c r="G27" s="141">
        <v>2991.78</v>
      </c>
      <c r="H27" s="379">
        <v>6442.33</v>
      </c>
      <c r="I27" s="116">
        <v>19274034</v>
      </c>
      <c r="J27" s="57"/>
      <c r="K27" s="57"/>
    </row>
    <row r="28" spans="1:12" s="233" customFormat="1">
      <c r="A28" s="237"/>
      <c r="B28" s="386" t="s">
        <v>18</v>
      </c>
      <c r="C28" s="377"/>
      <c r="D28" s="387">
        <v>1249911.7886000013</v>
      </c>
      <c r="E28" s="378"/>
      <c r="F28" s="387">
        <v>8611317553.5636921</v>
      </c>
      <c r="G28" s="276">
        <v>1166987.8599999999</v>
      </c>
      <c r="H28" s="379"/>
      <c r="I28" s="387">
        <v>7518120891</v>
      </c>
      <c r="J28" s="154"/>
    </row>
    <row r="29" spans="1:12" ht="27.75" customHeight="1">
      <c r="B29" s="391" t="s">
        <v>6</v>
      </c>
      <c r="C29" s="389"/>
      <c r="D29" s="389"/>
      <c r="E29" s="389"/>
      <c r="F29" s="389"/>
      <c r="G29" s="389"/>
      <c r="H29" s="389"/>
      <c r="I29" s="390"/>
    </row>
    <row r="30" spans="1:12">
      <c r="B30" s="374" t="s">
        <v>70</v>
      </c>
      <c r="C30" s="380"/>
      <c r="D30" s="381"/>
      <c r="E30" s="374"/>
      <c r="F30" s="374"/>
      <c r="G30" s="374"/>
      <c r="H30" s="374"/>
      <c r="I30" s="370"/>
    </row>
    <row r="31" spans="1:12" s="182" customFormat="1">
      <c r="A31" s="237"/>
      <c r="B31" s="382" t="s">
        <v>488</v>
      </c>
      <c r="C31" s="372" t="s">
        <v>0</v>
      </c>
      <c r="D31" s="392">
        <v>-153.94</v>
      </c>
      <c r="E31" s="383">
        <v>6941.65</v>
      </c>
      <c r="F31" s="375">
        <v>-1068597.601</v>
      </c>
      <c r="G31" s="375">
        <v>-150000</v>
      </c>
      <c r="H31" s="383">
        <v>6463.95</v>
      </c>
      <c r="I31" s="375">
        <v>-969592500</v>
      </c>
      <c r="J31" s="57"/>
      <c r="K31" s="57"/>
    </row>
    <row r="32" spans="1:12" s="182" customFormat="1">
      <c r="A32" s="237"/>
      <c r="B32" s="382" t="s">
        <v>229</v>
      </c>
      <c r="C32" s="372" t="s">
        <v>0</v>
      </c>
      <c r="D32" s="392">
        <v>-513.81000000002678</v>
      </c>
      <c r="E32" s="383">
        <v>6941.65</v>
      </c>
      <c r="F32" s="375">
        <v>-3566689.1865001856</v>
      </c>
      <c r="G32" s="375">
        <v>-1609.6</v>
      </c>
      <c r="H32" s="383">
        <v>6463.95</v>
      </c>
      <c r="I32" s="375">
        <v>-10404503</v>
      </c>
      <c r="J32" s="57"/>
      <c r="K32" s="57"/>
    </row>
    <row r="33" spans="1:11">
      <c r="B33" s="374" t="s">
        <v>309</v>
      </c>
      <c r="C33" s="380"/>
      <c r="D33" s="393"/>
      <c r="E33" s="385"/>
      <c r="F33" s="384"/>
      <c r="G33" s="639"/>
      <c r="H33" s="381"/>
      <c r="I33" s="370"/>
      <c r="J33" s="57"/>
      <c r="K33" s="57"/>
    </row>
    <row r="34" spans="1:11">
      <c r="B34" s="371" t="s">
        <v>310</v>
      </c>
      <c r="C34" s="372" t="s">
        <v>0</v>
      </c>
      <c r="D34" s="392">
        <v>-150849.80999999994</v>
      </c>
      <c r="E34" s="383">
        <v>6941.65</v>
      </c>
      <c r="F34" s="375">
        <v>-1047146583.5864996</v>
      </c>
      <c r="G34" s="375">
        <v>-719070</v>
      </c>
      <c r="H34" s="383">
        <v>6442.33</v>
      </c>
      <c r="I34" s="375">
        <v>-4632486298</v>
      </c>
      <c r="J34" s="57"/>
      <c r="K34" s="57"/>
    </row>
    <row r="35" spans="1:11">
      <c r="B35" s="374" t="s">
        <v>312</v>
      </c>
      <c r="C35" s="380"/>
      <c r="D35" s="393"/>
      <c r="E35" s="385"/>
      <c r="F35" s="384"/>
      <c r="G35" s="639"/>
      <c r="H35" s="381"/>
      <c r="I35" s="370"/>
      <c r="J35" s="57"/>
      <c r="K35" s="57"/>
    </row>
    <row r="36" spans="1:11">
      <c r="B36" s="382" t="s">
        <v>313</v>
      </c>
      <c r="C36" s="372" t="s">
        <v>0</v>
      </c>
      <c r="D36" s="392">
        <v>-116.78</v>
      </c>
      <c r="E36" s="383">
        <v>6941.65</v>
      </c>
      <c r="F36" s="375">
        <v>-810646.88699999999</v>
      </c>
      <c r="G36" s="375">
        <v>-301999.8</v>
      </c>
      <c r="H36" s="383">
        <v>6463.95</v>
      </c>
      <c r="I36" s="375">
        <v>-1952111607</v>
      </c>
      <c r="J36" s="57"/>
      <c r="K36" s="57"/>
    </row>
    <row r="37" spans="1:11" s="233" customFormat="1">
      <c r="A37" s="237"/>
      <c r="B37" s="382" t="s">
        <v>554</v>
      </c>
      <c r="C37" s="372" t="s">
        <v>0</v>
      </c>
      <c r="D37" s="392">
        <v>-760000</v>
      </c>
      <c r="E37" s="383">
        <v>6941.65</v>
      </c>
      <c r="F37" s="375">
        <v>-5275654001</v>
      </c>
      <c r="G37" s="375">
        <v>0</v>
      </c>
      <c r="H37" s="383">
        <v>6463.95</v>
      </c>
      <c r="I37" s="375">
        <v>0</v>
      </c>
      <c r="J37" s="57"/>
      <c r="K37" s="57"/>
    </row>
    <row r="38" spans="1:11" s="233" customFormat="1">
      <c r="A38" s="237"/>
      <c r="B38" s="386" t="s">
        <v>21</v>
      </c>
      <c r="C38" s="372"/>
      <c r="D38" s="384">
        <v>-911634.34</v>
      </c>
      <c r="E38" s="383"/>
      <c r="F38" s="384">
        <v>-6328246518.2609997</v>
      </c>
      <c r="G38" s="384">
        <v>-1172679.3999999999</v>
      </c>
      <c r="H38" s="375"/>
      <c r="I38" s="384">
        <v>-7564594908</v>
      </c>
    </row>
    <row r="41" spans="1:11">
      <c r="B41" s="52" t="s">
        <v>314</v>
      </c>
      <c r="H41" s="154"/>
    </row>
    <row r="42" spans="1:11">
      <c r="H42" s="154"/>
    </row>
    <row r="43" spans="1:11" s="27" customFormat="1">
      <c r="A43" s="248"/>
      <c r="B43" s="749" t="s">
        <v>61</v>
      </c>
      <c r="C43" s="407" t="s">
        <v>315</v>
      </c>
      <c r="D43" s="407" t="s">
        <v>315</v>
      </c>
      <c r="H43" s="154"/>
      <c r="I43" s="154"/>
    </row>
    <row r="44" spans="1:11">
      <c r="B44" s="750"/>
      <c r="C44" s="408" t="s">
        <v>555</v>
      </c>
      <c r="D44" s="408" t="s">
        <v>316</v>
      </c>
      <c r="E44" s="27"/>
      <c r="G44" s="58"/>
      <c r="H44" s="154"/>
      <c r="J44" s="58"/>
      <c r="K44" s="58"/>
    </row>
    <row r="45" spans="1:11" ht="30">
      <c r="B45" s="399" t="s">
        <v>317</v>
      </c>
      <c r="C45" s="400">
        <v>1066878151</v>
      </c>
      <c r="D45" s="251">
        <v>1208072084</v>
      </c>
      <c r="E45" s="27"/>
      <c r="H45" s="154"/>
      <c r="J45" s="58"/>
    </row>
    <row r="46" spans="1:11" ht="30">
      <c r="B46" s="399" t="s">
        <v>318</v>
      </c>
      <c r="C46" s="400">
        <v>221217283</v>
      </c>
      <c r="D46" s="251">
        <v>131046678</v>
      </c>
      <c r="E46" s="27"/>
      <c r="H46" s="154"/>
      <c r="J46" s="58"/>
    </row>
    <row r="47" spans="1:11">
      <c r="B47" s="61" t="s">
        <v>319</v>
      </c>
      <c r="C47" s="401">
        <v>1288095434</v>
      </c>
      <c r="D47" s="72">
        <v>1339118762</v>
      </c>
      <c r="E47" s="27"/>
      <c r="H47" s="57"/>
      <c r="I47" s="335"/>
      <c r="J47" s="58"/>
    </row>
    <row r="48" spans="1:11">
      <c r="B48" s="402" t="s">
        <v>320</v>
      </c>
      <c r="C48" s="403">
        <v>-529877452</v>
      </c>
      <c r="D48" s="404">
        <v>-1055795540</v>
      </c>
      <c r="E48" s="27"/>
      <c r="G48" s="58"/>
      <c r="H48" s="154"/>
    </row>
    <row r="49" spans="1:11">
      <c r="B49" s="402" t="s">
        <v>321</v>
      </c>
      <c r="C49" s="403">
        <v>-707154405</v>
      </c>
      <c r="D49" s="404">
        <v>-255445639</v>
      </c>
      <c r="E49" s="27"/>
      <c r="G49" s="58"/>
      <c r="H49" s="154"/>
    </row>
    <row r="50" spans="1:11">
      <c r="B50" s="61" t="s">
        <v>322</v>
      </c>
      <c r="C50" s="405">
        <v>-1237031857</v>
      </c>
      <c r="D50" s="406">
        <v>-1311241179</v>
      </c>
      <c r="E50" s="27"/>
      <c r="H50" s="60"/>
      <c r="I50" s="335"/>
      <c r="K50" s="60"/>
    </row>
    <row r="51" spans="1:11" s="233" customFormat="1">
      <c r="A51" s="237"/>
      <c r="B51" s="61" t="s">
        <v>672</v>
      </c>
      <c r="C51" s="405">
        <v>51063577</v>
      </c>
      <c r="D51" s="405">
        <v>27877583</v>
      </c>
      <c r="E51" s="27"/>
      <c r="H51" s="60"/>
      <c r="I51" s="335"/>
      <c r="K51" s="60"/>
    </row>
    <row r="52" spans="1:11">
      <c r="D52" s="260"/>
    </row>
    <row r="53" spans="1:11">
      <c r="B53" s="52" t="s">
        <v>323</v>
      </c>
      <c r="C53" s="312"/>
      <c r="H53" s="128"/>
      <c r="I53" s="128"/>
    </row>
    <row r="54" spans="1:11">
      <c r="B54" s="15" t="s">
        <v>168</v>
      </c>
      <c r="I54" s="128"/>
    </row>
    <row r="55" spans="1:11" s="183" customFormat="1">
      <c r="A55" s="236"/>
      <c r="B55" s="197"/>
      <c r="C55" s="198"/>
      <c r="D55" s="198"/>
      <c r="I55" s="160"/>
    </row>
    <row r="56" spans="1:11">
      <c r="B56" s="358" t="s">
        <v>1</v>
      </c>
      <c r="C56" s="213">
        <v>44196</v>
      </c>
      <c r="D56" s="213">
        <v>43830</v>
      </c>
      <c r="E56" s="60"/>
    </row>
    <row r="57" spans="1:11">
      <c r="A57" s="271"/>
      <c r="B57" s="102" t="s">
        <v>254</v>
      </c>
      <c r="C57" s="145">
        <v>323082699</v>
      </c>
      <c r="D57" s="409">
        <v>5015078518.7975998</v>
      </c>
    </row>
    <row r="58" spans="1:11">
      <c r="A58" s="271"/>
      <c r="B58" s="102" t="s">
        <v>324</v>
      </c>
      <c r="C58" s="145">
        <v>94703520</v>
      </c>
      <c r="D58" s="409">
        <v>89307960</v>
      </c>
      <c r="E58" s="60"/>
    </row>
    <row r="59" spans="1:11">
      <c r="A59" s="271"/>
      <c r="B59" s="102" t="s">
        <v>409</v>
      </c>
      <c r="C59" s="145">
        <v>26075880</v>
      </c>
      <c r="D59" s="409">
        <v>0</v>
      </c>
      <c r="E59" s="60"/>
    </row>
    <row r="60" spans="1:11">
      <c r="A60" s="271"/>
      <c r="B60" s="102" t="s">
        <v>325</v>
      </c>
      <c r="C60" s="145">
        <v>99298874</v>
      </c>
      <c r="D60" s="409">
        <v>2959389</v>
      </c>
    </row>
    <row r="61" spans="1:11">
      <c r="A61" s="271"/>
      <c r="B61" s="102" t="s">
        <v>410</v>
      </c>
      <c r="C61" s="145">
        <v>1206</v>
      </c>
      <c r="D61" s="409">
        <v>0</v>
      </c>
    </row>
    <row r="62" spans="1:11">
      <c r="A62" s="271"/>
      <c r="B62" s="102" t="s">
        <v>326</v>
      </c>
      <c r="C62" s="145">
        <v>0</v>
      </c>
      <c r="D62" s="409">
        <v>11982.7338</v>
      </c>
    </row>
    <row r="63" spans="1:11">
      <c r="A63" s="271"/>
      <c r="B63" s="102" t="s">
        <v>327</v>
      </c>
      <c r="C63" s="145">
        <v>12324356</v>
      </c>
      <c r="D63" s="409">
        <v>26476172.4476</v>
      </c>
    </row>
    <row r="64" spans="1:11">
      <c r="A64" s="271"/>
      <c r="B64" s="102" t="s">
        <v>328</v>
      </c>
      <c r="C64" s="145">
        <v>104475307</v>
      </c>
      <c r="D64" s="409">
        <v>4765520.3476</v>
      </c>
    </row>
    <row r="65" spans="1:13">
      <c r="A65" s="271"/>
      <c r="B65" s="102" t="s">
        <v>406</v>
      </c>
      <c r="C65" s="145">
        <v>7047</v>
      </c>
      <c r="D65" s="409">
        <v>0</v>
      </c>
    </row>
    <row r="66" spans="1:13" s="182" customFormat="1">
      <c r="A66" s="271"/>
      <c r="B66" s="102" t="s">
        <v>489</v>
      </c>
      <c r="C66" s="145">
        <v>3000000</v>
      </c>
      <c r="D66" s="409">
        <v>0</v>
      </c>
      <c r="I66" s="154"/>
    </row>
    <row r="67" spans="1:13">
      <c r="B67" s="121" t="s">
        <v>62</v>
      </c>
      <c r="C67" s="410">
        <v>662968889</v>
      </c>
      <c r="D67" s="410">
        <v>5138599543.3266001</v>
      </c>
    </row>
    <row r="68" spans="1:13">
      <c r="C68" s="311"/>
      <c r="D68" s="311"/>
    </row>
    <row r="69" spans="1:13" s="233" customFormat="1">
      <c r="A69" s="237"/>
      <c r="D69" s="60"/>
      <c r="I69" s="154"/>
    </row>
    <row r="70" spans="1:13" s="16" customFormat="1">
      <c r="A70" s="249"/>
      <c r="B70" s="52" t="s">
        <v>169</v>
      </c>
      <c r="C70" s="331"/>
      <c r="I70" s="157"/>
    </row>
    <row r="71" spans="1:13" s="16" customFormat="1">
      <c r="A71" s="249"/>
      <c r="B71" s="52"/>
      <c r="I71" s="157"/>
    </row>
    <row r="72" spans="1:13" s="16" customFormat="1">
      <c r="A72" s="249"/>
      <c r="B72" s="52" t="s">
        <v>329</v>
      </c>
      <c r="I72" s="157"/>
    </row>
    <row r="73" spans="1:13" s="337" customFormat="1">
      <c r="A73" s="341"/>
      <c r="B73" s="233" t="s">
        <v>675</v>
      </c>
      <c r="I73" s="338"/>
    </row>
    <row r="74" spans="1:13" s="16" customFormat="1">
      <c r="A74" s="249"/>
      <c r="B74" s="52"/>
      <c r="I74" s="157"/>
    </row>
    <row r="75" spans="1:13" s="16" customFormat="1" ht="15.75" thickBot="1">
      <c r="A75" s="249"/>
      <c r="B75" s="733" t="s">
        <v>170</v>
      </c>
      <c r="C75" s="733"/>
      <c r="D75" s="733"/>
      <c r="E75" s="733"/>
      <c r="F75" s="733"/>
      <c r="G75" s="733"/>
      <c r="H75" s="751" t="s">
        <v>529</v>
      </c>
      <c r="I75" s="752"/>
      <c r="J75" s="753"/>
    </row>
    <row r="76" spans="1:13" s="16" customFormat="1" ht="15" customHeight="1" thickBot="1">
      <c r="A76" s="249"/>
      <c r="B76" s="733" t="s">
        <v>171</v>
      </c>
      <c r="C76" s="733" t="s">
        <v>685</v>
      </c>
      <c r="D76" s="735" t="s">
        <v>686</v>
      </c>
      <c r="E76" s="733" t="s">
        <v>687</v>
      </c>
      <c r="F76" s="733"/>
      <c r="G76" s="733" t="s">
        <v>683</v>
      </c>
      <c r="H76" s="736" t="s">
        <v>688</v>
      </c>
      <c r="I76" s="756" t="s">
        <v>689</v>
      </c>
      <c r="J76" s="758" t="s">
        <v>154</v>
      </c>
    </row>
    <row r="77" spans="1:13" s="16" customFormat="1" ht="15.75" thickBot="1">
      <c r="A77" s="249"/>
      <c r="B77" s="733"/>
      <c r="C77" s="733"/>
      <c r="D77" s="735"/>
      <c r="E77" s="358" t="s">
        <v>4</v>
      </c>
      <c r="F77" s="358" t="s">
        <v>0</v>
      </c>
      <c r="G77" s="733"/>
      <c r="H77" s="737"/>
      <c r="I77" s="757"/>
      <c r="J77" s="759"/>
    </row>
    <row r="78" spans="1:13" s="16" customFormat="1" ht="15" customHeight="1">
      <c r="A78" s="249"/>
      <c r="B78" s="443" t="s">
        <v>172</v>
      </c>
      <c r="C78" s="453"/>
      <c r="D78" s="454"/>
      <c r="E78" s="454"/>
      <c r="F78" s="454"/>
      <c r="G78" s="454"/>
      <c r="H78" s="444"/>
      <c r="I78" s="444"/>
      <c r="J78" s="445"/>
    </row>
    <row r="79" spans="1:13" s="249" customFormat="1" ht="15" customHeight="1">
      <c r="B79" s="446" t="s">
        <v>531</v>
      </c>
      <c r="C79" s="453"/>
      <c r="D79" s="454"/>
      <c r="E79" s="454"/>
      <c r="F79" s="454"/>
      <c r="G79" s="454"/>
      <c r="H79" s="454"/>
      <c r="I79" s="454"/>
      <c r="J79" s="455"/>
    </row>
    <row r="80" spans="1:13" s="199" customFormat="1">
      <c r="A80" s="235"/>
      <c r="B80" s="411" t="s">
        <v>556</v>
      </c>
      <c r="C80" s="412" t="s">
        <v>209</v>
      </c>
      <c r="D80" s="413">
        <v>311</v>
      </c>
      <c r="E80" s="414">
        <v>1000000</v>
      </c>
      <c r="F80" s="415" t="s">
        <v>311</v>
      </c>
      <c r="G80" s="414">
        <v>312687068.49310386</v>
      </c>
      <c r="H80" s="439">
        <v>146400000000</v>
      </c>
      <c r="I80" s="265">
        <v>133938000000</v>
      </c>
      <c r="J80" s="438">
        <v>777359000000</v>
      </c>
      <c r="K80" s="256"/>
      <c r="M80" s="309"/>
    </row>
    <row r="81" spans="1:13" s="199" customFormat="1">
      <c r="A81" s="235"/>
      <c r="B81" s="411" t="s">
        <v>557</v>
      </c>
      <c r="C81" s="412" t="s">
        <v>209</v>
      </c>
      <c r="D81" s="413">
        <v>270</v>
      </c>
      <c r="E81" s="414">
        <v>1000000</v>
      </c>
      <c r="F81" s="415" t="s">
        <v>311</v>
      </c>
      <c r="G81" s="414">
        <v>271553424.65757489</v>
      </c>
      <c r="H81" s="439">
        <v>168469000000</v>
      </c>
      <c r="I81" s="265">
        <v>14926000000</v>
      </c>
      <c r="J81" s="438">
        <v>170078000000</v>
      </c>
      <c r="K81" s="256"/>
      <c r="M81" s="309"/>
    </row>
    <row r="82" spans="1:13" s="199" customFormat="1">
      <c r="A82" s="235"/>
      <c r="B82" s="411" t="s">
        <v>558</v>
      </c>
      <c r="C82" s="412" t="s">
        <v>209</v>
      </c>
      <c r="D82" s="413">
        <v>209</v>
      </c>
      <c r="E82" s="414">
        <v>1000000</v>
      </c>
      <c r="F82" s="415" t="s">
        <v>311</v>
      </c>
      <c r="G82" s="414">
        <v>217322781</v>
      </c>
      <c r="H82" s="439">
        <v>64109200000</v>
      </c>
      <c r="I82" s="265">
        <v>3616966176.1799898</v>
      </c>
      <c r="J82" s="438">
        <v>67093706116.720009</v>
      </c>
      <c r="K82" s="256"/>
      <c r="M82" s="309"/>
    </row>
    <row r="83" spans="1:13" s="256" customFormat="1">
      <c r="A83" s="235"/>
      <c r="B83" s="411" t="s">
        <v>557</v>
      </c>
      <c r="C83" s="412" t="s">
        <v>209</v>
      </c>
      <c r="D83" s="413">
        <v>10</v>
      </c>
      <c r="E83" s="414">
        <v>1000000</v>
      </c>
      <c r="F83" s="415" t="s">
        <v>311</v>
      </c>
      <c r="G83" s="414">
        <v>10002534.246575344</v>
      </c>
      <c r="H83" s="439">
        <v>168469000000</v>
      </c>
      <c r="I83" s="265">
        <v>14926000000</v>
      </c>
      <c r="J83" s="438">
        <v>170078000000</v>
      </c>
      <c r="M83" s="309"/>
    </row>
    <row r="84" spans="1:13" s="256" customFormat="1">
      <c r="A84" s="235"/>
      <c r="B84" s="411" t="s">
        <v>559</v>
      </c>
      <c r="C84" s="412" t="s">
        <v>209</v>
      </c>
      <c r="D84" s="413">
        <v>1976</v>
      </c>
      <c r="E84" s="414">
        <v>1000000</v>
      </c>
      <c r="F84" s="415" t="s">
        <v>311</v>
      </c>
      <c r="G84" s="414">
        <v>1983389698.6301374</v>
      </c>
      <c r="H84" s="439">
        <v>330000000000</v>
      </c>
      <c r="I84" s="265">
        <v>3172401247</v>
      </c>
      <c r="J84" s="438">
        <v>332744538123</v>
      </c>
      <c r="M84" s="309"/>
    </row>
    <row r="85" spans="1:13" s="256" customFormat="1">
      <c r="A85" s="235"/>
      <c r="B85" s="411" t="s">
        <v>490</v>
      </c>
      <c r="C85" s="412" t="s">
        <v>209</v>
      </c>
      <c r="D85" s="413">
        <v>7</v>
      </c>
      <c r="E85" s="414">
        <v>1000000</v>
      </c>
      <c r="F85" s="415" t="s">
        <v>311</v>
      </c>
      <c r="G85" s="414">
        <v>7289972.6027397253</v>
      </c>
      <c r="H85" s="439">
        <v>70819500000</v>
      </c>
      <c r="I85" s="265">
        <v>931161030.29999995</v>
      </c>
      <c r="J85" s="438">
        <v>99598078329</v>
      </c>
      <c r="M85" s="309"/>
    </row>
    <row r="86" spans="1:13" s="256" customFormat="1">
      <c r="A86" s="235"/>
      <c r="B86" s="411" t="s">
        <v>560</v>
      </c>
      <c r="C86" s="412" t="s">
        <v>209</v>
      </c>
      <c r="D86" s="413">
        <v>529</v>
      </c>
      <c r="E86" s="414">
        <v>1000000</v>
      </c>
      <c r="F86" s="415" t="s">
        <v>311</v>
      </c>
      <c r="G86" s="414">
        <v>537721253.42465758</v>
      </c>
      <c r="H86" s="439">
        <v>1133000000000</v>
      </c>
      <c r="I86" s="265">
        <v>633541382341</v>
      </c>
      <c r="J86" s="438">
        <v>3343791878372</v>
      </c>
      <c r="M86" s="309"/>
    </row>
    <row r="87" spans="1:13" s="256" customFormat="1">
      <c r="A87" s="235"/>
      <c r="B87" s="411" t="s">
        <v>561</v>
      </c>
      <c r="C87" s="412" t="s">
        <v>209</v>
      </c>
      <c r="D87" s="413">
        <v>75</v>
      </c>
      <c r="E87" s="414">
        <v>1000000</v>
      </c>
      <c r="F87" s="415" t="s">
        <v>311</v>
      </c>
      <c r="G87" s="414">
        <v>76101260.099378482</v>
      </c>
      <c r="H87" s="447" t="s">
        <v>235</v>
      </c>
      <c r="I87" s="450" t="s">
        <v>235</v>
      </c>
      <c r="J87" s="449" t="s">
        <v>235</v>
      </c>
      <c r="M87" s="309"/>
    </row>
    <row r="88" spans="1:13" s="256" customFormat="1">
      <c r="A88" s="235"/>
      <c r="B88" s="416" t="s">
        <v>563</v>
      </c>
      <c r="C88" s="417" t="s">
        <v>63</v>
      </c>
      <c r="D88" s="418">
        <v>1</v>
      </c>
      <c r="E88" s="419">
        <v>50000000</v>
      </c>
      <c r="F88" s="420" t="s">
        <v>331</v>
      </c>
      <c r="G88" s="419">
        <v>50536986.301369861</v>
      </c>
      <c r="H88" s="439">
        <v>31546000000</v>
      </c>
      <c r="I88" s="265">
        <v>21116955447</v>
      </c>
      <c r="J88" s="438">
        <v>122945781024.60001</v>
      </c>
      <c r="M88" s="309"/>
    </row>
    <row r="89" spans="1:13" s="256" customFormat="1">
      <c r="A89" s="235"/>
      <c r="B89" s="416" t="s">
        <v>563</v>
      </c>
      <c r="C89" s="417" t="s">
        <v>63</v>
      </c>
      <c r="D89" s="418">
        <v>1</v>
      </c>
      <c r="E89" s="419">
        <v>50000000</v>
      </c>
      <c r="F89" s="420" t="s">
        <v>331</v>
      </c>
      <c r="G89" s="419">
        <v>50536986.301369861</v>
      </c>
      <c r="H89" s="439">
        <v>31546000000</v>
      </c>
      <c r="I89" s="265">
        <v>21116955447</v>
      </c>
      <c r="J89" s="438">
        <v>122945781024.60001</v>
      </c>
      <c r="M89" s="309"/>
    </row>
    <row r="90" spans="1:13" s="256" customFormat="1">
      <c r="A90" s="235"/>
      <c r="B90" s="416" t="s">
        <v>563</v>
      </c>
      <c r="C90" s="417" t="s">
        <v>63</v>
      </c>
      <c r="D90" s="418">
        <v>1</v>
      </c>
      <c r="E90" s="419">
        <v>50000000</v>
      </c>
      <c r="F90" s="420" t="s">
        <v>331</v>
      </c>
      <c r="G90" s="419">
        <v>50536986.301369861</v>
      </c>
      <c r="H90" s="439">
        <v>31546000000</v>
      </c>
      <c r="I90" s="265">
        <v>21116955447</v>
      </c>
      <c r="J90" s="438">
        <v>122945781024.60001</v>
      </c>
      <c r="M90" s="309"/>
    </row>
    <row r="91" spans="1:13" s="256" customFormat="1">
      <c r="A91" s="235"/>
      <c r="B91" s="416" t="s">
        <v>563</v>
      </c>
      <c r="C91" s="417" t="s">
        <v>63</v>
      </c>
      <c r="D91" s="418">
        <v>1</v>
      </c>
      <c r="E91" s="419">
        <v>70000000</v>
      </c>
      <c r="F91" s="420" t="s">
        <v>331</v>
      </c>
      <c r="G91" s="419">
        <v>72675342.465753421</v>
      </c>
      <c r="H91" s="439">
        <v>31546000000</v>
      </c>
      <c r="I91" s="265">
        <v>21116955447</v>
      </c>
      <c r="J91" s="438">
        <v>122945781024.60001</v>
      </c>
      <c r="M91" s="309"/>
    </row>
    <row r="92" spans="1:13" s="256" customFormat="1">
      <c r="A92" s="235"/>
      <c r="B92" s="416" t="s">
        <v>492</v>
      </c>
      <c r="C92" s="417" t="s">
        <v>63</v>
      </c>
      <c r="D92" s="418">
        <v>1</v>
      </c>
      <c r="E92" s="419">
        <v>50000000</v>
      </c>
      <c r="F92" s="420" t="s">
        <v>331</v>
      </c>
      <c r="G92" s="419">
        <v>51479452.05479452</v>
      </c>
      <c r="H92" s="439">
        <v>1151242860000</v>
      </c>
      <c r="I92" s="265">
        <v>72396463166</v>
      </c>
      <c r="J92" s="438">
        <v>1802997575333</v>
      </c>
      <c r="L92" s="298"/>
      <c r="M92" s="309"/>
    </row>
    <row r="93" spans="1:13" s="256" customFormat="1">
      <c r="A93" s="235"/>
      <c r="B93" s="416" t="s">
        <v>492</v>
      </c>
      <c r="C93" s="417" t="s">
        <v>63</v>
      </c>
      <c r="D93" s="418">
        <v>1</v>
      </c>
      <c r="E93" s="419">
        <v>100000000</v>
      </c>
      <c r="F93" s="420" t="s">
        <v>331</v>
      </c>
      <c r="G93" s="419">
        <v>100394520.5890411</v>
      </c>
      <c r="H93" s="439">
        <v>1151242860000</v>
      </c>
      <c r="I93" s="265">
        <v>72396463166</v>
      </c>
      <c r="J93" s="438">
        <v>1802997575333</v>
      </c>
      <c r="L93" s="298"/>
      <c r="M93" s="309"/>
    </row>
    <row r="94" spans="1:13" s="256" customFormat="1">
      <c r="A94" s="235"/>
      <c r="B94" s="416" t="s">
        <v>493</v>
      </c>
      <c r="C94" s="417" t="s">
        <v>63</v>
      </c>
      <c r="D94" s="418">
        <v>1</v>
      </c>
      <c r="E94" s="419">
        <v>50000000</v>
      </c>
      <c r="F94" s="420" t="s">
        <v>331</v>
      </c>
      <c r="G94" s="419">
        <v>50564041.095890418</v>
      </c>
      <c r="H94" s="439">
        <v>360706600000</v>
      </c>
      <c r="I94" s="265">
        <v>20726284584</v>
      </c>
      <c r="J94" s="438">
        <v>399830934737</v>
      </c>
      <c r="M94" s="309"/>
    </row>
    <row r="95" spans="1:13" s="342" customFormat="1">
      <c r="A95" s="340"/>
      <c r="B95" s="411" t="s">
        <v>556</v>
      </c>
      <c r="C95" s="412" t="s">
        <v>209</v>
      </c>
      <c r="D95" s="413">
        <v>60</v>
      </c>
      <c r="E95" s="414">
        <v>1000000</v>
      </c>
      <c r="F95" s="420" t="s">
        <v>331</v>
      </c>
      <c r="G95" s="419">
        <v>54395103.452054799</v>
      </c>
      <c r="H95" s="439">
        <v>146400000000</v>
      </c>
      <c r="I95" s="265">
        <v>133938000000</v>
      </c>
      <c r="J95" s="438">
        <v>777359000000</v>
      </c>
      <c r="M95" s="309"/>
    </row>
    <row r="96" spans="1:13" s="342" customFormat="1">
      <c r="A96" s="340"/>
      <c r="B96" s="411" t="s">
        <v>557</v>
      </c>
      <c r="C96" s="412" t="s">
        <v>209</v>
      </c>
      <c r="D96" s="413">
        <v>51</v>
      </c>
      <c r="E96" s="414">
        <v>1000000</v>
      </c>
      <c r="F96" s="420" t="s">
        <v>331</v>
      </c>
      <c r="G96" s="419">
        <v>46264250.657534249</v>
      </c>
      <c r="H96" s="439">
        <v>168469000000</v>
      </c>
      <c r="I96" s="265">
        <v>14926000000</v>
      </c>
      <c r="J96" s="438">
        <v>170078000000</v>
      </c>
      <c r="M96" s="309"/>
    </row>
    <row r="97" spans="1:13" s="256" customFormat="1">
      <c r="A97" s="235"/>
      <c r="B97" s="416" t="s">
        <v>562</v>
      </c>
      <c r="C97" s="417" t="s">
        <v>209</v>
      </c>
      <c r="D97" s="418">
        <v>50</v>
      </c>
      <c r="E97" s="420" t="s">
        <v>331</v>
      </c>
      <c r="F97" s="421">
        <v>1000</v>
      </c>
      <c r="G97" s="422">
        <v>343991412</v>
      </c>
      <c r="H97" s="439">
        <v>592064271711</v>
      </c>
      <c r="I97" s="265">
        <v>145059441131</v>
      </c>
      <c r="J97" s="438">
        <v>968682004833</v>
      </c>
      <c r="M97" s="309"/>
    </row>
    <row r="98" spans="1:13" s="256" customFormat="1">
      <c r="A98" s="235"/>
      <c r="B98" s="416" t="s">
        <v>491</v>
      </c>
      <c r="C98" s="417" t="s">
        <v>209</v>
      </c>
      <c r="D98" s="418">
        <v>50</v>
      </c>
      <c r="E98" s="420" t="s">
        <v>331</v>
      </c>
      <c r="F98" s="421">
        <v>1000</v>
      </c>
      <c r="G98" s="422">
        <v>348953530</v>
      </c>
      <c r="H98" s="439">
        <v>100000000000</v>
      </c>
      <c r="I98" s="265">
        <v>10004119819</v>
      </c>
      <c r="J98" s="438">
        <v>130656984450</v>
      </c>
      <c r="M98" s="309"/>
    </row>
    <row r="99" spans="1:13" s="256" customFormat="1">
      <c r="A99" s="235"/>
      <c r="B99" s="416" t="s">
        <v>494</v>
      </c>
      <c r="C99" s="417" t="s">
        <v>63</v>
      </c>
      <c r="D99" s="418">
        <v>1</v>
      </c>
      <c r="E99" s="420" t="s">
        <v>331</v>
      </c>
      <c r="F99" s="421">
        <v>10000</v>
      </c>
      <c r="G99" s="419">
        <v>69586644.832876712</v>
      </c>
      <c r="H99" s="439">
        <v>1151242860000</v>
      </c>
      <c r="I99" s="265">
        <v>72396463166</v>
      </c>
      <c r="J99" s="438">
        <v>1802997575333</v>
      </c>
      <c r="L99" s="298"/>
      <c r="M99" s="309"/>
    </row>
    <row r="100" spans="1:13" s="256" customFormat="1">
      <c r="A100" s="235"/>
      <c r="B100" s="416" t="s">
        <v>494</v>
      </c>
      <c r="C100" s="417" t="s">
        <v>63</v>
      </c>
      <c r="D100" s="418">
        <v>1</v>
      </c>
      <c r="E100" s="420" t="s">
        <v>331</v>
      </c>
      <c r="F100" s="421">
        <v>10000</v>
      </c>
      <c r="G100" s="419">
        <v>69586644.832876712</v>
      </c>
      <c r="H100" s="439">
        <v>1151242860000</v>
      </c>
      <c r="I100" s="265">
        <v>72396463166</v>
      </c>
      <c r="J100" s="438">
        <v>1802997575333</v>
      </c>
      <c r="L100" s="298"/>
      <c r="M100" s="309"/>
    </row>
    <row r="101" spans="1:13" s="256" customFormat="1">
      <c r="A101" s="235"/>
      <c r="B101" s="416" t="s">
        <v>494</v>
      </c>
      <c r="C101" s="417" t="s">
        <v>63</v>
      </c>
      <c r="D101" s="418">
        <v>1</v>
      </c>
      <c r="E101" s="420" t="s">
        <v>331</v>
      </c>
      <c r="F101" s="421">
        <v>18030</v>
      </c>
      <c r="G101" s="419">
        <v>125564722.6875411</v>
      </c>
      <c r="H101" s="439">
        <v>1151242860000</v>
      </c>
      <c r="I101" s="265">
        <v>72396463166</v>
      </c>
      <c r="J101" s="438">
        <v>1802997575333</v>
      </c>
      <c r="L101" s="298"/>
      <c r="M101" s="309"/>
    </row>
    <row r="102" spans="1:13" s="256" customFormat="1">
      <c r="A102" s="235"/>
      <c r="B102" s="416" t="s">
        <v>494</v>
      </c>
      <c r="C102" s="417" t="s">
        <v>63</v>
      </c>
      <c r="D102" s="418">
        <v>1</v>
      </c>
      <c r="E102" s="420" t="s">
        <v>331</v>
      </c>
      <c r="F102" s="421">
        <v>60000</v>
      </c>
      <c r="G102" s="419">
        <v>414635887.55342466</v>
      </c>
      <c r="H102" s="439">
        <v>1151242860000</v>
      </c>
      <c r="I102" s="265">
        <v>72396463166</v>
      </c>
      <c r="J102" s="438">
        <v>1802997575333</v>
      </c>
      <c r="L102" s="298"/>
      <c r="M102" s="309"/>
    </row>
    <row r="103" spans="1:13" s="256" customFormat="1">
      <c r="A103" s="235"/>
      <c r="B103" s="416" t="s">
        <v>564</v>
      </c>
      <c r="C103" s="417" t="s">
        <v>63</v>
      </c>
      <c r="D103" s="418">
        <v>1</v>
      </c>
      <c r="E103" s="420" t="s">
        <v>331</v>
      </c>
      <c r="F103" s="421">
        <v>250000</v>
      </c>
      <c r="G103" s="419">
        <v>1730143434</v>
      </c>
      <c r="H103" s="439">
        <v>213768475287</v>
      </c>
      <c r="I103" s="265">
        <v>37195218144</v>
      </c>
      <c r="J103" s="438">
        <v>267641671403</v>
      </c>
      <c r="M103" s="309"/>
    </row>
    <row r="104" spans="1:13" s="256" customFormat="1">
      <c r="A104" s="340"/>
      <c r="B104" s="423" t="s">
        <v>595</v>
      </c>
      <c r="C104" s="412"/>
      <c r="D104" s="413"/>
      <c r="E104" s="414"/>
      <c r="F104" s="420"/>
      <c r="G104" s="419"/>
      <c r="H104" s="439"/>
      <c r="I104" s="265"/>
      <c r="J104" s="438"/>
      <c r="K104" s="345"/>
      <c r="M104" s="309"/>
    </row>
    <row r="105" spans="1:13" s="256" customFormat="1">
      <c r="A105" s="340"/>
      <c r="B105" s="416" t="s">
        <v>492</v>
      </c>
      <c r="C105" s="417" t="s">
        <v>596</v>
      </c>
      <c r="D105" s="424">
        <v>0</v>
      </c>
      <c r="E105" s="425">
        <v>0</v>
      </c>
      <c r="F105" s="426">
        <v>0</v>
      </c>
      <c r="G105" s="419">
        <v>12458906</v>
      </c>
      <c r="H105" s="439">
        <v>1151242860000</v>
      </c>
      <c r="I105" s="265">
        <v>72396463166</v>
      </c>
      <c r="J105" s="438">
        <v>1802997575333</v>
      </c>
      <c r="K105" s="345"/>
      <c r="M105" s="309"/>
    </row>
    <row r="106" spans="1:13" s="256" customFormat="1">
      <c r="A106" s="340"/>
      <c r="B106" s="416" t="s">
        <v>492</v>
      </c>
      <c r="C106" s="417" t="s">
        <v>596</v>
      </c>
      <c r="D106" s="424">
        <v>0</v>
      </c>
      <c r="E106" s="425">
        <v>0</v>
      </c>
      <c r="F106" s="426">
        <v>0</v>
      </c>
      <c r="G106" s="419">
        <v>12458906</v>
      </c>
      <c r="H106" s="439">
        <v>1151242860000</v>
      </c>
      <c r="I106" s="265">
        <v>72396463166</v>
      </c>
      <c r="J106" s="438">
        <v>1802997575333</v>
      </c>
      <c r="K106" s="345"/>
      <c r="M106" s="309"/>
    </row>
    <row r="107" spans="1:13" s="256" customFormat="1" ht="15" customHeight="1">
      <c r="A107" s="235"/>
      <c r="B107" s="423" t="s">
        <v>532</v>
      </c>
      <c r="C107" s="427"/>
      <c r="D107" s="427"/>
      <c r="E107" s="427"/>
      <c r="F107" s="427"/>
      <c r="G107" s="427"/>
      <c r="H107" s="440"/>
      <c r="I107" s="451"/>
      <c r="J107" s="441"/>
      <c r="M107" s="309"/>
    </row>
    <row r="108" spans="1:13" s="256" customFormat="1" ht="15" customHeight="1">
      <c r="A108" s="235"/>
      <c r="B108" s="411" t="s">
        <v>560</v>
      </c>
      <c r="C108" s="417" t="s">
        <v>209</v>
      </c>
      <c r="D108" s="428">
        <v>15000</v>
      </c>
      <c r="E108" s="428">
        <v>1000000</v>
      </c>
      <c r="F108" s="428">
        <v>0</v>
      </c>
      <c r="G108" s="429">
        <v>15000000000</v>
      </c>
      <c r="H108" s="439">
        <v>1133000000000</v>
      </c>
      <c r="I108" s="265">
        <v>633541382341</v>
      </c>
      <c r="J108" s="438">
        <v>3343791878372</v>
      </c>
      <c r="M108" s="309"/>
    </row>
    <row r="109" spans="1:13" s="256" customFormat="1" ht="15" customHeight="1">
      <c r="A109" s="235"/>
      <c r="B109" s="411" t="s">
        <v>558</v>
      </c>
      <c r="C109" s="417" t="s">
        <v>209</v>
      </c>
      <c r="D109" s="428">
        <v>100</v>
      </c>
      <c r="E109" s="428">
        <v>1000000</v>
      </c>
      <c r="F109" s="428">
        <v>0</v>
      </c>
      <c r="G109" s="429">
        <v>100000000</v>
      </c>
      <c r="H109" s="439">
        <v>64109200000</v>
      </c>
      <c r="I109" s="265">
        <v>3616966176.1799898</v>
      </c>
      <c r="J109" s="438">
        <v>67093706116.720009</v>
      </c>
      <c r="M109" s="309"/>
    </row>
    <row r="110" spans="1:13" s="256" customFormat="1" ht="15" customHeight="1">
      <c r="A110" s="235"/>
      <c r="B110" s="411" t="s">
        <v>557</v>
      </c>
      <c r="C110" s="417" t="s">
        <v>209</v>
      </c>
      <c r="D110" s="428">
        <v>400</v>
      </c>
      <c r="E110" s="428">
        <v>1000000</v>
      </c>
      <c r="F110" s="428">
        <v>0</v>
      </c>
      <c r="G110" s="429">
        <v>400000000</v>
      </c>
      <c r="H110" s="439">
        <v>168469000000</v>
      </c>
      <c r="I110" s="265">
        <v>14926000000</v>
      </c>
      <c r="J110" s="438">
        <v>170078000000</v>
      </c>
      <c r="M110" s="309"/>
    </row>
    <row r="111" spans="1:13" s="256" customFormat="1" ht="15" customHeight="1">
      <c r="A111" s="235"/>
      <c r="B111" s="411" t="s">
        <v>557</v>
      </c>
      <c r="C111" s="417" t="s">
        <v>209</v>
      </c>
      <c r="D111" s="428">
        <v>128</v>
      </c>
      <c r="E111" s="428">
        <v>1000000</v>
      </c>
      <c r="F111" s="428">
        <v>0</v>
      </c>
      <c r="G111" s="429">
        <v>128000000</v>
      </c>
      <c r="H111" s="439">
        <v>168469000000</v>
      </c>
      <c r="I111" s="265">
        <v>14926000000</v>
      </c>
      <c r="J111" s="438">
        <v>170078000000</v>
      </c>
      <c r="M111" s="309"/>
    </row>
    <row r="112" spans="1:13" s="256" customFormat="1" ht="15" customHeight="1">
      <c r="A112" s="235"/>
      <c r="B112" s="411" t="s">
        <v>558</v>
      </c>
      <c r="C112" s="417" t="s">
        <v>209</v>
      </c>
      <c r="D112" s="428">
        <v>54</v>
      </c>
      <c r="E112" s="428">
        <v>1000000</v>
      </c>
      <c r="F112" s="428">
        <v>0</v>
      </c>
      <c r="G112" s="429">
        <v>54000000</v>
      </c>
      <c r="H112" s="439">
        <v>64109200000</v>
      </c>
      <c r="I112" s="265">
        <v>3616966176.1799898</v>
      </c>
      <c r="J112" s="438">
        <v>67093706116.720009</v>
      </c>
      <c r="M112" s="309"/>
    </row>
    <row r="113" spans="1:13" s="256" customFormat="1">
      <c r="A113" s="235"/>
      <c r="B113" s="416" t="s">
        <v>492</v>
      </c>
      <c r="C113" s="417" t="s">
        <v>63</v>
      </c>
      <c r="D113" s="418">
        <v>1</v>
      </c>
      <c r="E113" s="425">
        <v>500000000</v>
      </c>
      <c r="F113" s="426">
        <v>0</v>
      </c>
      <c r="G113" s="429">
        <v>500000000</v>
      </c>
      <c r="H113" s="439">
        <v>1151242860000</v>
      </c>
      <c r="I113" s="265">
        <v>72396463166</v>
      </c>
      <c r="J113" s="438">
        <v>1802997575333</v>
      </c>
      <c r="K113" s="297"/>
      <c r="M113" s="309"/>
    </row>
    <row r="114" spans="1:13" s="256" customFormat="1">
      <c r="A114" s="235"/>
      <c r="B114" s="416" t="s">
        <v>492</v>
      </c>
      <c r="C114" s="417" t="s">
        <v>63</v>
      </c>
      <c r="D114" s="418">
        <v>1</v>
      </c>
      <c r="E114" s="425">
        <v>500000000</v>
      </c>
      <c r="F114" s="426">
        <v>0</v>
      </c>
      <c r="G114" s="429">
        <v>500000000</v>
      </c>
      <c r="H114" s="439">
        <v>1151242860000</v>
      </c>
      <c r="I114" s="265">
        <v>72396463166</v>
      </c>
      <c r="J114" s="438">
        <v>1802997575333</v>
      </c>
      <c r="K114" s="297"/>
      <c r="M114" s="309"/>
    </row>
    <row r="115" spans="1:13" s="256" customFormat="1">
      <c r="A115" s="235"/>
      <c r="B115" s="411" t="s">
        <v>494</v>
      </c>
      <c r="C115" s="417" t="s">
        <v>209</v>
      </c>
      <c r="D115" s="428">
        <v>110</v>
      </c>
      <c r="E115" s="428">
        <v>0</v>
      </c>
      <c r="F115" s="428">
        <v>1000</v>
      </c>
      <c r="G115" s="429">
        <v>758115600</v>
      </c>
      <c r="H115" s="439">
        <v>1151242860000</v>
      </c>
      <c r="I115" s="265">
        <v>72396463166</v>
      </c>
      <c r="J115" s="438">
        <v>1802997575333</v>
      </c>
      <c r="M115" s="309"/>
    </row>
    <row r="116" spans="1:13" s="256" customFormat="1">
      <c r="A116" s="235"/>
      <c r="B116" s="411" t="s">
        <v>562</v>
      </c>
      <c r="C116" s="417" t="s">
        <v>209</v>
      </c>
      <c r="D116" s="428">
        <v>50</v>
      </c>
      <c r="E116" s="428">
        <v>0</v>
      </c>
      <c r="F116" s="428">
        <v>1000</v>
      </c>
      <c r="G116" s="429">
        <v>344598000</v>
      </c>
      <c r="H116" s="439">
        <v>592064271711</v>
      </c>
      <c r="I116" s="265">
        <v>145059441131</v>
      </c>
      <c r="J116" s="438">
        <v>968682004833</v>
      </c>
      <c r="M116" s="309"/>
    </row>
    <row r="117" spans="1:13" s="256" customFormat="1">
      <c r="A117" s="235"/>
      <c r="B117" s="411" t="s">
        <v>562</v>
      </c>
      <c r="C117" s="417" t="s">
        <v>209</v>
      </c>
      <c r="D117" s="428">
        <v>100</v>
      </c>
      <c r="E117" s="428">
        <v>0</v>
      </c>
      <c r="F117" s="428">
        <v>1000</v>
      </c>
      <c r="G117" s="429">
        <v>689196000</v>
      </c>
      <c r="H117" s="439">
        <v>592064271711</v>
      </c>
      <c r="I117" s="265">
        <v>145059441131</v>
      </c>
      <c r="J117" s="438">
        <v>968682004833</v>
      </c>
      <c r="M117" s="309"/>
    </row>
    <row r="118" spans="1:13" s="256" customFormat="1">
      <c r="A118" s="235"/>
      <c r="B118" s="411" t="s">
        <v>494</v>
      </c>
      <c r="C118" s="417" t="s">
        <v>209</v>
      </c>
      <c r="D118" s="428">
        <v>176</v>
      </c>
      <c r="E118" s="428">
        <v>0</v>
      </c>
      <c r="F118" s="428">
        <v>1000</v>
      </c>
      <c r="G118" s="429">
        <v>1212984960</v>
      </c>
      <c r="H118" s="439">
        <v>1151242860000</v>
      </c>
      <c r="I118" s="265">
        <v>72396463166</v>
      </c>
      <c r="J118" s="438">
        <v>1802997575333</v>
      </c>
      <c r="M118" s="309"/>
    </row>
    <row r="119" spans="1:13" s="256" customFormat="1">
      <c r="A119" s="235"/>
      <c r="B119" s="411" t="s">
        <v>494</v>
      </c>
      <c r="C119" s="417" t="s">
        <v>209</v>
      </c>
      <c r="D119" s="428">
        <v>324</v>
      </c>
      <c r="E119" s="428">
        <v>0</v>
      </c>
      <c r="F119" s="428">
        <v>1000</v>
      </c>
      <c r="G119" s="429">
        <v>2232995040</v>
      </c>
      <c r="H119" s="439">
        <v>1151242860000</v>
      </c>
      <c r="I119" s="265">
        <v>72396463166</v>
      </c>
      <c r="J119" s="438">
        <v>1802997575333</v>
      </c>
      <c r="M119" s="309"/>
    </row>
    <row r="120" spans="1:13" s="256" customFormat="1">
      <c r="A120" s="235"/>
      <c r="B120" s="423" t="s">
        <v>566</v>
      </c>
      <c r="C120" s="417"/>
      <c r="D120" s="428"/>
      <c r="E120" s="428"/>
      <c r="F120" s="428"/>
      <c r="G120" s="429"/>
      <c r="H120" s="440"/>
      <c r="I120" s="451"/>
      <c r="J120" s="441"/>
      <c r="M120" s="309"/>
    </row>
    <row r="121" spans="1:13" s="256" customFormat="1">
      <c r="A121" s="235"/>
      <c r="B121" s="411" t="s">
        <v>562</v>
      </c>
      <c r="C121" s="412" t="s">
        <v>173</v>
      </c>
      <c r="D121" s="413">
        <v>170</v>
      </c>
      <c r="E121" s="414">
        <v>1000000</v>
      </c>
      <c r="F121" s="415" t="s">
        <v>311</v>
      </c>
      <c r="G121" s="414">
        <v>171173699</v>
      </c>
      <c r="H121" s="448">
        <v>592064271711</v>
      </c>
      <c r="I121" s="452">
        <v>145059441131</v>
      </c>
      <c r="J121" s="442">
        <v>968682004833</v>
      </c>
      <c r="M121" s="309"/>
    </row>
    <row r="122" spans="1:13" s="16" customFormat="1">
      <c r="A122" s="249"/>
      <c r="B122" s="61" t="s">
        <v>597</v>
      </c>
      <c r="C122" s="434"/>
      <c r="D122" s="435"/>
      <c r="E122" s="435"/>
      <c r="F122" s="435"/>
      <c r="G122" s="436">
        <v>29161895049.280064</v>
      </c>
      <c r="H122" s="336"/>
      <c r="I122" s="128"/>
      <c r="J122" s="261"/>
      <c r="M122" s="310"/>
    </row>
    <row r="123" spans="1:13" s="16" customFormat="1">
      <c r="A123" s="249"/>
      <c r="B123" s="430" t="s">
        <v>598</v>
      </c>
      <c r="C123" s="431"/>
      <c r="D123" s="432"/>
      <c r="E123" s="432"/>
      <c r="F123" s="432"/>
      <c r="G123" s="433">
        <v>9195859634</v>
      </c>
      <c r="H123" s="62"/>
      <c r="I123" s="158"/>
      <c r="M123" s="310"/>
    </row>
    <row r="124" spans="1:13" s="337" customFormat="1">
      <c r="A124" s="341"/>
      <c r="B124" s="291"/>
      <c r="C124" s="456"/>
      <c r="D124" s="457"/>
      <c r="E124" s="457"/>
      <c r="F124" s="457"/>
      <c r="G124" s="458"/>
      <c r="H124" s="62"/>
      <c r="I124" s="158"/>
      <c r="M124" s="310"/>
    </row>
    <row r="125" spans="1:13" s="341" customFormat="1">
      <c r="B125" s="233" t="s">
        <v>680</v>
      </c>
      <c r="C125" s="456"/>
      <c r="D125" s="457"/>
      <c r="E125" s="457"/>
      <c r="F125" s="457"/>
      <c r="G125" s="458"/>
      <c r="H125" s="347"/>
      <c r="I125" s="348"/>
      <c r="M125" s="349"/>
    </row>
    <row r="126" spans="1:13" s="341" customFormat="1">
      <c r="B126" s="233"/>
      <c r="C126" s="456"/>
      <c r="D126" s="457"/>
      <c r="E126" s="457"/>
      <c r="F126" s="457"/>
      <c r="G126" s="458"/>
      <c r="H126" s="347"/>
      <c r="I126" s="348"/>
      <c r="M126" s="349"/>
    </row>
    <row r="127" spans="1:13" s="16" customFormat="1" ht="28.5">
      <c r="A127" s="249"/>
      <c r="B127" s="459" t="s">
        <v>138</v>
      </c>
      <c r="C127" s="460" t="s">
        <v>676</v>
      </c>
      <c r="D127" s="460" t="s">
        <v>677</v>
      </c>
      <c r="E127" s="466" t="s">
        <v>678</v>
      </c>
      <c r="F127" s="466" t="s">
        <v>679</v>
      </c>
      <c r="H127" s="63"/>
      <c r="I127" s="159"/>
      <c r="J127" s="330"/>
      <c r="M127" s="310"/>
    </row>
    <row r="128" spans="1:13" s="16" customFormat="1" ht="15" customHeight="1">
      <c r="A128" s="249"/>
      <c r="B128" s="461" t="s">
        <v>530</v>
      </c>
      <c r="C128" s="462" t="s">
        <v>173</v>
      </c>
      <c r="D128" s="463">
        <v>1</v>
      </c>
      <c r="E128" s="251">
        <v>200000000</v>
      </c>
      <c r="F128" s="464">
        <v>851000000</v>
      </c>
      <c r="H128" s="168"/>
      <c r="I128" s="157"/>
      <c r="J128" s="261"/>
      <c r="M128" s="308"/>
    </row>
    <row r="129" spans="1:13" s="337" customFormat="1" ht="15" customHeight="1">
      <c r="A129" s="341"/>
      <c r="B129" s="461" t="s">
        <v>372</v>
      </c>
      <c r="C129" s="462" t="s">
        <v>173</v>
      </c>
      <c r="D129" s="465">
        <v>3499</v>
      </c>
      <c r="E129" s="251">
        <v>3499000000</v>
      </c>
      <c r="F129" s="464">
        <v>3603990631</v>
      </c>
      <c r="H129" s="339"/>
      <c r="I129" s="338"/>
      <c r="J129" s="343"/>
      <c r="M129" s="308"/>
    </row>
    <row r="130" spans="1:13" s="16" customFormat="1">
      <c r="A130" s="249"/>
      <c r="B130" s="61" t="s">
        <v>597</v>
      </c>
      <c r="C130" s="434"/>
      <c r="D130" s="61"/>
      <c r="E130" s="274">
        <v>3699000000</v>
      </c>
      <c r="F130" s="274">
        <v>4454990631</v>
      </c>
      <c r="I130" s="157"/>
      <c r="J130" s="261"/>
      <c r="M130" s="310"/>
    </row>
    <row r="131" spans="1:13" s="16" customFormat="1">
      <c r="A131" s="249"/>
      <c r="B131" s="61" t="s">
        <v>598</v>
      </c>
      <c r="C131" s="434"/>
      <c r="D131" s="61"/>
      <c r="E131" s="61"/>
      <c r="F131" s="274">
        <v>750000000</v>
      </c>
      <c r="I131" s="157"/>
      <c r="M131" s="310"/>
    </row>
    <row r="132" spans="1:13" s="16" customFormat="1">
      <c r="A132" s="249"/>
      <c r="I132" s="157"/>
      <c r="M132" s="310"/>
    </row>
    <row r="133" spans="1:13" s="337" customFormat="1" ht="15" customHeight="1">
      <c r="A133" s="341"/>
      <c r="B133" s="241" t="s">
        <v>599</v>
      </c>
      <c r="C133" s="241"/>
      <c r="D133" s="241"/>
      <c r="E133" s="241"/>
      <c r="F133" s="241"/>
      <c r="G133" s="241"/>
      <c r="H133" s="241"/>
      <c r="I133" s="241"/>
      <c r="J133" s="241"/>
      <c r="K133" s="241"/>
      <c r="L133" s="241"/>
      <c r="M133" s="310"/>
    </row>
    <row r="134" spans="1:13" s="16" customFormat="1" ht="15" customHeight="1">
      <c r="A134" s="249"/>
      <c r="B134" s="241"/>
      <c r="C134" s="241"/>
      <c r="D134" s="241"/>
      <c r="E134" s="241"/>
      <c r="F134" s="241"/>
      <c r="G134" s="241"/>
      <c r="H134" s="241"/>
      <c r="I134" s="241"/>
      <c r="J134" s="241"/>
      <c r="K134" s="241"/>
      <c r="L134" s="241"/>
      <c r="M134" s="310"/>
    </row>
    <row r="135" spans="1:13" s="16" customFormat="1" ht="32.25" customHeight="1">
      <c r="A135" s="249"/>
      <c r="B135" s="358" t="s">
        <v>207</v>
      </c>
      <c r="C135" s="200" t="s">
        <v>684</v>
      </c>
      <c r="D135" s="200" t="s">
        <v>683</v>
      </c>
      <c r="E135" s="200" t="s">
        <v>681</v>
      </c>
      <c r="F135" s="200" t="s">
        <v>682</v>
      </c>
      <c r="I135" s="157"/>
      <c r="M135" s="310"/>
    </row>
    <row r="136" spans="1:13" s="16" customFormat="1">
      <c r="A136" s="249"/>
      <c r="B136" s="747" t="s">
        <v>600</v>
      </c>
      <c r="C136" s="747"/>
      <c r="D136" s="747"/>
      <c r="E136" s="747"/>
      <c r="F136" s="747"/>
      <c r="I136" s="157"/>
      <c r="M136" s="310"/>
    </row>
    <row r="137" spans="1:13" s="16" customFormat="1">
      <c r="A137" s="249"/>
      <c r="B137" s="467" t="s">
        <v>556</v>
      </c>
      <c r="C137" s="468">
        <v>315997425</v>
      </c>
      <c r="D137" s="468">
        <v>312687068.49310386</v>
      </c>
      <c r="E137" s="468">
        <v>1000000</v>
      </c>
      <c r="F137" s="468">
        <v>312610358</v>
      </c>
      <c r="G137" s="128"/>
      <c r="H137" s="261"/>
      <c r="I137" s="157"/>
      <c r="M137" s="310"/>
    </row>
    <row r="138" spans="1:13" s="184" customFormat="1">
      <c r="A138" s="249"/>
      <c r="B138" s="467" t="s">
        <v>557</v>
      </c>
      <c r="C138" s="468">
        <v>272658773.29769999</v>
      </c>
      <c r="D138" s="468">
        <v>271553424.65757489</v>
      </c>
      <c r="E138" s="468">
        <v>1000000</v>
      </c>
      <c r="F138" s="468">
        <v>274766040</v>
      </c>
      <c r="I138" s="157"/>
      <c r="M138" s="310"/>
    </row>
    <row r="139" spans="1:13" s="184" customFormat="1">
      <c r="A139" s="249"/>
      <c r="B139" s="467" t="s">
        <v>558</v>
      </c>
      <c r="C139" s="468">
        <v>208373130</v>
      </c>
      <c r="D139" s="468">
        <v>217322781</v>
      </c>
      <c r="E139" s="468">
        <v>1000000</v>
      </c>
      <c r="F139" s="468">
        <v>218339165.00000003</v>
      </c>
      <c r="I139" s="157"/>
      <c r="M139" s="310"/>
    </row>
    <row r="140" spans="1:13" s="184" customFormat="1">
      <c r="A140" s="249"/>
      <c r="B140" s="467" t="s">
        <v>557</v>
      </c>
      <c r="C140" s="468">
        <v>10455753.003067484</v>
      </c>
      <c r="D140" s="468">
        <v>10002534.246575344</v>
      </c>
      <c r="E140" s="468">
        <v>1000000</v>
      </c>
      <c r="F140" s="468">
        <v>10768490</v>
      </c>
      <c r="I140" s="157"/>
      <c r="M140" s="310"/>
    </row>
    <row r="141" spans="1:13" s="184" customFormat="1">
      <c r="A141" s="249"/>
      <c r="B141" s="467" t="s">
        <v>559</v>
      </c>
      <c r="C141" s="468">
        <v>1976000000</v>
      </c>
      <c r="D141" s="468">
        <v>1983389698.6301374</v>
      </c>
      <c r="E141" s="468">
        <v>1000000</v>
      </c>
      <c r="F141" s="468">
        <v>1994649488</v>
      </c>
      <c r="I141" s="157"/>
      <c r="M141" s="310"/>
    </row>
    <row r="142" spans="1:13" s="184" customFormat="1">
      <c r="A142" s="249"/>
      <c r="B142" s="467" t="s">
        <v>490</v>
      </c>
      <c r="C142" s="468">
        <v>7924528.3018867932</v>
      </c>
      <c r="D142" s="468">
        <v>7289972.6027397253</v>
      </c>
      <c r="E142" s="468">
        <v>1000000</v>
      </c>
      <c r="F142" s="468">
        <v>6529684</v>
      </c>
      <c r="I142" s="157"/>
      <c r="M142" s="310"/>
    </row>
    <row r="143" spans="1:13" s="184" customFormat="1">
      <c r="A143" s="249"/>
      <c r="B143" s="467" t="s">
        <v>560</v>
      </c>
      <c r="C143" s="468">
        <v>487825506</v>
      </c>
      <c r="D143" s="468">
        <v>537721253.42465758</v>
      </c>
      <c r="E143" s="468">
        <v>1000000</v>
      </c>
      <c r="F143" s="468">
        <v>546547459</v>
      </c>
      <c r="I143" s="157"/>
      <c r="M143" s="310"/>
    </row>
    <row r="144" spans="1:13" s="184" customFormat="1">
      <c r="A144" s="249"/>
      <c r="B144" s="467" t="s">
        <v>561</v>
      </c>
      <c r="C144" s="468">
        <v>76007775</v>
      </c>
      <c r="D144" s="468">
        <v>76101260.099378482</v>
      </c>
      <c r="E144" s="468">
        <v>1000000</v>
      </c>
      <c r="F144" s="468">
        <v>77020275</v>
      </c>
      <c r="I144" s="157"/>
      <c r="M144" s="310"/>
    </row>
    <row r="145" spans="1:13" s="184" customFormat="1">
      <c r="A145" s="249"/>
      <c r="B145" s="467" t="s">
        <v>563</v>
      </c>
      <c r="C145" s="468">
        <v>50000000</v>
      </c>
      <c r="D145" s="468">
        <v>50536986.301369861</v>
      </c>
      <c r="E145" s="468">
        <v>50000000</v>
      </c>
      <c r="F145" s="468">
        <v>50000000</v>
      </c>
      <c r="I145" s="157"/>
      <c r="M145" s="310"/>
    </row>
    <row r="146" spans="1:13" s="184" customFormat="1">
      <c r="A146" s="249"/>
      <c r="B146" s="467" t="s">
        <v>563</v>
      </c>
      <c r="C146" s="468">
        <v>50000000</v>
      </c>
      <c r="D146" s="468">
        <v>50536986.301369861</v>
      </c>
      <c r="E146" s="468">
        <v>50000000</v>
      </c>
      <c r="F146" s="468">
        <v>50000000</v>
      </c>
      <c r="I146" s="157"/>
      <c r="M146" s="310"/>
    </row>
    <row r="147" spans="1:13" s="184" customFormat="1">
      <c r="A147" s="249"/>
      <c r="B147" s="467" t="s">
        <v>563</v>
      </c>
      <c r="C147" s="468">
        <v>50000000</v>
      </c>
      <c r="D147" s="468">
        <v>50536986.301369861</v>
      </c>
      <c r="E147" s="468">
        <v>50000000</v>
      </c>
      <c r="F147" s="468">
        <v>50000000</v>
      </c>
      <c r="I147" s="157"/>
      <c r="M147" s="310"/>
    </row>
    <row r="148" spans="1:13" s="184" customFormat="1">
      <c r="A148" s="249"/>
      <c r="B148" s="467" t="s">
        <v>563</v>
      </c>
      <c r="C148" s="468">
        <v>71581332.501262203</v>
      </c>
      <c r="D148" s="468">
        <v>72675342.465753421</v>
      </c>
      <c r="E148" s="468">
        <v>70000000</v>
      </c>
      <c r="F148" s="468">
        <v>70000000</v>
      </c>
      <c r="I148" s="157"/>
      <c r="M148" s="310"/>
    </row>
    <row r="149" spans="1:13" s="184" customFormat="1">
      <c r="A149" s="249"/>
      <c r="B149" s="467" t="s">
        <v>492</v>
      </c>
      <c r="C149" s="468">
        <v>50552537</v>
      </c>
      <c r="D149" s="468">
        <v>51479452.05479452</v>
      </c>
      <c r="E149" s="468">
        <v>50000000</v>
      </c>
      <c r="F149" s="468">
        <v>50000000</v>
      </c>
      <c r="I149" s="157"/>
      <c r="M149" s="310"/>
    </row>
    <row r="150" spans="1:13" s="184" customFormat="1">
      <c r="A150" s="249"/>
      <c r="B150" s="467" t="s">
        <v>492</v>
      </c>
      <c r="C150" s="468">
        <v>100380137</v>
      </c>
      <c r="D150" s="468">
        <v>100394520.5890411</v>
      </c>
      <c r="E150" s="468">
        <v>100000000</v>
      </c>
      <c r="F150" s="468">
        <v>100000000</v>
      </c>
      <c r="I150" s="157"/>
      <c r="M150" s="310"/>
    </row>
    <row r="151" spans="1:13" s="184" customFormat="1">
      <c r="A151" s="249"/>
      <c r="B151" s="467" t="s">
        <v>493</v>
      </c>
      <c r="C151" s="468">
        <v>49913138</v>
      </c>
      <c r="D151" s="468">
        <v>50564041.095890418</v>
      </c>
      <c r="E151" s="468">
        <v>50000000</v>
      </c>
      <c r="F151" s="468">
        <v>50000000</v>
      </c>
      <c r="I151" s="157"/>
      <c r="M151" s="310"/>
    </row>
    <row r="152" spans="1:13" s="337" customFormat="1">
      <c r="A152" s="341"/>
      <c r="B152" s="467" t="s">
        <v>556</v>
      </c>
      <c r="C152" s="468">
        <v>54069624</v>
      </c>
      <c r="D152" s="468">
        <v>54395103.452054799</v>
      </c>
      <c r="E152" s="468">
        <v>1000000</v>
      </c>
      <c r="F152" s="468">
        <v>54395103.452054799</v>
      </c>
      <c r="I152" s="338"/>
      <c r="M152" s="310"/>
    </row>
    <row r="153" spans="1:13" s="337" customFormat="1">
      <c r="A153" s="341"/>
      <c r="B153" s="467" t="s">
        <v>557</v>
      </c>
      <c r="C153" s="468">
        <v>45970826</v>
      </c>
      <c r="D153" s="468">
        <v>46264250.657534249</v>
      </c>
      <c r="E153" s="468">
        <v>1000000</v>
      </c>
      <c r="F153" s="468">
        <v>46264250.657534249</v>
      </c>
      <c r="I153" s="338"/>
      <c r="M153" s="310"/>
    </row>
    <row r="154" spans="1:13" s="184" customFormat="1">
      <c r="A154" s="249"/>
      <c r="B154" s="467" t="s">
        <v>562</v>
      </c>
      <c r="C154" s="468">
        <v>344598000</v>
      </c>
      <c r="D154" s="468">
        <v>343991412</v>
      </c>
      <c r="E154" s="468">
        <v>6891960</v>
      </c>
      <c r="F154" s="468">
        <v>362210403.77999997</v>
      </c>
      <c r="G154" s="305"/>
      <c r="I154" s="157"/>
      <c r="M154" s="310"/>
    </row>
    <row r="155" spans="1:13" s="184" customFormat="1">
      <c r="A155" s="249"/>
      <c r="B155" s="467" t="s">
        <v>491</v>
      </c>
      <c r="C155" s="468">
        <v>344598000</v>
      </c>
      <c r="D155" s="468">
        <v>348953530</v>
      </c>
      <c r="E155" s="468">
        <v>6891960</v>
      </c>
      <c r="F155" s="468">
        <v>349580887.07999998</v>
      </c>
      <c r="I155" s="157"/>
      <c r="M155" s="310"/>
    </row>
    <row r="156" spans="1:13" s="184" customFormat="1">
      <c r="A156" s="249"/>
      <c r="B156" s="467" t="s">
        <v>494</v>
      </c>
      <c r="C156" s="468">
        <v>69696624.5</v>
      </c>
      <c r="D156" s="468">
        <v>69586644.832876712</v>
      </c>
      <c r="E156" s="468">
        <v>68919600</v>
      </c>
      <c r="F156" s="468">
        <v>68919600</v>
      </c>
      <c r="I156" s="157"/>
      <c r="M156" s="310"/>
    </row>
    <row r="157" spans="1:13" s="184" customFormat="1">
      <c r="A157" s="249"/>
      <c r="B157" s="467" t="s">
        <v>494</v>
      </c>
      <c r="C157" s="468">
        <v>69696624.5</v>
      </c>
      <c r="D157" s="468">
        <v>69586644.832876712</v>
      </c>
      <c r="E157" s="468">
        <v>68919600</v>
      </c>
      <c r="F157" s="468">
        <v>68919600</v>
      </c>
      <c r="I157" s="157"/>
      <c r="M157" s="310"/>
    </row>
    <row r="158" spans="1:13" s="184" customFormat="1">
      <c r="A158" s="249"/>
      <c r="B158" s="467" t="s">
        <v>494</v>
      </c>
      <c r="C158" s="468">
        <v>126688376</v>
      </c>
      <c r="D158" s="468">
        <v>125564722.6875411</v>
      </c>
      <c r="E158" s="468">
        <v>124262038.8</v>
      </c>
      <c r="F158" s="468">
        <v>124262038.8</v>
      </c>
      <c r="I158" s="157"/>
      <c r="M158" s="310"/>
    </row>
    <row r="159" spans="1:13" s="184" customFormat="1">
      <c r="A159" s="249"/>
      <c r="B159" s="467" t="s">
        <v>494</v>
      </c>
      <c r="C159" s="468">
        <v>418942055</v>
      </c>
      <c r="D159" s="468">
        <v>414635887.55342466</v>
      </c>
      <c r="E159" s="468">
        <v>413517600</v>
      </c>
      <c r="F159" s="468">
        <v>413517600</v>
      </c>
      <c r="I159" s="157"/>
      <c r="M159" s="310"/>
    </row>
    <row r="160" spans="1:13" s="184" customFormat="1">
      <c r="A160" s="249"/>
      <c r="B160" s="467" t="s">
        <v>564</v>
      </c>
      <c r="C160" s="468">
        <v>1709857820</v>
      </c>
      <c r="D160" s="468">
        <v>1730143434</v>
      </c>
      <c r="E160" s="468">
        <v>1722990000</v>
      </c>
      <c r="F160" s="468">
        <v>1722990000</v>
      </c>
      <c r="I160" s="157"/>
      <c r="M160" s="310"/>
    </row>
    <row r="161" spans="1:13" s="184" customFormat="1">
      <c r="A161" s="249"/>
      <c r="B161" s="467" t="s">
        <v>560</v>
      </c>
      <c r="C161" s="468">
        <v>13502256164</v>
      </c>
      <c r="D161" s="468">
        <v>15000000000</v>
      </c>
      <c r="E161" s="468">
        <v>15000000000</v>
      </c>
      <c r="F161" s="468">
        <v>15000000000</v>
      </c>
      <c r="I161" s="157"/>
      <c r="M161" s="310"/>
    </row>
    <row r="162" spans="1:13" s="184" customFormat="1">
      <c r="A162" s="249"/>
      <c r="B162" s="467" t="s">
        <v>558</v>
      </c>
      <c r="C162" s="468">
        <v>100000000</v>
      </c>
      <c r="D162" s="468">
        <v>100000000</v>
      </c>
      <c r="E162" s="468">
        <v>100000000</v>
      </c>
      <c r="F162" s="468">
        <v>100000000</v>
      </c>
      <c r="I162" s="157"/>
      <c r="M162" s="310"/>
    </row>
    <row r="163" spans="1:13" s="184" customFormat="1">
      <c r="A163" s="249"/>
      <c r="B163" s="467" t="s">
        <v>557</v>
      </c>
      <c r="C163" s="468">
        <v>400000000</v>
      </c>
      <c r="D163" s="468">
        <v>400000000</v>
      </c>
      <c r="E163" s="468">
        <v>400000000</v>
      </c>
      <c r="F163" s="468">
        <v>400000000</v>
      </c>
      <c r="I163" s="157"/>
      <c r="M163" s="310"/>
    </row>
    <row r="164" spans="1:13" s="184" customFormat="1">
      <c r="A164" s="249"/>
      <c r="B164" s="467" t="s">
        <v>557</v>
      </c>
      <c r="C164" s="468">
        <v>128000000</v>
      </c>
      <c r="D164" s="468">
        <v>128000000</v>
      </c>
      <c r="E164" s="468">
        <v>128000000</v>
      </c>
      <c r="F164" s="468">
        <v>128000000</v>
      </c>
      <c r="I164" s="157"/>
      <c r="M164" s="310"/>
    </row>
    <row r="165" spans="1:13" s="184" customFormat="1">
      <c r="A165" s="249"/>
      <c r="B165" s="467" t="s">
        <v>558</v>
      </c>
      <c r="C165" s="468">
        <v>54000000</v>
      </c>
      <c r="D165" s="468">
        <v>54000000</v>
      </c>
      <c r="E165" s="468">
        <v>54000000</v>
      </c>
      <c r="F165" s="468">
        <v>54000000</v>
      </c>
      <c r="I165" s="157"/>
      <c r="M165" s="310"/>
    </row>
    <row r="166" spans="1:13" s="184" customFormat="1">
      <c r="A166" s="249"/>
      <c r="B166" s="467" t="s">
        <v>492</v>
      </c>
      <c r="C166" s="468">
        <v>500000000</v>
      </c>
      <c r="D166" s="468">
        <v>500000000</v>
      </c>
      <c r="E166" s="468">
        <v>500000000</v>
      </c>
      <c r="F166" s="468">
        <v>500000000</v>
      </c>
      <c r="I166" s="157"/>
      <c r="M166" s="310"/>
    </row>
    <row r="167" spans="1:13" s="184" customFormat="1">
      <c r="A167" s="249"/>
      <c r="B167" s="467" t="s">
        <v>492</v>
      </c>
      <c r="C167" s="468">
        <v>500000000</v>
      </c>
      <c r="D167" s="468">
        <v>500000000</v>
      </c>
      <c r="E167" s="468">
        <v>500000000</v>
      </c>
      <c r="F167" s="468">
        <v>500000000</v>
      </c>
      <c r="I167" s="157"/>
      <c r="M167" s="310"/>
    </row>
    <row r="168" spans="1:13" s="184" customFormat="1">
      <c r="A168" s="249"/>
      <c r="B168" s="467" t="s">
        <v>494</v>
      </c>
      <c r="C168" s="468">
        <v>717635600</v>
      </c>
      <c r="D168" s="468">
        <v>758115600</v>
      </c>
      <c r="E168" s="468">
        <v>758115600</v>
      </c>
      <c r="F168" s="468">
        <v>758115600</v>
      </c>
      <c r="G168" s="306"/>
      <c r="I168" s="157"/>
      <c r="M168" s="310"/>
    </row>
    <row r="169" spans="1:13" s="184" customFormat="1">
      <c r="A169" s="249"/>
      <c r="B169" s="467" t="s">
        <v>562</v>
      </c>
      <c r="C169" s="468">
        <v>323778500</v>
      </c>
      <c r="D169" s="468">
        <v>344598000</v>
      </c>
      <c r="E169" s="468">
        <v>344598000</v>
      </c>
      <c r="F169" s="468">
        <v>344598000</v>
      </c>
      <c r="G169" s="306"/>
      <c r="I169" s="157"/>
      <c r="M169" s="310"/>
    </row>
    <row r="170" spans="1:13" s="184" customFormat="1">
      <c r="A170" s="249"/>
      <c r="B170" s="467" t="s">
        <v>562</v>
      </c>
      <c r="C170" s="468">
        <v>649233000</v>
      </c>
      <c r="D170" s="468">
        <v>689196000</v>
      </c>
      <c r="E170" s="468">
        <v>689196000</v>
      </c>
      <c r="F170" s="468">
        <v>689196000</v>
      </c>
      <c r="G170" s="306"/>
      <c r="I170" s="157"/>
      <c r="M170" s="310"/>
    </row>
    <row r="171" spans="1:13" s="184" customFormat="1">
      <c r="A171" s="249"/>
      <c r="B171" s="467" t="s">
        <v>494</v>
      </c>
      <c r="C171" s="468">
        <v>1155925760</v>
      </c>
      <c r="D171" s="468">
        <v>1212984960</v>
      </c>
      <c r="E171" s="468">
        <v>1212984960</v>
      </c>
      <c r="F171" s="468">
        <v>1212984960</v>
      </c>
      <c r="G171" s="306"/>
      <c r="I171" s="157"/>
    </row>
    <row r="172" spans="1:13" s="184" customFormat="1">
      <c r="A172" s="249"/>
      <c r="B172" s="467" t="s">
        <v>494</v>
      </c>
      <c r="C172" s="468">
        <v>2127954240</v>
      </c>
      <c r="D172" s="468">
        <v>2232995040</v>
      </c>
      <c r="E172" s="468">
        <v>2232995040</v>
      </c>
      <c r="F172" s="468">
        <v>2232995040</v>
      </c>
      <c r="G172" s="306"/>
      <c r="I172" s="157"/>
    </row>
    <row r="173" spans="1:13" s="16" customFormat="1">
      <c r="A173" s="249"/>
      <c r="B173" s="739" t="s">
        <v>566</v>
      </c>
      <c r="C173" s="739"/>
      <c r="D173" s="739"/>
      <c r="E173" s="739"/>
      <c r="F173" s="739"/>
      <c r="G173" s="59"/>
      <c r="I173" s="157"/>
    </row>
    <row r="174" spans="1:13" s="16" customFormat="1">
      <c r="A174" s="249"/>
      <c r="B174" s="467" t="s">
        <v>562</v>
      </c>
      <c r="C174" s="468">
        <v>170000000</v>
      </c>
      <c r="D174" s="469">
        <v>171173698.63013697</v>
      </c>
      <c r="E174" s="468">
        <v>1000</v>
      </c>
      <c r="F174" s="468">
        <v>170146709.99999997</v>
      </c>
      <c r="G174" s="59"/>
      <c r="I174" s="157"/>
    </row>
    <row r="175" spans="1:13" s="16" customFormat="1">
      <c r="A175" s="249"/>
      <c r="B175" s="61" t="s">
        <v>597</v>
      </c>
      <c r="C175" s="470"/>
      <c r="D175" s="471">
        <v>29136977236.910202</v>
      </c>
      <c r="E175" s="472" t="s">
        <v>332</v>
      </c>
      <c r="F175" s="471">
        <v>29162326752.769588</v>
      </c>
      <c r="G175" s="261"/>
      <c r="H175" s="261"/>
      <c r="I175" s="157"/>
    </row>
    <row r="176" spans="1:13" s="16" customFormat="1">
      <c r="A176" s="249"/>
      <c r="B176" s="61" t="s">
        <v>598</v>
      </c>
      <c r="C176" s="467"/>
      <c r="D176" s="471">
        <v>9195859634</v>
      </c>
      <c r="E176" s="467"/>
      <c r="F176" s="467"/>
      <c r="H176" s="343"/>
      <c r="I176" s="157"/>
    </row>
    <row r="177" spans="1:9" s="16" customFormat="1">
      <c r="A177" s="249"/>
      <c r="B177" s="748" t="s">
        <v>138</v>
      </c>
      <c r="C177" s="748"/>
      <c r="D177" s="748"/>
      <c r="E177" s="748"/>
      <c r="F177" s="748"/>
      <c r="I177" s="157"/>
    </row>
    <row r="178" spans="1:9" s="16" customFormat="1">
      <c r="A178" s="249"/>
      <c r="B178" s="473" t="s">
        <v>645</v>
      </c>
      <c r="C178" s="474">
        <v>750000000</v>
      </c>
      <c r="D178" s="474">
        <v>851000000</v>
      </c>
      <c r="E178" s="474">
        <v>200000000</v>
      </c>
      <c r="F178" s="474">
        <v>851000000</v>
      </c>
      <c r="I178" s="157"/>
    </row>
    <row r="179" spans="1:9" s="16" customFormat="1">
      <c r="A179" s="249"/>
      <c r="B179" s="61" t="s">
        <v>597</v>
      </c>
      <c r="C179" s="476">
        <v>750000000</v>
      </c>
      <c r="D179" s="475">
        <v>851000000</v>
      </c>
      <c r="E179" s="472" t="s">
        <v>333</v>
      </c>
      <c r="F179" s="475">
        <v>851000000</v>
      </c>
      <c r="I179" s="157"/>
    </row>
    <row r="180" spans="1:9" s="16" customFormat="1">
      <c r="A180" s="249"/>
      <c r="B180" s="61" t="s">
        <v>598</v>
      </c>
      <c r="C180" s="467"/>
      <c r="D180" s="472" t="s">
        <v>333</v>
      </c>
      <c r="E180" s="470" t="s">
        <v>333</v>
      </c>
      <c r="F180" s="470" t="s">
        <v>333</v>
      </c>
      <c r="I180" s="157"/>
    </row>
    <row r="181" spans="1:9" s="16" customFormat="1">
      <c r="A181" s="249"/>
      <c r="I181" s="157"/>
    </row>
    <row r="182" spans="1:9" s="16" customFormat="1">
      <c r="A182" s="249"/>
      <c r="B182" s="52" t="s">
        <v>334</v>
      </c>
      <c r="I182" s="157"/>
    </row>
    <row r="183" spans="1:9" s="337" customFormat="1" ht="47.25" customHeight="1">
      <c r="A183" s="341"/>
      <c r="B183" s="740" t="s">
        <v>601</v>
      </c>
      <c r="C183" s="740"/>
      <c r="D183" s="740"/>
      <c r="E183" s="740"/>
      <c r="F183" s="740"/>
      <c r="I183" s="338"/>
    </row>
    <row r="184" spans="1:9" s="337" customFormat="1">
      <c r="A184" s="341"/>
      <c r="B184" s="52"/>
      <c r="I184" s="338"/>
    </row>
    <row r="185" spans="1:9" s="337" customFormat="1" ht="15.75">
      <c r="A185" s="341"/>
      <c r="B185" s="350" t="s">
        <v>602</v>
      </c>
      <c r="I185" s="338"/>
    </row>
    <row r="186" spans="1:9" s="16" customFormat="1">
      <c r="A186" s="249"/>
      <c r="I186" s="157"/>
    </row>
    <row r="187" spans="1:9" s="16" customFormat="1">
      <c r="A187" s="249"/>
      <c r="B187" s="477" t="s">
        <v>61</v>
      </c>
      <c r="C187" s="478">
        <v>44196</v>
      </c>
      <c r="D187" s="478">
        <v>43830</v>
      </c>
      <c r="I187" s="157"/>
    </row>
    <row r="188" spans="1:9" s="16" customFormat="1">
      <c r="A188" s="249"/>
      <c r="B188" s="73" t="s">
        <v>335</v>
      </c>
      <c r="C188" s="479"/>
      <c r="D188" s="479"/>
      <c r="I188" s="157"/>
    </row>
    <row r="189" spans="1:9" s="16" customFormat="1">
      <c r="A189" s="249"/>
      <c r="B189" s="250" t="s">
        <v>336</v>
      </c>
      <c r="C189" s="67">
        <v>21919889600</v>
      </c>
      <c r="D189" s="67">
        <v>4232699000</v>
      </c>
      <c r="I189" s="157"/>
    </row>
    <row r="190" spans="1:9" s="16" customFormat="1">
      <c r="A190" s="249"/>
      <c r="B190" s="250" t="s">
        <v>337</v>
      </c>
      <c r="C190" s="480">
        <v>0</v>
      </c>
      <c r="D190" s="67">
        <v>3177035</v>
      </c>
      <c r="I190" s="157"/>
    </row>
    <row r="191" spans="1:9" s="16" customFormat="1" ht="28.5">
      <c r="A191" s="249"/>
      <c r="B191" s="481" t="s">
        <v>338</v>
      </c>
      <c r="C191" s="68">
        <v>21919889600</v>
      </c>
      <c r="D191" s="68">
        <v>4235876035</v>
      </c>
      <c r="E191" s="171"/>
      <c r="F191" s="66"/>
      <c r="G191" s="339"/>
      <c r="I191" s="157"/>
    </row>
    <row r="192" spans="1:9" s="16" customFormat="1">
      <c r="A192" s="249"/>
      <c r="B192" s="250" t="s">
        <v>691</v>
      </c>
      <c r="C192" s="67">
        <v>20459910164</v>
      </c>
      <c r="D192" s="67">
        <v>4239185000</v>
      </c>
      <c r="I192" s="157"/>
    </row>
    <row r="193" spans="1:9" s="16" customFormat="1">
      <c r="A193" s="249"/>
      <c r="B193" s="250" t="s">
        <v>339</v>
      </c>
      <c r="C193" s="67">
        <v>36332893.5</v>
      </c>
      <c r="D193" s="67">
        <v>3283240</v>
      </c>
      <c r="I193" s="157"/>
    </row>
    <row r="194" spans="1:9" s="16" customFormat="1" ht="28.5">
      <c r="A194" s="249"/>
      <c r="B194" s="481" t="s">
        <v>340</v>
      </c>
      <c r="C194" s="482">
        <v>20496243057.5</v>
      </c>
      <c r="D194" s="68">
        <v>4242468240</v>
      </c>
      <c r="E194" s="353"/>
      <c r="F194" s="339"/>
      <c r="G194" s="339"/>
      <c r="I194" s="157"/>
    </row>
    <row r="195" spans="1:9" s="16" customFormat="1">
      <c r="A195" s="249"/>
      <c r="I195" s="157"/>
    </row>
    <row r="196" spans="1:9" s="184" customFormat="1">
      <c r="A196" s="249"/>
      <c r="I196" s="157"/>
    </row>
    <row r="197" spans="1:9">
      <c r="B197" s="52" t="s">
        <v>174</v>
      </c>
      <c r="C197" s="29"/>
      <c r="D197" s="29"/>
      <c r="E197" s="29"/>
    </row>
    <row r="198" spans="1:9">
      <c r="B198" s="29"/>
      <c r="C198" s="29"/>
      <c r="D198" s="29"/>
      <c r="E198" s="29"/>
    </row>
    <row r="199" spans="1:9">
      <c r="B199" s="70" t="s">
        <v>341</v>
      </c>
      <c r="C199" s="315"/>
      <c r="D199" s="29"/>
      <c r="E199" s="29"/>
    </row>
    <row r="200" spans="1:9">
      <c r="B200" s="29"/>
      <c r="C200" s="29"/>
      <c r="D200" s="29"/>
      <c r="E200" s="29"/>
    </row>
    <row r="201" spans="1:9">
      <c r="B201" s="29" t="s">
        <v>342</v>
      </c>
      <c r="C201" s="29"/>
      <c r="D201" s="29"/>
      <c r="E201" s="29"/>
    </row>
    <row r="202" spans="1:9">
      <c r="B202" s="29"/>
      <c r="C202" s="29"/>
      <c r="D202" s="29"/>
      <c r="E202" s="29"/>
    </row>
    <row r="203" spans="1:9">
      <c r="B203" s="200" t="s">
        <v>61</v>
      </c>
      <c r="C203" s="201">
        <v>44196</v>
      </c>
      <c r="D203" s="201">
        <v>43830</v>
      </c>
      <c r="E203" s="29"/>
    </row>
    <row r="204" spans="1:9">
      <c r="B204" s="71" t="s">
        <v>693</v>
      </c>
      <c r="C204" s="132">
        <v>110000</v>
      </c>
      <c r="D204" s="131" t="s">
        <v>333</v>
      </c>
      <c r="E204" s="29"/>
    </row>
    <row r="205" spans="1:9">
      <c r="B205" s="71" t="s">
        <v>694</v>
      </c>
      <c r="C205" s="132">
        <v>3987206</v>
      </c>
      <c r="D205" s="132">
        <v>28598469</v>
      </c>
      <c r="E205" s="29"/>
    </row>
    <row r="206" spans="1:9">
      <c r="B206" s="61" t="s">
        <v>62</v>
      </c>
      <c r="C206" s="131">
        <v>4097206</v>
      </c>
      <c r="D206" s="131">
        <v>28598469</v>
      </c>
      <c r="E206" s="262">
        <v>0</v>
      </c>
    </row>
    <row r="207" spans="1:9">
      <c r="B207" s="74"/>
      <c r="D207" s="75"/>
      <c r="E207" s="29"/>
    </row>
    <row r="208" spans="1:9">
      <c r="B208" s="76" t="s">
        <v>343</v>
      </c>
      <c r="D208" s="75"/>
      <c r="E208" s="29"/>
    </row>
    <row r="209" spans="1:9">
      <c r="B209" s="77"/>
      <c r="C209" s="29"/>
      <c r="D209" s="29"/>
      <c r="E209" s="29"/>
    </row>
    <row r="210" spans="1:9">
      <c r="B210" s="734" t="s">
        <v>756</v>
      </c>
      <c r="C210" s="734"/>
      <c r="D210" s="734"/>
      <c r="E210" s="29"/>
    </row>
    <row r="211" spans="1:9" s="233" customFormat="1">
      <c r="A211" s="237"/>
      <c r="B211" s="362"/>
      <c r="C211" s="362"/>
      <c r="D211" s="362"/>
      <c r="E211" s="242"/>
      <c r="I211" s="154"/>
    </row>
    <row r="212" spans="1:9" s="233" customFormat="1">
      <c r="A212" s="237"/>
      <c r="B212" s="437" t="s">
        <v>61</v>
      </c>
      <c r="C212" s="201">
        <v>44196</v>
      </c>
      <c r="D212" s="201">
        <v>43830</v>
      </c>
      <c r="E212" s="242"/>
      <c r="I212" s="154"/>
    </row>
    <row r="213" spans="1:9" s="233" customFormat="1">
      <c r="A213" s="237"/>
      <c r="B213" s="250" t="s">
        <v>755</v>
      </c>
      <c r="C213" s="132">
        <v>266036645</v>
      </c>
      <c r="D213" s="132">
        <v>0</v>
      </c>
      <c r="E213" s="242"/>
      <c r="I213" s="154"/>
    </row>
    <row r="214" spans="1:9" s="233" customFormat="1">
      <c r="A214" s="237"/>
      <c r="B214" s="61" t="s">
        <v>62</v>
      </c>
      <c r="C214" s="131">
        <v>266036645</v>
      </c>
      <c r="D214" s="131">
        <v>0</v>
      </c>
      <c r="E214" s="344">
        <v>0</v>
      </c>
      <c r="I214" s="154"/>
    </row>
    <row r="215" spans="1:9">
      <c r="B215" s="74"/>
      <c r="D215" s="75"/>
      <c r="E215" s="29"/>
    </row>
    <row r="216" spans="1:9">
      <c r="B216" s="79" t="s">
        <v>344</v>
      </c>
      <c r="D216" s="75"/>
      <c r="E216" s="29"/>
    </row>
    <row r="217" spans="1:9">
      <c r="B217" s="483" t="s">
        <v>695</v>
      </c>
      <c r="D217" s="75"/>
      <c r="E217" s="29"/>
    </row>
    <row r="218" spans="1:9" s="233" customFormat="1">
      <c r="A218" s="237"/>
      <c r="B218" s="483"/>
      <c r="D218" s="75"/>
      <c r="E218" s="242"/>
      <c r="I218" s="154"/>
    </row>
    <row r="219" spans="1:9">
      <c r="B219" s="200" t="s">
        <v>61</v>
      </c>
      <c r="C219" s="201">
        <v>44196</v>
      </c>
      <c r="D219" s="201">
        <v>43830</v>
      </c>
      <c r="E219" s="29"/>
    </row>
    <row r="220" spans="1:9">
      <c r="B220" s="71" t="s">
        <v>696</v>
      </c>
      <c r="C220" s="273">
        <v>0</v>
      </c>
      <c r="D220" s="202">
        <v>675342</v>
      </c>
      <c r="E220" s="29"/>
    </row>
    <row r="221" spans="1:9">
      <c r="B221" s="71" t="s">
        <v>697</v>
      </c>
      <c r="C221" s="273">
        <v>0</v>
      </c>
      <c r="D221" s="202">
        <v>19274034</v>
      </c>
      <c r="E221" s="29"/>
    </row>
    <row r="222" spans="1:9">
      <c r="B222" s="61" t="s">
        <v>62</v>
      </c>
      <c r="C222" s="274">
        <v>0</v>
      </c>
      <c r="D222" s="274">
        <v>19949376</v>
      </c>
      <c r="E222" s="29"/>
    </row>
    <row r="223" spans="1:9">
      <c r="B223" s="74"/>
      <c r="D223" s="75"/>
      <c r="E223" s="29"/>
    </row>
    <row r="224" spans="1:9">
      <c r="B224" s="76" t="s">
        <v>345</v>
      </c>
      <c r="D224" s="75"/>
      <c r="E224" s="29"/>
    </row>
    <row r="225" spans="1:9">
      <c r="B225" s="76"/>
      <c r="D225" s="75"/>
      <c r="E225" s="29"/>
    </row>
    <row r="226" spans="1:9">
      <c r="B226" s="80" t="s">
        <v>567</v>
      </c>
      <c r="D226" s="75"/>
      <c r="E226" s="29"/>
    </row>
    <row r="227" spans="1:9">
      <c r="B227" s="80"/>
      <c r="D227" s="75"/>
      <c r="E227" s="29"/>
    </row>
    <row r="228" spans="1:9">
      <c r="B228" s="76" t="s">
        <v>346</v>
      </c>
      <c r="C228" s="315"/>
      <c r="D228" s="75"/>
      <c r="E228" s="29"/>
    </row>
    <row r="229" spans="1:9">
      <c r="B229" s="80"/>
      <c r="D229" s="75"/>
      <c r="E229" s="29"/>
    </row>
    <row r="230" spans="1:9">
      <c r="B230" s="200" t="s">
        <v>61</v>
      </c>
      <c r="C230" s="201">
        <v>44196</v>
      </c>
      <c r="D230" s="201">
        <v>43830</v>
      </c>
      <c r="E230" s="29"/>
    </row>
    <row r="231" spans="1:9" s="233" customFormat="1">
      <c r="A231" s="237"/>
      <c r="B231" s="250" t="s">
        <v>533</v>
      </c>
      <c r="C231" s="251">
        <v>6370138</v>
      </c>
      <c r="D231" s="130">
        <v>0</v>
      </c>
      <c r="E231" s="242"/>
      <c r="I231" s="154"/>
    </row>
    <row r="232" spans="1:9">
      <c r="B232" s="71" t="s">
        <v>217</v>
      </c>
      <c r="C232" s="273">
        <v>0</v>
      </c>
      <c r="D232" s="130">
        <v>131627650</v>
      </c>
      <c r="E232" s="29"/>
    </row>
    <row r="233" spans="1:9">
      <c r="B233" s="61" t="s">
        <v>62</v>
      </c>
      <c r="C233" s="72">
        <v>6370138</v>
      </c>
      <c r="D233" s="72">
        <v>131627650</v>
      </c>
      <c r="E233" s="29"/>
    </row>
    <row r="234" spans="1:9">
      <c r="B234" s="81"/>
      <c r="C234" s="82"/>
      <c r="D234" s="82"/>
      <c r="E234" s="344"/>
    </row>
    <row r="235" spans="1:9">
      <c r="B235" s="52" t="s">
        <v>348</v>
      </c>
    </row>
    <row r="236" spans="1:9">
      <c r="B236" s="78" t="s">
        <v>349</v>
      </c>
    </row>
    <row r="237" spans="1:9">
      <c r="B237" s="78"/>
    </row>
    <row r="238" spans="1:9" s="46" customFormat="1" ht="12" customHeight="1">
      <c r="A238" s="203"/>
      <c r="B238" s="735" t="s">
        <v>207</v>
      </c>
      <c r="C238" s="735" t="s">
        <v>241</v>
      </c>
      <c r="D238" s="735"/>
      <c r="E238" s="735"/>
      <c r="F238" s="735"/>
      <c r="G238" s="735"/>
    </row>
    <row r="239" spans="1:9" s="26" customFormat="1" ht="30">
      <c r="A239" s="204"/>
      <c r="B239" s="735"/>
      <c r="C239" s="484" t="s">
        <v>237</v>
      </c>
      <c r="D239" s="484" t="s">
        <v>238</v>
      </c>
      <c r="E239" s="484" t="s">
        <v>239</v>
      </c>
      <c r="F239" s="484" t="s">
        <v>350</v>
      </c>
      <c r="G239" s="484" t="s">
        <v>351</v>
      </c>
    </row>
    <row r="240" spans="1:9" s="45" customFormat="1">
      <c r="A240" s="205"/>
      <c r="B240" s="402" t="s">
        <v>243</v>
      </c>
      <c r="C240" s="273">
        <v>0</v>
      </c>
      <c r="D240" s="273">
        <v>1307727</v>
      </c>
      <c r="E240" s="273" t="s">
        <v>308</v>
      </c>
      <c r="F240" s="273" t="s">
        <v>333</v>
      </c>
      <c r="G240" s="485">
        <v>1307727</v>
      </c>
    </row>
    <row r="241" spans="1:9" s="45" customFormat="1">
      <c r="A241" s="205"/>
      <c r="B241" s="402" t="s">
        <v>703</v>
      </c>
      <c r="C241" s="273">
        <v>15775540</v>
      </c>
      <c r="D241" s="273">
        <v>463378</v>
      </c>
      <c r="E241" s="273">
        <v>0</v>
      </c>
      <c r="F241" s="273">
        <v>0</v>
      </c>
      <c r="G241" s="485">
        <v>16238918</v>
      </c>
    </row>
    <row r="242" spans="1:9" s="44" customFormat="1" ht="14.25">
      <c r="A242" s="206"/>
      <c r="B242" s="61" t="s">
        <v>603</v>
      </c>
      <c r="C242" s="274">
        <v>15775540</v>
      </c>
      <c r="D242" s="274">
        <v>1771105</v>
      </c>
      <c r="E242" s="274" t="s">
        <v>352</v>
      </c>
      <c r="F242" s="274" t="s">
        <v>290</v>
      </c>
      <c r="G242" s="274">
        <v>17546645</v>
      </c>
    </row>
    <row r="243" spans="1:9" s="44" customFormat="1" ht="14.25">
      <c r="A243" s="206"/>
      <c r="B243" s="61" t="s">
        <v>604</v>
      </c>
      <c r="C243" s="274" t="s">
        <v>307</v>
      </c>
      <c r="D243" s="274">
        <v>15775540</v>
      </c>
      <c r="E243" s="274" t="s">
        <v>352</v>
      </c>
      <c r="F243" s="274" t="s">
        <v>290</v>
      </c>
      <c r="G243" s="274">
        <v>15775540</v>
      </c>
    </row>
    <row r="244" spans="1:9">
      <c r="B244" s="52"/>
    </row>
    <row r="245" spans="1:9" s="233" customFormat="1">
      <c r="A245" s="237"/>
      <c r="B245" s="52"/>
      <c r="I245" s="154"/>
    </row>
    <row r="246" spans="1:9" s="233" customFormat="1" ht="15.75" customHeight="1">
      <c r="A246" s="237"/>
      <c r="B246" s="735" t="s">
        <v>207</v>
      </c>
      <c r="C246" s="735" t="s">
        <v>242</v>
      </c>
      <c r="D246" s="735"/>
      <c r="E246" s="735"/>
      <c r="F246" s="735"/>
      <c r="G246" s="735"/>
      <c r="I246" s="154"/>
    </row>
    <row r="247" spans="1:9" s="233" customFormat="1" ht="30">
      <c r="A247" s="237"/>
      <c r="B247" s="735"/>
      <c r="C247" s="484" t="s">
        <v>240</v>
      </c>
      <c r="D247" s="487" t="s">
        <v>238</v>
      </c>
      <c r="E247" s="487" t="s">
        <v>239</v>
      </c>
      <c r="F247" s="487" t="s">
        <v>350</v>
      </c>
      <c r="G247" s="487" t="s">
        <v>495</v>
      </c>
      <c r="H247" s="487" t="s">
        <v>607</v>
      </c>
      <c r="I247" s="154"/>
    </row>
    <row r="248" spans="1:9" s="233" customFormat="1">
      <c r="A248" s="237"/>
      <c r="B248" s="402" t="s">
        <v>243</v>
      </c>
      <c r="C248" s="273" t="s">
        <v>308</v>
      </c>
      <c r="D248" s="488" t="s">
        <v>308</v>
      </c>
      <c r="E248" s="488" t="s">
        <v>308</v>
      </c>
      <c r="F248" s="488" t="s">
        <v>308</v>
      </c>
      <c r="G248" s="488" t="s">
        <v>308</v>
      </c>
      <c r="H248" s="273">
        <v>1307727</v>
      </c>
      <c r="I248" s="154"/>
    </row>
    <row r="249" spans="1:9" s="233" customFormat="1">
      <c r="A249" s="237"/>
      <c r="B249" s="402" t="s">
        <v>703</v>
      </c>
      <c r="C249" s="273">
        <v>0</v>
      </c>
      <c r="D249" s="486">
        <v>-2839598</v>
      </c>
      <c r="E249" s="486">
        <v>0</v>
      </c>
      <c r="F249" s="486">
        <v>0</v>
      </c>
      <c r="G249" s="486">
        <v>-2839598</v>
      </c>
      <c r="H249" s="485">
        <v>13399320</v>
      </c>
      <c r="I249" s="154"/>
    </row>
    <row r="250" spans="1:9" s="233" customFormat="1">
      <c r="A250" s="237"/>
      <c r="B250" s="61" t="s">
        <v>603</v>
      </c>
      <c r="C250" s="274">
        <v>0</v>
      </c>
      <c r="D250" s="489">
        <v>-2839598</v>
      </c>
      <c r="E250" s="489">
        <v>0</v>
      </c>
      <c r="F250" s="489">
        <v>0</v>
      </c>
      <c r="G250" s="489">
        <v>-2839598</v>
      </c>
      <c r="H250" s="274">
        <v>14707047</v>
      </c>
      <c r="I250" s="154"/>
    </row>
    <row r="251" spans="1:9" s="233" customFormat="1">
      <c r="A251" s="237"/>
      <c r="B251" s="61" t="s">
        <v>604</v>
      </c>
      <c r="C251" s="274">
        <v>0</v>
      </c>
      <c r="D251" s="489">
        <v>0</v>
      </c>
      <c r="E251" s="489">
        <v>0</v>
      </c>
      <c r="F251" s="489">
        <v>0</v>
      </c>
      <c r="G251" s="489">
        <v>0</v>
      </c>
      <c r="H251" s="274">
        <v>15775540</v>
      </c>
      <c r="I251" s="154"/>
    </row>
    <row r="252" spans="1:9" s="233" customFormat="1">
      <c r="A252" s="237"/>
      <c r="B252" s="52"/>
      <c r="I252" s="154"/>
    </row>
    <row r="253" spans="1:9" s="233" customFormat="1">
      <c r="A253" s="237"/>
      <c r="B253" s="52"/>
      <c r="I253" s="154"/>
    </row>
    <row r="254" spans="1:9">
      <c r="B254" s="314" t="s">
        <v>353</v>
      </c>
      <c r="C254" s="313"/>
    </row>
    <row r="255" spans="1:9">
      <c r="B255" s="359" t="s">
        <v>354</v>
      </c>
    </row>
    <row r="256" spans="1:9">
      <c r="B256" s="78"/>
    </row>
    <row r="257" spans="1:9" s="233" customFormat="1">
      <c r="A257" s="237"/>
      <c r="B257" s="207" t="s">
        <v>197</v>
      </c>
      <c r="I257" s="154"/>
    </row>
    <row r="258" spans="1:9" ht="28.5">
      <c r="B258" s="200" t="s">
        <v>61</v>
      </c>
      <c r="C258" s="200" t="s">
        <v>706</v>
      </c>
      <c r="D258" s="200" t="s">
        <v>707</v>
      </c>
      <c r="E258" s="200" t="s">
        <v>708</v>
      </c>
      <c r="F258" s="200" t="s">
        <v>709</v>
      </c>
      <c r="G258" s="129"/>
    </row>
    <row r="259" spans="1:9" ht="13.15" customHeight="1">
      <c r="B259" s="491" t="s">
        <v>355</v>
      </c>
      <c r="C259" s="492">
        <v>4974714</v>
      </c>
      <c r="D259" s="492">
        <v>185214461</v>
      </c>
      <c r="E259" s="403">
        <v>-994992</v>
      </c>
      <c r="F259" s="492">
        <v>189194183</v>
      </c>
      <c r="H259" s="167"/>
    </row>
    <row r="260" spans="1:9">
      <c r="B260" s="491" t="s">
        <v>83</v>
      </c>
      <c r="C260" s="492">
        <v>8000000</v>
      </c>
      <c r="D260" s="492">
        <v>0</v>
      </c>
      <c r="E260" s="403">
        <v>-1600012</v>
      </c>
      <c r="F260" s="492">
        <v>6399988</v>
      </c>
      <c r="G260" s="233"/>
      <c r="H260" s="233"/>
    </row>
    <row r="261" spans="1:9">
      <c r="B261" s="491" t="s">
        <v>411</v>
      </c>
      <c r="C261" s="492">
        <v>0</v>
      </c>
      <c r="D261" s="492">
        <v>3450000</v>
      </c>
      <c r="E261" s="403">
        <v>0</v>
      </c>
      <c r="F261" s="492">
        <v>3450000</v>
      </c>
      <c r="G261" s="233"/>
      <c r="H261" s="233"/>
    </row>
    <row r="262" spans="1:9" ht="13.15" customHeight="1">
      <c r="B262" s="491" t="s">
        <v>198</v>
      </c>
      <c r="C262" s="492">
        <v>622033558</v>
      </c>
      <c r="D262" s="492">
        <v>25243376</v>
      </c>
      <c r="E262" s="403">
        <v>-124406784</v>
      </c>
      <c r="F262" s="492">
        <v>522870150</v>
      </c>
      <c r="G262" s="233"/>
      <c r="H262" s="233"/>
    </row>
    <row r="263" spans="1:9">
      <c r="B263" s="491" t="s">
        <v>199</v>
      </c>
      <c r="C263" s="492">
        <v>9080144</v>
      </c>
      <c r="D263" s="492">
        <v>5120310</v>
      </c>
      <c r="E263" s="403">
        <v>-1816040</v>
      </c>
      <c r="F263" s="492">
        <v>12384414</v>
      </c>
      <c r="G263" s="233"/>
      <c r="H263" s="233"/>
    </row>
    <row r="264" spans="1:9">
      <c r="B264" s="61" t="s">
        <v>605</v>
      </c>
      <c r="C264" s="131">
        <v>644088416</v>
      </c>
      <c r="D264" s="131">
        <v>219028147</v>
      </c>
      <c r="E264" s="406">
        <v>-128817828</v>
      </c>
      <c r="F264" s="131">
        <v>734298735</v>
      </c>
      <c r="G264" s="167"/>
      <c r="H264" s="167"/>
    </row>
    <row r="265" spans="1:9">
      <c r="B265" s="61" t="s">
        <v>606</v>
      </c>
      <c r="C265" s="131" t="s">
        <v>333</v>
      </c>
      <c r="D265" s="131">
        <v>644088416</v>
      </c>
      <c r="E265" s="131" t="s">
        <v>333</v>
      </c>
      <c r="F265" s="131">
        <v>644088416</v>
      </c>
      <c r="G265" s="167"/>
    </row>
    <row r="266" spans="1:9" s="233" customFormat="1">
      <c r="A266" s="237"/>
      <c r="B266" s="291"/>
      <c r="C266" s="490"/>
      <c r="D266" s="490"/>
      <c r="E266" s="490"/>
      <c r="F266" s="490"/>
      <c r="G266" s="167"/>
      <c r="I266" s="154"/>
    </row>
    <row r="267" spans="1:9" s="233" customFormat="1">
      <c r="A267" s="237"/>
      <c r="B267" s="207" t="s">
        <v>139</v>
      </c>
      <c r="C267" s="490"/>
      <c r="D267" s="490"/>
      <c r="E267" s="490"/>
      <c r="F267" s="490"/>
      <c r="G267" s="167"/>
      <c r="I267" s="154"/>
    </row>
    <row r="268" spans="1:9" s="233" customFormat="1" ht="28.5">
      <c r="A268" s="237"/>
      <c r="B268" s="200" t="s">
        <v>61</v>
      </c>
      <c r="C268" s="200" t="s">
        <v>706</v>
      </c>
      <c r="D268" s="200" t="s">
        <v>707</v>
      </c>
      <c r="E268" s="200" t="s">
        <v>708</v>
      </c>
      <c r="F268" s="200" t="s">
        <v>709</v>
      </c>
      <c r="G268" s="167"/>
      <c r="I268" s="154"/>
    </row>
    <row r="269" spans="1:9">
      <c r="B269" s="493" t="s">
        <v>291</v>
      </c>
      <c r="C269" s="404">
        <v>57764419</v>
      </c>
      <c r="D269" s="404">
        <v>0</v>
      </c>
      <c r="E269" s="404">
        <v>0</v>
      </c>
      <c r="F269" s="404">
        <v>57764419</v>
      </c>
    </row>
    <row r="270" spans="1:9">
      <c r="B270" s="493" t="s">
        <v>356</v>
      </c>
      <c r="C270" s="494">
        <v>-28821008</v>
      </c>
      <c r="D270" s="404">
        <v>0</v>
      </c>
      <c r="E270" s="495">
        <v>-7235868</v>
      </c>
      <c r="F270" s="488">
        <v>-36056876</v>
      </c>
    </row>
    <row r="271" spans="1:9">
      <c r="B271" s="61" t="s">
        <v>605</v>
      </c>
      <c r="C271" s="406">
        <v>28943411</v>
      </c>
      <c r="D271" s="406">
        <v>0</v>
      </c>
      <c r="E271" s="406">
        <v>-7235868</v>
      </c>
      <c r="F271" s="406">
        <v>21707543</v>
      </c>
    </row>
    <row r="272" spans="1:9">
      <c r="B272" s="61" t="s">
        <v>606</v>
      </c>
      <c r="C272" s="406">
        <v>410117553</v>
      </c>
      <c r="D272" s="406">
        <v>-373938272</v>
      </c>
      <c r="E272" s="406">
        <v>-7235870</v>
      </c>
      <c r="F272" s="406">
        <v>28943411</v>
      </c>
    </row>
    <row r="273" spans="1:9">
      <c r="B273" s="84"/>
      <c r="C273" s="85">
        <v>0</v>
      </c>
      <c r="D273" s="84"/>
      <c r="F273" s="167"/>
    </row>
    <row r="274" spans="1:9">
      <c r="B274" s="52" t="s">
        <v>611</v>
      </c>
      <c r="C274" s="315"/>
      <c r="D274" s="86"/>
      <c r="F274" s="87"/>
    </row>
    <row r="275" spans="1:9" ht="12.4" customHeight="1">
      <c r="B275" s="78" t="s">
        <v>712</v>
      </c>
      <c r="D275" s="86"/>
    </row>
    <row r="276" spans="1:9" ht="12.4" customHeight="1">
      <c r="B276" s="78"/>
      <c r="D276" s="86"/>
    </row>
    <row r="277" spans="1:9">
      <c r="B277" s="200" t="s">
        <v>61</v>
      </c>
      <c r="C277" s="201">
        <v>44196</v>
      </c>
      <c r="D277" s="201">
        <v>43830</v>
      </c>
      <c r="E277" s="144"/>
    </row>
    <row r="278" spans="1:9">
      <c r="B278" s="250" t="s">
        <v>357</v>
      </c>
      <c r="C278" s="496">
        <v>0</v>
      </c>
      <c r="D278" s="464">
        <v>109907896</v>
      </c>
    </row>
    <row r="279" spans="1:9">
      <c r="B279" s="250" t="s">
        <v>218</v>
      </c>
      <c r="C279" s="251">
        <v>15626149</v>
      </c>
      <c r="D279" s="464">
        <v>11288580</v>
      </c>
    </row>
    <row r="280" spans="1:9">
      <c r="B280" s="250" t="s">
        <v>715</v>
      </c>
      <c r="C280" s="251">
        <v>17653690</v>
      </c>
      <c r="D280" s="464">
        <v>17653690</v>
      </c>
    </row>
    <row r="281" spans="1:9" s="233" customFormat="1">
      <c r="A281" s="237"/>
      <c r="B281" s="250" t="s">
        <v>610</v>
      </c>
      <c r="C281" s="251">
        <v>96802560</v>
      </c>
      <c r="D281" s="464">
        <v>0</v>
      </c>
      <c r="I281" s="154"/>
    </row>
    <row r="282" spans="1:9" s="233" customFormat="1">
      <c r="A282" s="237"/>
      <c r="B282" s="250" t="s">
        <v>714</v>
      </c>
      <c r="C282" s="497">
        <v>6170980</v>
      </c>
      <c r="D282" s="464">
        <v>0</v>
      </c>
      <c r="I282" s="154"/>
    </row>
    <row r="283" spans="1:9" s="233" customFormat="1">
      <c r="A283" s="237"/>
      <c r="B283" s="250" t="s">
        <v>358</v>
      </c>
      <c r="C283" s="273">
        <v>0</v>
      </c>
      <c r="D283" s="464">
        <v>250000</v>
      </c>
      <c r="I283" s="154"/>
    </row>
    <row r="284" spans="1:9">
      <c r="B284" s="61" t="s">
        <v>62</v>
      </c>
      <c r="C284" s="72">
        <v>136253379</v>
      </c>
      <c r="D284" s="72">
        <v>139100166</v>
      </c>
      <c r="F284" s="307"/>
    </row>
    <row r="285" spans="1:9">
      <c r="B285" s="52"/>
      <c r="D285" s="86"/>
    </row>
    <row r="286" spans="1:9">
      <c r="B286" s="83" t="s">
        <v>612</v>
      </c>
      <c r="C286" s="312"/>
      <c r="D286" s="86"/>
    </row>
    <row r="287" spans="1:9">
      <c r="B287" s="233" t="s">
        <v>717</v>
      </c>
      <c r="D287" s="86"/>
    </row>
    <row r="288" spans="1:9" s="233" customFormat="1">
      <c r="A288" s="237"/>
      <c r="D288" s="86"/>
      <c r="I288" s="154"/>
    </row>
    <row r="289" spans="1:9">
      <c r="B289" s="738" t="s">
        <v>210</v>
      </c>
      <c r="C289" s="498" t="s">
        <v>359</v>
      </c>
      <c r="D289" s="738" t="s">
        <v>360</v>
      </c>
    </row>
    <row r="290" spans="1:9">
      <c r="B290" s="738"/>
      <c r="C290" s="498" t="s">
        <v>361</v>
      </c>
      <c r="D290" s="738"/>
      <c r="E290" s="144"/>
    </row>
    <row r="291" spans="1:9">
      <c r="B291" s="113" t="s">
        <v>310</v>
      </c>
      <c r="C291" s="499"/>
      <c r="D291" s="500"/>
    </row>
    <row r="292" spans="1:9">
      <c r="B292" s="501" t="s">
        <v>254</v>
      </c>
      <c r="C292" s="500">
        <v>1047146584</v>
      </c>
      <c r="D292" s="500">
        <v>0</v>
      </c>
    </row>
    <row r="293" spans="1:9">
      <c r="B293" s="61" t="s">
        <v>605</v>
      </c>
      <c r="C293" s="502">
        <v>1047146584</v>
      </c>
      <c r="D293" s="500">
        <v>0</v>
      </c>
      <c r="F293" s="110"/>
    </row>
    <row r="294" spans="1:9">
      <c r="B294" s="61" t="s">
        <v>606</v>
      </c>
      <c r="C294" s="502">
        <v>4632486299</v>
      </c>
      <c r="D294" s="500">
        <v>0</v>
      </c>
      <c r="F294" s="110"/>
    </row>
    <row r="295" spans="1:9">
      <c r="B295" s="88"/>
      <c r="C295" s="89"/>
      <c r="D295" s="89"/>
    </row>
    <row r="296" spans="1:9">
      <c r="B296" s="52" t="s">
        <v>614</v>
      </c>
      <c r="C296" s="315"/>
      <c r="D296" s="86"/>
    </row>
    <row r="297" spans="1:9">
      <c r="B297" s="233" t="s">
        <v>717</v>
      </c>
      <c r="D297" s="86"/>
    </row>
    <row r="298" spans="1:9" s="233" customFormat="1">
      <c r="A298" s="237"/>
      <c r="D298" s="86"/>
      <c r="I298" s="154"/>
    </row>
    <row r="299" spans="1:9">
      <c r="B299" s="738" t="s">
        <v>167</v>
      </c>
      <c r="C299" s="498" t="s">
        <v>362</v>
      </c>
      <c r="D299" s="498" t="s">
        <v>363</v>
      </c>
    </row>
    <row r="300" spans="1:9">
      <c r="B300" s="738"/>
      <c r="C300" s="498" t="s">
        <v>361</v>
      </c>
      <c r="D300" s="498" t="s">
        <v>361</v>
      </c>
    </row>
    <row r="301" spans="1:9">
      <c r="B301" s="113" t="s">
        <v>364</v>
      </c>
      <c r="C301" s="388">
        <v>20367047</v>
      </c>
      <c r="D301" s="388" t="s">
        <v>352</v>
      </c>
      <c r="E301" s="144"/>
      <c r="G301" s="169"/>
      <c r="H301" s="169"/>
    </row>
    <row r="302" spans="1:9" s="182" customFormat="1">
      <c r="A302" s="237"/>
      <c r="B302" s="113" t="s">
        <v>496</v>
      </c>
      <c r="C302" s="388">
        <v>8705788</v>
      </c>
      <c r="D302" s="388">
        <v>0</v>
      </c>
      <c r="G302" s="57"/>
      <c r="I302" s="154"/>
    </row>
    <row r="303" spans="1:9">
      <c r="B303" s="113" t="s">
        <v>497</v>
      </c>
      <c r="C303" s="388">
        <v>1068598</v>
      </c>
      <c r="D303" s="388" t="s">
        <v>352</v>
      </c>
      <c r="G303" s="57"/>
    </row>
    <row r="304" spans="1:9">
      <c r="B304" s="61" t="s">
        <v>605</v>
      </c>
      <c r="C304" s="117">
        <v>30141433</v>
      </c>
      <c r="D304" s="503" t="s">
        <v>352</v>
      </c>
      <c r="F304" s="57"/>
      <c r="G304" s="57"/>
      <c r="H304" s="57"/>
    </row>
    <row r="305" spans="1:9">
      <c r="B305" s="61" t="s">
        <v>606</v>
      </c>
      <c r="C305" s="387">
        <v>1286287844</v>
      </c>
      <c r="D305" s="387" t="s">
        <v>352</v>
      </c>
      <c r="F305" s="167"/>
      <c r="G305" s="57"/>
    </row>
    <row r="306" spans="1:9">
      <c r="B306" s="88"/>
      <c r="C306" s="89"/>
      <c r="D306" s="89"/>
      <c r="H306" s="57"/>
    </row>
    <row r="307" spans="1:9">
      <c r="B307" s="52" t="s">
        <v>615</v>
      </c>
      <c r="C307" s="315"/>
      <c r="D307" s="86"/>
    </row>
    <row r="308" spans="1:9">
      <c r="B308" s="233" t="s">
        <v>717</v>
      </c>
      <c r="D308" s="86"/>
    </row>
    <row r="309" spans="1:9" s="233" customFormat="1">
      <c r="A309" s="237"/>
      <c r="D309" s="86"/>
      <c r="I309" s="154"/>
    </row>
    <row r="310" spans="1:9">
      <c r="B310" s="504" t="s">
        <v>167</v>
      </c>
      <c r="C310" s="498" t="s">
        <v>244</v>
      </c>
      <c r="D310" s="498" t="s">
        <v>245</v>
      </c>
      <c r="E310" s="144"/>
    </row>
    <row r="311" spans="1:9">
      <c r="B311" s="102" t="s">
        <v>412</v>
      </c>
      <c r="C311" s="409">
        <v>72104042</v>
      </c>
      <c r="D311" s="505">
        <v>0</v>
      </c>
    </row>
    <row r="312" spans="1:9">
      <c r="B312" s="102" t="s">
        <v>498</v>
      </c>
      <c r="C312" s="409">
        <v>3566689</v>
      </c>
      <c r="D312" s="505">
        <v>0</v>
      </c>
      <c r="G312" s="169"/>
      <c r="H312" s="169"/>
    </row>
    <row r="313" spans="1:9">
      <c r="B313" s="61" t="s">
        <v>605</v>
      </c>
      <c r="C313" s="506">
        <v>75670731</v>
      </c>
      <c r="D313" s="507">
        <v>0</v>
      </c>
      <c r="F313" s="110">
        <v>0</v>
      </c>
      <c r="G313" s="57"/>
    </row>
    <row r="314" spans="1:9">
      <c r="B314" s="61" t="s">
        <v>606</v>
      </c>
      <c r="C314" s="506">
        <v>191215132</v>
      </c>
      <c r="D314" s="507">
        <v>0</v>
      </c>
    </row>
    <row r="315" spans="1:9">
      <c r="C315" s="90"/>
      <c r="D315" s="86"/>
    </row>
    <row r="316" spans="1:9">
      <c r="B316" s="52" t="s">
        <v>365</v>
      </c>
      <c r="C316" s="315"/>
      <c r="D316" s="24"/>
    </row>
    <row r="317" spans="1:9">
      <c r="B317" s="83"/>
      <c r="C317" s="24"/>
      <c r="D317" s="24"/>
    </row>
    <row r="318" spans="1:9">
      <c r="B318" s="738" t="s">
        <v>167</v>
      </c>
      <c r="C318" s="498" t="s">
        <v>362</v>
      </c>
      <c r="D318" s="498" t="s">
        <v>363</v>
      </c>
    </row>
    <row r="319" spans="1:9">
      <c r="B319" s="738"/>
      <c r="C319" s="498" t="s">
        <v>361</v>
      </c>
      <c r="D319" s="498" t="s">
        <v>361</v>
      </c>
      <c r="E319" s="144"/>
    </row>
    <row r="320" spans="1:9">
      <c r="B320" s="102" t="s">
        <v>74</v>
      </c>
      <c r="C320" s="409">
        <v>263473906</v>
      </c>
      <c r="D320" s="508">
        <v>0</v>
      </c>
    </row>
    <row r="321" spans="1:9" s="233" customFormat="1">
      <c r="A321" s="237"/>
      <c r="B321" s="102" t="s">
        <v>24</v>
      </c>
      <c r="C321" s="409">
        <v>91845114</v>
      </c>
      <c r="D321" s="508">
        <v>0</v>
      </c>
      <c r="I321" s="154"/>
    </row>
    <row r="322" spans="1:9">
      <c r="B322" s="102" t="s">
        <v>140</v>
      </c>
      <c r="C322" s="409">
        <v>43933429</v>
      </c>
      <c r="D322" s="508">
        <v>0</v>
      </c>
    </row>
    <row r="323" spans="1:9">
      <c r="B323" s="61" t="s">
        <v>605</v>
      </c>
      <c r="C323" s="506">
        <v>399252449</v>
      </c>
      <c r="D323" s="508">
        <v>0</v>
      </c>
      <c r="F323" s="110">
        <v>0</v>
      </c>
    </row>
    <row r="324" spans="1:9">
      <c r="B324" s="61" t="s">
        <v>606</v>
      </c>
      <c r="C324" s="506">
        <v>191215132</v>
      </c>
      <c r="D324" s="509">
        <v>0</v>
      </c>
    </row>
    <row r="325" spans="1:9">
      <c r="B325" s="52"/>
      <c r="D325" s="86"/>
    </row>
    <row r="326" spans="1:9">
      <c r="B326" s="52" t="s">
        <v>726</v>
      </c>
      <c r="D326" s="86"/>
    </row>
    <row r="327" spans="1:9">
      <c r="B327" s="83"/>
      <c r="D327" s="86"/>
    </row>
    <row r="328" spans="1:9">
      <c r="B328" s="734" t="s">
        <v>568</v>
      </c>
      <c r="C328" s="734"/>
      <c r="D328" s="734"/>
    </row>
    <row r="329" spans="1:9">
      <c r="B329" s="52"/>
      <c r="D329" s="86"/>
    </row>
    <row r="330" spans="1:9">
      <c r="B330" s="52" t="s">
        <v>366</v>
      </c>
      <c r="C330" s="312"/>
      <c r="D330" s="86"/>
    </row>
    <row r="331" spans="1:9" ht="15.75" thickBot="1">
      <c r="B331" s="52"/>
      <c r="D331" s="86"/>
    </row>
    <row r="332" spans="1:9" ht="25.9" customHeight="1" thickTop="1" thickBot="1">
      <c r="B332" s="209" t="s">
        <v>246</v>
      </c>
      <c r="C332" s="210" t="s">
        <v>722</v>
      </c>
      <c r="D332" s="210" t="s">
        <v>723</v>
      </c>
      <c r="E332" s="210" t="s">
        <v>724</v>
      </c>
      <c r="F332" s="210" t="s">
        <v>725</v>
      </c>
      <c r="G332" s="211">
        <v>44196</v>
      </c>
      <c r="H332" s="211">
        <v>43830</v>
      </c>
      <c r="I332" s="160"/>
    </row>
    <row r="333" spans="1:9" ht="33.75" customHeight="1" thickBot="1">
      <c r="B333" s="91" t="s">
        <v>248</v>
      </c>
      <c r="C333" s="92" t="s">
        <v>247</v>
      </c>
      <c r="D333" s="92" t="s">
        <v>367</v>
      </c>
      <c r="E333" s="92" t="s">
        <v>368</v>
      </c>
      <c r="F333" s="92" t="s">
        <v>235</v>
      </c>
      <c r="G333" s="263">
        <v>1047146584</v>
      </c>
      <c r="H333" s="263">
        <v>4632486299</v>
      </c>
      <c r="I333" s="170"/>
    </row>
    <row r="334" spans="1:9" ht="15.75" thickBot="1">
      <c r="B334" s="64" t="s">
        <v>249</v>
      </c>
      <c r="C334" s="65" t="s">
        <v>352</v>
      </c>
      <c r="D334" s="65" t="s">
        <v>352</v>
      </c>
      <c r="E334" s="65" t="s">
        <v>352</v>
      </c>
      <c r="F334" s="65" t="s">
        <v>352</v>
      </c>
      <c r="G334" s="264">
        <v>1047146584</v>
      </c>
      <c r="H334" s="264">
        <v>4632486299</v>
      </c>
    </row>
    <row r="335" spans="1:9" ht="15.75" thickTop="1">
      <c r="B335" s="93" t="s">
        <v>250</v>
      </c>
      <c r="C335" s="90"/>
      <c r="D335" s="86"/>
    </row>
    <row r="336" spans="1:9">
      <c r="B336" s="74"/>
      <c r="C336" s="90"/>
      <c r="D336" s="86"/>
    </row>
    <row r="337" spans="1:9">
      <c r="B337" s="52" t="s">
        <v>369</v>
      </c>
      <c r="D337" s="86"/>
    </row>
    <row r="338" spans="1:9">
      <c r="B338" s="83"/>
      <c r="D338" s="86"/>
    </row>
    <row r="339" spans="1:9">
      <c r="B339" s="94" t="s">
        <v>569</v>
      </c>
      <c r="D339" s="86"/>
    </row>
    <row r="340" spans="1:9">
      <c r="B340" s="52"/>
      <c r="D340" s="86"/>
    </row>
    <row r="341" spans="1:9">
      <c r="B341" s="52" t="s">
        <v>370</v>
      </c>
      <c r="C341" s="315"/>
      <c r="D341" s="86"/>
    </row>
    <row r="342" spans="1:9">
      <c r="B342" s="52"/>
      <c r="D342" s="86"/>
    </row>
    <row r="343" spans="1:9">
      <c r="B343" s="733" t="s">
        <v>167</v>
      </c>
      <c r="C343" s="200" t="s">
        <v>184</v>
      </c>
      <c r="D343" s="200" t="s">
        <v>183</v>
      </c>
      <c r="E343" s="144"/>
    </row>
    <row r="344" spans="1:9">
      <c r="B344" s="733"/>
      <c r="C344" s="200" t="s">
        <v>371</v>
      </c>
      <c r="D344" s="200" t="s">
        <v>361</v>
      </c>
    </row>
    <row r="345" spans="1:9">
      <c r="B345" s="402" t="s">
        <v>228</v>
      </c>
      <c r="C345" s="273">
        <v>8975342</v>
      </c>
      <c r="D345" s="510">
        <v>0</v>
      </c>
    </row>
    <row r="346" spans="1:9">
      <c r="B346" s="402" t="s">
        <v>544</v>
      </c>
      <c r="C346" s="511">
        <v>3569630</v>
      </c>
      <c r="D346" s="510">
        <v>0</v>
      </c>
    </row>
    <row r="347" spans="1:9" s="233" customFormat="1">
      <c r="A347" s="237"/>
      <c r="B347" s="402" t="s">
        <v>545</v>
      </c>
      <c r="C347" s="511">
        <v>285000000</v>
      </c>
      <c r="D347" s="510">
        <v>0</v>
      </c>
      <c r="I347" s="154"/>
    </row>
    <row r="348" spans="1:9" s="233" customFormat="1">
      <c r="A348" s="237"/>
      <c r="B348" s="402" t="s">
        <v>729</v>
      </c>
      <c r="C348" s="511">
        <v>240285334</v>
      </c>
      <c r="D348" s="510">
        <v>0</v>
      </c>
      <c r="I348" s="154"/>
    </row>
    <row r="349" spans="1:9" s="233" customFormat="1">
      <c r="A349" s="237"/>
      <c r="B349" s="402" t="s">
        <v>255</v>
      </c>
      <c r="C349" s="511">
        <v>68871631</v>
      </c>
      <c r="D349" s="510">
        <v>0</v>
      </c>
      <c r="I349" s="154"/>
    </row>
    <row r="350" spans="1:9" s="233" customFormat="1">
      <c r="A350" s="237"/>
      <c r="B350" s="402" t="s">
        <v>499</v>
      </c>
      <c r="C350" s="511">
        <v>10449299</v>
      </c>
      <c r="D350" s="510">
        <v>0</v>
      </c>
      <c r="I350" s="154"/>
    </row>
    <row r="351" spans="1:9" s="233" customFormat="1">
      <c r="A351" s="237"/>
      <c r="B351" s="402" t="s">
        <v>546</v>
      </c>
      <c r="C351" s="511">
        <v>810646</v>
      </c>
      <c r="D351" s="510">
        <v>0</v>
      </c>
      <c r="I351" s="154"/>
    </row>
    <row r="352" spans="1:9">
      <c r="B352" s="61" t="s">
        <v>605</v>
      </c>
      <c r="C352" s="274">
        <v>617961882</v>
      </c>
      <c r="D352" s="512">
        <v>0</v>
      </c>
      <c r="F352" s="167">
        <v>0</v>
      </c>
    </row>
    <row r="353" spans="1:9">
      <c r="B353" s="61" t="s">
        <v>606</v>
      </c>
      <c r="C353" s="274">
        <v>42084069</v>
      </c>
      <c r="D353" s="512">
        <v>0</v>
      </c>
      <c r="F353" s="167">
        <v>0</v>
      </c>
    </row>
    <row r="354" spans="1:9">
      <c r="B354" s="74"/>
      <c r="C354" s="95"/>
    </row>
    <row r="355" spans="1:9">
      <c r="B355" s="52" t="s">
        <v>757</v>
      </c>
      <c r="C355" s="329"/>
    </row>
    <row r="356" spans="1:9" s="233" customFormat="1">
      <c r="A356" s="237"/>
      <c r="B356" s="52"/>
      <c r="C356" s="329"/>
      <c r="I356" s="154"/>
    </row>
    <row r="357" spans="1:9">
      <c r="B357" s="233" t="s">
        <v>731</v>
      </c>
    </row>
    <row r="358" spans="1:9" s="233" customFormat="1">
      <c r="A358" s="237"/>
      <c r="I358" s="154"/>
    </row>
    <row r="359" spans="1:9">
      <c r="B359" s="738" t="s">
        <v>514</v>
      </c>
      <c r="C359" s="738" t="s">
        <v>722</v>
      </c>
      <c r="D359" s="738" t="s">
        <v>723</v>
      </c>
      <c r="E359" s="742" t="s">
        <v>732</v>
      </c>
      <c r="F359" s="742"/>
      <c r="G359" s="144"/>
    </row>
    <row r="360" spans="1:9">
      <c r="B360" s="738"/>
      <c r="C360" s="738"/>
      <c r="D360" s="738"/>
      <c r="E360" s="513">
        <v>44196</v>
      </c>
      <c r="F360" s="513">
        <v>43830</v>
      </c>
    </row>
    <row r="361" spans="1:9">
      <c r="B361" s="399" t="s">
        <v>330</v>
      </c>
      <c r="C361" s="514" t="s">
        <v>247</v>
      </c>
      <c r="D361" s="399" t="s">
        <v>616</v>
      </c>
      <c r="E361" s="515">
        <v>323082699</v>
      </c>
      <c r="F361" s="515">
        <v>5130862651</v>
      </c>
      <c r="G361" s="170"/>
    </row>
    <row r="362" spans="1:9">
      <c r="B362" s="399" t="s">
        <v>330</v>
      </c>
      <c r="C362" s="514" t="s">
        <v>247</v>
      </c>
      <c r="D362" s="399" t="s">
        <v>570</v>
      </c>
      <c r="E362" s="516">
        <v>6035343473</v>
      </c>
      <c r="F362" s="515">
        <v>1365124752</v>
      </c>
      <c r="G362" s="185"/>
    </row>
    <row r="363" spans="1:9">
      <c r="B363" s="399" t="s">
        <v>372</v>
      </c>
      <c r="C363" s="514" t="s">
        <v>247</v>
      </c>
      <c r="D363" s="399" t="s">
        <v>571</v>
      </c>
      <c r="E363" s="517">
        <v>3500000000</v>
      </c>
      <c r="F363" s="515">
        <v>0</v>
      </c>
      <c r="G363" s="301"/>
    </row>
    <row r="364" spans="1:9" s="233" customFormat="1" ht="30">
      <c r="A364" s="237"/>
      <c r="B364" s="399" t="s">
        <v>372</v>
      </c>
      <c r="C364" s="514" t="s">
        <v>247</v>
      </c>
      <c r="D364" s="399" t="s">
        <v>572</v>
      </c>
      <c r="E364" s="517">
        <v>103990631</v>
      </c>
      <c r="F364" s="515">
        <v>0</v>
      </c>
      <c r="G364" s="129"/>
      <c r="I364" s="154"/>
    </row>
    <row r="365" spans="1:9" s="233" customFormat="1">
      <c r="A365" s="237"/>
      <c r="B365" s="399" t="s">
        <v>372</v>
      </c>
      <c r="C365" s="514" t="s">
        <v>247</v>
      </c>
      <c r="D365" s="518" t="s">
        <v>347</v>
      </c>
      <c r="E365" s="517">
        <v>0</v>
      </c>
      <c r="F365" s="519">
        <v>131627650</v>
      </c>
      <c r="G365" s="129"/>
      <c r="I365" s="154"/>
    </row>
    <row r="366" spans="1:9" s="182" customFormat="1">
      <c r="A366" s="237"/>
      <c r="B366" s="399" t="s">
        <v>330</v>
      </c>
      <c r="C366" s="514" t="s">
        <v>247</v>
      </c>
      <c r="D366" s="399" t="s">
        <v>617</v>
      </c>
      <c r="E366" s="517">
        <v>-1047146584</v>
      </c>
      <c r="F366" s="515">
        <v>-4632486298</v>
      </c>
      <c r="G366" s="129"/>
      <c r="I366" s="154"/>
    </row>
    <row r="367" spans="1:9" s="233" customFormat="1">
      <c r="A367" s="237"/>
      <c r="B367" s="399" t="s">
        <v>441</v>
      </c>
      <c r="C367" s="514" t="s">
        <v>581</v>
      </c>
      <c r="D367" s="402" t="s">
        <v>582</v>
      </c>
      <c r="E367" s="517">
        <v>-50000000</v>
      </c>
      <c r="F367" s="515">
        <v>0</v>
      </c>
      <c r="G367" s="129"/>
      <c r="I367" s="154"/>
    </row>
    <row r="368" spans="1:9" s="233" customFormat="1">
      <c r="A368" s="237"/>
      <c r="B368" s="399" t="s">
        <v>442</v>
      </c>
      <c r="C368" s="514" t="s">
        <v>220</v>
      </c>
      <c r="D368" s="402" t="s">
        <v>582</v>
      </c>
      <c r="E368" s="517">
        <v>-50000000</v>
      </c>
      <c r="F368" s="515">
        <v>0</v>
      </c>
      <c r="G368" s="129"/>
      <c r="I368" s="154"/>
    </row>
    <row r="369" spans="1:9" s="233" customFormat="1">
      <c r="A369" s="237"/>
      <c r="B369" s="399" t="s">
        <v>580</v>
      </c>
      <c r="C369" s="514" t="s">
        <v>579</v>
      </c>
      <c r="D369" s="402" t="s">
        <v>582</v>
      </c>
      <c r="E369" s="517">
        <v>-50000000</v>
      </c>
      <c r="F369" s="515">
        <v>0</v>
      </c>
      <c r="G369" s="129"/>
      <c r="I369" s="154"/>
    </row>
    <row r="370" spans="1:9">
      <c r="B370" s="520" t="s">
        <v>249</v>
      </c>
      <c r="C370" s="521"/>
      <c r="D370" s="521"/>
      <c r="E370" s="274">
        <v>8765270219</v>
      </c>
      <c r="F370" s="274">
        <v>1995128755</v>
      </c>
      <c r="G370" s="128"/>
    </row>
    <row r="371" spans="1:9">
      <c r="B371" s="96"/>
      <c r="C371" s="97"/>
      <c r="D371" s="97"/>
    </row>
    <row r="372" spans="1:9">
      <c r="B372" s="52" t="s">
        <v>373</v>
      </c>
      <c r="C372" s="329"/>
      <c r="D372" s="97"/>
    </row>
    <row r="373" spans="1:9" s="144" customFormat="1">
      <c r="A373" s="236"/>
      <c r="B373" s="146" t="s">
        <v>573</v>
      </c>
      <c r="C373" s="147"/>
      <c r="D373" s="147"/>
      <c r="I373" s="160"/>
    </row>
    <row r="374" spans="1:9">
      <c r="B374" s="99"/>
      <c r="C374" s="97"/>
      <c r="D374" s="97"/>
      <c r="F374" s="148"/>
      <c r="G374" s="148"/>
      <c r="H374" s="149"/>
      <c r="I374" s="161"/>
    </row>
    <row r="375" spans="1:9">
      <c r="B375" s="200" t="s">
        <v>251</v>
      </c>
      <c r="C375" s="200" t="s">
        <v>252</v>
      </c>
      <c r="D375" s="200" t="s">
        <v>253</v>
      </c>
      <c r="E375" s="129"/>
      <c r="F375" s="150"/>
      <c r="G375" s="150"/>
      <c r="H375" s="151"/>
      <c r="I375" s="162"/>
    </row>
    <row r="376" spans="1:9">
      <c r="B376" s="643" t="s">
        <v>330</v>
      </c>
      <c r="C376" s="644"/>
      <c r="D376" s="645"/>
      <c r="E376" s="170"/>
      <c r="F376" s="150"/>
      <c r="G376" s="150"/>
      <c r="H376" s="151"/>
      <c r="I376" s="162"/>
    </row>
    <row r="377" spans="1:9" s="233" customFormat="1">
      <c r="A377" s="237"/>
      <c r="B377" s="250" t="s">
        <v>762</v>
      </c>
      <c r="C377" s="299">
        <v>11959730</v>
      </c>
      <c r="D377" s="299">
        <v>0</v>
      </c>
      <c r="E377" s="170"/>
      <c r="F377" s="150"/>
      <c r="G377" s="150"/>
      <c r="H377" s="151"/>
      <c r="I377" s="162"/>
    </row>
    <row r="378" spans="1:9" s="233" customFormat="1">
      <c r="A378" s="237"/>
      <c r="B378" s="250" t="s">
        <v>763</v>
      </c>
      <c r="C378" s="299">
        <v>714279990</v>
      </c>
      <c r="D378" s="299">
        <v>0</v>
      </c>
      <c r="E378" s="170"/>
      <c r="F378" s="150"/>
      <c r="G378" s="150"/>
      <c r="H378" s="151"/>
      <c r="I378" s="162"/>
    </row>
    <row r="379" spans="1:9" s="233" customFormat="1">
      <c r="A379" s="237"/>
      <c r="B379" s="250" t="s">
        <v>143</v>
      </c>
      <c r="C379" s="299">
        <v>47839115</v>
      </c>
      <c r="D379" s="299">
        <v>0</v>
      </c>
      <c r="E379" s="170"/>
      <c r="F379" s="150"/>
      <c r="G379" s="150"/>
      <c r="H379" s="151"/>
      <c r="I379" s="162"/>
    </row>
    <row r="380" spans="1:9" s="233" customFormat="1">
      <c r="A380" s="237"/>
      <c r="B380" s="461" t="s">
        <v>765</v>
      </c>
      <c r="C380" s="299">
        <v>0</v>
      </c>
      <c r="D380" s="299">
        <v>83333331.820000008</v>
      </c>
      <c r="E380" s="170"/>
      <c r="F380" s="150"/>
      <c r="G380" s="150"/>
      <c r="H380" s="151"/>
      <c r="I380" s="162"/>
    </row>
    <row r="381" spans="1:9" s="233" customFormat="1">
      <c r="A381" s="237"/>
      <c r="B381" s="461" t="s">
        <v>766</v>
      </c>
      <c r="C381" s="299">
        <v>0</v>
      </c>
      <c r="D381" s="299">
        <v>175000000</v>
      </c>
      <c r="E381" s="170"/>
      <c r="F381" s="150"/>
      <c r="G381" s="150"/>
      <c r="H381" s="151"/>
      <c r="I381" s="162"/>
    </row>
    <row r="382" spans="1:9" s="233" customFormat="1">
      <c r="A382" s="237"/>
      <c r="B382" s="461" t="s">
        <v>767</v>
      </c>
      <c r="C382" s="299">
        <v>0</v>
      </c>
      <c r="D382" s="299">
        <v>106128369.63</v>
      </c>
      <c r="E382" s="170"/>
      <c r="F382" s="150"/>
      <c r="G382" s="150"/>
      <c r="H382" s="151"/>
      <c r="I382" s="162"/>
    </row>
    <row r="383" spans="1:9" s="233" customFormat="1">
      <c r="A383" s="237"/>
      <c r="B383" s="461" t="s">
        <v>152</v>
      </c>
      <c r="C383" s="299">
        <v>0</v>
      </c>
      <c r="D383" s="299">
        <v>188912536</v>
      </c>
      <c r="E383" s="170"/>
      <c r="F383" s="150"/>
      <c r="G383" s="150"/>
      <c r="H383" s="151"/>
      <c r="I383" s="162"/>
    </row>
    <row r="384" spans="1:9" s="233" customFormat="1">
      <c r="A384" s="237"/>
      <c r="B384" s="461" t="s">
        <v>69</v>
      </c>
      <c r="C384" s="299">
        <v>0</v>
      </c>
      <c r="D384" s="299">
        <v>8760455</v>
      </c>
      <c r="E384" s="170"/>
      <c r="F384" s="150"/>
      <c r="G384" s="150"/>
      <c r="H384" s="151"/>
      <c r="I384" s="162"/>
    </row>
    <row r="385" spans="1:9" s="233" customFormat="1">
      <c r="A385" s="237"/>
      <c r="B385" s="643" t="s">
        <v>538</v>
      </c>
      <c r="C385" s="644"/>
      <c r="D385" s="645"/>
      <c r="E385" s="170"/>
      <c r="F385" s="150"/>
      <c r="G385" s="150"/>
      <c r="H385" s="151"/>
      <c r="I385" s="162"/>
    </row>
    <row r="386" spans="1:9" s="233" customFormat="1">
      <c r="A386" s="237"/>
      <c r="B386" s="250" t="s">
        <v>762</v>
      </c>
      <c r="C386" s="299">
        <v>61126</v>
      </c>
      <c r="D386" s="299">
        <v>0</v>
      </c>
      <c r="E386" s="170"/>
      <c r="F386" s="150"/>
      <c r="G386" s="150"/>
      <c r="H386" s="151"/>
      <c r="I386" s="162"/>
    </row>
    <row r="387" spans="1:9" s="233" customFormat="1">
      <c r="A387" s="237"/>
      <c r="B387" s="250" t="s">
        <v>143</v>
      </c>
      <c r="C387" s="299">
        <v>244508</v>
      </c>
      <c r="D387" s="299">
        <v>0</v>
      </c>
      <c r="E387" s="170"/>
      <c r="F387" s="150"/>
      <c r="G387" s="150"/>
      <c r="H387" s="151"/>
      <c r="I387" s="162"/>
    </row>
    <row r="388" spans="1:9" s="233" customFormat="1">
      <c r="A388" s="237"/>
      <c r="B388" s="250" t="s">
        <v>764</v>
      </c>
      <c r="C388" s="299">
        <v>22543163</v>
      </c>
      <c r="D388" s="299">
        <v>0</v>
      </c>
      <c r="E388" s="170"/>
      <c r="F388" s="150"/>
      <c r="G388" s="150"/>
      <c r="H388" s="151"/>
      <c r="I388" s="162"/>
    </row>
    <row r="389" spans="1:9">
      <c r="B389" s="69" t="s">
        <v>605</v>
      </c>
      <c r="C389" s="300">
        <v>796927632</v>
      </c>
      <c r="D389" s="300">
        <v>562134692.45000005</v>
      </c>
      <c r="E389" s="185"/>
      <c r="F389" s="646"/>
      <c r="G389" s="150"/>
      <c r="H389" s="152"/>
      <c r="I389" s="163"/>
    </row>
    <row r="390" spans="1:9">
      <c r="B390" s="69" t="s">
        <v>606</v>
      </c>
      <c r="C390" s="300">
        <v>1504511280</v>
      </c>
      <c r="D390" s="300">
        <v>432539932</v>
      </c>
      <c r="F390" s="646"/>
      <c r="G390" s="150"/>
      <c r="H390" s="151"/>
      <c r="I390" s="162"/>
    </row>
    <row r="391" spans="1:9">
      <c r="B391" s="99"/>
      <c r="C391" s="97"/>
      <c r="D391" s="97"/>
      <c r="F391" s="150"/>
      <c r="G391" s="150"/>
      <c r="H391" s="151"/>
      <c r="I391" s="162"/>
    </row>
    <row r="392" spans="1:9" ht="13.5" customHeight="1">
      <c r="B392" s="52"/>
      <c r="C392" s="101"/>
      <c r="F392" s="167"/>
    </row>
    <row r="393" spans="1:9">
      <c r="B393" s="52" t="s">
        <v>618</v>
      </c>
      <c r="C393" s="101"/>
    </row>
    <row r="394" spans="1:9" s="233" customFormat="1">
      <c r="A394" s="237"/>
      <c r="B394" s="52"/>
      <c r="C394" s="101"/>
      <c r="I394" s="154"/>
    </row>
    <row r="395" spans="1:9">
      <c r="B395" s="146" t="s">
        <v>375</v>
      </c>
      <c r="C395" s="128"/>
    </row>
    <row r="396" spans="1:9">
      <c r="B396" s="52"/>
      <c r="C396" s="128"/>
    </row>
    <row r="397" spans="1:9">
      <c r="A397" s="270"/>
      <c r="B397" s="314" t="s">
        <v>619</v>
      </c>
      <c r="C397" s="128"/>
    </row>
    <row r="398" spans="1:9">
      <c r="A398" s="270"/>
      <c r="B398" s="52"/>
      <c r="C398" s="128"/>
    </row>
    <row r="399" spans="1:9">
      <c r="B399" s="314" t="s">
        <v>768</v>
      </c>
      <c r="C399" s="315"/>
    </row>
    <row r="401" spans="1:9">
      <c r="B401" s="212" t="s">
        <v>167</v>
      </c>
      <c r="C401" s="213">
        <v>44196</v>
      </c>
      <c r="D401" s="213">
        <v>43830</v>
      </c>
      <c r="E401" s="144"/>
    </row>
    <row r="402" spans="1:9">
      <c r="B402" s="102" t="s">
        <v>620</v>
      </c>
      <c r="C402" s="134">
        <v>6807664</v>
      </c>
      <c r="D402" s="134">
        <v>11446787</v>
      </c>
    </row>
    <row r="403" spans="1:9">
      <c r="B403" s="102" t="s">
        <v>734</v>
      </c>
      <c r="C403" s="134">
        <v>3918687347</v>
      </c>
      <c r="D403" s="134">
        <v>1415054381</v>
      </c>
    </row>
    <row r="404" spans="1:9">
      <c r="B404" s="103" t="s">
        <v>66</v>
      </c>
      <c r="C404" s="136">
        <v>3925495011</v>
      </c>
      <c r="D404" s="136">
        <v>1426501168</v>
      </c>
      <c r="E404" s="104"/>
      <c r="F404" s="104">
        <v>0</v>
      </c>
      <c r="G404" s="104"/>
    </row>
    <row r="405" spans="1:9">
      <c r="B405" s="52"/>
      <c r="C405" s="144"/>
      <c r="F405" s="167">
        <v>0</v>
      </c>
    </row>
    <row r="406" spans="1:9">
      <c r="B406" s="314" t="s">
        <v>769</v>
      </c>
      <c r="C406" s="315"/>
    </row>
    <row r="407" spans="1:9">
      <c r="B407" s="52"/>
      <c r="C407" s="144"/>
    </row>
    <row r="408" spans="1:9">
      <c r="B408" s="212" t="s">
        <v>167</v>
      </c>
      <c r="C408" s="213">
        <v>44196</v>
      </c>
      <c r="D408" s="213">
        <v>43830</v>
      </c>
      <c r="E408" s="144"/>
    </row>
    <row r="409" spans="1:9">
      <c r="B409" s="105" t="s">
        <v>143</v>
      </c>
      <c r="C409" s="145">
        <v>38031353</v>
      </c>
      <c r="D409" s="145">
        <v>31710060</v>
      </c>
      <c r="E409" s="183"/>
      <c r="F409" s="182"/>
    </row>
    <row r="410" spans="1:9">
      <c r="B410" s="105" t="s">
        <v>215</v>
      </c>
      <c r="C410" s="145">
        <v>0</v>
      </c>
      <c r="D410" s="145">
        <v>60000000</v>
      </c>
      <c r="E410" s="183"/>
      <c r="F410" s="182"/>
    </row>
    <row r="411" spans="1:9">
      <c r="B411" s="105" t="s">
        <v>376</v>
      </c>
      <c r="C411" s="145">
        <v>9524135</v>
      </c>
      <c r="D411" s="145">
        <v>6411652</v>
      </c>
      <c r="E411" s="183"/>
      <c r="F411" s="182"/>
    </row>
    <row r="412" spans="1:9" s="182" customFormat="1">
      <c r="A412" s="237"/>
      <c r="B412" s="105" t="s">
        <v>256</v>
      </c>
      <c r="C412" s="145">
        <v>400000</v>
      </c>
      <c r="D412" s="145">
        <v>0</v>
      </c>
      <c r="E412" s="183"/>
      <c r="I412" s="154"/>
    </row>
    <row r="413" spans="1:9" s="182" customFormat="1">
      <c r="A413" s="237"/>
      <c r="B413" s="105" t="s">
        <v>200</v>
      </c>
      <c r="C413" s="145">
        <v>415409228</v>
      </c>
      <c r="D413" s="145">
        <v>0</v>
      </c>
      <c r="E413" s="183"/>
      <c r="I413" s="154"/>
    </row>
    <row r="414" spans="1:9" s="182" customFormat="1">
      <c r="A414" s="237"/>
      <c r="B414" s="105" t="s">
        <v>407</v>
      </c>
      <c r="C414" s="145">
        <v>192230510</v>
      </c>
      <c r="D414" s="145">
        <v>0</v>
      </c>
      <c r="E414" s="183"/>
      <c r="I414" s="154"/>
    </row>
    <row r="415" spans="1:9">
      <c r="B415" s="105" t="s">
        <v>377</v>
      </c>
      <c r="C415" s="145">
        <v>6021870</v>
      </c>
      <c r="D415" s="145">
        <v>1027598</v>
      </c>
      <c r="E415" s="183"/>
      <c r="F415" s="182"/>
    </row>
    <row r="416" spans="1:9" s="233" customFormat="1">
      <c r="A416" s="237"/>
      <c r="B416" s="105" t="s">
        <v>257</v>
      </c>
      <c r="C416" s="145">
        <v>3516576</v>
      </c>
      <c r="D416" s="145">
        <v>0</v>
      </c>
      <c r="E416" s="234"/>
      <c r="I416" s="154"/>
    </row>
    <row r="417" spans="1:9" s="182" customFormat="1">
      <c r="A417" s="237"/>
      <c r="B417" s="105" t="s">
        <v>214</v>
      </c>
      <c r="C417" s="145">
        <v>0</v>
      </c>
      <c r="D417" s="145">
        <v>0</v>
      </c>
      <c r="E417" s="183"/>
      <c r="I417" s="154"/>
    </row>
    <row r="418" spans="1:9" s="233" customFormat="1">
      <c r="A418" s="237"/>
      <c r="B418" s="105" t="s">
        <v>547</v>
      </c>
      <c r="C418" s="145">
        <v>1173699</v>
      </c>
      <c r="D418" s="145">
        <v>0</v>
      </c>
      <c r="E418" s="234"/>
      <c r="F418" s="110">
        <v>0</v>
      </c>
      <c r="I418" s="154"/>
    </row>
    <row r="419" spans="1:9">
      <c r="B419" s="103" t="s">
        <v>66</v>
      </c>
      <c r="C419" s="143">
        <v>666307371</v>
      </c>
      <c r="D419" s="143">
        <v>99149310</v>
      </c>
      <c r="E419" s="296"/>
      <c r="F419" s="110">
        <v>0</v>
      </c>
    </row>
    <row r="421" spans="1:9">
      <c r="B421" s="52" t="s">
        <v>622</v>
      </c>
      <c r="C421" s="315"/>
      <c r="D421" s="52"/>
    </row>
    <row r="423" spans="1:9">
      <c r="B423" s="212" t="s">
        <v>167</v>
      </c>
      <c r="C423" s="213">
        <v>44196</v>
      </c>
      <c r="D423" s="213">
        <v>43830</v>
      </c>
      <c r="E423" s="144"/>
    </row>
    <row r="424" spans="1:9">
      <c r="B424" s="107" t="s">
        <v>185</v>
      </c>
      <c r="C424" s="142"/>
      <c r="D424" s="108"/>
      <c r="E424" s="179"/>
      <c r="F424" s="178"/>
    </row>
    <row r="425" spans="1:9">
      <c r="B425" s="32" t="s">
        <v>202</v>
      </c>
      <c r="C425" s="265">
        <v>1057133388</v>
      </c>
      <c r="D425" s="265">
        <v>129597133</v>
      </c>
      <c r="E425" s="179"/>
      <c r="F425" s="178"/>
    </row>
    <row r="426" spans="1:9">
      <c r="B426" s="32" t="s">
        <v>201</v>
      </c>
      <c r="C426" s="265">
        <v>47538328</v>
      </c>
      <c r="D426" s="265">
        <v>45889859</v>
      </c>
      <c r="E426" s="179"/>
      <c r="F426" s="178"/>
    </row>
    <row r="427" spans="1:9">
      <c r="B427" s="32" t="s">
        <v>151</v>
      </c>
      <c r="C427" s="265">
        <v>251012134</v>
      </c>
      <c r="D427" s="265">
        <v>12744444</v>
      </c>
      <c r="E427" s="179"/>
      <c r="F427" s="178"/>
    </row>
    <row r="428" spans="1:9" s="178" customFormat="1">
      <c r="A428" s="237"/>
      <c r="B428" s="180" t="s">
        <v>150</v>
      </c>
      <c r="C428" s="265">
        <v>0</v>
      </c>
      <c r="D428" s="265">
        <v>0</v>
      </c>
      <c r="E428" s="179"/>
      <c r="I428" s="154"/>
    </row>
    <row r="429" spans="1:9">
      <c r="B429" s="32" t="s">
        <v>378</v>
      </c>
      <c r="C429" s="265">
        <v>2530200</v>
      </c>
      <c r="D429" s="265">
        <v>2437560</v>
      </c>
      <c r="E429" s="179"/>
      <c r="F429" s="178"/>
    </row>
    <row r="430" spans="1:9" s="182" customFormat="1">
      <c r="A430" s="237"/>
      <c r="B430" s="181" t="s">
        <v>205</v>
      </c>
      <c r="C430" s="265">
        <v>0</v>
      </c>
      <c r="D430" s="265">
        <v>0</v>
      </c>
      <c r="E430" s="183"/>
      <c r="I430" s="154"/>
    </row>
    <row r="431" spans="1:9">
      <c r="B431" s="32" t="s">
        <v>258</v>
      </c>
      <c r="C431" s="265">
        <v>82039498</v>
      </c>
      <c r="D431" s="265">
        <v>3197944</v>
      </c>
      <c r="E431" s="179"/>
      <c r="F431" s="178"/>
    </row>
    <row r="432" spans="1:9" s="233" customFormat="1">
      <c r="A432" s="237"/>
      <c r="B432" s="246" t="s">
        <v>548</v>
      </c>
      <c r="C432" s="265">
        <v>160050000</v>
      </c>
      <c r="D432" s="265">
        <v>0</v>
      </c>
      <c r="E432" s="234"/>
      <c r="I432" s="154"/>
    </row>
    <row r="433" spans="1:9">
      <c r="B433" s="109" t="s">
        <v>62</v>
      </c>
      <c r="C433" s="136">
        <v>1600303548</v>
      </c>
      <c r="D433" s="136">
        <v>193866940</v>
      </c>
      <c r="E433" s="179"/>
      <c r="F433" s="167">
        <v>0</v>
      </c>
      <c r="G433" s="110"/>
    </row>
    <row r="434" spans="1:9">
      <c r="B434" s="111" t="s">
        <v>35</v>
      </c>
      <c r="C434" s="266"/>
      <c r="D434" s="267"/>
    </row>
    <row r="435" spans="1:9">
      <c r="B435" s="181" t="s">
        <v>379</v>
      </c>
      <c r="C435" s="265">
        <v>238600070</v>
      </c>
      <c r="D435" s="268">
        <v>552764347</v>
      </c>
      <c r="E435" s="177"/>
      <c r="F435" s="177"/>
    </row>
    <row r="436" spans="1:9" s="178" customFormat="1">
      <c r="A436" s="237"/>
      <c r="B436" s="181" t="s">
        <v>413</v>
      </c>
      <c r="C436" s="265">
        <v>0</v>
      </c>
      <c r="D436" s="268">
        <v>113738541</v>
      </c>
      <c r="I436" s="154"/>
    </row>
    <row r="437" spans="1:9">
      <c r="B437" s="32" t="s">
        <v>380</v>
      </c>
      <c r="C437" s="265">
        <v>16217832</v>
      </c>
      <c r="D437" s="268">
        <v>59909170</v>
      </c>
      <c r="E437" s="177"/>
      <c r="F437" s="177"/>
    </row>
    <row r="438" spans="1:9" s="182" customFormat="1">
      <c r="A438" s="237"/>
      <c r="B438" s="181" t="s">
        <v>203</v>
      </c>
      <c r="C438" s="265">
        <v>175000000</v>
      </c>
      <c r="D438" s="268">
        <v>0</v>
      </c>
      <c r="I438" s="154"/>
    </row>
    <row r="439" spans="1:9" s="182" customFormat="1">
      <c r="A439" s="237"/>
      <c r="B439" s="181" t="s">
        <v>414</v>
      </c>
      <c r="C439" s="265">
        <v>16388271</v>
      </c>
      <c r="D439" s="268"/>
      <c r="I439" s="154"/>
    </row>
    <row r="440" spans="1:9">
      <c r="B440" s="32" t="s">
        <v>381</v>
      </c>
      <c r="C440" s="265">
        <v>6170137</v>
      </c>
      <c r="D440" s="268">
        <v>13833789</v>
      </c>
      <c r="E440" s="177"/>
      <c r="F440" s="177"/>
    </row>
    <row r="441" spans="1:9">
      <c r="B441" s="109" t="s">
        <v>62</v>
      </c>
      <c r="C441" s="136">
        <v>452376310</v>
      </c>
      <c r="D441" s="136">
        <v>740245847</v>
      </c>
      <c r="E441" s="177"/>
      <c r="F441" s="167">
        <v>0</v>
      </c>
      <c r="G441" s="110"/>
    </row>
    <row r="442" spans="1:9">
      <c r="B442" s="111" t="s">
        <v>382</v>
      </c>
      <c r="C442" s="266"/>
      <c r="D442" s="267"/>
    </row>
    <row r="443" spans="1:9">
      <c r="B443" s="32" t="s">
        <v>144</v>
      </c>
      <c r="C443" s="265">
        <v>1274843333</v>
      </c>
      <c r="D443" s="265">
        <v>794726666</v>
      </c>
      <c r="E443" s="176"/>
      <c r="F443" s="175"/>
    </row>
    <row r="444" spans="1:9">
      <c r="B444" s="32" t="s">
        <v>383</v>
      </c>
      <c r="C444" s="265">
        <v>0</v>
      </c>
      <c r="D444" s="265">
        <v>459076464</v>
      </c>
      <c r="E444" s="176"/>
      <c r="F444" s="175"/>
    </row>
    <row r="445" spans="1:9">
      <c r="B445" s="32" t="s">
        <v>384</v>
      </c>
      <c r="C445" s="265">
        <v>0</v>
      </c>
      <c r="D445" s="265">
        <v>324171331</v>
      </c>
      <c r="E445" s="176"/>
      <c r="F445" s="175"/>
    </row>
    <row r="446" spans="1:9">
      <c r="B446" s="32" t="s">
        <v>146</v>
      </c>
      <c r="C446" s="265">
        <v>243931510</v>
      </c>
      <c r="D446" s="265">
        <v>155778752</v>
      </c>
      <c r="E446" s="176"/>
      <c r="F446" s="175"/>
    </row>
    <row r="447" spans="1:9">
      <c r="B447" s="32" t="s">
        <v>145</v>
      </c>
      <c r="C447" s="265">
        <v>0</v>
      </c>
      <c r="D447" s="265">
        <v>78676137</v>
      </c>
      <c r="E447" s="176"/>
      <c r="F447" s="175"/>
    </row>
    <row r="448" spans="1:9">
      <c r="B448" s="32" t="s">
        <v>385</v>
      </c>
      <c r="C448" s="265">
        <v>21405800</v>
      </c>
      <c r="D448" s="265">
        <v>41695204</v>
      </c>
      <c r="E448" s="176"/>
      <c r="F448" s="175"/>
    </row>
    <row r="449" spans="1:9">
      <c r="B449" s="32" t="s">
        <v>386</v>
      </c>
      <c r="C449" s="265">
        <v>0</v>
      </c>
      <c r="D449" s="265">
        <v>19051225</v>
      </c>
      <c r="E449" s="176"/>
      <c r="F449" s="175"/>
    </row>
    <row r="450" spans="1:9">
      <c r="B450" s="32" t="s">
        <v>148</v>
      </c>
      <c r="C450" s="265">
        <v>5334395</v>
      </c>
      <c r="D450" s="265">
        <v>13569193</v>
      </c>
      <c r="E450" s="176"/>
      <c r="F450" s="175"/>
    </row>
    <row r="451" spans="1:9">
      <c r="B451" s="32" t="s">
        <v>534</v>
      </c>
      <c r="C451" s="265">
        <v>65692208</v>
      </c>
      <c r="D451" s="265">
        <v>0</v>
      </c>
      <c r="E451" s="176"/>
      <c r="F451" s="175"/>
    </row>
    <row r="452" spans="1:9">
      <c r="B452" s="32" t="s">
        <v>387</v>
      </c>
      <c r="C452" s="265">
        <v>6198182</v>
      </c>
      <c r="D452" s="265">
        <v>9166365</v>
      </c>
      <c r="E452" s="176"/>
      <c r="F452" s="175"/>
    </row>
    <row r="453" spans="1:9">
      <c r="B453" s="32" t="s">
        <v>388</v>
      </c>
      <c r="C453" s="265">
        <v>32340909</v>
      </c>
      <c r="D453" s="265">
        <v>9388602</v>
      </c>
      <c r="E453" s="176"/>
      <c r="F453" s="175"/>
    </row>
    <row r="454" spans="1:9">
      <c r="B454" s="32" t="s">
        <v>389</v>
      </c>
      <c r="C454" s="265">
        <v>56758411</v>
      </c>
      <c r="D454" s="265">
        <v>9286120</v>
      </c>
      <c r="E454" s="176"/>
      <c r="F454" s="175"/>
    </row>
    <row r="455" spans="1:9">
      <c r="B455" s="32" t="s">
        <v>147</v>
      </c>
      <c r="C455" s="265">
        <v>239294319</v>
      </c>
      <c r="D455" s="265">
        <v>2274162</v>
      </c>
      <c r="E455" s="176"/>
      <c r="F455" s="175"/>
    </row>
    <row r="456" spans="1:9">
      <c r="B456" s="32" t="s">
        <v>390</v>
      </c>
      <c r="C456" s="265">
        <v>3329302</v>
      </c>
      <c r="D456" s="265">
        <v>2073233</v>
      </c>
      <c r="E456" s="176"/>
      <c r="F456" s="175"/>
    </row>
    <row r="457" spans="1:9">
      <c r="B457" s="32" t="s">
        <v>149</v>
      </c>
      <c r="C457" s="265">
        <v>400000</v>
      </c>
      <c r="D457" s="265">
        <v>3245563</v>
      </c>
      <c r="E457" s="176"/>
      <c r="F457" s="175"/>
    </row>
    <row r="458" spans="1:9">
      <c r="B458" s="32" t="s">
        <v>391</v>
      </c>
      <c r="C458" s="265">
        <v>0</v>
      </c>
      <c r="D458" s="265">
        <v>1127976</v>
      </c>
      <c r="E458" s="176"/>
      <c r="F458" s="175"/>
    </row>
    <row r="459" spans="1:9">
      <c r="B459" s="32" t="s">
        <v>142</v>
      </c>
      <c r="C459" s="265">
        <v>0</v>
      </c>
      <c r="D459" s="265">
        <v>1463810</v>
      </c>
      <c r="E459" s="176"/>
      <c r="F459" s="175"/>
    </row>
    <row r="460" spans="1:9" s="233" customFormat="1">
      <c r="A460" s="237"/>
      <c r="B460" s="246" t="s">
        <v>84</v>
      </c>
      <c r="C460" s="265">
        <v>0</v>
      </c>
      <c r="D460" s="265">
        <v>17842500</v>
      </c>
      <c r="E460" s="180"/>
      <c r="I460" s="154"/>
    </row>
    <row r="461" spans="1:9" s="233" customFormat="1">
      <c r="A461" s="237"/>
      <c r="B461" s="246" t="s">
        <v>216</v>
      </c>
      <c r="C461" s="265">
        <v>4355762</v>
      </c>
      <c r="D461" s="265">
        <v>12963917</v>
      </c>
      <c r="E461" s="180"/>
      <c r="I461" s="154"/>
    </row>
    <row r="462" spans="1:9" s="233" customFormat="1">
      <c r="A462" s="237"/>
      <c r="B462" s="246" t="s">
        <v>204</v>
      </c>
      <c r="C462" s="265">
        <v>950000</v>
      </c>
      <c r="D462" s="265">
        <v>0</v>
      </c>
      <c r="E462" s="180"/>
      <c r="I462" s="154"/>
    </row>
    <row r="463" spans="1:9" s="233" customFormat="1">
      <c r="A463" s="237"/>
      <c r="B463" s="246" t="s">
        <v>259</v>
      </c>
      <c r="C463" s="265">
        <v>20176917</v>
      </c>
      <c r="D463" s="265">
        <v>0</v>
      </c>
      <c r="E463" s="180"/>
      <c r="I463" s="154"/>
    </row>
    <row r="464" spans="1:9" s="233" customFormat="1">
      <c r="A464" s="237"/>
      <c r="B464" s="246" t="s">
        <v>260</v>
      </c>
      <c r="C464" s="265">
        <v>184948448</v>
      </c>
      <c r="D464" s="265">
        <v>0</v>
      </c>
      <c r="E464" s="180"/>
      <c r="I464" s="154"/>
    </row>
    <row r="465" spans="1:9" s="233" customFormat="1">
      <c r="A465" s="237"/>
      <c r="B465" s="246" t="s">
        <v>408</v>
      </c>
      <c r="C465" s="265">
        <v>3909140</v>
      </c>
      <c r="D465" s="265">
        <v>0</v>
      </c>
      <c r="E465" s="180"/>
      <c r="I465" s="154"/>
    </row>
    <row r="466" spans="1:9" s="233" customFormat="1">
      <c r="A466" s="237"/>
      <c r="B466" s="246" t="s">
        <v>549</v>
      </c>
      <c r="C466" s="265">
        <v>5736362</v>
      </c>
      <c r="D466" s="265">
        <v>0</v>
      </c>
      <c r="E466" s="180"/>
      <c r="I466" s="154"/>
    </row>
    <row r="467" spans="1:9" s="233" customFormat="1">
      <c r="A467" s="237"/>
      <c r="B467" s="246" t="s">
        <v>550</v>
      </c>
      <c r="C467" s="265">
        <v>67865800</v>
      </c>
      <c r="D467" s="265">
        <v>0</v>
      </c>
      <c r="E467" s="180"/>
      <c r="I467" s="154"/>
    </row>
    <row r="468" spans="1:9">
      <c r="B468" s="109" t="s">
        <v>62</v>
      </c>
      <c r="C468" s="136">
        <v>2237470798</v>
      </c>
      <c r="D468" s="136">
        <v>1955577220</v>
      </c>
      <c r="E468" s="176"/>
      <c r="F468" s="167">
        <v>0</v>
      </c>
      <c r="G468" s="110"/>
    </row>
    <row r="469" spans="1:9">
      <c r="B469" s="101"/>
      <c r="C469" s="101"/>
      <c r="D469" s="101"/>
      <c r="F469" s="175"/>
    </row>
    <row r="470" spans="1:9">
      <c r="B470" s="52" t="s">
        <v>623</v>
      </c>
      <c r="C470" s="315"/>
    </row>
    <row r="472" spans="1:9">
      <c r="B472" s="212" t="s">
        <v>167</v>
      </c>
      <c r="C472" s="213">
        <v>44196</v>
      </c>
      <c r="D472" s="213">
        <v>43830</v>
      </c>
      <c r="E472" s="144"/>
    </row>
    <row r="473" spans="1:9">
      <c r="B473" s="112" t="s">
        <v>392</v>
      </c>
      <c r="C473" s="140"/>
      <c r="D473" s="113"/>
    </row>
    <row r="474" spans="1:9" s="182" customFormat="1">
      <c r="A474" s="237"/>
      <c r="B474" s="115" t="s">
        <v>535</v>
      </c>
      <c r="C474" s="265">
        <v>103990631</v>
      </c>
      <c r="D474" s="275">
        <v>0</v>
      </c>
      <c r="I474" s="154"/>
    </row>
    <row r="475" spans="1:9" s="233" customFormat="1">
      <c r="A475" s="237"/>
      <c r="B475" s="115" t="s">
        <v>574</v>
      </c>
      <c r="C475" s="275">
        <v>0</v>
      </c>
      <c r="D475" s="275">
        <v>21585139</v>
      </c>
      <c r="I475" s="154"/>
    </row>
    <row r="476" spans="1:9">
      <c r="B476" s="114" t="s">
        <v>62</v>
      </c>
      <c r="C476" s="276">
        <v>103990631</v>
      </c>
      <c r="D476" s="276">
        <v>21585139</v>
      </c>
      <c r="F476" s="167"/>
    </row>
    <row r="477" spans="1:9">
      <c r="B477" s="112" t="s">
        <v>393</v>
      </c>
      <c r="C477" s="140"/>
      <c r="D477" s="113"/>
      <c r="F477" s="57"/>
    </row>
    <row r="478" spans="1:9">
      <c r="B478" s="115" t="s">
        <v>69</v>
      </c>
      <c r="C478" s="141">
        <v>13255937</v>
      </c>
      <c r="D478" s="116">
        <v>5719315</v>
      </c>
    </row>
    <row r="479" spans="1:9">
      <c r="B479" s="114" t="s">
        <v>62</v>
      </c>
      <c r="C479" s="117">
        <v>13255937</v>
      </c>
      <c r="D479" s="117">
        <v>5719315</v>
      </c>
    </row>
    <row r="480" spans="1:9">
      <c r="B480" s="47"/>
      <c r="C480" s="118"/>
      <c r="D480" s="118"/>
    </row>
    <row r="481" spans="2:8">
      <c r="B481" s="52" t="s">
        <v>624</v>
      </c>
      <c r="C481" s="315"/>
      <c r="D481" s="118"/>
    </row>
    <row r="482" spans="2:8">
      <c r="B482" s="47"/>
      <c r="C482" s="118"/>
      <c r="D482" s="118"/>
    </row>
    <row r="483" spans="2:8">
      <c r="B483" s="212" t="s">
        <v>167</v>
      </c>
      <c r="C483" s="213">
        <v>44196</v>
      </c>
      <c r="D483" s="213">
        <v>43830</v>
      </c>
      <c r="E483" s="144"/>
    </row>
    <row r="484" spans="2:8">
      <c r="B484" s="120" t="s">
        <v>394</v>
      </c>
      <c r="C484" s="137">
        <v>1193634</v>
      </c>
      <c r="D484" s="174">
        <v>2080078</v>
      </c>
    </row>
    <row r="485" spans="2:8">
      <c r="B485" s="120" t="s">
        <v>161</v>
      </c>
      <c r="C485" s="137">
        <v>1288095434</v>
      </c>
      <c r="D485" s="174">
        <v>1339118761.5</v>
      </c>
    </row>
    <row r="486" spans="2:8">
      <c r="B486" s="121" t="s">
        <v>66</v>
      </c>
      <c r="C486" s="138">
        <v>1289289068</v>
      </c>
      <c r="D486" s="138">
        <v>1341198839.5</v>
      </c>
    </row>
    <row r="487" spans="2:8" ht="12.75" customHeight="1">
      <c r="B487" s="109"/>
      <c r="C487" s="139"/>
      <c r="D487" s="127"/>
    </row>
    <row r="488" spans="2:8">
      <c r="B488" s="212" t="s">
        <v>167</v>
      </c>
      <c r="C488" s="213">
        <v>44196</v>
      </c>
      <c r="D488" s="213">
        <v>43830</v>
      </c>
    </row>
    <row r="489" spans="2:8">
      <c r="B489" s="120" t="s">
        <v>395</v>
      </c>
      <c r="C489" s="137">
        <v>196772299</v>
      </c>
      <c r="D489" s="173">
        <v>86281096</v>
      </c>
    </row>
    <row r="490" spans="2:8">
      <c r="B490" s="120" t="s">
        <v>112</v>
      </c>
      <c r="C490" s="137">
        <v>1237031857</v>
      </c>
      <c r="D490" s="173">
        <v>1311241179</v>
      </c>
    </row>
    <row r="491" spans="2:8">
      <c r="B491" s="121" t="s">
        <v>66</v>
      </c>
      <c r="C491" s="138">
        <v>1433804156</v>
      </c>
      <c r="D491" s="138">
        <v>1397522275</v>
      </c>
      <c r="F491" s="128"/>
      <c r="G491" s="128"/>
      <c r="H491" s="128"/>
    </row>
    <row r="492" spans="2:8">
      <c r="B492" s="121" t="s">
        <v>396</v>
      </c>
      <c r="C492" s="138">
        <v>-144515088</v>
      </c>
      <c r="D492" s="138">
        <v>-56323435.5</v>
      </c>
      <c r="F492" s="60">
        <v>0</v>
      </c>
    </row>
    <row r="493" spans="2:8">
      <c r="B493" s="47"/>
      <c r="C493" s="118"/>
      <c r="D493" s="118"/>
    </row>
    <row r="494" spans="2:8">
      <c r="B494" s="52" t="s">
        <v>625</v>
      </c>
      <c r="C494" s="315"/>
      <c r="D494" s="118"/>
    </row>
    <row r="496" spans="2:8">
      <c r="B496" s="212" t="s">
        <v>167</v>
      </c>
      <c r="C496" s="213">
        <v>44196</v>
      </c>
      <c r="D496" s="213">
        <v>43830</v>
      </c>
      <c r="E496" s="144"/>
      <c r="F496" s="110"/>
      <c r="G496" s="128"/>
      <c r="H496" s="110"/>
    </row>
    <row r="497" spans="1:9">
      <c r="B497" s="133" t="s">
        <v>397</v>
      </c>
      <c r="C497" s="134">
        <v>12973985</v>
      </c>
      <c r="D497" s="172">
        <v>1052012</v>
      </c>
    </row>
    <row r="498" spans="1:9">
      <c r="B498" s="135" t="s">
        <v>66</v>
      </c>
      <c r="C498" s="136">
        <v>12973985</v>
      </c>
      <c r="D498" s="136">
        <v>1052012</v>
      </c>
      <c r="F498" s="167">
        <v>0</v>
      </c>
    </row>
    <row r="499" spans="1:9">
      <c r="B499" s="52"/>
      <c r="C499" s="122"/>
      <c r="D499" s="123"/>
    </row>
    <row r="500" spans="1:9" s="233" customFormat="1">
      <c r="A500" s="316"/>
      <c r="B500" s="346" t="s">
        <v>626</v>
      </c>
      <c r="C500" s="317"/>
      <c r="D500" s="318"/>
      <c r="E500" s="236"/>
      <c r="F500" s="236"/>
      <c r="I500" s="154"/>
    </row>
    <row r="501" spans="1:9" s="233" customFormat="1" ht="15" customHeight="1">
      <c r="A501" s="316"/>
      <c r="B501" s="743" t="s">
        <v>621</v>
      </c>
      <c r="C501" s="743"/>
      <c r="D501" s="743"/>
      <c r="E501" s="743"/>
      <c r="F501" s="743"/>
      <c r="I501" s="154"/>
    </row>
    <row r="502" spans="1:9" s="233" customFormat="1">
      <c r="A502" s="316"/>
      <c r="B502" s="743"/>
      <c r="C502" s="743"/>
      <c r="D502" s="743"/>
      <c r="E502" s="743"/>
      <c r="F502" s="743"/>
      <c r="I502" s="154"/>
    </row>
    <row r="503" spans="1:9" s="233" customFormat="1">
      <c r="A503" s="316"/>
      <c r="B503" s="743"/>
      <c r="C503" s="743"/>
      <c r="D503" s="743"/>
      <c r="E503" s="743"/>
      <c r="F503" s="743"/>
      <c r="I503" s="154"/>
    </row>
    <row r="504" spans="1:9" s="233" customFormat="1">
      <c r="A504" s="316"/>
      <c r="B504" s="743"/>
      <c r="C504" s="743"/>
      <c r="D504" s="743"/>
      <c r="E504" s="743"/>
      <c r="F504" s="743"/>
      <c r="I504" s="154"/>
    </row>
    <row r="505" spans="1:9" s="233" customFormat="1">
      <c r="A505" s="316"/>
      <c r="B505" s="743"/>
      <c r="C505" s="743"/>
      <c r="D505" s="743"/>
      <c r="E505" s="743"/>
      <c r="F505" s="743"/>
      <c r="I505" s="154"/>
    </row>
    <row r="506" spans="1:9" s="233" customFormat="1">
      <c r="A506" s="316"/>
      <c r="B506" s="743"/>
      <c r="C506" s="743"/>
      <c r="D506" s="743"/>
      <c r="E506" s="743"/>
      <c r="F506" s="743"/>
      <c r="I506" s="154"/>
    </row>
    <row r="507" spans="1:9" s="233" customFormat="1">
      <c r="A507" s="316"/>
      <c r="B507" s="743"/>
      <c r="C507" s="743"/>
      <c r="D507" s="743"/>
      <c r="E507" s="743"/>
      <c r="F507" s="743"/>
      <c r="I507" s="154"/>
    </row>
    <row r="508" spans="1:9" s="233" customFormat="1">
      <c r="A508" s="316"/>
      <c r="B508" s="743"/>
      <c r="C508" s="743"/>
      <c r="D508" s="743"/>
      <c r="E508" s="743"/>
      <c r="F508" s="743"/>
      <c r="I508" s="154"/>
    </row>
    <row r="509" spans="1:9" s="233" customFormat="1">
      <c r="A509" s="316"/>
      <c r="B509" s="743"/>
      <c r="C509" s="743"/>
      <c r="D509" s="743"/>
      <c r="E509" s="743"/>
      <c r="F509" s="743"/>
      <c r="I509" s="154"/>
    </row>
    <row r="510" spans="1:9" s="233" customFormat="1" ht="48" customHeight="1">
      <c r="A510" s="316"/>
      <c r="B510" s="743"/>
      <c r="C510" s="743"/>
      <c r="D510" s="743"/>
      <c r="E510" s="743"/>
      <c r="F510" s="743"/>
      <c r="I510" s="154"/>
    </row>
    <row r="511" spans="1:9" s="233" customFormat="1">
      <c r="A511" s="316"/>
      <c r="B511" s="319"/>
      <c r="C511" s="317"/>
      <c r="D511" s="318"/>
      <c r="E511" s="236"/>
      <c r="F511" s="236"/>
      <c r="I511" s="154"/>
    </row>
    <row r="512" spans="1:9" s="233" customFormat="1">
      <c r="A512" s="316"/>
      <c r="B512" s="525" t="s">
        <v>65</v>
      </c>
      <c r="C512" s="526">
        <v>43830</v>
      </c>
      <c r="D512" s="526">
        <v>43830</v>
      </c>
      <c r="E512" s="234"/>
      <c r="F512" s="236"/>
      <c r="I512" s="154"/>
    </row>
    <row r="513" spans="1:9" s="233" customFormat="1">
      <c r="A513" s="316"/>
      <c r="B513" s="320" t="s">
        <v>588</v>
      </c>
      <c r="C513" s="327">
        <v>2325154552</v>
      </c>
      <c r="D513" s="321">
        <v>747201003</v>
      </c>
      <c r="E513" s="236"/>
      <c r="F513" s="236"/>
      <c r="G513" s="236"/>
      <c r="I513" s="154"/>
    </row>
    <row r="514" spans="1:9" s="233" customFormat="1">
      <c r="A514" s="316"/>
      <c r="B514" s="320" t="s">
        <v>589</v>
      </c>
      <c r="C514" s="527">
        <v>309584508</v>
      </c>
      <c r="D514" s="528">
        <v>220824573</v>
      </c>
      <c r="E514" s="236"/>
      <c r="F514" s="236"/>
      <c r="G514" s="236"/>
      <c r="I514" s="154"/>
    </row>
    <row r="515" spans="1:9" s="233" customFormat="1">
      <c r="A515" s="316"/>
      <c r="B515" s="322" t="s">
        <v>590</v>
      </c>
      <c r="C515" s="323">
        <v>2634739060</v>
      </c>
      <c r="D515" s="324">
        <v>968025576</v>
      </c>
      <c r="E515" s="236"/>
      <c r="F515" s="236"/>
      <c r="G515" s="236"/>
      <c r="I515" s="154"/>
    </row>
    <row r="516" spans="1:9" s="233" customFormat="1">
      <c r="A516" s="316"/>
      <c r="B516" s="320" t="s">
        <v>591</v>
      </c>
      <c r="C516" s="325">
        <v>0.1</v>
      </c>
      <c r="D516" s="325">
        <v>0.1</v>
      </c>
      <c r="E516" s="234"/>
      <c r="F516" s="236"/>
      <c r="I516" s="154"/>
    </row>
    <row r="517" spans="1:9" s="233" customFormat="1" ht="15.75" thickBot="1">
      <c r="A517" s="316"/>
      <c r="B517" s="322" t="s">
        <v>592</v>
      </c>
      <c r="C517" s="529">
        <v>263473906</v>
      </c>
      <c r="D517" s="529">
        <v>96802557.600000009</v>
      </c>
      <c r="E517" s="234"/>
      <c r="F517" s="326"/>
      <c r="I517" s="154"/>
    </row>
    <row r="518" spans="1:9" s="233" customFormat="1" ht="15.75" thickTop="1">
      <c r="A518" s="316"/>
      <c r="B518" s="319"/>
      <c r="C518" s="317"/>
      <c r="D518" s="318"/>
      <c r="E518" s="236"/>
      <c r="F518" s="326"/>
      <c r="I518" s="154"/>
    </row>
    <row r="519" spans="1:9" s="233" customFormat="1">
      <c r="A519" s="316"/>
      <c r="B519" s="236"/>
      <c r="C519" s="317"/>
      <c r="D519" s="318"/>
      <c r="E519" s="326"/>
      <c r="F519" s="326"/>
      <c r="I519" s="154"/>
    </row>
    <row r="520" spans="1:9">
      <c r="B520" s="52" t="s">
        <v>536</v>
      </c>
    </row>
    <row r="522" spans="1:9">
      <c r="B522" s="106" t="s">
        <v>398</v>
      </c>
    </row>
    <row r="523" spans="1:9">
      <c r="B523" s="15" t="s">
        <v>399</v>
      </c>
    </row>
    <row r="525" spans="1:9">
      <c r="B525" s="252" t="s">
        <v>400</v>
      </c>
    </row>
    <row r="526" spans="1:9">
      <c r="B526" s="15" t="s">
        <v>401</v>
      </c>
    </row>
    <row r="528" spans="1:9">
      <c r="B528" s="252" t="s">
        <v>402</v>
      </c>
    </row>
    <row r="529" spans="1:9" ht="43.5" customHeight="1">
      <c r="B529" s="743" t="s">
        <v>577</v>
      </c>
      <c r="C529" s="743"/>
      <c r="D529" s="743"/>
      <c r="E529" s="743"/>
      <c r="F529" s="743"/>
      <c r="G529" s="743"/>
      <c r="H529" s="743"/>
    </row>
    <row r="531" spans="1:9">
      <c r="B531" s="52" t="s">
        <v>627</v>
      </c>
    </row>
    <row r="532" spans="1:9" ht="56.25" customHeight="1">
      <c r="B532" s="746" t="s">
        <v>771</v>
      </c>
      <c r="C532" s="746"/>
      <c r="D532" s="746"/>
      <c r="E532" s="746"/>
      <c r="F532" s="746"/>
      <c r="G532" s="746"/>
      <c r="H532" s="746"/>
      <c r="I532" s="352"/>
    </row>
    <row r="534" spans="1:9">
      <c r="B534" s="52" t="s">
        <v>628</v>
      </c>
    </row>
    <row r="535" spans="1:9">
      <c r="B535" s="233" t="s">
        <v>537</v>
      </c>
    </row>
    <row r="537" spans="1:9">
      <c r="B537" s="52" t="s">
        <v>629</v>
      </c>
    </row>
    <row r="538" spans="1:9" ht="33" customHeight="1">
      <c r="B538" s="743" t="s">
        <v>403</v>
      </c>
      <c r="C538" s="743"/>
      <c r="D538" s="743"/>
      <c r="E538" s="743"/>
      <c r="F538" s="743"/>
      <c r="G538" s="743"/>
      <c r="H538" s="743"/>
    </row>
    <row r="539" spans="1:9" s="233" customFormat="1">
      <c r="A539" s="237"/>
      <c r="B539" s="83"/>
      <c r="I539" s="154"/>
    </row>
    <row r="540" spans="1:9">
      <c r="B540" s="52" t="s">
        <v>630</v>
      </c>
    </row>
    <row r="541" spans="1:9">
      <c r="B541" s="15" t="s">
        <v>404</v>
      </c>
    </row>
    <row r="543" spans="1:9">
      <c r="B543" s="314" t="s">
        <v>631</v>
      </c>
    </row>
    <row r="544" spans="1:9">
      <c r="B544" s="52"/>
    </row>
    <row r="545" spans="1:9" s="233" customFormat="1" ht="157.5" customHeight="1">
      <c r="A545" s="237"/>
      <c r="B545" s="745" t="s">
        <v>644</v>
      </c>
      <c r="C545" s="745"/>
      <c r="D545" s="745"/>
      <c r="E545" s="745"/>
      <c r="F545" s="745"/>
      <c r="G545" s="745"/>
      <c r="H545" s="745"/>
      <c r="I545" s="154"/>
    </row>
    <row r="546" spans="1:9" s="233" customFormat="1" ht="10.5" customHeight="1">
      <c r="A546" s="237"/>
      <c r="B546" s="328"/>
      <c r="C546" s="328"/>
      <c r="D546" s="328"/>
      <c r="E546" s="328"/>
      <c r="F546" s="328"/>
      <c r="G546" s="328"/>
      <c r="H546" s="328"/>
      <c r="I546" s="154"/>
    </row>
    <row r="547" spans="1:9" s="233" customFormat="1">
      <c r="A547" s="237"/>
      <c r="B547" s="314" t="s">
        <v>632</v>
      </c>
      <c r="C547" s="234"/>
      <c r="D547" s="234"/>
      <c r="E547" s="234"/>
      <c r="F547" s="234"/>
      <c r="G547" s="234"/>
      <c r="H547" s="234"/>
      <c r="I547" s="154"/>
    </row>
    <row r="548" spans="1:9" s="233" customFormat="1">
      <c r="A548" s="237"/>
      <c r="B548" s="744" t="s">
        <v>576</v>
      </c>
      <c r="C548" s="744"/>
      <c r="D548" s="744"/>
      <c r="E548" s="744"/>
      <c r="F548" s="744"/>
      <c r="G548" s="744"/>
      <c r="H548" s="744"/>
      <c r="I548" s="154"/>
    </row>
    <row r="549" spans="1:9" s="233" customFormat="1">
      <c r="A549" s="237"/>
      <c r="B549" s="351"/>
      <c r="C549" s="351"/>
      <c r="D549" s="351"/>
      <c r="E549" s="351"/>
      <c r="F549" s="351"/>
      <c r="G549" s="351"/>
      <c r="H549" s="351"/>
      <c r="I549" s="154"/>
    </row>
    <row r="550" spans="1:9" s="233" customFormat="1">
      <c r="A550" s="237"/>
      <c r="B550" s="351"/>
      <c r="C550" s="351"/>
      <c r="D550" s="351"/>
      <c r="E550" s="351"/>
      <c r="F550" s="351"/>
      <c r="G550" s="351"/>
      <c r="H550" s="351"/>
      <c r="I550" s="154"/>
    </row>
    <row r="551" spans="1:9" s="233" customFormat="1">
      <c r="A551" s="237"/>
      <c r="B551" s="351"/>
      <c r="C551" s="351"/>
      <c r="D551" s="351"/>
      <c r="E551" s="351"/>
      <c r="F551" s="351"/>
      <c r="G551" s="351"/>
      <c r="H551" s="351"/>
      <c r="I551" s="154"/>
    </row>
    <row r="552" spans="1:9" s="233" customFormat="1">
      <c r="A552" s="237"/>
      <c r="B552" s="351"/>
      <c r="C552" s="351"/>
      <c r="D552" s="351"/>
      <c r="E552" s="351"/>
      <c r="F552" s="351"/>
      <c r="G552" s="351"/>
      <c r="H552" s="351"/>
      <c r="I552" s="154"/>
    </row>
    <row r="554" spans="1:9">
      <c r="B554" s="49" t="s">
        <v>222</v>
      </c>
      <c r="C554" s="49" t="s">
        <v>221</v>
      </c>
      <c r="E554" s="41" t="s">
        <v>188</v>
      </c>
      <c r="F554" s="47"/>
      <c r="G554" s="41" t="s">
        <v>511</v>
      </c>
    </row>
    <row r="555" spans="1:9">
      <c r="B555" s="50" t="s">
        <v>97</v>
      </c>
      <c r="C555" s="50" t="s">
        <v>220</v>
      </c>
      <c r="E555" s="50" t="s">
        <v>45</v>
      </c>
      <c r="F555" s="51"/>
      <c r="G555" s="50" t="s">
        <v>219</v>
      </c>
      <c r="H555" s="125"/>
      <c r="I555" s="164"/>
    </row>
    <row r="556" spans="1:9">
      <c r="B556" s="741"/>
      <c r="C556" s="741"/>
      <c r="D556" s="126"/>
      <c r="E556" s="29"/>
      <c r="G556" s="29"/>
      <c r="H556" s="126"/>
      <c r="I556" s="165"/>
    </row>
    <row r="557" spans="1:9" s="237" customFormat="1">
      <c r="I557" s="269"/>
    </row>
  </sheetData>
  <customSheetViews>
    <customSheetView guid="{F3648BCD-1CED-4BBB-AE63-37BDB925883F}" scale="85" showGridLines="0" printArea="1" topLeftCell="A283">
      <selection activeCell="G307" sqref="G306:G307"/>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7015FC6D-0680-4B00-AA0E-B83DA1D0B666}" scale="85" showPageBreaks="1" showGridLines="0" printArea="1" topLeftCell="A263">
      <selection activeCell="G275" sqref="G275"/>
      <pageMargins left="0.7" right="0.7" top="0.75" bottom="0.75" header="0.3" footer="0.3"/>
      <pageSetup paperSize="9" scale="50" orientation="portrait" r:id="rId3"/>
    </customSheetView>
  </customSheetViews>
  <mergeCells count="44">
    <mergeCell ref="C6:D6"/>
    <mergeCell ref="E6:F6"/>
    <mergeCell ref="B4:H4"/>
    <mergeCell ref="D12:F12"/>
    <mergeCell ref="G12:I12"/>
    <mergeCell ref="B11:H11"/>
    <mergeCell ref="B13:B14"/>
    <mergeCell ref="I76:I77"/>
    <mergeCell ref="J76:J77"/>
    <mergeCell ref="G76:G77"/>
    <mergeCell ref="B76:B77"/>
    <mergeCell ref="C76:C77"/>
    <mergeCell ref="B136:F136"/>
    <mergeCell ref="B177:F177"/>
    <mergeCell ref="B43:B44"/>
    <mergeCell ref="B75:G75"/>
    <mergeCell ref="H75:J75"/>
    <mergeCell ref="B556:C556"/>
    <mergeCell ref="E359:F359"/>
    <mergeCell ref="B359:B360"/>
    <mergeCell ref="C359:C360"/>
    <mergeCell ref="D359:D360"/>
    <mergeCell ref="B538:H538"/>
    <mergeCell ref="B548:H548"/>
    <mergeCell ref="B529:H529"/>
    <mergeCell ref="B545:H545"/>
    <mergeCell ref="B501:F510"/>
    <mergeCell ref="B532:H532"/>
    <mergeCell ref="B343:B344"/>
    <mergeCell ref="B328:D328"/>
    <mergeCell ref="D76:D77"/>
    <mergeCell ref="E76:F76"/>
    <mergeCell ref="H76:H77"/>
    <mergeCell ref="B289:B290"/>
    <mergeCell ref="D289:D290"/>
    <mergeCell ref="B299:B300"/>
    <mergeCell ref="B318:B319"/>
    <mergeCell ref="B173:F173"/>
    <mergeCell ref="B183:F183"/>
    <mergeCell ref="B246:B247"/>
    <mergeCell ref="C246:G246"/>
    <mergeCell ref="B238:B239"/>
    <mergeCell ref="C238:G238"/>
    <mergeCell ref="B210:D210"/>
  </mergeCells>
  <pageMargins left="0.23622047244094491" right="0.23622047244094491" top="0.74803149606299213" bottom="0.74803149606299213" header="0.31496062992125984" footer="0.31496062992125984"/>
  <pageSetup paperSize="9" scale="10" orientation="landscape" r:id="rId4"/>
  <drawing r:id="rId5"/>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XrQ6PeZpBZMoKS3kjIrukMYfmjhb2Lc5+g6XIRCedAY=</DigestValue>
    </Reference>
    <Reference Type="http://www.w3.org/2000/09/xmldsig#Object" URI="#idOfficeObject">
      <DigestMethod Algorithm="http://www.w3.org/2001/04/xmlenc#sha256"/>
      <DigestValue>f8i6oIY7vi2NFA6MViWNcc3WET5PCIf2RvXl5/PY4SY=</DigestValue>
    </Reference>
    <Reference Type="http://uri.etsi.org/01903#SignedProperties" URI="#idSignedProperties">
      <Transforms>
        <Transform Algorithm="http://www.w3.org/TR/2001/REC-xml-c14n-20010315"/>
      </Transforms>
      <DigestMethod Algorithm="http://www.w3.org/2001/04/xmlenc#sha256"/>
      <DigestValue>mzzx5K4qcIgMTgxUhjr9/D0xUwR3KInOyx9qWjgg4Yk=</DigestValue>
    </Reference>
    <Reference Type="http://www.w3.org/2000/09/xmldsig#Object" URI="#idValidSigLnImg">
      <DigestMethod Algorithm="http://www.w3.org/2001/04/xmlenc#sha256"/>
      <DigestValue>W1eVoW8dznRARYjxZthnEQgnH6P3jKmLlveY2+8qdCs=</DigestValue>
    </Reference>
    <Reference Type="http://www.w3.org/2000/09/xmldsig#Object" URI="#idInvalidSigLnImg">
      <DigestMethod Algorithm="http://www.w3.org/2001/04/xmlenc#sha256"/>
      <DigestValue>dsRh5IGpkHPwPUB3GvONf6YgBsXc1Y73JxY6lLdt6Vk=</DigestValue>
    </Reference>
  </SignedInfo>
  <SignatureValue>aMBDCnaM+0/j4OjkmkmGFVzL2DE98+QxzmPntd69pxZsZa58N1O+FzyXte/sGGESn5+DwUoWtojo
LDi1LYEM4cvyGOQoDuHDMT8pyWcgM6GJ+4l4daPrRJAT6VoxoBzdGoKEm/m9BxmoadP7JjYXYBqw
bAHlr3qjuFQyc8HU5grOFXPlTw2aRGq9V1ih4f5b6v8yafISaO9jB325NkojAfKndXxFPUdol6N0
f3KR/YX3jYtnHF06Xn6zmA7QK1Q0YGZh+H5NRW2cfi/0v/7AlQobTpDxmKvvl/0lz0M/B+PSVJdH
2S0TtFNYm/grYZoNBzcCK5foB8QoQm/685tmbw==</SignatureValue>
  <KeyInfo>
    <X509Data>
      <X509Certificate>MIIIFzCCBf+gAwIBAgIIZQchj6X8qWIwDQYJKoZIhvcNAQELBQAwWzEXMBUGA1UEBRMOUlVDIDgwMDUwMTcyLTExGjAYBgNVBAMTEUNBLURPQ1VNRU5UQSBTLkEuMRcwFQYDVQQKEw5ET0NVTUVOVEEgUy5BLjELMAkGA1UEBhMCUFkwHhcNMTkwODA5MjAzNjUwWhcNMjEwODA4MjA0NjUwWjCBqTELMAkGA1UEBhMCUFkxFzAVBgNVBAQMDlBST05PIFRPw5FBTkVaMRIwEAYDVQQFEwlDSTEzNTczNzAxGDAWBgNVBCoMD01BUkNFTE8gR0FCUklFTDEXMBUGA1UECgwOUEVSU09OQSBGSVNJQ0ExETAPBgNVBAsMCEZJUk1BIEYyMScwJQYDVQQDDB5NQVJDRUxPIEdBQlJJRUwgUFJPTk8gVE/DkUFORVowggEiMA0GCSqGSIb3DQEBAQUAA4IBDwAwggEKAoIBAQCq+hqFetjMpIJIgM8Z1lgZ89lTXTUBtwBmGlBwXTuee0ao5M+FXN/s1kxxT+mzfuYvzrsYsPH+69DuVm0xEeOHyMi2RocrMMbJVrq72EBNluXIczmqL0t6jW27O6JPUF81mumw0smLE8UpXxm9vrTebEd1Nz4i/Idars7LnmRt6duWfHTMI0lSTtNHkzP5RoKf9wtHNK7QQcacm9nFKn50zNAze+/5LH3WrWmKdpj8SlQWcpovpfw9LHUfyJik2epudbNv4FTKQdHiFj58znoSpHJwox3i9bOA296TF30GdQeSGDGYJVq3FbFKvjsIPwL9msXKYuYnHeiAG5FekzwlAgMBAAGjggOOMIIDijAMBgNVHRMBAf8EAjAAMA4GA1UdDwEB/wQEAwIF4DAqBgNVHSUBAf8EIDAeBggrBgEFBQcDAQYIKwYBBQUHAwIGCCsGAQUFBwMEMB0GA1UdDgQWBBTX6ysWjCtYWjGdRCnn443ntyhT4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zBgNVHREELDAqgShtYXJjZWxvLnByb25v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JHYNvP3bcBQ7lzcniyQaW6LvhaBJ4J7F6jl7WTwOcTKeBFghvbJQrsl91Hyyoe1954MzVgAwpVG2Ir7Sw8vj377mSk4xREOpq/9iKYjfDc+UeS4tPGEu727SnFtW5AeCxeBoKotEfGWOoHzg8efrr6XfIkWlXsDCaWnveqWlsu1weM+mkmjfowy/s1R1EqgkXlbJIDl88WABYtqLbf9jixWCCzRiWSBsTwduXhkk5fR04UkNlLbxjmWwAS0/Q6gS5dtIo8/vEN42oOFYEEOflBnL6HF3ot+WOVsFyf+oeYJsYOLVjPWxrII4GF3b4YoPwSQzjcglhTo8XFZAp5c83CAMeRWXkSAqa28KF2110VQv1oNqYcZ7El0j4VWFFjcDTL1Rf0R8+16Kwsz0xjIK2GktK01XsL4vb0E7Zf/Vt9BWvZtOydtmcTCUl+5a8PibGKKD3ltliaEbsqtSuklvwKJrkN0P7YYkrxSa4UcI61ueEVixmjfjv2A+pur4AMD4YXuvX/wMYuR/ycFyagTlBOZJdyf/DL2l2B+L4oZCVJGvjs5bU99WK//Klu8qcVmjsoJGYdU8O/k0ODVoPY/Tx5RrkW/IDdueeNKy7Yz/sPtSI00Zird/CEnthnTZFJVJLhrDs3ayHGrWtiHkxFa3uWYkJ2gA5EwVHERsieTx9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VpfsaRPDqdWNgJvzcbNWLhDNqRaDMz1SBYHgCmuOWBk=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Xa8239MzABwfeSwVessQmgBws7qpEWV+d6lNwhHlGqw=</DigestValue>
      </Reference>
      <Reference URI="/xl/drawings/drawing1.xml?ContentType=application/vnd.openxmlformats-officedocument.drawing+xml">
        <DigestMethod Algorithm="http://www.w3.org/2001/04/xmlenc#sha256"/>
        <DigestValue>X9iBjgJDkZvgrLy+6MUOmD4iQt/u4lmO7U11VEqVjy4=</DigestValue>
      </Reference>
      <Reference URI="/xl/drawings/drawing2.xml?ContentType=application/vnd.openxmlformats-officedocument.drawing+xml">
        <DigestMethod Algorithm="http://www.w3.org/2001/04/xmlenc#sha256"/>
        <DigestValue>7ShrgQQ3uLzdSjWHwc4cXvXaXTRkMUl4GfpCNbwIv7w=</DigestValue>
      </Reference>
      <Reference URI="/xl/drawings/drawing3.xml?ContentType=application/vnd.openxmlformats-officedocument.drawing+xml">
        <DigestMethod Algorithm="http://www.w3.org/2001/04/xmlenc#sha256"/>
        <DigestValue>jEKqjSvV7OKTazB2Pn1h5CWqw6lx1rwcaA4xiDelOKA=</DigestValue>
      </Reference>
      <Reference URI="/xl/drawings/drawing4.xml?ContentType=application/vnd.openxmlformats-officedocument.drawing+xml">
        <DigestMethod Algorithm="http://www.w3.org/2001/04/xmlenc#sha256"/>
        <DigestValue>nr0pVGGLmD60WV0SQwy4+RiEIUtYAIZc/FbgA2TL9Vg=</DigestValue>
      </Reference>
      <Reference URI="/xl/drawings/drawing5.xml?ContentType=application/vnd.openxmlformats-officedocument.drawing+xml">
        <DigestMethod Algorithm="http://www.w3.org/2001/04/xmlenc#sha256"/>
        <DigestValue>WlyN0JAwDdWHXnGQ2OkLBnQE4Cck4sGGb3sECiVTVVE=</DigestValue>
      </Reference>
      <Reference URI="/xl/drawings/vmlDrawing1.vml?ContentType=application/vnd.openxmlformats-officedocument.vmlDrawing">
        <DigestMethod Algorithm="http://www.w3.org/2001/04/xmlenc#sha256"/>
        <DigestValue>rq7rGI48Zex4O+1Z9Vl4tGgsAUIAlF93WIwzoaGTLy0=</DigestValue>
      </Reference>
      <Reference URI="/xl/media/image1.emf?ContentType=image/x-emf">
        <DigestMethod Algorithm="http://www.w3.org/2001/04/xmlenc#sha256"/>
        <DigestValue>AR5iXPAWXxjNKLYEGV51CF9LIMwxB+XlcdvUE9QkLJc=</DigestValue>
      </Reference>
      <Reference URI="/xl/media/image2.emf?ContentType=image/x-emf">
        <DigestMethod Algorithm="http://www.w3.org/2001/04/xmlenc#sha256"/>
        <DigestValue>M+rkKvvdy6vodVfvsZO3WsoGCM/b2PXM06x46umlkWo=</DigestValue>
      </Reference>
      <Reference URI="/xl/media/image3.emf?ContentType=image/x-emf">
        <DigestMethod Algorithm="http://www.w3.org/2001/04/xmlenc#sha256"/>
        <DigestValue>7gFWb/d2PaRgq4/NEc5rpTr0mwo8IrNQDcMh4jStaE8=</DigestValue>
      </Reference>
      <Reference URI="/xl/media/image4.emf?ContentType=image/x-emf">
        <DigestMethod Algorithm="http://www.w3.org/2001/04/xmlenc#sha256"/>
        <DigestValue>MY2f9Alf5WSXbP71kybrBJes8QZSFJarfKy1tjJK/gI=</DigestValue>
      </Reference>
      <Reference URI="/xl/media/image5.emf?ContentType=image/x-emf">
        <DigestMethod Algorithm="http://www.w3.org/2001/04/xmlenc#sha256"/>
        <DigestValue>aJWOOyeXVDYayyWABKyLIqZFHjmkdCy18+8pnnNF+hc=</DigestValue>
      </Reference>
      <Reference URI="/xl/printerSettings/printerSettings1.bin?ContentType=application/vnd.openxmlformats-officedocument.spreadsheetml.printerSettings">
        <DigestMethod Algorithm="http://www.w3.org/2001/04/xmlenc#sha256"/>
        <DigestValue>aAVyG3k+zl7YnITtI5+JxTP24xVkaLfE8NDj5dja668=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woAG7XEFZSS8ItJ1ujIm8VUaTJEGMvJp9rHuBmepioA=</DigestValue>
      </Reference>
      <Reference URI="/xl/printerSettings/printerSettings12.bin?ContentType=application/vnd.openxmlformats-officedocument.spreadsheetml.printerSettings">
        <DigestMethod Algorithm="http://www.w3.org/2001/04/xmlenc#sha256"/>
        <DigestValue>TRrCOIAvgyay9+dOHANtMRhI4Mlj24DaFIyKQoKcdPw=</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TRrCOIAvgyay9+dOHANtMRhI4Mlj24DaFIyKQoKcdPw=</DigestValue>
      </Reference>
      <Reference URI="/xl/printerSettings/printerSettings15.bin?ContentType=application/vnd.openxmlformats-officedocument.spreadsheetml.printerSettings">
        <DigestMethod Algorithm="http://www.w3.org/2001/04/xmlenc#sha256"/>
        <DigestValue>hqnMLvZ6XBY2fH1KhK00vJXWuxlSZRWkoKrdKDrIF2Q=</DigestValue>
      </Reference>
      <Reference URI="/xl/printerSettings/printerSettings16.bin?ContentType=application/vnd.openxmlformats-officedocument.spreadsheetml.printerSettings">
        <DigestMethod Algorithm="http://www.w3.org/2001/04/xmlenc#sha256"/>
        <DigestValue>yafQoiqsHuJ5rXk4BhhOpeF5HDflrPmt4ejQBVK8Sy4=</DigestValue>
      </Reference>
      <Reference URI="/xl/printerSettings/printerSettings17.bin?ContentType=application/vnd.openxmlformats-officedocument.spreadsheetml.printerSettings">
        <DigestMethod Algorithm="http://www.w3.org/2001/04/xmlenc#sha256"/>
        <DigestValue>ZVxXhJn6XmjT/m1Dw2UhwYZPVXYMSYE+DUFTlsgHV4s=</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aKO8XWThzgvGlTVSu23kX37OoqtKGS6PBUkmhsicI1Y=</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aAVyG3k+zl7YnITtI5+JxTP24xVkaLfE8NDj5dja668=</DigestValue>
      </Reference>
      <Reference URI="/xl/printerSettings/printerSettings22.bin?ContentType=application/vnd.openxmlformats-officedocument.spreadsheetml.printerSettings">
        <DigestMethod Algorithm="http://www.w3.org/2001/04/xmlenc#sha256"/>
        <DigestValue>ZVxXhJn6XmjT/m1Dw2UhwYZPVXYMSYE+DUFTlsgHV4s=</DigestValue>
      </Reference>
      <Reference URI="/xl/printerSettings/printerSettings23.bin?ContentType=application/vnd.openxmlformats-officedocument.spreadsheetml.printerSettings">
        <DigestMethod Algorithm="http://www.w3.org/2001/04/xmlenc#sha256"/>
        <DigestValue>ZVxXhJn6XmjT/m1Dw2UhwYZPVXYMSYE+DUFTlsgHV4s=</DigestValue>
      </Reference>
      <Reference URI="/xl/printerSettings/printerSettings24.bin?ContentType=application/vnd.openxmlformats-officedocument.spreadsheetml.printerSettings">
        <DigestMethod Algorithm="http://www.w3.org/2001/04/xmlenc#sha256"/>
        <DigestValue>ZVxXhJn6XmjT/m1Dw2UhwYZPVXYMSYE+DUFTlsgHV4s=</DigestValue>
      </Reference>
      <Reference URI="/xl/printerSettings/printerSettings25.bin?ContentType=application/vnd.openxmlformats-officedocument.spreadsheetml.printerSettings">
        <DigestMethod Algorithm="http://www.w3.org/2001/04/xmlenc#sha256"/>
        <DigestValue>aAVyG3k+zl7YnITtI5+JxTP24xVkaLfE8NDj5dja668=</DigestValue>
      </Reference>
      <Reference URI="/xl/printerSettings/printerSettings26.bin?ContentType=application/vnd.openxmlformats-officedocument.spreadsheetml.printerSettings">
        <DigestMethod Algorithm="http://www.w3.org/2001/04/xmlenc#sha256"/>
        <DigestValue>OGD3iF2+l78gTInlDCWFPycZVuHBpUE02raJ/Wr5XCI=</DigestValue>
      </Reference>
      <Reference URI="/xl/printerSettings/printerSettings27.bin?ContentType=application/vnd.openxmlformats-officedocument.spreadsheetml.printerSettings">
        <DigestMethod Algorithm="http://www.w3.org/2001/04/xmlenc#sha256"/>
        <DigestValue>aKO8XWThzgvGlTVSu23kX37OoqtKGS6PBUkmhsicI1Y=</DigestValue>
      </Reference>
      <Reference URI="/xl/printerSettings/printerSettings28.bin?ContentType=application/vnd.openxmlformats-officedocument.spreadsheetml.printerSettings">
        <DigestMethod Algorithm="http://www.w3.org/2001/04/xmlenc#sha256"/>
        <DigestValue>aKO8XWThzgvGlTVSu23kX37OoqtKGS6PBUkmhsicI1Y=</DigestValue>
      </Reference>
      <Reference URI="/xl/printerSettings/printerSettings29.bin?ContentType=application/vnd.openxmlformats-officedocument.spreadsheetml.printerSettings">
        <DigestMethod Algorithm="http://www.w3.org/2001/04/xmlenc#sha256"/>
        <DigestValue>7IeM4HWaID6S/nm7ryJM5N66YsZs89QdOYZ5kPNXpfQ=</DigestValue>
      </Reference>
      <Reference URI="/xl/printerSettings/printerSettings3.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s6l80irlBTW+uFk7nR5c7WcaDa2jSh3MPBgl0IjaDO0=</DigestValue>
      </Reference>
      <Reference URI="/xl/printerSettings/printerSettings7.bin?ContentType=application/vnd.openxmlformats-officedocument.spreadsheetml.printerSettings">
        <DigestMethod Algorithm="http://www.w3.org/2001/04/xmlenc#sha256"/>
        <DigestValue>TRrCOIAvgyay9+dOHANtMRhI4Mlj24DaFIyKQoKcdPw=</DigestValue>
      </Reference>
      <Reference URI="/xl/printerSettings/printerSettings8.bin?ContentType=application/vnd.openxmlformats-officedocument.spreadsheetml.printerSettings">
        <DigestMethod Algorithm="http://www.w3.org/2001/04/xmlenc#sha256"/>
        <DigestValue>BCq9O5HHwm91X0cDGi4bjZg0oXnSgv7WGiCfkpesuIU=</DigestValue>
      </Reference>
      <Reference URI="/xl/printerSettings/printerSettings9.bin?ContentType=application/vnd.openxmlformats-officedocument.spreadsheetml.printerSettings">
        <DigestMethod Algorithm="http://www.w3.org/2001/04/xmlenc#sha256"/>
        <DigestValue>TRrCOIAvgyay9+dOHANtMRhI4Mlj24DaFIyKQoKcdPw=</DigestValue>
      </Reference>
      <Reference URI="/xl/sharedStrings.xml?ContentType=application/vnd.openxmlformats-officedocument.spreadsheetml.sharedStrings+xml">
        <DigestMethod Algorithm="http://www.w3.org/2001/04/xmlenc#sha256"/>
        <DigestValue>A2Ina1wu3bPg6BzAyVwV4DNSY4jOnrqn07PkT3cwZuo=</DigestValue>
      </Reference>
      <Reference URI="/xl/styles.xml?ContentType=application/vnd.openxmlformats-officedocument.spreadsheetml.styles+xml">
        <DigestMethod Algorithm="http://www.w3.org/2001/04/xmlenc#sha256"/>
        <DigestValue>ENOXkels3AX2BqOxI4SmeSGnPDBwFG2xvB1e701GG88=</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XB9ipM1/DyUX/Um+vajOkTRi9/VoRSclkGHUA4IcjaA=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pVTluOuQLFKoc/cGRWYcNs1ie/hPbJvO9z2OF5ZL/KU=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JivPg+vd91z5MJlR4O+zCEK68UnSyPy6pvzSrZzmDEk=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ipa4OT2BBv8SPse3nLSQ1988oxjMxPgUuyz6VURscUM=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22SjM+q3AkSk61Pfw+Hi1Z26WzNXmEi/38xB0wEHnps=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40IauxnZ4H+GWlA4l0f1FahWmCBKlcs38nFHaNOxoqc=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ur80yb8OJdfaS0gJ1nRnum7MI+v8Q2iFvOndWB3ti5U=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uviiEZMVBzfx8509V6MAibULCT83I05OLw1HCOo9Qeo=</DigestValue>
      </Reference>
      <Reference URI="/xl/worksheets/sheet1.xml?ContentType=application/vnd.openxmlformats-officedocument.spreadsheetml.worksheet+xml">
        <DigestMethod Algorithm="http://www.w3.org/2001/04/xmlenc#sha256"/>
        <DigestValue>IXba8/Hs5k2OHPpU4TjCquemzneJvTzG21FIBXklhfA=</DigestValue>
      </Reference>
      <Reference URI="/xl/worksheets/sheet2.xml?ContentType=application/vnd.openxmlformats-officedocument.spreadsheetml.worksheet+xml">
        <DigestMethod Algorithm="http://www.w3.org/2001/04/xmlenc#sha256"/>
        <DigestValue>hiXbnO3oTf0WXJ9mPNFkOoKRVdUE2ZVa4IaPcgsINmA=</DigestValue>
      </Reference>
      <Reference URI="/xl/worksheets/sheet3.xml?ContentType=application/vnd.openxmlformats-officedocument.spreadsheetml.worksheet+xml">
        <DigestMethod Algorithm="http://www.w3.org/2001/04/xmlenc#sha256"/>
        <DigestValue>Vo7W14OKFsVTSP63IJFQ5gOwTiQLXlM830pDYdzi8QE=</DigestValue>
      </Reference>
      <Reference URI="/xl/worksheets/sheet4.xml?ContentType=application/vnd.openxmlformats-officedocument.spreadsheetml.worksheet+xml">
        <DigestMethod Algorithm="http://www.w3.org/2001/04/xmlenc#sha256"/>
        <DigestValue>5y9GQim0RjTggzV19f5zI/KiHJdIRZuIRI7llcKb6YQ=</DigestValue>
      </Reference>
      <Reference URI="/xl/worksheets/sheet5.xml?ContentType=application/vnd.openxmlformats-officedocument.spreadsheetml.worksheet+xml">
        <DigestMethod Algorithm="http://www.w3.org/2001/04/xmlenc#sha256"/>
        <DigestValue>9JuiaRHdE8HW3jYUrqUR4uStAEZF7aFg8mT4fvqucZA=</DigestValue>
      </Reference>
      <Reference URI="/xl/worksheets/sheet6.xml?ContentType=application/vnd.openxmlformats-officedocument.spreadsheetml.worksheet+xml">
        <DigestMethod Algorithm="http://www.w3.org/2001/04/xmlenc#sha256"/>
        <DigestValue>pA9ga+cVHo43tTE0e9B1sQ26M+Fo28P2vLB+tn5s5WY=</DigestValue>
      </Reference>
      <Reference URI="/xl/worksheets/sheet7.xml?ContentType=application/vnd.openxmlformats-officedocument.spreadsheetml.worksheet+xml">
        <DigestMethod Algorithm="http://www.w3.org/2001/04/xmlenc#sha256"/>
        <DigestValue>s4s9MhlieISGMeNKp6kbDXCHROxvxi+hWIW40DqWijs=</DigestValue>
      </Reference>
    </Manifest>
    <SignatureProperties>
      <SignatureProperty Id="idSignatureTime" Target="#idPackageSignature">
        <mdssi:SignatureTime xmlns:mdssi="http://schemas.openxmlformats.org/package/2006/digital-signature">
          <mdssi:Format>YYYY-MM-DDThh:mm:ssTZD</mdssi:Format>
          <mdssi:Value>2021-04-21T16:06:32Z</mdssi:Value>
        </mdssi:SignatureTime>
      </SignatureProperty>
    </SignatureProperties>
  </Object>
  <Object Id="idOfficeObject">
    <SignatureProperties>
      <SignatureProperty Id="idOfficeV1Details" Target="#idPackageSignature">
        <SignatureInfoV1 xmlns="http://schemas.microsoft.com/office/2006/digsig">
          <SetupID>{3D857E41-1DE8-4228-BB8D-7C0AFCE41935}</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2021-04-21T16:06:32Z</xd:SigningTime>
          <xd:SigningCertificate>
            <xd:Cert>
              <xd:CertDigest>
                <DigestMethod Algorithm="http://www.w3.org/2001/04/xmlenc#sha256"/>
                <DigestValue>ZBWRn9bvqcUvZFUPYVCstRYGgJmJ39ROBSskYD/OqIo=</DigestValue>
              </xd:CertDigest>
              <xd:IssuerSerial>
                <X509IssuerName>C=PY, O=DOCUMENTA S.A., CN=CA-DOCUMENTA S.A., SERIALNUMBER=RUC 80050172-1</X509IssuerName>
                <X509SerialNumber>7279824223516535138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QJNN+/h/AAAAAAAAAAAAAFASAAAAAAAAQAAAwPh/AAAgQpn6+H8AAB5sW7r4fwAABAAAAAAAAAAgQpn6+H8AAGm7T0SrAAAAAAAAAAAAAABJ3n40TAYAAFWFdbn4fwAASAAAAAAAAACcWrW6+H8AABhj0rr4fwAAsF21ugAAAAABAAAAAAAAAPZ4tbr4fwAAAACZ+vh/AAAAAAAAAAAAAAAAAACrAAAAsafv+Ph/AAAAAAAAAAAAAHALAAAAAAAAcKsKwuUBAAC4vU9EqwAAAAAAAAAAAAAAAAAAAAAAAAAAAAAAAAAAAAAAAAAAAAAAGb1PRKsAAAD9W1u6ZHYACAAAAAAlAAAADAAAAAEAAAAYAAAADAAAAAAAAAASAAAADAAAAAEAAAAeAAAAGAAAAL0AAAAEAAAA9wAAABEAAAAlAAAADAAAAAEAAABUAAAAiAAAAL4AAAAEAAAA9QAAABAAAAABAAAAYfe0QVU1tEG+AAAABAAAAAoAAABMAAAAAAAAAAAAAAAAAAAA//////////9gAAAAMgAxAC8AMAA0AC8AMgAwADIAMQ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uN4G+fh/AAAAAm/J5QEAAEiuEvn4fwAAAAAAAAAAAAAAAAAAAAAAAFiwT0SrAAAAAAAAAAAAAAAAAAAAAAAAAAAAAAAAAAAAucl+NEwGAAAgAAAAAAAAAPgJb8nlAQAAwEzzuOUBAABwqwrC5QEAALCxT0QAAAAAAAAAAAAAAAAHAAAAAAAAAGBtZcnlAQAA7LBPRKsAAAApsU9EqwAAALGn7/j4fwAACgAAAAAAAABWU/L4AAAAAElR+sB+EQAA+AlvyeUBAADssE9EqwAAAAcAAAD4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C43gb5+H8AABilrc7lAQAASK4S+fh/AAAAAAAAAAAAAAAAAAAAAAAAoDIKwuUBAAB5fjiDXTHXAQAAAAAAAAAAAAAAAAAAAAC52H40TAYAADgR4rn4fwAAMF38ufh/AADg////AAAAAHCrCsLlAQAAyMJPRAAAAAAAAAAAAAAAAAYAAAAAAAAAIAAAAAAAAADswU9EqwAAACnCT0SrAAAAsafv+Ph/AACIM+K5+H8AABBh/LkAAAAAMF38ufh/AAAwXfy5+H8AAOzBT0SrAAAABgAAAOUBAAAAAAAAAAAAAAAAAAAAAAAAAAAAAAAAAABAYwvC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LjeBvn4fwAAyKStzuUBAABIrhL5+H8AAAAAAAAAAAAAAAAAAAAAAAAIAAAAAAEAALBo27rlAQAAAAAAAAAAAAAAAAAAAAAAAAnYfjRMBgAA4MFPRAAAAAAAAAAAAAAAAPD///8AAAAAcKsKwuUBAAB4w09EAAAAAAAAAAAAAAAACQAAAAAAAAAgAAAAAAAAAJzCT0SrAAAA2cJPRKsAAACxp+/4+H8AAAAAgD8AAIA/6Lz+uQAAAAAAAIA/qwAAANGncbn4fwAAnMJPRKsAAAAJAAAA5QEAAAAAAAAAAAAAAAAAAAAAAAAAAAAAAAAAAKBjC8JkdgAIAAAAACUAAAAMAAAABAAAABgAAAAMAAAAAAAAABIAAAAMAAAAAQAAAB4AAAAYAAAAKQAAADMAAACRAAAASAAAACUAAAAMAAAABAAAAFQAAACcAAAAKgAAADMAAACPAAAARwAAAAEAAABh97RBVTW0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QJNN+/h/AAAAAAAAAAAAAFASAAAAAAAAQAAAwPh/AAAgQpn6+H8AAB5sW7r4fwAABAAAAAAAAAAgQpn6+H8AAGm7T0SrAAAAAAAAAAAAAABJ3n40TAYAAFWFdbn4fwAASAAAAAAAAACcWrW6+H8AABhj0rr4fwAAsF21ugAAAAABAAAAAAAAAPZ4tbr4fwAAAACZ+vh/AAAAAAAAAAAAAAAAAACrAAAAsafv+Ph/AAAAAAAAAAAAAHALAAAAAAAAcKsKwuUBAAC4vU9EqwAAAAAAAAAAAAAAAAAAAAAAAAAAAAAAAAAAAAAAAAAAAAAAGb1PRKsAAAD9W1u6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C43gb5+H8AAAACb8nlAQAASK4S+fh/AAAAAAAAAAAAAAAAAAAAAAAAWLBPRKsAAAAAAAAAAAAAAAAAAAAAAAAAAAAAAAAAAAC5yX40TAYAACAAAAAAAAAA+AlvyeUBAADATPO45QEAAHCrCsLlAQAAsLFPRAAAAAAAAAAAAAAAAAcAAAAAAAAAYG1lyeUBAADssE9EqwAAACmxT0SrAAAAsafv+Ph/AAAKAAAAAAAAAFZT8vgAAAAASVH6wH4RAAD4CW/J5QEAAOywT0SrAAAABwAAAPh/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LjeBvn4fwAAGKWtzuUBAABIrhL5+H8AAAAAAAAAAAAAAAAAAAAAAACgMgrC5QEAAHl+OINdMdcBAAAAAAAAAAAAAAAAAAAAALnYfjRMBgAAOBHiufh/AAAwXfy5+H8AAOD///8AAAAAcKsKwuUBAADIwk9EAAAAAAAAAAAAAAAABgAAAAAAAAAgAAAAAAAAAOzBT0SrAAAAKcJPRKsAAACxp+/4+H8AAIgz4rn4fwAAEGH8uQAAAAAwXfy5+H8AADBd/Ln4fwAA7MFPRKsAAAAGAAAA5QEAAAAAAAAAAAAAAAAAAAAAAAAAAAAAAAAAAEBjC8J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uN4G+fh/AADIpK3O5QEAAEiuEvn4fwAAAAAAAAAAAAAAAAAAAAAAAAgAAAAAAQAAsGjbuuUBAAAAAAAAAAAAAAAAAAAAAAAACdh+NEwGAADgwU9EAAAAAAAAAAAAAAAA8P///wAAAABwqwrC5QEAAHjDT0QAAAAAAAAAAAAAAAAJAAAAAAAAACAAAAAAAAAAnMJPRKsAAADZwk9EqwAAALGn7/j4fwAAAACAPwAAgD/ovP65AAAAAAAAgD+rAAAA0adxufh/AACcwk9EqwAAAAkAAADlAQAAAAAAAAAAAAAAAAAAAAAAAAAAAAAAAAAAoGMLwm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/rI3UDwOiVCQnoVml09eU4prDuQ6y3rR0YLcvcbfeBw=</DigestValue>
    </Reference>
    <Reference Type="http://www.w3.org/2000/09/xmldsig#Object" URI="#idOfficeObject">
      <DigestMethod Algorithm="http://www.w3.org/2001/04/xmlenc#sha256"/>
      <DigestValue>O72M7Es3XUiVO7JLAalicTn/LlE2OfULtFRnXNcUmCg=</DigestValue>
    </Reference>
    <Reference Type="http://uri.etsi.org/01903#SignedProperties" URI="#idSignedProperties">
      <Transforms>
        <Transform Algorithm="http://www.w3.org/TR/2001/REC-xml-c14n-20010315"/>
      </Transforms>
      <DigestMethod Algorithm="http://www.w3.org/2001/04/xmlenc#sha256"/>
      <DigestValue>6A/cSlwM4nfEAyfZuNr0zDhI50rVOPs87HZeis5tS/Y=</DigestValue>
    </Reference>
    <Reference Type="http://www.w3.org/2000/09/xmldsig#Object" URI="#idValidSigLnImg">
      <DigestMethod Algorithm="http://www.w3.org/2001/04/xmlenc#sha256"/>
      <DigestValue>dALYKMouMq+07gVgTqOFaw5pq2QQpuf/uL+0ZOtdI8Q=</DigestValue>
    </Reference>
    <Reference Type="http://www.w3.org/2000/09/xmldsig#Object" URI="#idInvalidSigLnImg">
      <DigestMethod Algorithm="http://www.w3.org/2001/04/xmlenc#sha256"/>
      <DigestValue>Oe1U5zRKj262s9pawQJaXv54VKd6+xzq5DCJ9cr6dM8=</DigestValue>
    </Reference>
  </SignedInfo>
  <SignatureValue>WbLw/43YpdPEZ5+hG1m2CaMi8bMzu9sSAiwZ3xnoAUXoEWUX6Y4HBZTDxy+TnGgPv9CnM3oaxcrt
M8sNKYX6V9MMaPvCv9lWyGoe+szzId/Y5nguP12GAuZKz5ydOXMR3L/tc0O1DUvYEmPvaYEreHGq
zqGU8b82MyECakiD+bSoHF2cdF31eC0uQt0FqIwWI0ZB8IUZAFjUkkw27LhoVxLWgSGAM/yDHIG6
ccpCrpvheLkCkjfqKA+i2/K4mdKhtmIrXtNT4Ecnbw5mEAEDRTbk3HPuKzmg3lTpWQrpG6cyyi8V
E2kizSFivWWj9ERJ+1REQhKfUZUlAFl4tf8oEA==</SignatureValue>
  <KeyInfo>
    <X509Data>
      <X509Certificate>MIIIFDCCBfygAwIBAgIIRjA5Ge2tk/gwDQYJKoZIhvcNAQELBQAwWzEXMBUGA1UEBRMOUlVDIDgwMDUwMTcyLTExGjAYBgNVBAMTEUNBLURPQ1VNRU5UQSBTLkEuMRcwFQYDVQQKEw5ET0NVTUVOVEEgUy5BLjELMAkGA1UEBhMCUFkwHhcNMTkwODA5MTM0MjAwWhcNMjEwODA4MTM1MjAwWjCBpDELMAkGA1UEBhMCUFkxFjAUBgNVBAQMDVRST0NJVUsgUExFVkExETAPBgNVBAUTCENJNzk5NDI3MRcwFQYDVQQqDA5NSVJUSEEgVklWSUFOQTEXMBUGA1UECgwOUEVSU09OQSBGSVNJQ0ExETAPBgNVBAsMCEZJUk1BIEYyMSUwIwYDVQQDDBxNSVJUSEEgVklWSUFOQSBUUk9DSVVLIFBMRVZBMIIBIjANBgkqhkiG9w0BAQEFAAOCAQ8AMIIBCgKCAQEAvMJZ0shiM1IHy7UzdrITpa4S6P1S4DkIKdwNe3KtU4lva1hpaf9h64dQA+SMPXy4X60S9xmlbn0AkYHzmGLpWnLmhKsZTHAyvCKVtukiN2Dqn+TrxU4eXXdy1YBhcJzlJTicEs4NpIHMFoGJHzn9hfvjRNGAMjQfzPvh0Ef2WhNcOZQY1XPhj1OIizNEAZgGKTRyGIPjQTJHpN4kHLPhNtOg0JhBzl485sjN5x7DxjqTmvh6HVWdVkvzON0bAH4nILSeWbosFa3z4A62klLjG+pI+tjbpiXz2fi4pYupie3sRhmNzoePYPmRo8uv61fLsEA8S1NavPOMNRYkmSMr2wIDAQABo4IDkDCCA4wwDAYDVR0TAQH/BAIwADAOBgNVHQ8BAf8EBAMCBeAwKgYDVR0lAQH/BCAwHgYIKwYBBQUHAwEGCCsGAQUFBwMCBggrBgEFBQcDBDAdBgNVHQ4EFgQUHn9vVGM51Y3YZUb2KpO/eIQNh8c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NQYDVR0RBC4wLIEqdml2aWFuYS50cm9jaXVr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HgLESz2l0AXhrhouXXaDDroNrJYYOGjXxy1AJTbGZgH+JiGoYJRWFMA+49TYGhYBmzg7ZJbLEFZjkMSFvxR/ERVg/K+epDKtgmDlLPY6o0ftpFytqUUCsaK7d5V1wLfQrFMs6Ov5Ju3b6nIkMzg5ZosgaVNEwBrnV1tzi553t8sGgTj74+3s6FQai/z3QlfHWJLW/yRlXFcHDyo/jWVQQ+3KHTWvHMg71LXnYPibA1MVS1ZaqugMCQtG6HlzwfljH9zGiRLge8i54vcL7fartELEV/z9k//aWlRCO8MLVJlAu344jBfEAvn/CpBYMDImYZSsTaa+dlTaT/jErxxS1124rCnJfyzvTmZmPi3e5+HExgVM8hDXt1rZtdvz1RcviwDQECNmUsepSgRvBROCXtq420nBKN/IiF7QGXhmAA7sS14jaXy5JYRxuVyo3BlbDiRvkpNYTLo+rjc/SqmhsdTlZV6Aq2zWQIzaY+lwwDyGNZjxZqSqwt/Bv1BQEjeQ6+KevfIeNb/Jflgmdp+HGtnIFVabxB5DyIFJGTDX1v9Oma2wRDuBMH8VWIB2wTyOOI8ooHkhGH7TAwvku0iFzf3CLVekTw1TT2JGhZgQGwIurIdG/7qINT2i9dmHZX7xgy20MPr0HBQ4E2V3YQa70cxJMKfvdp8YI6SJS0f+z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VpfsaRPDqdWNgJvzcbNWLhDNqRaDMz1SBYHgCmuOWBk=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Xa8239MzABwfeSwVessQmgBws7qpEWV+d6lNwhHlGqw=</DigestValue>
      </Reference>
      <Reference URI="/xl/drawings/drawing1.xml?ContentType=application/vnd.openxmlformats-officedocument.drawing+xml">
        <DigestMethod Algorithm="http://www.w3.org/2001/04/xmlenc#sha256"/>
        <DigestValue>X9iBjgJDkZvgrLy+6MUOmD4iQt/u4lmO7U11VEqVjy4=</DigestValue>
      </Reference>
      <Reference URI="/xl/drawings/drawing2.xml?ContentType=application/vnd.openxmlformats-officedocument.drawing+xml">
        <DigestMethod Algorithm="http://www.w3.org/2001/04/xmlenc#sha256"/>
        <DigestValue>7ShrgQQ3uLzdSjWHwc4cXvXaXTRkMUl4GfpCNbwIv7w=</DigestValue>
      </Reference>
      <Reference URI="/xl/drawings/drawing3.xml?ContentType=application/vnd.openxmlformats-officedocument.drawing+xml">
        <DigestMethod Algorithm="http://www.w3.org/2001/04/xmlenc#sha256"/>
        <DigestValue>jEKqjSvV7OKTazB2Pn1h5CWqw6lx1rwcaA4xiDelOKA=</DigestValue>
      </Reference>
      <Reference URI="/xl/drawings/drawing4.xml?ContentType=application/vnd.openxmlformats-officedocument.drawing+xml">
        <DigestMethod Algorithm="http://www.w3.org/2001/04/xmlenc#sha256"/>
        <DigestValue>nr0pVGGLmD60WV0SQwy4+RiEIUtYAIZc/FbgA2TL9Vg=</DigestValue>
      </Reference>
      <Reference URI="/xl/drawings/drawing5.xml?ContentType=application/vnd.openxmlformats-officedocument.drawing+xml">
        <DigestMethod Algorithm="http://www.w3.org/2001/04/xmlenc#sha256"/>
        <DigestValue>WlyN0JAwDdWHXnGQ2OkLBnQE4Cck4sGGb3sECiVTVVE=</DigestValue>
      </Reference>
      <Reference URI="/xl/drawings/vmlDrawing1.vml?ContentType=application/vnd.openxmlformats-officedocument.vmlDrawing">
        <DigestMethod Algorithm="http://www.w3.org/2001/04/xmlenc#sha256"/>
        <DigestValue>rq7rGI48Zex4O+1Z9Vl4tGgsAUIAlF93WIwzoaGTLy0=</DigestValue>
      </Reference>
      <Reference URI="/xl/media/image1.emf?ContentType=image/x-emf">
        <DigestMethod Algorithm="http://www.w3.org/2001/04/xmlenc#sha256"/>
        <DigestValue>AR5iXPAWXxjNKLYEGV51CF9LIMwxB+XlcdvUE9QkLJc=</DigestValue>
      </Reference>
      <Reference URI="/xl/media/image2.emf?ContentType=image/x-emf">
        <DigestMethod Algorithm="http://www.w3.org/2001/04/xmlenc#sha256"/>
        <DigestValue>M+rkKvvdy6vodVfvsZO3WsoGCM/b2PXM06x46umlkWo=</DigestValue>
      </Reference>
      <Reference URI="/xl/media/image3.emf?ContentType=image/x-emf">
        <DigestMethod Algorithm="http://www.w3.org/2001/04/xmlenc#sha256"/>
        <DigestValue>7gFWb/d2PaRgq4/NEc5rpTr0mwo8IrNQDcMh4jStaE8=</DigestValue>
      </Reference>
      <Reference URI="/xl/media/image4.emf?ContentType=image/x-emf">
        <DigestMethod Algorithm="http://www.w3.org/2001/04/xmlenc#sha256"/>
        <DigestValue>MY2f9Alf5WSXbP71kybrBJes8QZSFJarfKy1tjJK/gI=</DigestValue>
      </Reference>
      <Reference URI="/xl/media/image5.emf?ContentType=image/x-emf">
        <DigestMethod Algorithm="http://www.w3.org/2001/04/xmlenc#sha256"/>
        <DigestValue>aJWOOyeXVDYayyWABKyLIqZFHjmkdCy18+8pnnNF+hc=</DigestValue>
      </Reference>
      <Reference URI="/xl/printerSettings/printerSettings1.bin?ContentType=application/vnd.openxmlformats-officedocument.spreadsheetml.printerSettings">
        <DigestMethod Algorithm="http://www.w3.org/2001/04/xmlenc#sha256"/>
        <DigestValue>aAVyG3k+zl7YnITtI5+JxTP24xVkaLfE8NDj5dja668=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woAG7XEFZSS8ItJ1ujIm8VUaTJEGMvJp9rHuBmepioA=</DigestValue>
      </Reference>
      <Reference URI="/xl/printerSettings/printerSettings12.bin?ContentType=application/vnd.openxmlformats-officedocument.spreadsheetml.printerSettings">
        <DigestMethod Algorithm="http://www.w3.org/2001/04/xmlenc#sha256"/>
        <DigestValue>TRrCOIAvgyay9+dOHANtMRhI4Mlj24DaFIyKQoKcdPw=</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TRrCOIAvgyay9+dOHANtMRhI4Mlj24DaFIyKQoKcdPw=</DigestValue>
      </Reference>
      <Reference URI="/xl/printerSettings/printerSettings15.bin?ContentType=application/vnd.openxmlformats-officedocument.spreadsheetml.printerSettings">
        <DigestMethod Algorithm="http://www.w3.org/2001/04/xmlenc#sha256"/>
        <DigestValue>hqnMLvZ6XBY2fH1KhK00vJXWuxlSZRWkoKrdKDrIF2Q=</DigestValue>
      </Reference>
      <Reference URI="/xl/printerSettings/printerSettings16.bin?ContentType=application/vnd.openxmlformats-officedocument.spreadsheetml.printerSettings">
        <DigestMethod Algorithm="http://www.w3.org/2001/04/xmlenc#sha256"/>
        <DigestValue>yafQoiqsHuJ5rXk4BhhOpeF5HDflrPmt4ejQBVK8Sy4=</DigestValue>
      </Reference>
      <Reference URI="/xl/printerSettings/printerSettings17.bin?ContentType=application/vnd.openxmlformats-officedocument.spreadsheetml.printerSettings">
        <DigestMethod Algorithm="http://www.w3.org/2001/04/xmlenc#sha256"/>
        <DigestValue>ZVxXhJn6XmjT/m1Dw2UhwYZPVXYMSYE+DUFTlsgHV4s=</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aKO8XWThzgvGlTVSu23kX37OoqtKGS6PBUkmhsicI1Y=</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aAVyG3k+zl7YnITtI5+JxTP24xVkaLfE8NDj5dja668=</DigestValue>
      </Reference>
      <Reference URI="/xl/printerSettings/printerSettings22.bin?ContentType=application/vnd.openxmlformats-officedocument.spreadsheetml.printerSettings">
        <DigestMethod Algorithm="http://www.w3.org/2001/04/xmlenc#sha256"/>
        <DigestValue>ZVxXhJn6XmjT/m1Dw2UhwYZPVXYMSYE+DUFTlsgHV4s=</DigestValue>
      </Reference>
      <Reference URI="/xl/printerSettings/printerSettings23.bin?ContentType=application/vnd.openxmlformats-officedocument.spreadsheetml.printerSettings">
        <DigestMethod Algorithm="http://www.w3.org/2001/04/xmlenc#sha256"/>
        <DigestValue>ZVxXhJn6XmjT/m1Dw2UhwYZPVXYMSYE+DUFTlsgHV4s=</DigestValue>
      </Reference>
      <Reference URI="/xl/printerSettings/printerSettings24.bin?ContentType=application/vnd.openxmlformats-officedocument.spreadsheetml.printerSettings">
        <DigestMethod Algorithm="http://www.w3.org/2001/04/xmlenc#sha256"/>
        <DigestValue>ZVxXhJn6XmjT/m1Dw2UhwYZPVXYMSYE+DUFTlsgHV4s=</DigestValue>
      </Reference>
      <Reference URI="/xl/printerSettings/printerSettings25.bin?ContentType=application/vnd.openxmlformats-officedocument.spreadsheetml.printerSettings">
        <DigestMethod Algorithm="http://www.w3.org/2001/04/xmlenc#sha256"/>
        <DigestValue>aAVyG3k+zl7YnITtI5+JxTP24xVkaLfE8NDj5dja668=</DigestValue>
      </Reference>
      <Reference URI="/xl/printerSettings/printerSettings26.bin?ContentType=application/vnd.openxmlformats-officedocument.spreadsheetml.printerSettings">
        <DigestMethod Algorithm="http://www.w3.org/2001/04/xmlenc#sha256"/>
        <DigestValue>OGD3iF2+l78gTInlDCWFPycZVuHBpUE02raJ/Wr5XCI=</DigestValue>
      </Reference>
      <Reference URI="/xl/printerSettings/printerSettings27.bin?ContentType=application/vnd.openxmlformats-officedocument.spreadsheetml.printerSettings">
        <DigestMethod Algorithm="http://www.w3.org/2001/04/xmlenc#sha256"/>
        <DigestValue>aKO8XWThzgvGlTVSu23kX37OoqtKGS6PBUkmhsicI1Y=</DigestValue>
      </Reference>
      <Reference URI="/xl/printerSettings/printerSettings28.bin?ContentType=application/vnd.openxmlformats-officedocument.spreadsheetml.printerSettings">
        <DigestMethod Algorithm="http://www.w3.org/2001/04/xmlenc#sha256"/>
        <DigestValue>aKO8XWThzgvGlTVSu23kX37OoqtKGS6PBUkmhsicI1Y=</DigestValue>
      </Reference>
      <Reference URI="/xl/printerSettings/printerSettings29.bin?ContentType=application/vnd.openxmlformats-officedocument.spreadsheetml.printerSettings">
        <DigestMethod Algorithm="http://www.w3.org/2001/04/xmlenc#sha256"/>
        <DigestValue>7IeM4HWaID6S/nm7ryJM5N66YsZs89QdOYZ5kPNXpfQ=</DigestValue>
      </Reference>
      <Reference URI="/xl/printerSettings/printerSettings3.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s6l80irlBTW+uFk7nR5c7WcaDa2jSh3MPBgl0IjaDO0=</DigestValue>
      </Reference>
      <Reference URI="/xl/printerSettings/printerSettings7.bin?ContentType=application/vnd.openxmlformats-officedocument.spreadsheetml.printerSettings">
        <DigestMethod Algorithm="http://www.w3.org/2001/04/xmlenc#sha256"/>
        <DigestValue>TRrCOIAvgyay9+dOHANtMRhI4Mlj24DaFIyKQoKcdPw=</DigestValue>
      </Reference>
      <Reference URI="/xl/printerSettings/printerSettings8.bin?ContentType=application/vnd.openxmlformats-officedocument.spreadsheetml.printerSettings">
        <DigestMethod Algorithm="http://www.w3.org/2001/04/xmlenc#sha256"/>
        <DigestValue>BCq9O5HHwm91X0cDGi4bjZg0oXnSgv7WGiCfkpesuIU=</DigestValue>
      </Reference>
      <Reference URI="/xl/printerSettings/printerSettings9.bin?ContentType=application/vnd.openxmlformats-officedocument.spreadsheetml.printerSettings">
        <DigestMethod Algorithm="http://www.w3.org/2001/04/xmlenc#sha256"/>
        <DigestValue>TRrCOIAvgyay9+dOHANtMRhI4Mlj24DaFIyKQoKcdPw=</DigestValue>
      </Reference>
      <Reference URI="/xl/sharedStrings.xml?ContentType=application/vnd.openxmlformats-officedocument.spreadsheetml.sharedStrings+xml">
        <DigestMethod Algorithm="http://www.w3.org/2001/04/xmlenc#sha256"/>
        <DigestValue>A2Ina1wu3bPg6BzAyVwV4DNSY4jOnrqn07PkT3cwZuo=</DigestValue>
      </Reference>
      <Reference URI="/xl/styles.xml?ContentType=application/vnd.openxmlformats-officedocument.spreadsheetml.styles+xml">
        <DigestMethod Algorithm="http://www.w3.org/2001/04/xmlenc#sha256"/>
        <DigestValue>ENOXkels3AX2BqOxI4SmeSGnPDBwFG2xvB1e701GG88=</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XB9ipM1/DyUX/Um+vajOkTRi9/VoRSclkGHUA4IcjaA=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pVTluOuQLFKoc/cGRWYcNs1ie/hPbJvO9z2OF5ZL/KU=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JivPg+vd91z5MJlR4O+zCEK68UnSyPy6pvzSrZzmDEk=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ipa4OT2BBv8SPse3nLSQ1988oxjMxPgUuyz6VURscUM=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22SjM+q3AkSk61Pfw+Hi1Z26WzNXmEi/38xB0wEHnps=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40IauxnZ4H+GWlA4l0f1FahWmCBKlcs38nFHaNOxoqc=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ur80yb8OJdfaS0gJ1nRnum7MI+v8Q2iFvOndWB3ti5U=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uviiEZMVBzfx8509V6MAibULCT83I05OLw1HCOo9Qeo=</DigestValue>
      </Reference>
      <Reference URI="/xl/worksheets/sheet1.xml?ContentType=application/vnd.openxmlformats-officedocument.spreadsheetml.worksheet+xml">
        <DigestMethod Algorithm="http://www.w3.org/2001/04/xmlenc#sha256"/>
        <DigestValue>IXba8/Hs5k2OHPpU4TjCquemzneJvTzG21FIBXklhfA=</DigestValue>
      </Reference>
      <Reference URI="/xl/worksheets/sheet2.xml?ContentType=application/vnd.openxmlformats-officedocument.spreadsheetml.worksheet+xml">
        <DigestMethod Algorithm="http://www.w3.org/2001/04/xmlenc#sha256"/>
        <DigestValue>hiXbnO3oTf0WXJ9mPNFkOoKRVdUE2ZVa4IaPcgsINmA=</DigestValue>
      </Reference>
      <Reference URI="/xl/worksheets/sheet3.xml?ContentType=application/vnd.openxmlformats-officedocument.spreadsheetml.worksheet+xml">
        <DigestMethod Algorithm="http://www.w3.org/2001/04/xmlenc#sha256"/>
        <DigestValue>Vo7W14OKFsVTSP63IJFQ5gOwTiQLXlM830pDYdzi8QE=</DigestValue>
      </Reference>
      <Reference URI="/xl/worksheets/sheet4.xml?ContentType=application/vnd.openxmlformats-officedocument.spreadsheetml.worksheet+xml">
        <DigestMethod Algorithm="http://www.w3.org/2001/04/xmlenc#sha256"/>
        <DigestValue>5y9GQim0RjTggzV19f5zI/KiHJdIRZuIRI7llcKb6YQ=</DigestValue>
      </Reference>
      <Reference URI="/xl/worksheets/sheet5.xml?ContentType=application/vnd.openxmlformats-officedocument.spreadsheetml.worksheet+xml">
        <DigestMethod Algorithm="http://www.w3.org/2001/04/xmlenc#sha256"/>
        <DigestValue>9JuiaRHdE8HW3jYUrqUR4uStAEZF7aFg8mT4fvqucZA=</DigestValue>
      </Reference>
      <Reference URI="/xl/worksheets/sheet6.xml?ContentType=application/vnd.openxmlformats-officedocument.spreadsheetml.worksheet+xml">
        <DigestMethod Algorithm="http://www.w3.org/2001/04/xmlenc#sha256"/>
        <DigestValue>pA9ga+cVHo43tTE0e9B1sQ26M+Fo28P2vLB+tn5s5WY=</DigestValue>
      </Reference>
      <Reference URI="/xl/worksheets/sheet7.xml?ContentType=application/vnd.openxmlformats-officedocument.spreadsheetml.worksheet+xml">
        <DigestMethod Algorithm="http://www.w3.org/2001/04/xmlenc#sha256"/>
        <DigestValue>s4s9MhlieISGMeNKp6kbDXCHROxvxi+hWIW40DqWijs=</DigestValue>
      </Reference>
    </Manifest>
    <SignatureProperties>
      <SignatureProperty Id="idSignatureTime" Target="#idPackageSignature">
        <mdssi:SignatureTime xmlns:mdssi="http://schemas.openxmlformats.org/package/2006/digital-signature">
          <mdssi:Format>YYYY-MM-DDThh:mm:ssTZD</mdssi:Format>
          <mdssi:Value>2021-04-21T16:19:31Z</mdssi:Value>
        </mdssi:SignatureTime>
      </SignatureProperty>
    </SignatureProperties>
  </Object>
  <Object Id="idOfficeObject">
    <SignatureProperties>
      <SignatureProperty Id="idOfficeV1Details" Target="#idPackageSignature">
        <SignatureInfoV1 xmlns="http://schemas.microsoft.com/office/2006/digsig">
          <SetupID>{F9006015-1201-4846-A7CB-045B6C761B27}</SetupID>
          <SignatureText>Viviana Trociuk</SignatureText>
          <SignatureImage/>
          <SignatureComments/>
          <WindowsVersion>10.0</WindowsVersion>
          <OfficeVersion>16.0.13901/22</OfficeVersion>
          <ApplicationVersion>16.0.13901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2021-04-21T16:19:31Z</xd:SigningTime>
          <xd:SigningCertificate>
            <xd:Cert>
              <xd:CertDigest>
                <DigestMethod Algorithm="http://www.w3.org/2001/04/xmlenc#sha256"/>
                <DigestValue>NG4lXkuatr0WmfadAOTrYB4+PV7QtN3SB1bWOBy1LjY=</DigestValue>
              </xd:CertDigest>
              <xd:IssuerSerial>
                <X509IssuerName>C=PY, O=DOCUMENTA S.A., CN=CA-DOCUMENTA S.A., SERIALNUMBER=RUC 80050172-1</X509IssuerName>
                <X509SerialNumber>5057605165061608440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DkFgAAdgsAACBFTUYAAAEAsBsAAKo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BAAAGAAAAagEAABoAAAAVAQAABgAAAFYAAAAVAAAAIQDwAAAAAAAAAAAAAACAPwAAAAAAAAAAAACAPwAAAAAAAAAAAAAAAAAAAAAAAAAAAAAAAAAAAAAAAAAAJQAAAAwAAAAAAACAKAAAAAwAAAABAAAAUgAAAHABAAABAAAA8P///wAAAAAAAAAAAAAAAJABAAAAAAABAAAAAHMAZQBnAG8AZQAgAHUAaQAAAAAAAAAAAAAAAAAAAAAAAAAAAAAAAAAAAAAAAAAAAAAAAAAAAAAAAAAAAAAAAAAAAAAAACAAAAAAAAAAsFCW+n8AAACwUJb6fwAATFE0lvp/AAAAAJrO+n8AAP2HpZX6fwAAMBaazvp/AABMUTSW+n8AAJAWAAAAAAAAQAAAwPp/AAAAAJrO+n8AAMSKpZX6fwAABAAAAAAAAAAwFprO+n8AAGC3z7zqAAAATFE0lgAAAABIAAAAAAAAAExRNJb6fwAAoLNQlvp/AACAVTSW+n8AAAEAAAAAAAAAtno0lvp/AAAAAJrO+n8AAAAAAAAAAAAAAAAAAGYCAAAAAAAAAAAAAMA73etmAgAAm6AFzfp/AAAwuM+86gAAAMm4z7zqAAAAAAAAAAAAAAAAAAAAZHYACAAAAAAlAAAADAAAAAEAAAAYAAAADAAAAAAAAAASAAAADAAAAAEAAAAeAAAAGAAAABUBAAAGAAAAawEAABsAAAAlAAAADAAAAAEAAABUAAAAiAAAABYBAAAGAAAAaQEAABoAAAABAAAAqyp0QcdxdEEWAQAABgAAAAoAAABMAAAAAAAAAAAAAAAAAAAA//////////9gAAAAMgAxAC8AMAA0AC8AMgAwADIAMQAJAAAACQAAAAYAAAAJAAAACQAAAAYAAAAJAAAACQAAAAkAAAAJAAAASwAAAEAAAAAwAAAABQAAACAAAAABAAAAAQAAABAAAAAAAAAAAAAAAIABAADAAAAAAAAAAAAAAACAAQAAwAAAAFIAAABwAQAAAgAAABQAAAAJAAAAAAAAAAAAAAC8AgAAAAAAAAECAiJTAHkAcwB0AGUAbQAAAAAAAAAAAAAAAAAAAAAAAAAAAAAAAAAAAAAAAAAAAAAAAAAAAAAAAAAAAAAAAAAAAAAAAAAAAAEAAAAAAAAA6PDNvOoAAAAAAAAAAAAAAIiuKM36fwAAAAAAAAAAAAAJAAAAAAAAAKBhR/xmAgAAN4qllfp/AAAAAAAAAAAAAAAAAAAAAAAArEh43oq0AABo8s286gAAACjzzbzqAAAAoMyP+WYCAADAO93rZgIAAJDzzbwAAAAAAAAAAAAAAAAHAAAAAAAAAAAAAAAAAAAAzPLNvOoAAAAJ88286gAAAFG2Ac36fwAAIFON+WYCAAAI1p6VAAAAAAAAAAAAAAAAIFON+WYCAADAO93rZgIAAJugBc36fwAAcPLNvOoAAAAJ88286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8CJk62YCAAABAAAAAAAAAJD2QusBAAAAiK4ozfp/AAAAAAAAAAAAAFjwQutmAgAA4K5t+WYCAABY8ELrZgIAAAAAAAAAAAAAAAAAAAAAAAAsSHjeirQAAHxihJn6fwAAAAAAAAAAAADg////AAAAAMA73etmAgAAKPPNvAAAAAAAAAAAAAAAAAYAAAAAAAAAAAAAAAAAAABM8s286gAAAInyzbzqAAAAUbYBzfp/AACgYUf8ZgIAAAAAAAAAAAAAoGFH/GYCAAAAAAAAAAAAAMA73etmAgAAm6AFzfp/AADw8c286gAAAInyzbzqAAAAAAAAAAAAAAAAAAAAZHYACAAAAAAlAAAADAAAAAMAAAAYAAAADAAAAAAAAAASAAAADAAAAAEAAAAWAAAADAAAAAgAAABUAAAAVAAAAA8AAABHAAAAIwAAAGoAAAABAAAAqyp0QcdxdEEPAAAAawAAAAEAAABMAAAABAAAAA4AAABHAAAAJQAAAGsAAABQAAAAWAAAABUAAAAWAAAADAAAAAAAAAAlAAAADAAAAAIAAAAnAAAAGAAAAAQAAAAAAAAA////AAAAAAAlAAAADAAAAAQAAABMAAAAZAAAADoAAAAnAAAAcQEAAGoAAAA6AAAAJwAAADgBAABEAAAAIQDwAAAAAAAAAAAAAACAPwAAAAAAAAAAAACAPwAAAAAAAAAAAAAAAAAAAAAAAAAAAAAAAAAAAAAAAAAAJQAAAAwAAAAAAACAKAAAAAwAAAAEAAAAJwAAABgAAAAEAAAAAAAAAP///wAAAAAAJQAAAAwAAAAEAAAATAAAAGQAAAA6AAAAJwAAAHEBAABlAAAAOgAAACcAAAA4AQAAPwAAACEA8AAAAAAAAAAAAAAAgD8AAAAAAAAAAAAAgD8AAAAAAAAAAAAAAAAAAAAAAAAAAAAAAAAAAAAAAAAAACUAAAAMAAAAAAAAgCgAAAAMAAAABAAAACcAAAAYAAAABAAAAAAAAAD///8AAAAAACUAAAAMAAAABAAAAEwAAABkAAAAOgAAAEYAAADdAAAAZQAAADoAAABGAAAApAAAACAAAAAhAPAAAAAAAAAAAAAAAIA/AAAAAAAAAAAAAIA/AAAAAAAAAAAAAAAAAAAAAAAAAAAAAAAAAAAAAAAAAAAlAAAADAAAAAAAAIAoAAAADAAAAAQAAABSAAAAcAEAAAQAAADo////AAAAAAAAAAAAAAAAkAEAAAAAAAEAAAAAcwBlAGcAbwBlACAAdQBpAAAAAAAAAAAAAAAAAAAAAAAAAAAAAAAAAAAAAAAAAAAAAAAAAAAAAAAAAAAAAAAAAAAAAACw+s286gAAALD6zbzqAAAAAAgAAAAAAACIrijN+n8AAAAAAAAAAAAAAAAAAAAAAADo85r8ZgIAADDQl/xmAgAAAAAAAAAAAAAAAAAAAAAAAMxIeN6KtAAAYIhC62YCAAAAAAAACAAAAOj///8AAAAAwDvd62YCAABI8828AAAAAAAAAAAAAAAACQAAAAAAAAAAAAAAAAAAAGzyzbzqAAAAqfLNvOoAAABRtgHN+n8AAPga2/lmAgAAAAAAAAAAAAD4Gtv5ZgIAADiIQutmAgAAwDvd62YCAACboAXN+n8AABDyzbzqAAAAqfLNvOoAAAAAAAAAAAAAANByjflkdgAIAAAAACUAAAAMAAAABAAAABgAAAAMAAAAAAAAABIAAAAMAAAAAQAAAB4AAAAYAAAAOgAAAEYAAADeAAAAZgAAACUAAAAMAAAABAAAAFQAAACoAAAAOwAAAEYAAADcAAAAZQAAAAEAAACrKnRBx3F0QTsAAABGAAAADwAAAEwAAAAAAAAAAAAAAAAAAAD//////////2wAAABWAGkAdgBpAGEAbgBhACAAVAByAG8AYwBpAHUAawAAAA8AAAAGAAAADAAAAAYAAAAMAAAADgAAAAwAAAAHAAAADQAAAAgAAAAOAAAACwAAAAYAAAAOAAAADA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CoAAAAFgAAAHIAAAB/AAAAhgAAAAEAAACrKnRBx3F0QRYAAAByAAAADwAAAEwAAAAAAAAAAAAAAAAAAAD//////////2wAAABWAGkAdgBpAGEAbgBhACAAVAByAG8AYwBpAHUAawAAAAoAAAAEAAAACAAAAAQAAAAIAAAACQAAAAgAAAAEAAAACAAAAAYAAAAJAAAABwAAAAQAAAAJAAAACAAAAEsAAABAAAAAMAAAAAUAAAAgAAAAAQAAAAEAAAAQAAAAAAAAAAAAAACAAQAAwAAAAAAAAAAAAAAAgAEAAMAAAAAlAAAADAAAAAIAAAAnAAAAGAAAAAUAAAAAAAAA////AAAAAAAlAAAADAAAAAUAAABMAAAAZAAAABUAAACMAAAAagEAAKAAAAAVAAAAjAAAAFYBAAAVAAAAIQDwAAAAAAAAAAAAAACAPwAAAAAAAAAAAACAPwAAAAAAAAAAAAAAAAAAAAAAAAAAAAAAAAAAAAAAAAAAJQAAAAwAAAAAAACAKAAAAAwAAAAFAAAAJQAAAAwAAAABAAAAGAAAAAwAAAAAAAAAEgAAAAwAAAABAAAAHgAAABgAAAAVAAAAjAAAAGsBAAChAAAAJQAAAAwAAAABAAAAVAAAAIgAAAAWAAAAjAAAAF4AAACgAAAAAQAAAKsqdEHHcXRBFgAAAIwAAAAKAAAATAAAAAAAAAAAAAAAAAAAAP//////////YAAAAFAAcgBlAHMAaQBkAGUAbgB0AGUACQAAAAYAAAAIAAAABwAAAAQAAAAJAAAACAAAAAkAAAAFAAAACAAAAEsAAABAAAAAMAAAAAUAAAAgAAAAAQAAAAEAAAAQAAAAAAAAAAAAAACAAQAAwAAAAAAAAAAAAAAAgAEAAMAAAAAlAAAADAAAAAIAAAAnAAAAGAAAAAUAAAAAAAAA////AAAAAAAlAAAADAAAAAUAAABMAAAAZAAAABUAAACmAAAAYQEAALoAAAAVAAAApgAAAE0BAAAVAAAAIQDwAAAAAAAAAAAAAACAPwAAAAAAAAAAAACAPwAAAAAAAAAAAAAAAAAAAAAAAAAAAAAAAAAAAAAAAAAAJQAAAAwAAAAAAACAKAAAAAwAAAAFAAAAJQAAAAwAAAABAAAAGAAAAAwAAAAAAAAAEgAAAAwAAAABAAAAFgAAAAwAAAAAAAAAVAAAAEQBAAAWAAAApgAAAGABAAC6AAAAAQAAAKsqdEHHcXRBFgAAAKYAAAApAAAATAAAAAQAAAAVAAAApgAAAGIBAAC7AAAAoAAAAEYAaQByAG0AYQBkAG8AIABwAG8AcgA6ACAATQBJAFIAVABIAEEAIABWAEkAVgBJAEEATgBBACAAVABSAE8AQwBJAFUASwAgAFAATABFAFYAQQAAAAgAAAAEAAAABgAAAA4AAAAIAAAACQAAAAkAAAAEAAAACQAAAAkAAAAGAAAAAwAAAAQAAAAOAAAABAAAAAoAAAAIAAAACwAAAAoAAAAEAAAACgAAAAQAAAAKAAAABAAAAAoAAAAMAAAACgAAAAQAAAAIAAAACgAAAAwAAAAKAAAABAAAAAsAAAAJAAAABAAAAAkAAAAIAAAACAAAAAoAAAAKAAAAFgAAAAwAAAAAAAAAJQAAAAwAAAACAAAADgAAABQAAAAAAAAAEAAAABQAAAA=</Object>
  <Object Id="idInvalidSigLnImg">AQAAAGwAAAAAAAAAAAAAAH8BAAC/AAAAAAAAAAAAAADkFgAAdgsAACBFTUYAAAEArCQAALE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DAIAAAXAAAABgAAACoAAAAZAAAAFwAAAAYAAAAUAAAAFAAAAAAA/wEAAAAAAAAAAAAAgD8AAAAAAAAAAAAAgD8AAAAAAAAAAP///wAAAAAAbAAAADQAAACgAAAAkAcAABQAAAAUAAAAKAAAABYAAAAWAAAAAQAgAAMAAACQBwAAAAAAAAAAAAAAAAAAAAAAAAAA/wAA/wAA/wAAAAAAAAAAAAAAAAAAAAAAAAAAAAAAAAAAAAAAAAAAAAAAAAAAAAAAAAAAAAAAAAAAAAAAAAAAAAAAAAAAAAAAAAAAAAAAAAAAAAAAAAAAAAAAAAAAAAAAAAAAAAAAAAAAAAAAAAAAAAAAAAAAAAAAAAAAAAAAAAAAAAAAAAAAAAAAAAAAAAAAAAAAAAAAAAAAAAAAAAAAAAAAAAAAAAAAAAAAAAAAAAAAAAAAAAAAAAAAAAAAAAAAAAAAAAAAAAAAAAAAAAArLCzDCwsLMQAAAAAAAAAAAAAAAAAAAAAkJY+aHh93gAAAAAAAAAAAAAAAAAAAAAAAAAAAExNLUS0us8EAAAAAAAAAAAAAAAAAAAAAAAAAAAAAAAAAAAAAODo6/zg6Ov8hIiKXBgYGHAAAAAAAAAAACAghIzI0y9oeH3eAAAAAAAAAAAAAAAAAExNLUTU31uYTE0tRAAAAAAAAAAAAAAAAAAAAAAAAAAAAAAAAAAAAADg6Ov+HiIj/SUtL+Tk7O/QoKSm1Ojs7kQAAAAAICCEjMjTL2h4fd4AAAAAAExNLUTU31uYTE0tRAAAAAAAAAAAAAAAAAAAAAAAAAAAAAAAAAAAAAAAAAAA4Ojr/vb29//r6+v+RkpL/VFZW+rGysv+Ojo6RAAAAAAgIISMyNMvaJCWPmjU31uYTE0tRAAAAAAAAAAAAAAAAAAAAAAAAAAAAAAAAAAAAAAAAAAAAAAAAODo6/729vf/6+vr/+vr6//r6+v/6+vr/8PDw9R4eHh8AAAAAFxdbYjs97f8kJY+aAAAAAAAAAAAAAAAAAAAAAAAAAAAAAAAAAAAAAAAAAAAAAAAAAAAAADg6Ov+9vb3/+vr6//r6+v/6+vr/8PDw9VRUVFYAAAAAExNLUTU31uYXF1tiMjTL2h4fd4AAAAAAAAAAAAAAAAAAAAAAAAAAAAAAAAAAAAAAAAAAAAAAAAA4Ojr/vb29//r6+v/6+vr/8PDw9VRUVFYAAAAAExNLUTU31uYTE0tRAAAAAAgIISMyNMvaHh93gAAAAAAAAAAAAAAAAAAAAAAAAAAAAAAAAAAAAAAAAAAAODo6/729vf/6+vr/8PDw9VRUVFYAAAAAExNLUTU31uYTE0tRAAAAAAAAAAAAAAAACAghIzI0y9oeH3eAAAAAAAAAAAAAAAAAAAAAAAAAAAAAAAAAAAAAADg6Ov+9vb3/+vr6/8DBwfhPT092AAAAAB4fd4ATE0tRAAAAAAAAAAAAAAAAAAAAAAAAAAAICCEjJCWPmgAAAAAAAAAAAAAAAAAAAAAAAAAAAAAAAAAAAAA4Ojr/cXJy/05QUP84Ojr/Q0VF/kxNTYIAAAAAAAAAAAYGBhwAAAAAAAAAAAAAAAAAAAAAAAAAAAAAAAAAAAAAAAAAAAAAAAAAAAAAAAAAAAAAAAAAAAAAODo6/0RGRv+mp6f/5eXl//r6+v/Nzc33VFRUVkxNTYJAQUHOAAAAAAAAAAAAAAAAAAAAAAAAAAAAAAAAAAAAAAAAAAAAAAAAAAAAAAAAAAAAAAAAGxwcfEBCQvzHyMj/+vr6//r6+v/6+vr/+vr6//Dw8PWgoaH5ODo6/w4PD0IAAAAAAAAAAAAAAAAAAAAAAAAAAAAAAAAAAAAAAAAAAAAAAAAAAAAAAAAAADg6Ouimp6f/+vr6//r6+v/6+vr/+vr6//r6+v/6+vr/+vr6/25vb/woKSm1AAAAAAAAAAAAAAAAAAAAAAAAAAAAAAAAAAAAAAAAAAAAAAAAAAAAAA4PD0I4Ojr/5eXl//r6+v/6+vr/+vr6//r6+v/6+vr/+vr6//r6+v+xsrL/Oz099gAAAAAAAAAAAAAAAAAAAAAAAAAAAAAAAAAAAAAAAAAAAAAAAAAAAAASEhJRODo6//r6+v/6+vr/+vr6//r6+v/6+vr/+vr6//r6+v/6+vr/vb29/zg6Ov8AAAAAAAAAAAAAAAAAAAAAAAAAAAAAAAAAAAAAAAAAAAAAAAAAAAAACwsLMTg6Ov/V1dX/+vr6//r6+v/6+vr/+vr6//r6+v/6+vr/+vr6/6anp/8+QEDuAAAAAAAAAAAAAAAAAAAAAAAAAAAAAAAAAAAAAAAAAAAAAAAAAAAAAAAAAAA7PT3rkZKS//r6+v/6+vr/+vr6//r6+v/6+vr/+vr6//r6+v9jZGT9JCYmpgAAAAAAAAAAAAAAAAAAAAAAAAAAAAAAAAAAAAAAAAAAAAAAAAAAAAAAAAAAFRYWYDg6Ov+mp6f/+vr6//r6+v/6+vr/+vr6//r6+v97fX3/PT8/+QsLCzEAAAAAAAAAAAAAAAAAAAAAAAAAAAAAAAAAAAAAAAAAAAAAAAAAAAAAAAAAAAAAAAAYGRluODo6/3t9ff+xsrL/vb29/6anp/9jZGT9PT8/+Q4PD0IAAAAAAAAAAAAAAAAAAAAAAAAAAAAAAAAAAAAAAAAAAAAAAAAAAAAAAAAAAAAAAAAAAAAAAAAAABISElE5OjrHPkBA+Tg6Ov9CRETyLjAwsQsLCzE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sFCW+n8AAACwUJb6fwAATFE0lvp/AAAAAJrO+n8AAP2HpZX6fwAAMBaazvp/AABMUTSW+n8AAJAWAAAAAAAAQAAAwPp/AAAAAJrO+n8AAMSKpZX6fwAABAAAAAAAAAAwFprO+n8AAGC3z7zqAAAATFE0lgAAAABIAAAAAAAAAExRNJb6fwAAoLNQlvp/AACAVTSW+n8AAAEAAAAAAAAAtno0lvp/AAAAAJrO+n8AAAAAAAAAAAAAAAAAAGYCAAAAAAAAAAAAAMA73etmAgAAm6AFzfp/AAAwuM+86gAAAMm4z7zqAAAAAAAAAAAAAAAAAAAAZHYACAAAAAAlAAAADAAAAAEAAAAYAAAADAAAAP8AAAASAAAADAAAAAEAAAAeAAAAGAAAAEIAAAAGAAAArwAAABsAAAAlAAAADAAAAAEAAABUAAAAqAAAAEMAAAAGAAAArQAAABoAAAABAAAAqyp0Qcdxd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QAAAAAAAADo8M286gAAAAAAAAAAAAAAiK4ozfp/AAAAAAAAAAAAAAkAAAAAAAAAoGFH/GYCAAA3iqWV+n8AAAAAAAAAAAAAAAAAAAAAAACsSHjeirQAAGjyzbzqAAAAKPPNvOoAAACgzI/5ZgIAAMA73etmAgAAkPPNvAAAAAAAAAAAAAAAAAcAAAAAAAAAAAAAAAAAAADM8s286gAAAAnzzbzqAAAAUbYBzfp/AAAgU435ZgIAAAjWnpUAAAAAAAAAAAAAAAAgU435ZgIAAMA73etmAgAAm6AFzfp/AABw8s286gAAAAnzzbzq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wImTrZgIAAAEAAAAAAAAAkPZC6wEAAACIrijN+n8AAAAAAAAAAAAAWPBC62YCAADgrm35ZgIAAFjwQutmAgAAAAAAAAAAAAAAAAAAAAAAACxIeN6KtAAAfGKEmfp/AAAAAAAAAAAAAOD///8AAAAAwDvd62YCAAAo8828AAAAAAAAAAAAAAAABgAAAAAAAAAAAAAAAAAAAEzyzbzqAAAAifLNvOoAAABRtgHN+n8AAKBhR/xmAgAAAAAAAAAAAACgYUf8ZgIAAAAAAAAAAAAAwDvd62YCAACboAXN+n8AAPDxzbzqAAAAifLNvOoAAAAAAAAAAAAAAAAAAABkdgAIAAAAACUAAAAMAAAAAwAAABgAAAAMAAAAAAAAABIAAAAMAAAAAQAAABYAAAAMAAAACAAAAFQAAABUAAAADwAAAEcAAAAjAAAAagAAAAEAAACrKnR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N0AAABlAAAAOgAAAEYAAACkAAAAIAAAACEA8AAAAAAAAAAAAAAAgD8AAAAAAAAAAAAAgD8AAAAAAAAAAAAAAAAAAAAAAAAAAAAAAAAAAAAAAAAAACUAAAAMAAAAAAAAgCgAAAAMAAAABAAAAFIAAABwAQAABAAAAOj///8AAAAAAAAAAAAAAACQAQAAAAAAAQAAAABzAGUAZwBvAGUAIAB1AGkAAAAAAAAAAAAAAAAAAAAAAAAAAAAAAAAAAAAAAAAAAAAAAAAAAAAAAAAAAAAAAAAAAAAAALD6zbzqAAAAsPrNvOoAAAAACAAAAAAAAIiuKM36fwAAAAAAAAAAAAAAAAAAAAAAAOjzmvxmAgAAMNCX/GYCAAAAAAAAAAAAAAAAAAAAAAAAzEh43oq0AABgiELrZgIAAAAAAAAIAAAA6P///wAAAADAO93rZgIAAEjzzbwAAAAAAAAAAAAAAAAJAAAAAAAAAAAAAAAAAAAAbPLNvOoAAACp8s286gAAAFG2Ac36fwAA+Brb+WYCAAAAAAAAAAAAAPga2/lmAgAAOIhC62YCAADAO93rZgIAAJugBc36fwAAEPLNvOoAAACp8s286gAAAAAAAAAAAAAA0HKN+WR2AAgAAAAAJQAAAAwAAAAEAAAAGAAAAAwAAAAAAAAAEgAAAAwAAAABAAAAHgAAABgAAAA6AAAARgAAAN4AAABmAAAAJQAAAAwAAAAEAAAAVAAAAKgAAAA7AAAARgAAANwAAABlAAAAAQAAAKsqdEHHcXRBOwAAAEYAAAAPAAAATAAAAAAAAAAAAAAAAAAAAP//////////bAAAAFYAaQB2AGkAYQBuAGEAIABUAHIAbwBjAGkAdQBrAAAADwAAAAYAAAAMAAAABgAAAAwAAAAOAAAADAAAAAcAAAANAAAACAAAAA4AAAALAAAABgAAAA4AAAAM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KgAAAAWAAAAcgAAAH8AAACGAAAAAQAAAKsqdEHHcXRBFgAAAHIAAAAPAAAATAAAAAAAAAAAAAAAAAAAAP//////////bAAAAFYAaQB2AGkAYQBuAGEAIABUAHIAbwBjAGkAdQBrAAAACgAAAAQAAAAIAAAABAAAAAgAAAAJAAAACAAAAAQAAAAIAAAABgAAAAkAAAAHAAAABAAAAAkAAAAIAAAASwAAAEAAAAAwAAAABQAAACAAAAABAAAAAQAAABAAAAAAAAAAAAAAAIABAADAAAAAAAAAAAAAAACAAQAAwAAAACUAAAAMAAAAAgAAACcAAAAYAAAABQAAAAAAAAD///8AAAAAACUAAAAMAAAABQAAAEwAAABkAAAAFQAAAIwAAABqAQAAoAAAABUAAACMAAAAVgEAABUAAAAhAPAAAAAAAAAAAAAAAIA/AAAAAAAAAAAAAIA/AAAAAAAAAAAAAAAAAAAAAAAAAAAAAAAAAAAAAAAAAAAlAAAADAAAAAAAAIAoAAAADAAAAAUAAAAlAAAADAAAAAEAAAAYAAAADAAAAAAAAAASAAAADAAAAAEAAAAeAAAAGAAAABUAAACMAAAAawEAAKEAAAAlAAAADAAAAAEAAABUAAAAiAAAABYAAACMAAAAXgAAAKAAAAABAAAAqyp0QcdxdEEWAAAAjAAAAAoAAABMAAAAAAAAAAAAAAAAAAAA//////////9gAAAAUAByAGUAcwBpAGQAZQBuAHQAZQAJAAAABgAAAAgAAAAHAAAABAAAAAkAAAAIAAAACQAAAAUAAAAIAAAASwAAAEAAAAAwAAAABQAAACAAAAABAAAAAQAAABAAAAAAAAAAAAAAAIABAADAAAAAAAAAAAAAAACAAQAAwAAAACUAAAAMAAAAAgAAACcAAAAYAAAABQAAAAAAAAD///8AAAAAACUAAAAMAAAABQAAAEwAAABkAAAAFQAAAKYAAABhAQAAugAAABUAAACmAAAATQEAABUAAAAhAPAAAAAAAAAAAAAAAIA/AAAAAAAAAAAAAIA/AAAAAAAAAAAAAAAAAAAAAAAAAAAAAAAAAAAAAAAAAAAlAAAADAAAAAAAAIAoAAAADAAAAAUAAAAlAAAADAAAAAEAAAAYAAAADAAAAAAAAAASAAAADAAAAAEAAAAWAAAADAAAAAAAAABUAAAARAEAABYAAACmAAAAYAEAALoAAAABAAAAqyp0QcdxdEEWAAAApgAAACkAAABMAAAABAAAABUAAACmAAAAYgEAALsAAACgAAAARgBpAHIAbQBhAGQAbwAgAHAAbwByADoAIABNAEkAUgBUAEgAQQAgAFYASQBWAEkAQQBOAEEAIABUAFIATwBDAEkAVQBLACAAUABMAEUAVgBBAAAACAAAAAQAAAAGAAAADgAAAAgAAAAJAAAACQAAAAQAAAAJAAAACQAAAAYAAAADAAAABAAAAA4AAAAEAAAACgAAAAgAAAALAAAACgAAAAQAAAAKAAAABAAAAAoAAAAEAAAACgAAAAwAAAAKAAAABAAAAAgAAAAKAAAADAAAAAoAAAAEAAAACwAAAAkAAAAEAAAACQAAAAgAAAAIAAAACgAAAAo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YViqM8/FCKLtZ5PEgV9gAzLStDnph0nYMO+ltTGQ1FY=</DigestValue>
    </Reference>
    <Reference Type="http://www.w3.org/2000/09/xmldsig#Object" URI="#idOfficeObject">
      <DigestMethod Algorithm="http://www.w3.org/2001/04/xmlenc#sha256"/>
      <DigestValue>ZlEMwVRcGWjM/Km6ZdVr+zYSEmZv4J+/zrb+SamC2WY=</DigestValue>
    </Reference>
    <Reference Type="http://uri.etsi.org/01903#SignedProperties" URI="#idSignedProperties">
      <Transforms>
        <Transform Algorithm="http://www.w3.org/TR/2001/REC-xml-c14n-20010315"/>
      </Transforms>
      <DigestMethod Algorithm="http://www.w3.org/2001/04/xmlenc#sha256"/>
      <DigestValue>48IPHSejp0q+whaeAUVfpGwTap68YZ4lowl8ySIX8p0=</DigestValue>
    </Reference>
    <Reference Type="http://www.w3.org/2000/09/xmldsig#Object" URI="#idValidSigLnImg">
      <DigestMethod Algorithm="http://www.w3.org/2001/04/xmlenc#sha256"/>
      <DigestValue>kpT3a26bidZ0pXMaouD8QNF5/WGlgyrjYeu45plXW6Y=</DigestValue>
    </Reference>
    <Reference Type="http://www.w3.org/2000/09/xmldsig#Object" URI="#idInvalidSigLnImg">
      <DigestMethod Algorithm="http://www.w3.org/2001/04/xmlenc#sha256"/>
      <DigestValue>sRO5zf9J/J7zi5tl7l54q/rWQQSlJ1e3bCcVSJKtIJA=</DigestValue>
    </Reference>
  </SignedInfo>
  <SignatureValue>ZAsgDVOHAnpPjVnCwumZfvuk+Ie8B+aRY+9G5zyBoibgObCfrnmmhe3WTMT8QxEShoC/+sCTG/g9
kz9Iwjgh8YVTw207izVOL1I24a8Fwz+/eFJP2G5fud6vdev6J7aAchxzlkWcjXeXUSg/rxgDx+3B
eaDYNWJfVaX8+Yo4KthjSHLmFNdKMCBRc1kZetbVwIAR9DR6AMY9k49njUwlPHXgFLGABwj1qjN3
ivprNn5Hw75WQakC2yMgVGSITts0+Oo6L4QWZLIJB9bNVZRP/9R9gMkCj7rCmGKvfajvq46AT4JV
AHwyXNdWDLCKQOkBiM/a7RqM9u6v7jbhuEStzA==</SignatureValue>
  <KeyInfo>
    <X509Data>
      <X509Certificate>MIIIBjCCBe6gAwIBAgIINosaGTvcDJAwDQYJKoZIhvcNAQELBQAwWzEXMBUGA1UEBRMOUlVDIDgwMDUwMTcyLTExGjAYBgNVBAMTEUNBLURPQ1VNRU5UQSBTLkEuMRcwFQYDVQQKEw5ET0NVTUVOVEEgUy5BLjELMAkGA1UEBhMCUFkwHhcNMTkwODA5MTQ1NTE4WhcNMjEwODA4MTUwNTE4WjCBqzELMAkGA1UEBhMCUFkxFzAVBgNVBAQMDkNFU1BFREVTIE1BWlVSMRIwEAYDVQQFEwlDSTI2NzcyMDQxGTAXBgNVBCoMEEdVSUxMRVJNTyBBTEVYSVMxFzAVBgNVBAoMDlBFUlNPTkEgRklTSUNBMREwDwYDVQQLDAhGSVJNQSBGMjEoMCYGA1UEAwwfR1VJTExFUk1PIEFMRVhJUyBDRVNQRURFUyBNQVpVUjCCASIwDQYJKoZIhvcNAQEBBQADggEPADCCAQoCggEBAPlRSXuXTysdsyp80JGbZ+wk3H+z1v72+2zJo7WsU6RhNIAdqSufur61qvi0Rs57kkVtMvtvca53npnfesQc5BItyb9GW5ueL4LoKNEBqLzkq8eO5QB7Qc1uPBFId7p/bgx5TgNVIRfA1tGljyQpg4c+QbWAtJPURbaM5x/pxRnEQyiTVggi1hiOqF5h6dDtBIWOZE7KWV1K6LUHoLONAVUhw0l+9cGlFGjZ1LHuoXydoJDNC9p86E62toXlic2FkC5E2brGw9/TFn50XYA60dSK61gZFIklJ1c3f88ex5nNczP1paJAy8bYrqq7tNeLixBSU37VyDPMgtJuhXdJD50CAwEAAaOCA3swggN3MAwGA1UdEwEB/wQCMAAwDgYDVR0PAQH/BAQDAgXgMCoGA1UdJQEB/wQgMB4GCCsGAQUFBwMBBggrBgEFBQcDAgYIKwYBBQUHAwQwHQYDVR0OBBYEFOmxjxwXxJoks8hcoiR82qHFtJ2a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AGA1UdEQQZMBeBFWdjZXNwZWRlc3Zj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MEzAjIVCBALTmuUbLL5UJkloIJe0d6XBUUKzjkSZ9OeMGI0hXEFHZ9tiev3+cVeWoPWAhqPxEOHjhu0gyISAabDRBj+lUWx9PYbin+coWC0sSmDr1XZu/Z8/5NHHeq/yU2vmW9yl1pjdVF9q4ooDiQ6D2qCoQZ2teRLiQYk4vEbwfETunAtdMVBQh/JczSLWBOc+PkZviH/bToaVEtCVriN9g9s9K0b1oICMPuCAUyEfnbAXoBpIdVBsZhlqoMYFJacjkXnqX0azRKBgMduFxJFSlEhwVGJLnFRq2k90ZwsnUPa6YvN37+pFC+VuwshOi0W9gbmCmhUfX/O0bEk/pfa0psTUA+rj7aoSjLCImlfdGLu6+MclytXm6jjplkf1beSvceQ1rWSRFP83Ug3SZZcenVuUpbNEzfNRD4Qspyg/9J0zZBFp+HcrE7aAeF5HQSNWYugUIOvb0T2JTrgMFTSxanPOY/9CZVXM/9VS911R+kC4yhFx+J/rPzElTLtRpsIa+/RvOvInqjOesNW8IEaloSYDCfwszSG1gIRxhQsfU9tfpLF3NxlyjVrDEWW4ZNZJt6cTMWpuiPociNgSeHVZIsjZjwwd5cjDHtGfCLoDPqUgHd/Z8mTAqy9jOGz5uSrgSP61ccmpa2lv+PQXafjrqsfDPYF3wWkkbwMxs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VpfsaRPDqdWNgJvzcbNWLhDNqRaDMz1SBYHgCmuOWBk=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Xa8239MzABwfeSwVessQmgBws7qpEWV+d6lNwhHlGqw=</DigestValue>
      </Reference>
      <Reference URI="/xl/drawings/drawing1.xml?ContentType=application/vnd.openxmlformats-officedocument.drawing+xml">
        <DigestMethod Algorithm="http://www.w3.org/2001/04/xmlenc#sha256"/>
        <DigestValue>X9iBjgJDkZvgrLy+6MUOmD4iQt/u4lmO7U11VEqVjy4=</DigestValue>
      </Reference>
      <Reference URI="/xl/drawings/drawing2.xml?ContentType=application/vnd.openxmlformats-officedocument.drawing+xml">
        <DigestMethod Algorithm="http://www.w3.org/2001/04/xmlenc#sha256"/>
        <DigestValue>7ShrgQQ3uLzdSjWHwc4cXvXaXTRkMUl4GfpCNbwIv7w=</DigestValue>
      </Reference>
      <Reference URI="/xl/drawings/drawing3.xml?ContentType=application/vnd.openxmlformats-officedocument.drawing+xml">
        <DigestMethod Algorithm="http://www.w3.org/2001/04/xmlenc#sha256"/>
        <DigestValue>jEKqjSvV7OKTazB2Pn1h5CWqw6lx1rwcaA4xiDelOKA=</DigestValue>
      </Reference>
      <Reference URI="/xl/drawings/drawing4.xml?ContentType=application/vnd.openxmlformats-officedocument.drawing+xml">
        <DigestMethod Algorithm="http://www.w3.org/2001/04/xmlenc#sha256"/>
        <DigestValue>nr0pVGGLmD60WV0SQwy4+RiEIUtYAIZc/FbgA2TL9Vg=</DigestValue>
      </Reference>
      <Reference URI="/xl/drawings/drawing5.xml?ContentType=application/vnd.openxmlformats-officedocument.drawing+xml">
        <DigestMethod Algorithm="http://www.w3.org/2001/04/xmlenc#sha256"/>
        <DigestValue>WlyN0JAwDdWHXnGQ2OkLBnQE4Cck4sGGb3sECiVTVVE=</DigestValue>
      </Reference>
      <Reference URI="/xl/drawings/vmlDrawing1.vml?ContentType=application/vnd.openxmlformats-officedocument.vmlDrawing">
        <DigestMethod Algorithm="http://www.w3.org/2001/04/xmlenc#sha256"/>
        <DigestValue>rq7rGI48Zex4O+1Z9Vl4tGgsAUIAlF93WIwzoaGTLy0=</DigestValue>
      </Reference>
      <Reference URI="/xl/media/image1.emf?ContentType=image/x-emf">
        <DigestMethod Algorithm="http://www.w3.org/2001/04/xmlenc#sha256"/>
        <DigestValue>AR5iXPAWXxjNKLYEGV51CF9LIMwxB+XlcdvUE9QkLJc=</DigestValue>
      </Reference>
      <Reference URI="/xl/media/image2.emf?ContentType=image/x-emf">
        <DigestMethod Algorithm="http://www.w3.org/2001/04/xmlenc#sha256"/>
        <DigestValue>M+rkKvvdy6vodVfvsZO3WsoGCM/b2PXM06x46umlkWo=</DigestValue>
      </Reference>
      <Reference URI="/xl/media/image3.emf?ContentType=image/x-emf">
        <DigestMethod Algorithm="http://www.w3.org/2001/04/xmlenc#sha256"/>
        <DigestValue>7gFWb/d2PaRgq4/NEc5rpTr0mwo8IrNQDcMh4jStaE8=</DigestValue>
      </Reference>
      <Reference URI="/xl/media/image4.emf?ContentType=image/x-emf">
        <DigestMethod Algorithm="http://www.w3.org/2001/04/xmlenc#sha256"/>
        <DigestValue>MY2f9Alf5WSXbP71kybrBJes8QZSFJarfKy1tjJK/gI=</DigestValue>
      </Reference>
      <Reference URI="/xl/media/image5.emf?ContentType=image/x-emf">
        <DigestMethod Algorithm="http://www.w3.org/2001/04/xmlenc#sha256"/>
        <DigestValue>aJWOOyeXVDYayyWABKyLIqZFHjmkdCy18+8pnnNF+hc=</DigestValue>
      </Reference>
      <Reference URI="/xl/printerSettings/printerSettings1.bin?ContentType=application/vnd.openxmlformats-officedocument.spreadsheetml.printerSettings">
        <DigestMethod Algorithm="http://www.w3.org/2001/04/xmlenc#sha256"/>
        <DigestValue>aAVyG3k+zl7YnITtI5+JxTP24xVkaLfE8NDj5dja668=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woAG7XEFZSS8ItJ1ujIm8VUaTJEGMvJp9rHuBmepioA=</DigestValue>
      </Reference>
      <Reference URI="/xl/printerSettings/printerSettings12.bin?ContentType=application/vnd.openxmlformats-officedocument.spreadsheetml.printerSettings">
        <DigestMethod Algorithm="http://www.w3.org/2001/04/xmlenc#sha256"/>
        <DigestValue>TRrCOIAvgyay9+dOHANtMRhI4Mlj24DaFIyKQoKcdPw=</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TRrCOIAvgyay9+dOHANtMRhI4Mlj24DaFIyKQoKcdPw=</DigestValue>
      </Reference>
      <Reference URI="/xl/printerSettings/printerSettings15.bin?ContentType=application/vnd.openxmlformats-officedocument.spreadsheetml.printerSettings">
        <DigestMethod Algorithm="http://www.w3.org/2001/04/xmlenc#sha256"/>
        <DigestValue>hqnMLvZ6XBY2fH1KhK00vJXWuxlSZRWkoKrdKDrIF2Q=</DigestValue>
      </Reference>
      <Reference URI="/xl/printerSettings/printerSettings16.bin?ContentType=application/vnd.openxmlformats-officedocument.spreadsheetml.printerSettings">
        <DigestMethod Algorithm="http://www.w3.org/2001/04/xmlenc#sha256"/>
        <DigestValue>yafQoiqsHuJ5rXk4BhhOpeF5HDflrPmt4ejQBVK8Sy4=</DigestValue>
      </Reference>
      <Reference URI="/xl/printerSettings/printerSettings17.bin?ContentType=application/vnd.openxmlformats-officedocument.spreadsheetml.printerSettings">
        <DigestMethod Algorithm="http://www.w3.org/2001/04/xmlenc#sha256"/>
        <DigestValue>ZVxXhJn6XmjT/m1Dw2UhwYZPVXYMSYE+DUFTlsgHV4s=</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aKO8XWThzgvGlTVSu23kX37OoqtKGS6PBUkmhsicI1Y=</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aAVyG3k+zl7YnITtI5+JxTP24xVkaLfE8NDj5dja668=</DigestValue>
      </Reference>
      <Reference URI="/xl/printerSettings/printerSettings22.bin?ContentType=application/vnd.openxmlformats-officedocument.spreadsheetml.printerSettings">
        <DigestMethod Algorithm="http://www.w3.org/2001/04/xmlenc#sha256"/>
        <DigestValue>ZVxXhJn6XmjT/m1Dw2UhwYZPVXYMSYE+DUFTlsgHV4s=</DigestValue>
      </Reference>
      <Reference URI="/xl/printerSettings/printerSettings23.bin?ContentType=application/vnd.openxmlformats-officedocument.spreadsheetml.printerSettings">
        <DigestMethod Algorithm="http://www.w3.org/2001/04/xmlenc#sha256"/>
        <DigestValue>ZVxXhJn6XmjT/m1Dw2UhwYZPVXYMSYE+DUFTlsgHV4s=</DigestValue>
      </Reference>
      <Reference URI="/xl/printerSettings/printerSettings24.bin?ContentType=application/vnd.openxmlformats-officedocument.spreadsheetml.printerSettings">
        <DigestMethod Algorithm="http://www.w3.org/2001/04/xmlenc#sha256"/>
        <DigestValue>ZVxXhJn6XmjT/m1Dw2UhwYZPVXYMSYE+DUFTlsgHV4s=</DigestValue>
      </Reference>
      <Reference URI="/xl/printerSettings/printerSettings25.bin?ContentType=application/vnd.openxmlformats-officedocument.spreadsheetml.printerSettings">
        <DigestMethod Algorithm="http://www.w3.org/2001/04/xmlenc#sha256"/>
        <DigestValue>aAVyG3k+zl7YnITtI5+JxTP24xVkaLfE8NDj5dja668=</DigestValue>
      </Reference>
      <Reference URI="/xl/printerSettings/printerSettings26.bin?ContentType=application/vnd.openxmlformats-officedocument.spreadsheetml.printerSettings">
        <DigestMethod Algorithm="http://www.w3.org/2001/04/xmlenc#sha256"/>
        <DigestValue>OGD3iF2+l78gTInlDCWFPycZVuHBpUE02raJ/Wr5XCI=</DigestValue>
      </Reference>
      <Reference URI="/xl/printerSettings/printerSettings27.bin?ContentType=application/vnd.openxmlformats-officedocument.spreadsheetml.printerSettings">
        <DigestMethod Algorithm="http://www.w3.org/2001/04/xmlenc#sha256"/>
        <DigestValue>aKO8XWThzgvGlTVSu23kX37OoqtKGS6PBUkmhsicI1Y=</DigestValue>
      </Reference>
      <Reference URI="/xl/printerSettings/printerSettings28.bin?ContentType=application/vnd.openxmlformats-officedocument.spreadsheetml.printerSettings">
        <DigestMethod Algorithm="http://www.w3.org/2001/04/xmlenc#sha256"/>
        <DigestValue>aKO8XWThzgvGlTVSu23kX37OoqtKGS6PBUkmhsicI1Y=</DigestValue>
      </Reference>
      <Reference URI="/xl/printerSettings/printerSettings29.bin?ContentType=application/vnd.openxmlformats-officedocument.spreadsheetml.printerSettings">
        <DigestMethod Algorithm="http://www.w3.org/2001/04/xmlenc#sha256"/>
        <DigestValue>7IeM4HWaID6S/nm7ryJM5N66YsZs89QdOYZ5kPNXpfQ=</DigestValue>
      </Reference>
      <Reference URI="/xl/printerSettings/printerSettings3.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s6l80irlBTW+uFk7nR5c7WcaDa2jSh3MPBgl0IjaDO0=</DigestValue>
      </Reference>
      <Reference URI="/xl/printerSettings/printerSettings7.bin?ContentType=application/vnd.openxmlformats-officedocument.spreadsheetml.printerSettings">
        <DigestMethod Algorithm="http://www.w3.org/2001/04/xmlenc#sha256"/>
        <DigestValue>TRrCOIAvgyay9+dOHANtMRhI4Mlj24DaFIyKQoKcdPw=</DigestValue>
      </Reference>
      <Reference URI="/xl/printerSettings/printerSettings8.bin?ContentType=application/vnd.openxmlformats-officedocument.spreadsheetml.printerSettings">
        <DigestMethod Algorithm="http://www.w3.org/2001/04/xmlenc#sha256"/>
        <DigestValue>BCq9O5HHwm91X0cDGi4bjZg0oXnSgv7WGiCfkpesuIU=</DigestValue>
      </Reference>
      <Reference URI="/xl/printerSettings/printerSettings9.bin?ContentType=application/vnd.openxmlformats-officedocument.spreadsheetml.printerSettings">
        <DigestMethod Algorithm="http://www.w3.org/2001/04/xmlenc#sha256"/>
        <DigestValue>TRrCOIAvgyay9+dOHANtMRhI4Mlj24DaFIyKQoKcdPw=</DigestValue>
      </Reference>
      <Reference URI="/xl/sharedStrings.xml?ContentType=application/vnd.openxmlformats-officedocument.spreadsheetml.sharedStrings+xml">
        <DigestMethod Algorithm="http://www.w3.org/2001/04/xmlenc#sha256"/>
        <DigestValue>A2Ina1wu3bPg6BzAyVwV4DNSY4jOnrqn07PkT3cwZuo=</DigestValue>
      </Reference>
      <Reference URI="/xl/styles.xml?ContentType=application/vnd.openxmlformats-officedocument.spreadsheetml.styles+xml">
        <DigestMethod Algorithm="http://www.w3.org/2001/04/xmlenc#sha256"/>
        <DigestValue>ENOXkels3AX2BqOxI4SmeSGnPDBwFG2xvB1e701GG88=</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XB9ipM1/DyUX/Um+vajOkTRi9/VoRSclkGHUA4IcjaA=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pVTluOuQLFKoc/cGRWYcNs1ie/hPbJvO9z2OF5ZL/KU=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JivPg+vd91z5MJlR4O+zCEK68UnSyPy6pvzSrZzmDEk=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ipa4OT2BBv8SPse3nLSQ1988oxjMxPgUuyz6VURscUM=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22SjM+q3AkSk61Pfw+Hi1Z26WzNXmEi/38xB0wEHnps=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40IauxnZ4H+GWlA4l0f1FahWmCBKlcs38nFHaNOxoqc=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ur80yb8OJdfaS0gJ1nRnum7MI+v8Q2iFvOndWB3ti5U=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uviiEZMVBzfx8509V6MAibULCT83I05OLw1HCOo9Qeo=</DigestValue>
      </Reference>
      <Reference URI="/xl/worksheets/sheet1.xml?ContentType=application/vnd.openxmlformats-officedocument.spreadsheetml.worksheet+xml">
        <DigestMethod Algorithm="http://www.w3.org/2001/04/xmlenc#sha256"/>
        <DigestValue>IXba8/Hs5k2OHPpU4TjCquemzneJvTzG21FIBXklhfA=</DigestValue>
      </Reference>
      <Reference URI="/xl/worksheets/sheet2.xml?ContentType=application/vnd.openxmlformats-officedocument.spreadsheetml.worksheet+xml">
        <DigestMethod Algorithm="http://www.w3.org/2001/04/xmlenc#sha256"/>
        <DigestValue>hiXbnO3oTf0WXJ9mPNFkOoKRVdUE2ZVa4IaPcgsINmA=</DigestValue>
      </Reference>
      <Reference URI="/xl/worksheets/sheet3.xml?ContentType=application/vnd.openxmlformats-officedocument.spreadsheetml.worksheet+xml">
        <DigestMethod Algorithm="http://www.w3.org/2001/04/xmlenc#sha256"/>
        <DigestValue>Vo7W14OKFsVTSP63IJFQ5gOwTiQLXlM830pDYdzi8QE=</DigestValue>
      </Reference>
      <Reference URI="/xl/worksheets/sheet4.xml?ContentType=application/vnd.openxmlformats-officedocument.spreadsheetml.worksheet+xml">
        <DigestMethod Algorithm="http://www.w3.org/2001/04/xmlenc#sha256"/>
        <DigestValue>5y9GQim0RjTggzV19f5zI/KiHJdIRZuIRI7llcKb6YQ=</DigestValue>
      </Reference>
      <Reference URI="/xl/worksheets/sheet5.xml?ContentType=application/vnd.openxmlformats-officedocument.spreadsheetml.worksheet+xml">
        <DigestMethod Algorithm="http://www.w3.org/2001/04/xmlenc#sha256"/>
        <DigestValue>9JuiaRHdE8HW3jYUrqUR4uStAEZF7aFg8mT4fvqucZA=</DigestValue>
      </Reference>
      <Reference URI="/xl/worksheets/sheet6.xml?ContentType=application/vnd.openxmlformats-officedocument.spreadsheetml.worksheet+xml">
        <DigestMethod Algorithm="http://www.w3.org/2001/04/xmlenc#sha256"/>
        <DigestValue>pA9ga+cVHo43tTE0e9B1sQ26M+Fo28P2vLB+tn5s5WY=</DigestValue>
      </Reference>
      <Reference URI="/xl/worksheets/sheet7.xml?ContentType=application/vnd.openxmlformats-officedocument.spreadsheetml.worksheet+xml">
        <DigestMethod Algorithm="http://www.w3.org/2001/04/xmlenc#sha256"/>
        <DigestValue>s4s9MhlieISGMeNKp6kbDXCHROxvxi+hWIW40DqWijs=</DigestValue>
      </Reference>
    </Manifest>
    <SignatureProperties>
      <SignatureProperty Id="idSignatureTime" Target="#idPackageSignature">
        <mdssi:SignatureTime xmlns:mdssi="http://schemas.openxmlformats.org/package/2006/digital-signature">
          <mdssi:Format>YYYY-MM-DDThh:mm:ssTZD</mdssi:Format>
          <mdssi:Value>2021-04-21T17:50:12Z</mdssi:Value>
        </mdssi:SignatureTime>
      </SignatureProperty>
    </SignatureProperties>
  </Object>
  <Object Id="idOfficeObject">
    <SignatureProperties>
      <SignatureProperty Id="idOfficeV1Details" Target="#idPackageSignature">
        <SignatureInfoV1 xmlns="http://schemas.microsoft.com/office/2006/digsig">
          <SetupID>{912C124B-D70E-495F-A200-22144DF75803}</SetupID>
          <SignatureText>Guillermo Céspedes</SignatureText>
          <SignatureImage/>
          <SignatureComments/>
          <WindowsVersion>10.0</WindowsVersion>
          <OfficeVersion>16.0.13901/22</OfficeVersion>
          <ApplicationVersion>16.0.13901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2021-04-21T17:50:12Z</xd:SigningTime>
          <xd:SigningCertificate>
            <xd:Cert>
              <xd:CertDigest>
                <DigestMethod Algorithm="http://www.w3.org/2001/04/xmlenc#sha256"/>
                <DigestValue>GmeYYy5BoFuYAD64RvkYzhAj0MuOMFBC7mVs/1HTkp8=</DigestValue>
              </xd:CertDigest>
              <xd:IssuerSerial>
                <X509IssuerName>C=PY, O=DOCUMENTA S.A., CN=CA-DOCUMENTA S.A., SERIALNUMBER=RUC 80050172-1</X509IssuerName>
                <X509SerialNumber>3930263795491671184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gBAAB/AAAAAAAAAAAAAABGGwAAaQwAACBFTUYAAAEAzBsAAKoAAAAGAAAAAAAAAAAAAAAAAAAAgAcAADgEAADdAQAADAEAAAAAAAAAAAAAAAAAAEhHBwDgFgQACgAAABAAAAAAAAAAAAAAAEsAAAAQAAAAAAAAAAUAAAAeAAAAGAAAAAAAAAAAAAAAGQEAAIAAAAAnAAAAGAAAAAEAAAAAAAAAAAAAAAAAAAAlAAAADAAAAAEAAABMAAAAZAAAAAAAAAAAAAAAGAEAAH8AAAAAAAAAAAAAAB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8PDwAAAAAAAlAAAADAAAAAEAAABMAAAAZAAAAAAAAAAAAAAAGAEAAH8AAAAAAAAAAAAAABkBAACAAAAAIQDwAAAAAAAAAAAAAACAPwAAAAAAAAAAAACAPwAAAAAAAAAAAAAAAAAAAAAAAAAAAAAAAAAAAAAAAAAAJQAAAAwAAAAAAACAKAAAAAwAAAABAAAAJwAAABgAAAABAAAAAAAAAPDw8AAAAAAAJQAAAAwAAAABAAAATAAAAGQAAAAAAAAAAAAAABgBAAB/AAAAAAAAAAAAAAAZ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AAAAAAAlAAAADAAAAAEAAABMAAAAZAAAAAAAAAAAAAAAGAEAAH8AAAAAAAAAAAAAABkBAACAAAAAIQDwAAAAAAAAAAAAAACAPwAAAAAAAAAAAACAPwAAAAAAAAAAAAAAAAAAAAAAAAAAAAAAAAAAAAAAAAAAJQAAAAwAAAAAAACAKAAAAAwAAAABAAAAJwAAABgAAAABAAAAAAAAAP///wAAAAAAJQAAAAwAAAABAAAATAAAAGQAAAAAAAAAAAAAABg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syUKv/////9DjqYa+X8AAAAAAAAAAAAAiK54Gvl/AAAAAAAAAAAAAGjQudgqAgAAXwAAAAAAAAABAAAA+H8AAAAAAAAAAAAAAAAAAAAAAABxqUoSeWAAALMlv///////uDcAAAq/CgD1////AAAAAICo8b8qAgAAiFM2XwAAAAAAAAAAAAAAAAkAAAAAAAAAAAAAAAAAAACsUjZf7wAAAOlSNl/vAAAAsbNRGvl/AABA0LnYKgIAAAAAAAAAAAAAQNC52CoCAAABAAAAKgIAAICo8b8qAgAAe2xVGvl/AABQUjZf7wAAAOlSNl/vAAAAAAAAAAAAAAAQTYDMZHYACAAAAAAlAAAADAAAAAEAAAAYAAAADAAAAAAAAAASAAAADAAAAAEAAAAeAAAAGAAAAMMAAAAEAAAA9wAAABEAAAAlAAAADAAAAAEAAABUAAAAhAAAAMQAAAAEAAAA9QAAABAAAAABAAAAAMDGQb6ExkHEAAAABAAAAAkAAABMAAAAAAAAAAAAAAAAAAAA//////////9gAAAAMgAxAC8ANAAvADIAMAAyADEAAAAGAAAABgAAAAQAAAAGAAAABAAAAAYAAAAGAAAABgAAAAYAAABLAAAAQAAAADAAAAAFAAAAIAAAAAEAAAABAAAAEAAAAAAAAAAAAAAAGQEAAIAAAAAAAAAAAAAAABkBAACAAAAAUgAAAHABAAACAAAAEAAAAAcAAAAAAAAAAAAAALwCAAAAAAAAAQICIlMAeQBzAHQAZQBtAAAAAAAAAAAAAAAAAAAAAAAAAAAAAAAAAAAAAAAAAAAAAAAAAAAAAAAAAAAAAAAAAAAAAAAAAAAAAQAAACoCAADI0jdf7wAAAAAAUEEqAgAAiK54Gvl/AAAAAAAAAAAAAAkAAAAAAAAAANhgyyoCAAA3io3N+H8AAAAAAAAAAAAAAAAAAAAAAABxN0sSeWAAAEjUN1/vAAAA/v////////9wjMzMKgIAAICo8b8qAgAAcNU3XwAAAAAwFPK/KgIAAAcAAAAAAAAAAAAAAAAAAACs1Ddf7wAAAOnUN1/vAAAAsbNRGvl/AAAAAAAAAAAAAPAPVcsAAAAAAACAPwAAAAAAAAAAAAAAAICo8b8qAgAAe2xVGvl/AABQ1Ddf7wAAAOnUN1/v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wIiXN+H8AAAEAAAAAAAAAkPYDzQEAAACIrnga+X8AAAAAAAAAAAAAWPADzfh/AABgcH7PKgIAAFjwA834fwAAAAAAAAAAAAAAAAAAAAAAADG2ShJ5YAAAfGJpzvh/AAAAAAAAAAAAAOD///8AAAAAgKjxvyoCAABIVDZfAAAAAAAAAAAAAAAABgAAAAAAAAAAAAAAAAAAAGxTNl/vAAAAqVM2X+8AAACxs1Ea+X8AACDKudgqAgAAAAAAAAAAAAAgyrnYKgIAAAAAAAAAAAAAgKjxvyoCAAB7bFUa+X8AABBTNl/vAAAAqVM2X+8AAAAAAAAAAAAAAAAAAABkdgAIAAAAACUAAAAMAAAAAwAAABgAAAAMAAAAAAAAABIAAAAMAAAAAQAAABYAAAAMAAAACAAAAFQAAABUAAAACgAAACcAAAAeAAAASgAAAAEAAAAAwMZBvoTGQQoAAABLAAAAAQAAAEwAAAAEAAAACQAAACcAAAAgAAAASwAAAFAAAABYAAQE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UAAABHAAAAKQAAADMAAACNAAAAFQAAACEA8AAAAAAAAAAAAAAAgD8AAAAAAAAAAAAAgD8AAAAAAAAAAAAAAAAAAAAAAAAAAAAAAAAAAAAAAAAAACUAAAAMAAAAAAAAgCgAAAAMAAAABAAAAFIAAABwAQAABAAAAPD///8AAAAAAAAAAAAAAACQAQAAAAAAAQAAAABzAGUAZwBvAGUAIAB1AGkAAAAAAAAAAAAAAAAAAAAAAAAAAAAAAAAAAAAAAAAAAAAAAAAAAAAAAAAAAAAAAAAAAAAAANBbNl/vAAAA0Fs2X+8AAAAACAAAAAAAAIiueBr5fwAAAAAAAAAAAAAAAAAAAAAAAGhuqdgqAgAAUER9zCoCAAAAAAAAAAAAAAAAAAAAAAAAEbZKEnlgAABgiAPN+H8AAAAAAAAIAAAA8P///wAAAACAqPG/KgIAAGhUNl8AAAAAAAAAAAAAAAAJAAAAAAAAAAAAAAAAAAAAjFM2X+8AAADJUzZf7wAAALGzURr5fwAAsK9DzyoCAAAAAAAAAAAAALCvQ88qAgAAOIgDzfh/AACAqPG/KgIAAHtsVRr5fwAAMFM2X+8AAADJUzZf7wAAAAAAAAAAAAAAAAAAAGR2AAgAAAAAJQAAAAwAAAAEAAAAGAAAAAwAAAAAAAAAEgAAAAwAAAABAAAAHgAAABgAAAApAAAAMwAAALYAAABIAAAAJQAAAAwAAAAEAAAAVAAAALgAAAAqAAAAMwAAALQAAABHAAAAAQAAAADAxkG+hMZBKgAAADMAAAASAAAATAAAAAAAAAAAAAAAAAAAAP//////////cAAAAEcAdQBpAGwAbABlAHIAbQBvACAAQwDpAHMAcABlAGQAZQBzAAsAAAAJAAAABAAAAAQAAAAEAAAACAAAAAYAAAAOAAAACQAAAAQAAAAKAAAACAAAAAcAAAAJAAAACAAAAAkAAAAIAAAABwAAAEsAAABAAAAAMAAAAAUAAAAgAAAAAQAAAAEAAAAQAAAAAAAAAAAAAAAZAQAAgAAAAAAAAAAAAAAAGQEAAIAAAAAlAAAADAAAAAIAAAAnAAAAGAAAAAUAAAAAAAAA////AAAAAAAlAAAADAAAAAUAAABMAAAAZAAAAAAAAABQAAAAGAEAAHwAAAAAAAAAUAAAAB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4AAAACgAAAFAAAABvAAAAXAAAAAEAAAAAwMZBvoTGQQoAAABQAAAAEgAAAEwAAAAAAAAAAAAAAAAAAAD//////////3AAAABHAHUAaQBsAGwAZQByAG0AbwAgAEMAZQBzAHAAZQBkAGUAcwAIAAAABwAAAAMAAAADAAAAAwAAAAYAAAAEAAAACQAAAAcAAAADAAAABwAAAAYAAAAFAAAABwAAAAYAAAAHAAAABgAAAAUAAABLAAAAQAAAADAAAAAFAAAAIAAAAAEAAAABAAAAEAAAAAAAAAAAAAAAGQEAAIAAAAAAAAAAAAAAAB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GkAbgBkAGkAYwBvAAAABgAAAAMAAAAHAAAABwAAAAMAAAAFAAAABwAAAEsAAABAAAAAMAAAAAUAAAAgAAAAAQAAAAEAAAAQAAAAAAAAAAAAAAAZAQAAgAAAAAAAAAAAAAAAGQEAAIAAAAAlAAAADAAAAAIAAAAnAAAAGAAAAAUAAAAAAAAA////AAAAAAAlAAAADAAAAAUAAABMAAAAZAAAAAkAAABwAAAADwEAAHwAAAAJAAAAcAAAAAcBAAANAAAAIQDwAAAAAAAAAAAAAACAPwAAAAAAAAAAAACAPwAAAAAAAAAAAAAAAAAAAAAAAAAAAAAAAAAAAAAAAAAAJQAAAAwAAAAAAACAKAAAAAwAAAAFAAAAJQAAAAwAAAABAAAAGAAAAAwAAAAAAAAAEgAAAAwAAAABAAAAFgAAAAwAAAAAAAAAVAAAAFQBAAAKAAAAcAAAAA4BAAB8AAAAAQAAAADAxkG+hMZBCgAAAHAAAAAsAAAATAAAAAQAAAAJAAAAcAAAABABAAB9AAAApAAAAEYAaQByAG0AYQBkAG8AIABwAG8AcgA6ACAARwBVAEkATABMAEUAUgBNAE8AIABBAEwARQBYAEkAUwAgAEMARQBTAFAARQBEAEUAUwAgAE0AQQBaAFUAUgAGAAAAAwAAAAQAAAAJAAAABgAAAAcAAAAHAAAAAwAAAAcAAAAHAAAABAAAAAMAAAADAAAACAAAAAgAAAADAAAABQAAAAUAAAAGAAAABwAAAAoAAAAJAAAAAwAAAAcAAAAFAAAABgAAAAYAAAADAAAABgAAAAMAAAAHAAAABgAAAAYAAAAGAAAABgAAAAgAAAAGAAAABgAAAAMAAAAKAAAABwAAAAYAAAAIAAAABwAAABYAAAAMAAAAAAAAACUAAAAMAAAAAgAAAA4AAAAUAAAAAAAAABAAAAAUAAAA</Object>
  <Object Id="idInvalidSigLnImg">AQAAAGwAAAAAAAAAAAAAABgBAAB/AAAAAAAAAAAAAABGGwAAaQwAACBFTUYAAAEATCAAALEAAAAGAAAAAAAAAAAAAAAAAAAAgAcAADgEAADdAQAADAEAAAAAAAAAAAAAAAAAAEhHBwDgFgQACgAAABAAAAAAAAAAAAAAAEsAAAAQAAAAAAAAAAUAAAAeAAAAGAAAAAAAAAAAAAAAGQEAAIAAAAAnAAAAGAAAAAEAAAAAAAAAAAAAAAAAAAAlAAAADAAAAAEAAABMAAAAZAAAAAAAAAAAAAAAGAEAAH8AAAAAAAAAAAAAAB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8PDwAAAAAAAlAAAADAAAAAEAAABMAAAAZAAAAAAAAAAAAAAAGAEAAH8AAAAAAAAAAAAAABkBAACAAAAAIQDwAAAAAAAAAAAAAACAPwAAAAAAAAAAAACAPwAAAAAAAAAAAAAAAAAAAAAAAAAAAAAAAAAAAAAAAAAAJQAAAAwAAAAAAACAKAAAAAwAAAABAAAAJwAAABgAAAABAAAAAAAAAPDw8AAAAAAAJQAAAAwAAAABAAAATAAAAGQAAAAAAAAAAAAAABgBAAB/AAAAAAAAAAAAAAAZ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AAAAAAAlAAAADAAAAAEAAABMAAAAZAAAAAAAAAAAAAAAGAEAAH8AAAAAAAAAAAAAABkBAACAAAAAIQDwAAAAAAAAAAAAAACAPwAAAAAAAAAAAACAPwAAAAAAAAAAAAAAAAAAAAAAAAAAAAAAAAAAAAAAAAAAJQAAAAwAAAAAAACAKAAAAAwAAAABAAAAJwAAABgAAAABAAAAAAAAAP///wAAAAAAJQAAAAwAAAABAAAATAAAAGQAAAAAAAAAAAAAABg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syUKv/////9DjqYa+X8AAAAAAAAAAAAAiK54Gvl/AAAAAAAAAAAAAGjQudgqAgAAXwAAAAAAAAABAAAA+H8AAAAAAAAAAAAAAAAAAAAAAABxqUoSeWAAALMlv///////uDcAAAq/CgD1////AAAAAICo8b8qAgAAiFM2XwAAAAAAAAAAAAAAAAkAAAAAAAAAAAAAAAAAAACsUjZf7wAAAOlSNl/vAAAAsbNRGvl/AABA0LnYKgIAAAAAAAAAAAAAQNC52CoCAAABAAAAKgIAAICo8b8qAgAAe2xVGvl/AABQUjZf7wAAAOlSNl/vAAAAAAAAAAAAAAAQTYDMZHYACAAAAAAlAAAADAAAAAEAAAAYAAAADAAAAP8AAAASAAAADAAAAAEAAAAeAAAAGAAAACIAAAAEAAAAcgAAABEAAAAlAAAADAAAAAEAAABUAAAAqAAAACMAAAAEAAAAcAAAABAAAAABAAAAAMDGQb6ExkEjAAAABAAAAA8AAABMAAAAAAAAAAAAAAAAAAAA//////////9sAAAARgBpAHIAbQBhACAAbgBvACAAdgDhAGwAaQBkAGEAAAAGAAAAAwAAAAQAAAAJAAAABgAAAAMAAAAHAAAABwAAAAMAAAAFAAAABgAAAAMAAAADAAAABwAAAAYAAABLAAAAQAAAADAAAAAFAAAAIAAAAAEAAAABAAAAEAAAAAAAAAAAAAAAGQEAAIAAAAAAAAAAAAAAABkBAACAAAAAUgAAAHABAAACAAAAEAAAAAcAAAAAAAAAAAAAALwCAAAAAAAAAQICIlMAeQBzAHQAZQBtAAAAAAAAAAAAAAAAAAAAAAAAAAAAAAAAAAAAAAAAAAAAAAAAAAAAAAAAAAAAAAAAAAAAAAAAAAAAAQAAACoCAADI0jdf7wAAAAAAUEEqAgAAiK54Gvl/AAAAAAAAAAAAAAkAAAAAAAAAANhgyyoCAAA3io3N+H8AAAAAAAAAAAAAAAAAAAAAAABxN0sSeWAAAEjUN1/vAAAA/v////////9wjMzMKgIAAICo8b8qAgAAcNU3XwAAAAAwFPK/KgIAAAcAAAAAAAAAAAAAAAAAAACs1Ddf7wAAAOnUN1/vAAAAsbNRGvl/AAAAAAAAAAAAAPAPVcsAAAAAAACAPwAAAAAAAAAAAAAAAICo8b8qAgAAe2xVGvl/AABQ1Ddf7wAAAOnUN1/v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wIiXN+H8AAAEAAAAAAAAAkPYDzQEAAACIrnga+X8AAAAAAAAAAAAAWPADzfh/AABgcH7PKgIAAFjwA834fwAAAAAAAAAAAAAAAAAAAAAAADG2ShJ5YAAAfGJpzvh/AAAAAAAAAAAAAOD///8AAAAAgKjxvyoCAABIVDZfAAAAAAAAAAAAAAAABgAAAAAAAAAAAAAAAAAAAGxTNl/vAAAAqVM2X+8AAACxs1Ea+X8AACDKudgqAgAAAAAAAAAAAAAgyrnYKgIAAAAAAAAAAAAAgKjxvyoCAAB7bFUa+X8AABBTNl/vAAAAqVM2X+8AAAAAAAAAAAAAAAAAAABkdgAIAAAAACUAAAAMAAAAAwAAABgAAAAMAAAAAAAAABIAAAAMAAAAAQAAABYAAAAMAAAACAAAAFQAAABUAAAACgAAACcAAAAeAAAASgAAAAEAAAAAwMZBvoTG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UAAABHAAAAKQAAADMAAACNAAAAFQAAACEA8AAAAAAAAAAAAAAAgD8AAAAAAAAAAAAAgD8AAAAAAAAAAAAAAAAAAAAAAAAAAAAAAAAAAAAAAAAAACUAAAAMAAAAAAAAgCgAAAAMAAAABAAAAFIAAABwAQAABAAAAPD///8AAAAAAAAAAAAAAACQAQAAAAAAAQAAAABzAGUAZwBvAGUAIAB1AGkAAAAAAAAAAAAAAAAAAAAAAAAAAAAAAAAAAAAAAAAAAAAAAAAAAAAAAAAAAAAAAAAAAAAAANBbNl/vAAAA0Fs2X+8AAAAACAAAAAAAAIiueBr5fwAAAAAAAAAAAAAAAAAAAAAAAGhuqdgqAgAAUER9zCoCAAAAAAAAAAAAAAAAAAAAAAAAEbZKEnlgAABgiAPN+H8AAAAAAAAIAAAA8P///wAAAACAqPG/KgIAAGhUNl8AAAAAAAAAAAAAAAAJAAAAAAAAAAAAAAAAAAAAjFM2X+8AAADJUzZf7wAAALGzURr5fwAAsK9DzyoCAAAAAAAAAAAAALCvQ88qAgAAOIgDzfh/AACAqPG/KgIAAHtsVRr5fwAAMFM2X+8AAADJUzZf7wAAAAAAAAAAAAAAAAAAAGR2AAgAAAAAJQAAAAwAAAAEAAAAGAAAAAwAAAAAAAAAEgAAAAwAAAABAAAAHgAAABgAAAApAAAAMwAAALYAAABIAAAAJQAAAAwAAAAEAAAAVAAAALgAAAAqAAAAMwAAALQAAABHAAAAAQAAAADAxkG+hMZBKgAAADMAAAASAAAATAAAAAAAAAAAAAAAAAAAAP//////////cAAAAEcAdQBpAGwAbABlAHIAbQBvACAAQwDpAHMAcABlAGQAZQBzAAsAAAAJAAAABAAAAAQAAAAEAAAACAAAAAYAAAAOAAAACQAAAAQAAAAKAAAACAAAAAcAAAAJAAAACAAAAAkAAAAIAAAABwAAAEsAAABAAAAAMAAAAAUAAAAgAAAAAQAAAAEAAAAQAAAAAAAAAAAAAAAZAQAAgAAAAAAAAAAAAAAAGQEAAIAAAAAlAAAADAAAAAIAAAAnAAAAGAAAAAUAAAAAAAAA////AAAAAAAlAAAADAAAAAUAAABMAAAAZAAAAAAAAABQAAAAGAEAAHwAAAAAAAAAUAAAAB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4AAAACgAAAFAAAABvAAAAXAAAAAEAAAAAwMZBvoTGQQoAAABQAAAAEgAAAEwAAAAAAAAAAAAAAAAAAAD//////////3AAAABHAHUAaQBsAGwAZQByAG0AbwAgAEMAZQBzAHAAZQBkAGUAcwAIAAAABwAAAAMAAAADAAAAAwAAAAYAAAAEAAAACQAAAAcAAAADAAAABwAAAAYAAAAFAAAABwAAAAYAAAAHAAAABgAAAAUAAABLAAAAQAAAADAAAAAFAAAAIAAAAAEAAAABAAAAEAAAAAAAAAAAAAAAGQEAAIAAAAAAAAAAAAAAAB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AAwMZBvoTGQQoAAABgAAAABwAAAEwAAAAAAAAAAAAAAAAAAAD//////////1wAAABTAGkAbgBkAGkAYwBvAAAABgAAAAMAAAAHAAAABwAAAAMAAAAFAAAABwAAAEsAAABAAAAAMAAAAAUAAAAgAAAAAQAAAAEAAAAQAAAAAAAAAAAAAAAZAQAAgAAAAAAAAAAAAAAAGQEAAIAAAAAlAAAADAAAAAIAAAAnAAAAGAAAAAUAAAAAAAAA////AAAAAAAlAAAADAAAAAUAAABMAAAAZAAAAAkAAABwAAAADwEAAHwAAAAJAAAAcAAAAAcBAAANAAAAIQDwAAAAAAAAAAAAAACAPwAAAAAAAAAAAACAPwAAAAAAAAAAAAAAAAAAAAAAAAAAAAAAAAAAAAAAAAAAJQAAAAwAAAAAAACAKAAAAAwAAAAFAAAAJQAAAAwAAAABAAAAGAAAAAwAAAAAAAAAEgAAAAwAAAABAAAAFgAAAAwAAAAAAAAAVAAAAFQBAAAKAAAAcAAAAA4BAAB8AAAAAQAAAADAxkG+hMZBCgAAAHAAAAAsAAAATAAAAAQAAAAJAAAAcAAAABABAAB9AAAApAAAAEYAaQByAG0AYQBkAG8AIABwAG8AcgA6ACAARwBVAEkATABMAEUAUgBNAE8AIABBAEwARQBYAEkAUwAgAEMARQBTAFAARQBEAEUAUwAgAE0AQQBaAFUAUgAGAAAAAwAAAAQAAAAJAAAABgAAAAcAAAAHAAAAAwAAAAcAAAAHAAAABAAAAAMAAAADAAAACAAAAAgAAAADAAAABQAAAAUAAAAGAAAABwAAAAoAAAAJAAAAAwAAAAcAAAAFAAAABgAAAAYAAAADAAAABgAAAAMAAAAHAAAABgAAAAYAAAAGAAAABgAAAAgAAAAGAAAABgAAAAMAAAAKAAAABwAAAAYAAAAIAAAABw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txzt6SvjWBBdlShKe5OKBCvNvpEUBK4L2D3MSweajrc=</DigestValue>
    </Reference>
    <Reference Type="http://www.w3.org/2000/09/xmldsig#Object" URI="#idOfficeObject">
      <DigestMethod Algorithm="http://www.w3.org/2001/04/xmlenc#sha256"/>
      <DigestValue>Gd1HU3FhK76ISDVf1LAkk84fDXi1PmhR5Z1xJGcT3fc=</DigestValue>
    </Reference>
    <Reference Type="http://uri.etsi.org/01903#SignedProperties" URI="#idSignedProperties">
      <Transforms>
        <Transform Algorithm="http://www.w3.org/TR/2001/REC-xml-c14n-20010315"/>
      </Transforms>
      <DigestMethod Algorithm="http://www.w3.org/2001/04/xmlenc#sha256"/>
      <DigestValue>I4D+I20O2wLIHLsC48r27/PmvzGieFPgq2ZIcmmgo8w=</DigestValue>
    </Reference>
    <Reference Type="http://www.w3.org/2000/09/xmldsig#Object" URI="#idValidSigLnImg">
      <DigestMethod Algorithm="http://www.w3.org/2001/04/xmlenc#sha256"/>
      <DigestValue>PMUVr+gyu+j+eNYn246RbbTWBThBnbtwhcTew4s3B+U=</DigestValue>
    </Reference>
    <Reference Type="http://www.w3.org/2000/09/xmldsig#Object" URI="#idInvalidSigLnImg">
      <DigestMethod Algorithm="http://www.w3.org/2001/04/xmlenc#sha256"/>
      <DigestValue>7rDeeWcVX3uI34edl0/bjRz+D16Wms9mXT4Jyj9OhXY=</DigestValue>
    </Reference>
  </SignedInfo>
  <SignatureValue>d/xvKEN1JVmEWefOSwk3lTKJ034F5ycYYdzSz/OkZ+tDHOgdm0YBhwdj1WI93zCxqa+Pe4bFtVTM
FqEYak2FBFuk8m5gXk4vV6OkhUC7KYsp3BgbltiD+rhFJZYHOccKkrzQIlWGPoECob08ltASxJWP
M801+PCOjupvn1HCaCVtpUCOR/imsUpSg6RicuMqfajY9fTZV0M0EoeKzi2GRSVUS9nesuj8yIeD
/lujfVKP0j3q/Ova0zwXnM8JX02IJtBNpdBPZgfbjoRz2gBIRe38EPxxsISscULQ5G4NKvpeTUZo
cHOkC1GjCVXOrNYzPGMWc4k7aiDa2T5GepYAFg==</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VpfsaRPDqdWNgJvzcbNWLhDNqRaDMz1SBYHgCmuOWBk=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Xa8239MzABwfeSwVessQmgBws7qpEWV+d6lNwhHlGqw=</DigestValue>
      </Reference>
      <Reference URI="/xl/drawings/drawing1.xml?ContentType=application/vnd.openxmlformats-officedocument.drawing+xml">
        <DigestMethod Algorithm="http://www.w3.org/2001/04/xmlenc#sha256"/>
        <DigestValue>X9iBjgJDkZvgrLy+6MUOmD4iQt/u4lmO7U11VEqVjy4=</DigestValue>
      </Reference>
      <Reference URI="/xl/drawings/drawing2.xml?ContentType=application/vnd.openxmlformats-officedocument.drawing+xml">
        <DigestMethod Algorithm="http://www.w3.org/2001/04/xmlenc#sha256"/>
        <DigestValue>7ShrgQQ3uLzdSjWHwc4cXvXaXTRkMUl4GfpCNbwIv7w=</DigestValue>
      </Reference>
      <Reference URI="/xl/drawings/drawing3.xml?ContentType=application/vnd.openxmlformats-officedocument.drawing+xml">
        <DigestMethod Algorithm="http://www.w3.org/2001/04/xmlenc#sha256"/>
        <DigestValue>jEKqjSvV7OKTazB2Pn1h5CWqw6lx1rwcaA4xiDelOKA=</DigestValue>
      </Reference>
      <Reference URI="/xl/drawings/drawing4.xml?ContentType=application/vnd.openxmlformats-officedocument.drawing+xml">
        <DigestMethod Algorithm="http://www.w3.org/2001/04/xmlenc#sha256"/>
        <DigestValue>nr0pVGGLmD60WV0SQwy4+RiEIUtYAIZc/FbgA2TL9Vg=</DigestValue>
      </Reference>
      <Reference URI="/xl/drawings/drawing5.xml?ContentType=application/vnd.openxmlformats-officedocument.drawing+xml">
        <DigestMethod Algorithm="http://www.w3.org/2001/04/xmlenc#sha256"/>
        <DigestValue>WlyN0JAwDdWHXnGQ2OkLBnQE4Cck4sGGb3sECiVTVVE=</DigestValue>
      </Reference>
      <Reference URI="/xl/drawings/vmlDrawing1.vml?ContentType=application/vnd.openxmlformats-officedocument.vmlDrawing">
        <DigestMethod Algorithm="http://www.w3.org/2001/04/xmlenc#sha256"/>
        <DigestValue>rq7rGI48Zex4O+1Z9Vl4tGgsAUIAlF93WIwzoaGTLy0=</DigestValue>
      </Reference>
      <Reference URI="/xl/media/image1.emf?ContentType=image/x-emf">
        <DigestMethod Algorithm="http://www.w3.org/2001/04/xmlenc#sha256"/>
        <DigestValue>AR5iXPAWXxjNKLYEGV51CF9LIMwxB+XlcdvUE9QkLJc=</DigestValue>
      </Reference>
      <Reference URI="/xl/media/image2.emf?ContentType=image/x-emf">
        <DigestMethod Algorithm="http://www.w3.org/2001/04/xmlenc#sha256"/>
        <DigestValue>M+rkKvvdy6vodVfvsZO3WsoGCM/b2PXM06x46umlkWo=</DigestValue>
      </Reference>
      <Reference URI="/xl/media/image3.emf?ContentType=image/x-emf">
        <DigestMethod Algorithm="http://www.w3.org/2001/04/xmlenc#sha256"/>
        <DigestValue>7gFWb/d2PaRgq4/NEc5rpTr0mwo8IrNQDcMh4jStaE8=</DigestValue>
      </Reference>
      <Reference URI="/xl/media/image4.emf?ContentType=image/x-emf">
        <DigestMethod Algorithm="http://www.w3.org/2001/04/xmlenc#sha256"/>
        <DigestValue>MY2f9Alf5WSXbP71kybrBJes8QZSFJarfKy1tjJK/gI=</DigestValue>
      </Reference>
      <Reference URI="/xl/media/image5.emf?ContentType=image/x-emf">
        <DigestMethod Algorithm="http://www.w3.org/2001/04/xmlenc#sha256"/>
        <DigestValue>aJWOOyeXVDYayyWABKyLIqZFHjmkdCy18+8pnnNF+hc=</DigestValue>
      </Reference>
      <Reference URI="/xl/printerSettings/printerSettings1.bin?ContentType=application/vnd.openxmlformats-officedocument.spreadsheetml.printerSettings">
        <DigestMethod Algorithm="http://www.w3.org/2001/04/xmlenc#sha256"/>
        <DigestValue>aAVyG3k+zl7YnITtI5+JxTP24xVkaLfE8NDj5dja668=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woAG7XEFZSS8ItJ1ujIm8VUaTJEGMvJp9rHuBmepioA=</DigestValue>
      </Reference>
      <Reference URI="/xl/printerSettings/printerSettings12.bin?ContentType=application/vnd.openxmlformats-officedocument.spreadsheetml.printerSettings">
        <DigestMethod Algorithm="http://www.w3.org/2001/04/xmlenc#sha256"/>
        <DigestValue>TRrCOIAvgyay9+dOHANtMRhI4Mlj24DaFIyKQoKcdPw=</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TRrCOIAvgyay9+dOHANtMRhI4Mlj24DaFIyKQoKcdPw=</DigestValue>
      </Reference>
      <Reference URI="/xl/printerSettings/printerSettings15.bin?ContentType=application/vnd.openxmlformats-officedocument.spreadsheetml.printerSettings">
        <DigestMethod Algorithm="http://www.w3.org/2001/04/xmlenc#sha256"/>
        <DigestValue>hqnMLvZ6XBY2fH1KhK00vJXWuxlSZRWkoKrdKDrIF2Q=</DigestValue>
      </Reference>
      <Reference URI="/xl/printerSettings/printerSettings16.bin?ContentType=application/vnd.openxmlformats-officedocument.spreadsheetml.printerSettings">
        <DigestMethod Algorithm="http://www.w3.org/2001/04/xmlenc#sha256"/>
        <DigestValue>yafQoiqsHuJ5rXk4BhhOpeF5HDflrPmt4ejQBVK8Sy4=</DigestValue>
      </Reference>
      <Reference URI="/xl/printerSettings/printerSettings17.bin?ContentType=application/vnd.openxmlformats-officedocument.spreadsheetml.printerSettings">
        <DigestMethod Algorithm="http://www.w3.org/2001/04/xmlenc#sha256"/>
        <DigestValue>ZVxXhJn6XmjT/m1Dw2UhwYZPVXYMSYE+DUFTlsgHV4s=</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aKO8XWThzgvGlTVSu23kX37OoqtKGS6PBUkmhsicI1Y=</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aAVyG3k+zl7YnITtI5+JxTP24xVkaLfE8NDj5dja668=</DigestValue>
      </Reference>
      <Reference URI="/xl/printerSettings/printerSettings22.bin?ContentType=application/vnd.openxmlformats-officedocument.spreadsheetml.printerSettings">
        <DigestMethod Algorithm="http://www.w3.org/2001/04/xmlenc#sha256"/>
        <DigestValue>ZVxXhJn6XmjT/m1Dw2UhwYZPVXYMSYE+DUFTlsgHV4s=</DigestValue>
      </Reference>
      <Reference URI="/xl/printerSettings/printerSettings23.bin?ContentType=application/vnd.openxmlformats-officedocument.spreadsheetml.printerSettings">
        <DigestMethod Algorithm="http://www.w3.org/2001/04/xmlenc#sha256"/>
        <DigestValue>ZVxXhJn6XmjT/m1Dw2UhwYZPVXYMSYE+DUFTlsgHV4s=</DigestValue>
      </Reference>
      <Reference URI="/xl/printerSettings/printerSettings24.bin?ContentType=application/vnd.openxmlformats-officedocument.spreadsheetml.printerSettings">
        <DigestMethod Algorithm="http://www.w3.org/2001/04/xmlenc#sha256"/>
        <DigestValue>ZVxXhJn6XmjT/m1Dw2UhwYZPVXYMSYE+DUFTlsgHV4s=</DigestValue>
      </Reference>
      <Reference URI="/xl/printerSettings/printerSettings25.bin?ContentType=application/vnd.openxmlformats-officedocument.spreadsheetml.printerSettings">
        <DigestMethod Algorithm="http://www.w3.org/2001/04/xmlenc#sha256"/>
        <DigestValue>aAVyG3k+zl7YnITtI5+JxTP24xVkaLfE8NDj5dja668=</DigestValue>
      </Reference>
      <Reference URI="/xl/printerSettings/printerSettings26.bin?ContentType=application/vnd.openxmlformats-officedocument.spreadsheetml.printerSettings">
        <DigestMethod Algorithm="http://www.w3.org/2001/04/xmlenc#sha256"/>
        <DigestValue>OGD3iF2+l78gTInlDCWFPycZVuHBpUE02raJ/Wr5XCI=</DigestValue>
      </Reference>
      <Reference URI="/xl/printerSettings/printerSettings27.bin?ContentType=application/vnd.openxmlformats-officedocument.spreadsheetml.printerSettings">
        <DigestMethod Algorithm="http://www.w3.org/2001/04/xmlenc#sha256"/>
        <DigestValue>aKO8XWThzgvGlTVSu23kX37OoqtKGS6PBUkmhsicI1Y=</DigestValue>
      </Reference>
      <Reference URI="/xl/printerSettings/printerSettings28.bin?ContentType=application/vnd.openxmlformats-officedocument.spreadsheetml.printerSettings">
        <DigestMethod Algorithm="http://www.w3.org/2001/04/xmlenc#sha256"/>
        <DigestValue>aKO8XWThzgvGlTVSu23kX37OoqtKGS6PBUkmhsicI1Y=</DigestValue>
      </Reference>
      <Reference URI="/xl/printerSettings/printerSettings29.bin?ContentType=application/vnd.openxmlformats-officedocument.spreadsheetml.printerSettings">
        <DigestMethod Algorithm="http://www.w3.org/2001/04/xmlenc#sha256"/>
        <DigestValue>7IeM4HWaID6S/nm7ryJM5N66YsZs89QdOYZ5kPNXpfQ=</DigestValue>
      </Reference>
      <Reference URI="/xl/printerSettings/printerSettings3.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s6l80irlBTW+uFk7nR5c7WcaDa2jSh3MPBgl0IjaDO0=</DigestValue>
      </Reference>
      <Reference URI="/xl/printerSettings/printerSettings7.bin?ContentType=application/vnd.openxmlformats-officedocument.spreadsheetml.printerSettings">
        <DigestMethod Algorithm="http://www.w3.org/2001/04/xmlenc#sha256"/>
        <DigestValue>TRrCOIAvgyay9+dOHANtMRhI4Mlj24DaFIyKQoKcdPw=</DigestValue>
      </Reference>
      <Reference URI="/xl/printerSettings/printerSettings8.bin?ContentType=application/vnd.openxmlformats-officedocument.spreadsheetml.printerSettings">
        <DigestMethod Algorithm="http://www.w3.org/2001/04/xmlenc#sha256"/>
        <DigestValue>BCq9O5HHwm91X0cDGi4bjZg0oXnSgv7WGiCfkpesuIU=</DigestValue>
      </Reference>
      <Reference URI="/xl/printerSettings/printerSettings9.bin?ContentType=application/vnd.openxmlformats-officedocument.spreadsheetml.printerSettings">
        <DigestMethod Algorithm="http://www.w3.org/2001/04/xmlenc#sha256"/>
        <DigestValue>TRrCOIAvgyay9+dOHANtMRhI4Mlj24DaFIyKQoKcdPw=</DigestValue>
      </Reference>
      <Reference URI="/xl/sharedStrings.xml?ContentType=application/vnd.openxmlformats-officedocument.spreadsheetml.sharedStrings+xml">
        <DigestMethod Algorithm="http://www.w3.org/2001/04/xmlenc#sha256"/>
        <DigestValue>A2Ina1wu3bPg6BzAyVwV4DNSY4jOnrqn07PkT3cwZuo=</DigestValue>
      </Reference>
      <Reference URI="/xl/styles.xml?ContentType=application/vnd.openxmlformats-officedocument.spreadsheetml.styles+xml">
        <DigestMethod Algorithm="http://www.w3.org/2001/04/xmlenc#sha256"/>
        <DigestValue>ENOXkels3AX2BqOxI4SmeSGnPDBwFG2xvB1e701GG88=</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XB9ipM1/DyUX/Um+vajOkTRi9/VoRSclkGHUA4IcjaA=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pVTluOuQLFKoc/cGRWYcNs1ie/hPbJvO9z2OF5ZL/KU=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JivPg+vd91z5MJlR4O+zCEK68UnSyPy6pvzSrZzmDEk=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ipa4OT2BBv8SPse3nLSQ1988oxjMxPgUuyz6VURscUM=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22SjM+q3AkSk61Pfw+Hi1Z26WzNXmEi/38xB0wEHnps=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40IauxnZ4H+GWlA4l0f1FahWmCBKlcs38nFHaNOxoqc=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ur80yb8OJdfaS0gJ1nRnum7MI+v8Q2iFvOndWB3ti5U=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uviiEZMVBzfx8509V6MAibULCT83I05OLw1HCOo9Qeo=</DigestValue>
      </Reference>
      <Reference URI="/xl/worksheets/sheet1.xml?ContentType=application/vnd.openxmlformats-officedocument.spreadsheetml.worksheet+xml">
        <DigestMethod Algorithm="http://www.w3.org/2001/04/xmlenc#sha256"/>
        <DigestValue>IXba8/Hs5k2OHPpU4TjCquemzneJvTzG21FIBXklhfA=</DigestValue>
      </Reference>
      <Reference URI="/xl/worksheets/sheet2.xml?ContentType=application/vnd.openxmlformats-officedocument.spreadsheetml.worksheet+xml">
        <DigestMethod Algorithm="http://www.w3.org/2001/04/xmlenc#sha256"/>
        <DigestValue>hiXbnO3oTf0WXJ9mPNFkOoKRVdUE2ZVa4IaPcgsINmA=</DigestValue>
      </Reference>
      <Reference URI="/xl/worksheets/sheet3.xml?ContentType=application/vnd.openxmlformats-officedocument.spreadsheetml.worksheet+xml">
        <DigestMethod Algorithm="http://www.w3.org/2001/04/xmlenc#sha256"/>
        <DigestValue>Vo7W14OKFsVTSP63IJFQ5gOwTiQLXlM830pDYdzi8QE=</DigestValue>
      </Reference>
      <Reference URI="/xl/worksheets/sheet4.xml?ContentType=application/vnd.openxmlformats-officedocument.spreadsheetml.worksheet+xml">
        <DigestMethod Algorithm="http://www.w3.org/2001/04/xmlenc#sha256"/>
        <DigestValue>5y9GQim0RjTggzV19f5zI/KiHJdIRZuIRI7llcKb6YQ=</DigestValue>
      </Reference>
      <Reference URI="/xl/worksheets/sheet5.xml?ContentType=application/vnd.openxmlformats-officedocument.spreadsheetml.worksheet+xml">
        <DigestMethod Algorithm="http://www.w3.org/2001/04/xmlenc#sha256"/>
        <DigestValue>9JuiaRHdE8HW3jYUrqUR4uStAEZF7aFg8mT4fvqucZA=</DigestValue>
      </Reference>
      <Reference URI="/xl/worksheets/sheet6.xml?ContentType=application/vnd.openxmlformats-officedocument.spreadsheetml.worksheet+xml">
        <DigestMethod Algorithm="http://www.w3.org/2001/04/xmlenc#sha256"/>
        <DigestValue>pA9ga+cVHo43tTE0e9B1sQ26M+Fo28P2vLB+tn5s5WY=</DigestValue>
      </Reference>
      <Reference URI="/xl/worksheets/sheet7.xml?ContentType=application/vnd.openxmlformats-officedocument.spreadsheetml.worksheet+xml">
        <DigestMethod Algorithm="http://www.w3.org/2001/04/xmlenc#sha256"/>
        <DigestValue>s4s9MhlieISGMeNKp6kbDXCHROxvxi+hWIW40DqWijs=</DigestValue>
      </Reference>
    </Manifest>
    <SignatureProperties>
      <SignatureProperty Id="idSignatureTime" Target="#idPackageSignature">
        <mdssi:SignatureTime xmlns:mdssi="http://schemas.openxmlformats.org/package/2006/digital-signature">
          <mdssi:Format>YYYY-MM-DDThh:mm:ssTZD</mdssi:Format>
          <mdssi:Value>2021-04-21T19:06:53Z</mdssi:Value>
        </mdssi:SignatureTime>
      </SignatureProperty>
    </SignatureProperties>
  </Object>
  <Object Id="idOfficeObject">
    <SignatureProperties>
      <SignatureProperty Id="idOfficeV1Details" Target="#idPackageSignature">
        <SignatureInfoV1 xmlns="http://schemas.microsoft.com/office/2006/digsig">
          <SetupID>{A3869A90-10F8-4C06-B65A-C477E71FF933}</SetupID>
          <SignatureText>Shirley Vichini</SignatureText>
          <SignatureImage/>
          <SignatureComments/>
          <WindowsVersion>10.0</WindowsVersion>
          <OfficeVersion>16.0.13901/22</OfficeVersion>
          <ApplicationVersion>16.0.13901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2021-04-21T19:06:53Z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r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HvK/diBeqncom20D4rwQapiAsgCeplnEGDqxDKgjswyQyxYDAAAAAJiRswwAAAAA+JSzDAAAAAB0yxYDfNj9A3zLFgN82P1oAQAAAIjLFgMv/95oBMo3aQEAAAA8xjdpqCOzDJD0yboDAAAA7MoWAznxv3Y8yRYDAAAAAAAAv3aAyRYD8////wAAAAAAAAAA8CwAAPC/aQOoEW0DTCq1d6Dh53asAAAAAAAAAIjJFgMg5GkD0E2JdagRbQMAAIl1hMkWAyDkaQPQTYl1Oauzd5K2iXWsepV1qBFtAwuqg2mftol18fanh6gRbQMEyhYDAAAAAOjBHArgxKt3ZHYACAAAAAAlAAAADAAAAAEAAAAYAAAADAAAAAAAAAASAAAADAAAAAEAAAAeAAAAGAAAAPUAAAAFAAAAMgEAABYAAAAlAAAADAAAAAEAAABUAAAAhAAAAPYAAAAFAAAAMAEAABUAAAABAAAAVVWPQSa0j0H2AAAABQAAAAkAAABMAAAAAAAAAAAAAAAAAAAA//////////9gAAAAMgAxAC8ANAAvADIAMAAyADEAWTkHAAAABwAAAAUAAAAHAAAABQAAAAcAAAAHAAAABwAAAAcAAABLAAAAQAAAADAAAAAFAAAAIAAAAAEAAAABAAAAEAAAAAAAAAAAAAAAQAEAAKAAAAAAAAAAAAAAAEABAACgAAAAUgAAAHABAAACAAAAFAAAAAkAAAAAAAAAAAAAALwCAAAAAAAAAQICIlMAeQBzAHQAZQBtAAAAAAAAAAAAAAAAAAAAAAAAAAAAAAAAAAAAAAAAAAAAAAAAAAAAAAAAAAAAAAAAAAAAAAAAALZ3CQAAAEApaQMAAAAAKJttAyibbQO4vBBqAAAAAFf0j3UJAAAAAAAAAAAAAAAAAAAAAAAAABCEbQMAAAAAAAAAAAAAAAAAAAAAAAAAAAAAAAAAAAAAAAAAAAAAAAAAAAAAAAAAAAAAAAAAAAAAAAAAAAAAAADQ5hYDPdmnhwAAwHfE5xYDuNGydyibbQNX9I91AAAAAMjSsnf//wAAAAAAAKvTsner07J39OcWA/jnFgO4vBBqAAAAAAAAAAAAAAAAAAAAAOGG5nYJAAAABwAAACzoFgMs6BYDAAIAAPz///8BAAAAAAAAAAAAAAAAAAAAAAAAAAAAAADowRwK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FQMe8r92AABpA4ggIwDhFgrEvIMVA35dsncAAAAAfl2ydwAAAAAAAAAAIAAAAKiJeRis0Tdp2IMVA7m4HGoAAGkDAAAAACAAAACgiBUDCBesGOyDFQM6Y91oIAAAAAEAAAAPAAAAQL7KunZH3Wi8hRUDOfG/dgyEFQMGAAAAAAC/dqi1ZRjg////AAAAAAAAAAAAAAAAkAEAAAAAAAEAAAAAYQByAGkAYQBsAAAAAAAAAAAAAAAAAAAAAAAAAAAAAAAGAAAAAAAAAOGG5nYAAAAABgAAAHCFFQNwhRUDAAIAAPz///8BAAAAAAAAAAAAAAAAAAAA6MEcCuDEq3d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sAAABWAAAAMAAAADsAAAB8AAAAHAAAACEA8AAAAAAAAAAAAAAAgD8AAAAAAAAAAAAAgD8AAAAAAAAAAAAAAAAAAAAAAAAAAAAAAAAAAAAAAAAAACUAAAAMAAAAAAAAgCgAAAAMAAAABAAAAFIAAABwAQAABAAAAOz///8AAAAAAAAAAAAAAACQAQAAAAAAAQAAAABzAGUAZwBvAGUAIAB1AGkAAAAAAAAAAAAAAAAAAAAAAAAAAAAAAAAAAAAAAAAAAAAAAAAAAAAAAAAAAAAAAAAAAAAVAx7yv3YY0X4YFAAAAHsYCpcAAAAAAAAAALwCAAAAAAAAAQICIlMAeQBzAHQAZQBtAAAAAAAAAAAAAAAAAAAAAAAAAAAAAAAAANrmIB3QgxUDJy80ZwEAAACQhBUDIA0AhAAAAAB8vsq63IMVA5CFFQM58b924IMVAwcAAAAAAL92pIUVA+z///8AAAAAAAAAAAAAAACQAQAAAAAAAQAAAABzAGUAZwBvAGUAIAB1AGkAAAAAAAAAAAAAAAAAAAAAAAAAAADhhuZ2AAAAAAkAAABEhRUDRIUVAwACAAD8////AQAAAAAAAAAAAAAAAAAAAAAAAAAAAAAA6MEcCmR2AAgAAAAAJQAAAAwAAAAEAAAAGAAAAAwAAAAAAAAAEgAAAAwAAAABAAAAHgAAABgAAAAwAAAAOwAAAKwAAABXAAAAJQAAAAwAAAAEAAAAVAAAAKgAAAAxAAAAOwAAAKoAAABWAAAAAQAAAFVVj0EmtI9BMQAAADsAAAAPAAAATAAAAAAAAAAAAAAAAAAAAP//////////bAAAAFMAaABpAHIAbABlAHkAIABWAGkAYwBoAGkAbgBpAAAACwAAAAsAAAAFAAAABwAAAAUAAAAKAAAACgAAAAUAAAAMAAAABQAAAAkAAAALAAAABQAAAAsAAAAF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gAAAAPAAAAYQAAAF0AAABxAAAAAQAAAFVVj0EmtI9BDwAAAGEAAAAPAAAATAAAAAAAAAAAAAAAAAAAAP//////////bAAAAFMAaABpAHIAbABlAHkAIABWAGkAYwBoAGkAbgBpAAAABwAAAAcAAAADAAAABQAAAAMAAAAHAAAABgAAAAQAAAAIAAAAAwAAAAYAAAAHAAAAAwAAAAcAAAAD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hAAAAA8AAAB2AAAATAAAAIYAAAABAAAAVVWPQSa0j0EPAAAAdgAAAAkAAABMAAAAAAAAAAAAAAAAAAAA//////////9gAAAAQwBvAG4AdABhAGQAbwByAGEAAAAIAAAACAAAAAcAAAAEAAAABwAAAAgAAAAIAAAABQAAAAcAAABLAAAAQAAAADAAAAAFAAAAIAAAAAEAAAABAAAAEAAAAAAAAAAAAAAAQAEAAKAAAAAAAAAAAAAAAEABAACgAAAAJQAAAAwAAAACAAAAJwAAABgAAAAFAAAAAAAAAP///wAAAAAAJQAAAAwAAAAFAAAATAAAAGQAAAAOAAAAiwAAACgBAACbAAAADgAAAIsAAAAbAQAAEQAAACEA8AAAAAAAAAAAAAAAgD8AAAAAAAAAAAAAgD8AAAAAAAAAAAAAAAAAAAAAAAAAAAAAAAAAAAAAAAAAACUAAAAMAAAAAAAAgCgAAAAMAAAABQAAACUAAAAMAAAAAQAAABgAAAAMAAAAAAAAABIAAAAMAAAAAQAAABYAAAAMAAAAAAAAAFQAAABIAQAADwAAAIsAAAAnAQAAmwAAAAEAAABVVY9BJrSPQQ8AAACLAAAAKgAAAEwAAAAEAAAADgAAAIsAAAApAQAAnAAAAKAAAABGAGkAcgBtAGEAZABvACAAcABvAHIAOgAgAFMASABJAFIATABFAFkAIABSAEEAUQBVAEUATAAgAFYASQBDAEgASQBOAEkAIABGAFIAQQBOAEMATwAGAAAAAwAAAAUAAAALAAAABwAAAAgAAAAIAAAABAAAAAgAAAAIAAAABQAAAAMAAAAEAAAABwAAAAkAAAADAAAACAAAAAYAAAAHAAAABwAAAAQAAAAIAAAACAAAAAoAAAAJAAAABwAAAAYAAAAEAAAACAAAAAMAAAAIAAAACQAAAAMAAAAKAAAAAwAAAAQAAAAGAAAACAAAAAgAAAAKAAAACAAAAAoAAAAWAAAADAAAAAAAAAAlAAAADAAAAAIAAAAOAAAAFAAAAAAAAAAQAAAAFAAAAA==</Object>
  <Object Id="idInvalidSigLnImg">AQAAAGwAAAAAAAAAAAAAAD8BAACfAAAAAAAAAAAAAABmFgAAOwsAACBFTUYAAAEAL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e8r92IF6qdyibbQPivBBqmICyAJ6mWcQYOrEMqCOzDJDLFgMAAAAAmJGzDAAAAAD4lLMMAAAAAHTLFgN82P0DfMsWA3zY/WgBAAAAiMsWAy//3mgEyjdpAQAAADzGN2moI7MMkPTJugMAAADsyhYDOfG/djzJFgMAAAAAAAC/doDJFgPz////AAAAAAAAAADwLAAA8L9pA6gRbQNMKrV3oOHndqwAAAAAAAAAiMkWAyDkaQPQTYl1qBFtAwAAiXWEyRYDIORpA9BNiXU5q7N3kraJdax6lXWoEW0DC6qDaZ+2iXXx9qeHqBFtAwTKFgMAAAAA6MEcCuDEq3d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tncJAAAAQClpAwAAAAAom20DKJttA7i8EGoAAAAAV/SPdQkAAAAAAAAAAAAAAAAAAAAAAAAAEIRtAwAAAAAAAAAAAAAAAAAAAAAAAAAAAAAAAAAAAAAAAAAAAAAAAAAAAAAAAAAAAAAAAAAAAAAAAAAAAAAAANDmFgM92aeHAADAd8TnFgO40bJ3KJttA1f0j3UAAAAAyNKyd///AAAAAAAAq9Oyd6vTsnf05xYD+OcWA7i8EGoAAAAAAAAAAAAAAAAAAAAA4YbmdgkAAAAHAAAALOgWAyzoFgMAAgAA/P///wEAAAAAAAAAAAAAAAAAAAAAAAAAAAAAAOjBHAp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VAx7yv3YAAGkDiCAjAOEWCsS8gxUDfl2ydwAAAAB+XbJ3AAAAAAAAAAAgAAAAqIl5GKzRN2nYgxUDubgcagAAaQMAAAAAIAAAAKCIFQMIF6wY7IMVAzpj3WggAAAAAQAAAA8AAABAvsq6dkfdaLyFFQM58b92DIQVAwYAAAAAAL92qLVlGOD///8AAAAAAAAAAAAAAACQAQAAAAAAAQAAAABhAHIAaQBhAGwAAAAAAAAAAAAAAAAAAAAAAAAAAAAAAAYAAAAAAAAA4YbmdgAAAAAGAAAAcIUVA3CFFQMAAgAA/P///wEAAAAAAAAAAAAAAAAAAADowRwK4MSrd2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BUDHvK/dhjRfhgUAAAAexgKlwAAAAAAAAAAvAIAAAAAAAABAgIiUwB5AHMAdABlAG0AAAAAAAAAAAAAAAAAAAAAAAAAAAAAAAAA2uYgHdCDFQMnLzRnAQAAAJCEFQMgDQCEAAAAAHy+yrrcgxUDkIUVAznxv3bggxUDBwAAAAAAv3akhRUD7P///wAAAAAAAAAAAAAAAJABAAAAAAABAAAAAHMAZQBnAG8AZQAgAHUAaQAAAAAAAAAAAAAAAAAAAAAAAAAAAOGG5nYAAAAACQAAAESFFQNEhRUDAAIAAPz///8BAAAAAAAAAAAAAAAAAAAAAAAAAAAAAADowRwKZHYACAAAAAAlAAAADAAAAAQAAAAYAAAADAAAAAAAAAASAAAADAAAAAEAAAAeAAAAGAAAADAAAAA7AAAArAAAAFcAAAAlAAAADAAAAAQAAABUAAAAqAAAADEAAAA7AAAAqgAAAFYAAAABAAAAVVWPQSa0j0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Sa0j0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JrSP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EmtI9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r1sXGmnL/FE/53PEuiXVIccvhxTcBNoBkuKbl6bwcwo=</DigestValue>
    </Reference>
    <Reference Type="http://www.w3.org/2000/09/xmldsig#Object" URI="#idOfficeObject">
      <DigestMethod Algorithm="http://www.w3.org/2001/04/xmlenc#sha256"/>
      <DigestValue>coi71m394hdPj7rXgmPVGjqohCD68WmxdGZh/34ogR0=</DigestValue>
    </Reference>
    <Reference Type="http://uri.etsi.org/01903#SignedProperties" URI="#idSignedProperties">
      <Transforms>
        <Transform Algorithm="http://www.w3.org/TR/2001/REC-xml-c14n-20010315"/>
      </Transforms>
      <DigestMethod Algorithm="http://www.w3.org/2001/04/xmlenc#sha256"/>
      <DigestValue>a6KnED84I2dUC9BrVAI2BOLl12rdLraMwW7LHlQ7tfI=</DigestValue>
    </Reference>
    <Reference Type="http://www.w3.org/2000/09/xmldsig#Object" URI="#idValidSigLnImg">
      <DigestMethod Algorithm="http://www.w3.org/2001/04/xmlenc#sha256"/>
      <DigestValue>Jr2KmjkSNabBOAZl9O5fAl2aJFYjoy88/ptmOsNT30k=</DigestValue>
    </Reference>
    <Reference Type="http://www.w3.org/2000/09/xmldsig#Object" URI="#idInvalidSigLnImg">
      <DigestMethod Algorithm="http://www.w3.org/2001/04/xmlenc#sha256"/>
      <DigestValue>5v9T67rWgPqDspxWJMe2wHsNE9w6WbcqvnEYor/tGnQ=</DigestValue>
    </Reference>
  </SignedInfo>
  <SignatureValue>Ul0ftNkkQZEBGOLDF3d1jYZEafczXA9IA6ziJm61JoMwxSK+NvvAfGHu3bWMx5jWhVM8yFoWiGrJ
gAKISya96M/Eg5oboFXQHEEQC8E7Hv55gfS14BI5dsRMfCcrDZYMgCbpgmN7+I8cZrl+3ikEwuM7
UC65nFx5cpteyBieO1aBqnHLy2ozR1rDvcQKjLTeWKU+PJsN4qD3Cb/MX4bP0oIfP0lXH+3fo+FM
HYgkCVO6bTaSxD8pSXo+J5zyZRbXE6njjtCGu6oltt00T0lfEzBWf0tqMgiXCS4J+SIpl9Yewr6f
nODIatmZ3fnVVfob/AXZNToibtWS/yQVBI7lmQ==</SignatureValue>
  <KeyInfo>
    <X509Data>
      <X509Certificate>MIIH/TCCBeWgAwIBAgITXAAAUT5htmnItkR38AAAAABRPjANBgkqhkiG9w0BAQsFADBXMRcwFQYDVQQFEw5SVUMgODAwODA2MTAtNzEVMBMGA1UEChMMQ09ERTEwMCBTLkEuMQswCQYDVQQGEwJQWTEYMBYGA1UEAxMPQ0EtQ09ERTEwMCBTLkEuMB4XDTIxMDIyNDE5MzYxNFoXDTIzMDIyNDE5MzYxNFowgZUxHTAbBgNVBAMTFEVER0FSIERBUklPIE1BUlRJTkVaMRcwFQYDVQQKEw5QRVJTT05BIEZJU0lDQTELMAkGA1UEBhMCUFkxFDASBgNVBCoTC0VER0FSIERBUklPMREwDwYDVQQEEwhNQVJUSU5FWjESMBAGA1UEBRMJQ0kxNTk1MzQwMREwDwYDVQQLEwhGSVJNQSBGMjCCASIwDQYJKoZIhvcNAQEBBQADggEPADCCAQoCggEBALo5NYpFUr8LrL6x6jTuj+wR8tc08pvkP4z3qjDM4vsa5SBxHb7PFc74ImVNd/ZtQMM+GkoXyKzzNLbLGeeCiV7wFmoyu2zHGnU910uGNfxTPonvVyyfbkjA7KLRbT1a9surfFwTOMAkiwyDYqCcWSLvbeXkslUN0WJcNscOhEDI7fxBRM5lWpUwpyQ9fb8BFRKrO/8htm+CIZ5n2+Fyd5/c7n6DLhGtQSAynDt+H6FBQjyJ9d1DJj3KC+ztkmouoInr7U0aZan5jzrJjbb8fV5ylqOECKV1tgZO43RTxJz8+vK9Fo9kz5Obn5U1v2WDTYRYvKdxS8Dw3hvxsWEbZMsCAwEAAaOCA4EwggN9MA4GA1UdDwEB/wQEAwIF4DAMBgNVHRMBAf8EAjAAMCAGA1UdJQEB/wQWMBQGCCsGAQUFBwMCBggrBgEFBQcDBDAdBgNVHQ4EFgQUS2I22yjCIvjotU8Q/q/tJH0Zxeo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IgYDVR0RBBswGYEXRURNQVJUSU5FWkBERUxPSVRURS5DT00wDQYJKoZIhvcNAQELBQADggIBAI7yum7vckOq6HegkDS63ZjWIAbVU4iouA8c9jQKze6KudJjpRRjaX/IVKTQhCw2K9QZEAYLt04BMHosBsF262yNhJuS0L5n9ym8f0GCZD+fnTjsqX8x6WOkBcyVUu2xiJQ8ejlDZN/GtU8UzF/L5T5CZ6KA8tA3QgicTUKigCs2z+EzbmwECmt7743Axvx142lg/ceepo9O6VHHX3e4+XIqxcwzP13nvzpF76naaDriWc7wz4Cx+fg5kKR1qXH0AF/3u7BszGYgdSr1bQGG59uUr+CgIpZ10flR69bpPpIy/tdNItQi+I0hsMK0rzkcBpk9hDq+8B6MqAWGdJubY0eBgJdbf1fgu35/etd2F5fgLFP7a2DoFBiSOYmo82smkJDOUdQFFc3nG8eA5dqmd3B31LH4nzeg/ta2SancjgLCfUiZJebCgM0v7WM6NUyETyYZ/9xROWVrYpHQ3cucz4ikgzSmJ2sT4u15RlEm0D7ok48MbPzZGp9AhJVnIFuQbYPxoxRUJZhL3WcD6iwrYb9Z+GCVyg1InKFW+O+T7OsipKdV69TtB5Vu63wHLl97jMiqTmFPQxJSJUC0G5xvlHEnAK0JAJdHW4BGtX4U7RiIoyxuSGZ0QgGk49l73PsUNQo9ItRgRmuD+Jqj2zVvTDVO8HMT79sO29dwiwsVfP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VpfsaRPDqdWNgJvzcbNWLhDNqRaDMz1SBYHgCmuOWBk=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Xa8239MzABwfeSwVessQmgBws7qpEWV+d6lNwhHlGqw=</DigestValue>
      </Reference>
      <Reference URI="/xl/drawings/drawing1.xml?ContentType=application/vnd.openxmlformats-officedocument.drawing+xml">
        <DigestMethod Algorithm="http://www.w3.org/2001/04/xmlenc#sha256"/>
        <DigestValue>X9iBjgJDkZvgrLy+6MUOmD4iQt/u4lmO7U11VEqVjy4=</DigestValue>
      </Reference>
      <Reference URI="/xl/drawings/drawing2.xml?ContentType=application/vnd.openxmlformats-officedocument.drawing+xml">
        <DigestMethod Algorithm="http://www.w3.org/2001/04/xmlenc#sha256"/>
        <DigestValue>7ShrgQQ3uLzdSjWHwc4cXvXaXTRkMUl4GfpCNbwIv7w=</DigestValue>
      </Reference>
      <Reference URI="/xl/drawings/drawing3.xml?ContentType=application/vnd.openxmlformats-officedocument.drawing+xml">
        <DigestMethod Algorithm="http://www.w3.org/2001/04/xmlenc#sha256"/>
        <DigestValue>jEKqjSvV7OKTazB2Pn1h5CWqw6lx1rwcaA4xiDelOKA=</DigestValue>
      </Reference>
      <Reference URI="/xl/drawings/drawing4.xml?ContentType=application/vnd.openxmlformats-officedocument.drawing+xml">
        <DigestMethod Algorithm="http://www.w3.org/2001/04/xmlenc#sha256"/>
        <DigestValue>nr0pVGGLmD60WV0SQwy4+RiEIUtYAIZc/FbgA2TL9Vg=</DigestValue>
      </Reference>
      <Reference URI="/xl/drawings/drawing5.xml?ContentType=application/vnd.openxmlformats-officedocument.drawing+xml">
        <DigestMethod Algorithm="http://www.w3.org/2001/04/xmlenc#sha256"/>
        <DigestValue>WlyN0JAwDdWHXnGQ2OkLBnQE4Cck4sGGb3sECiVTVVE=</DigestValue>
      </Reference>
      <Reference URI="/xl/drawings/vmlDrawing1.vml?ContentType=application/vnd.openxmlformats-officedocument.vmlDrawing">
        <DigestMethod Algorithm="http://www.w3.org/2001/04/xmlenc#sha256"/>
        <DigestValue>rq7rGI48Zex4O+1Z9Vl4tGgsAUIAlF93WIwzoaGTLy0=</DigestValue>
      </Reference>
      <Reference URI="/xl/media/image1.emf?ContentType=image/x-emf">
        <DigestMethod Algorithm="http://www.w3.org/2001/04/xmlenc#sha256"/>
        <DigestValue>AR5iXPAWXxjNKLYEGV51CF9LIMwxB+XlcdvUE9QkLJc=</DigestValue>
      </Reference>
      <Reference URI="/xl/media/image2.emf?ContentType=image/x-emf">
        <DigestMethod Algorithm="http://www.w3.org/2001/04/xmlenc#sha256"/>
        <DigestValue>M+rkKvvdy6vodVfvsZO3WsoGCM/b2PXM06x46umlkWo=</DigestValue>
      </Reference>
      <Reference URI="/xl/media/image3.emf?ContentType=image/x-emf">
        <DigestMethod Algorithm="http://www.w3.org/2001/04/xmlenc#sha256"/>
        <DigestValue>7gFWb/d2PaRgq4/NEc5rpTr0mwo8IrNQDcMh4jStaE8=</DigestValue>
      </Reference>
      <Reference URI="/xl/media/image4.emf?ContentType=image/x-emf">
        <DigestMethod Algorithm="http://www.w3.org/2001/04/xmlenc#sha256"/>
        <DigestValue>MY2f9Alf5WSXbP71kybrBJes8QZSFJarfKy1tjJK/gI=</DigestValue>
      </Reference>
      <Reference URI="/xl/media/image5.emf?ContentType=image/x-emf">
        <DigestMethod Algorithm="http://www.w3.org/2001/04/xmlenc#sha256"/>
        <DigestValue>aJWOOyeXVDYayyWABKyLIqZFHjmkdCy18+8pnnNF+hc=</DigestValue>
      </Reference>
      <Reference URI="/xl/printerSettings/printerSettings1.bin?ContentType=application/vnd.openxmlformats-officedocument.spreadsheetml.printerSettings">
        <DigestMethod Algorithm="http://www.w3.org/2001/04/xmlenc#sha256"/>
        <DigestValue>aAVyG3k+zl7YnITtI5+JxTP24xVkaLfE8NDj5dja668=</DigestValue>
      </Reference>
      <Reference URI="/xl/printerSettings/printerSettings10.bin?ContentType=application/vnd.openxmlformats-officedocument.spreadsheetml.printerSettings">
        <DigestMethod Algorithm="http://www.w3.org/2001/04/xmlenc#sha256"/>
        <DigestValue>TaA6KX/SRWPpmiasS8KGCRFI/mFTpQlGqiM07LbibG8=</DigestValue>
      </Reference>
      <Reference URI="/xl/printerSettings/printerSettings11.bin?ContentType=application/vnd.openxmlformats-officedocument.spreadsheetml.printerSettings">
        <DigestMethod Algorithm="http://www.w3.org/2001/04/xmlenc#sha256"/>
        <DigestValue>woAG7XEFZSS8ItJ1ujIm8VUaTJEGMvJp9rHuBmepioA=</DigestValue>
      </Reference>
      <Reference URI="/xl/printerSettings/printerSettings12.bin?ContentType=application/vnd.openxmlformats-officedocument.spreadsheetml.printerSettings">
        <DigestMethod Algorithm="http://www.w3.org/2001/04/xmlenc#sha256"/>
        <DigestValue>TRrCOIAvgyay9+dOHANtMRhI4Mlj24DaFIyKQoKcdPw=</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TRrCOIAvgyay9+dOHANtMRhI4Mlj24DaFIyKQoKcdPw=</DigestValue>
      </Reference>
      <Reference URI="/xl/printerSettings/printerSettings15.bin?ContentType=application/vnd.openxmlformats-officedocument.spreadsheetml.printerSettings">
        <DigestMethod Algorithm="http://www.w3.org/2001/04/xmlenc#sha256"/>
        <DigestValue>hqnMLvZ6XBY2fH1KhK00vJXWuxlSZRWkoKrdKDrIF2Q=</DigestValue>
      </Reference>
      <Reference URI="/xl/printerSettings/printerSettings16.bin?ContentType=application/vnd.openxmlformats-officedocument.spreadsheetml.printerSettings">
        <DigestMethod Algorithm="http://www.w3.org/2001/04/xmlenc#sha256"/>
        <DigestValue>yafQoiqsHuJ5rXk4BhhOpeF5HDflrPmt4ejQBVK8Sy4=</DigestValue>
      </Reference>
      <Reference URI="/xl/printerSettings/printerSettings17.bin?ContentType=application/vnd.openxmlformats-officedocument.spreadsheetml.printerSettings">
        <DigestMethod Algorithm="http://www.w3.org/2001/04/xmlenc#sha256"/>
        <DigestValue>ZVxXhJn6XmjT/m1Dw2UhwYZPVXYMSYE+DUFTlsgHV4s=</DigestValue>
      </Reference>
      <Reference URI="/xl/printerSettings/printerSettings18.bin?ContentType=application/vnd.openxmlformats-officedocument.spreadsheetml.printerSettings">
        <DigestMethod Algorithm="http://www.w3.org/2001/04/xmlenc#sha256"/>
        <DigestValue>ZVxXhJn6XmjT/m1Dw2UhwYZPVXYMSYE+DUFTlsgHV4s=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aKO8XWThzgvGlTVSu23kX37OoqtKGS6PBUkmhsicI1Y=</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aAVyG3k+zl7YnITtI5+JxTP24xVkaLfE8NDj5dja668=</DigestValue>
      </Reference>
      <Reference URI="/xl/printerSettings/printerSettings22.bin?ContentType=application/vnd.openxmlformats-officedocument.spreadsheetml.printerSettings">
        <DigestMethod Algorithm="http://www.w3.org/2001/04/xmlenc#sha256"/>
        <DigestValue>ZVxXhJn6XmjT/m1Dw2UhwYZPVXYMSYE+DUFTlsgHV4s=</DigestValue>
      </Reference>
      <Reference URI="/xl/printerSettings/printerSettings23.bin?ContentType=application/vnd.openxmlformats-officedocument.spreadsheetml.printerSettings">
        <DigestMethod Algorithm="http://www.w3.org/2001/04/xmlenc#sha256"/>
        <DigestValue>ZVxXhJn6XmjT/m1Dw2UhwYZPVXYMSYE+DUFTlsgHV4s=</DigestValue>
      </Reference>
      <Reference URI="/xl/printerSettings/printerSettings24.bin?ContentType=application/vnd.openxmlformats-officedocument.spreadsheetml.printerSettings">
        <DigestMethod Algorithm="http://www.w3.org/2001/04/xmlenc#sha256"/>
        <DigestValue>ZVxXhJn6XmjT/m1Dw2UhwYZPVXYMSYE+DUFTlsgHV4s=</DigestValue>
      </Reference>
      <Reference URI="/xl/printerSettings/printerSettings25.bin?ContentType=application/vnd.openxmlformats-officedocument.spreadsheetml.printerSettings">
        <DigestMethod Algorithm="http://www.w3.org/2001/04/xmlenc#sha256"/>
        <DigestValue>aAVyG3k+zl7YnITtI5+JxTP24xVkaLfE8NDj5dja668=</DigestValue>
      </Reference>
      <Reference URI="/xl/printerSettings/printerSettings26.bin?ContentType=application/vnd.openxmlformats-officedocument.spreadsheetml.printerSettings">
        <DigestMethod Algorithm="http://www.w3.org/2001/04/xmlenc#sha256"/>
        <DigestValue>OGD3iF2+l78gTInlDCWFPycZVuHBpUE02raJ/Wr5XCI=</DigestValue>
      </Reference>
      <Reference URI="/xl/printerSettings/printerSettings27.bin?ContentType=application/vnd.openxmlformats-officedocument.spreadsheetml.printerSettings">
        <DigestMethod Algorithm="http://www.w3.org/2001/04/xmlenc#sha256"/>
        <DigestValue>aKO8XWThzgvGlTVSu23kX37OoqtKGS6PBUkmhsicI1Y=</DigestValue>
      </Reference>
      <Reference URI="/xl/printerSettings/printerSettings28.bin?ContentType=application/vnd.openxmlformats-officedocument.spreadsheetml.printerSettings">
        <DigestMethod Algorithm="http://www.w3.org/2001/04/xmlenc#sha256"/>
        <DigestValue>aKO8XWThzgvGlTVSu23kX37OoqtKGS6PBUkmhsicI1Y=</DigestValue>
      </Reference>
      <Reference URI="/xl/printerSettings/printerSettings29.bin?ContentType=application/vnd.openxmlformats-officedocument.spreadsheetml.printerSettings">
        <DigestMethod Algorithm="http://www.w3.org/2001/04/xmlenc#sha256"/>
        <DigestValue>7IeM4HWaID6S/nm7ryJM5N66YsZs89QdOYZ5kPNXpfQ=</DigestValue>
      </Reference>
      <Reference URI="/xl/printerSettings/printerSettings3.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s6l80irlBTW+uFk7nR5c7WcaDa2jSh3MPBgl0IjaDO0=</DigestValue>
      </Reference>
      <Reference URI="/xl/printerSettings/printerSettings7.bin?ContentType=application/vnd.openxmlformats-officedocument.spreadsheetml.printerSettings">
        <DigestMethod Algorithm="http://www.w3.org/2001/04/xmlenc#sha256"/>
        <DigestValue>TRrCOIAvgyay9+dOHANtMRhI4Mlj24DaFIyKQoKcdPw=</DigestValue>
      </Reference>
      <Reference URI="/xl/printerSettings/printerSettings8.bin?ContentType=application/vnd.openxmlformats-officedocument.spreadsheetml.printerSettings">
        <DigestMethod Algorithm="http://www.w3.org/2001/04/xmlenc#sha256"/>
        <DigestValue>BCq9O5HHwm91X0cDGi4bjZg0oXnSgv7WGiCfkpesuIU=</DigestValue>
      </Reference>
      <Reference URI="/xl/printerSettings/printerSettings9.bin?ContentType=application/vnd.openxmlformats-officedocument.spreadsheetml.printerSettings">
        <DigestMethod Algorithm="http://www.w3.org/2001/04/xmlenc#sha256"/>
        <DigestValue>TRrCOIAvgyay9+dOHANtMRhI4Mlj24DaFIyKQoKcdPw=</DigestValue>
      </Reference>
      <Reference URI="/xl/sharedStrings.xml?ContentType=application/vnd.openxmlformats-officedocument.spreadsheetml.sharedStrings+xml">
        <DigestMethod Algorithm="http://www.w3.org/2001/04/xmlenc#sha256"/>
        <DigestValue>A2Ina1wu3bPg6BzAyVwV4DNSY4jOnrqn07PkT3cwZuo=</DigestValue>
      </Reference>
      <Reference URI="/xl/styles.xml?ContentType=application/vnd.openxmlformats-officedocument.spreadsheetml.styles+xml">
        <DigestMethod Algorithm="http://www.w3.org/2001/04/xmlenc#sha256"/>
        <DigestValue>ENOXkels3AX2BqOxI4SmeSGnPDBwFG2xvB1e701GG88=</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XB9ipM1/DyUX/Um+vajOkTRi9/VoRSclkGHUA4IcjaA=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pVTluOuQLFKoc/cGRWYcNs1ie/hPbJvO9z2OF5ZL/KU=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JivPg+vd91z5MJlR4O+zCEK68UnSyPy6pvzSrZzmDEk=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ipa4OT2BBv8SPse3nLSQ1988oxjMxPgUuyz6VURscUM=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22SjM+q3AkSk61Pfw+Hi1Z26WzNXmEi/38xB0wEHnps=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40IauxnZ4H+GWlA4l0f1FahWmCBKlcs38nFHaNOxoqc=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ur80yb8OJdfaS0gJ1nRnum7MI+v8Q2iFvOndWB3ti5U=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uviiEZMVBzfx8509V6MAibULCT83I05OLw1HCOo9Qeo=</DigestValue>
      </Reference>
      <Reference URI="/xl/worksheets/sheet1.xml?ContentType=application/vnd.openxmlformats-officedocument.spreadsheetml.worksheet+xml">
        <DigestMethod Algorithm="http://www.w3.org/2001/04/xmlenc#sha256"/>
        <DigestValue>IXba8/Hs5k2OHPpU4TjCquemzneJvTzG21FIBXklhfA=</DigestValue>
      </Reference>
      <Reference URI="/xl/worksheets/sheet2.xml?ContentType=application/vnd.openxmlformats-officedocument.spreadsheetml.worksheet+xml">
        <DigestMethod Algorithm="http://www.w3.org/2001/04/xmlenc#sha256"/>
        <DigestValue>hiXbnO3oTf0WXJ9mPNFkOoKRVdUE2ZVa4IaPcgsINmA=</DigestValue>
      </Reference>
      <Reference URI="/xl/worksheets/sheet3.xml?ContentType=application/vnd.openxmlformats-officedocument.spreadsheetml.worksheet+xml">
        <DigestMethod Algorithm="http://www.w3.org/2001/04/xmlenc#sha256"/>
        <DigestValue>Vo7W14OKFsVTSP63IJFQ5gOwTiQLXlM830pDYdzi8QE=</DigestValue>
      </Reference>
      <Reference URI="/xl/worksheets/sheet4.xml?ContentType=application/vnd.openxmlformats-officedocument.spreadsheetml.worksheet+xml">
        <DigestMethod Algorithm="http://www.w3.org/2001/04/xmlenc#sha256"/>
        <DigestValue>5y9GQim0RjTggzV19f5zI/KiHJdIRZuIRI7llcKb6YQ=</DigestValue>
      </Reference>
      <Reference URI="/xl/worksheets/sheet5.xml?ContentType=application/vnd.openxmlformats-officedocument.spreadsheetml.worksheet+xml">
        <DigestMethod Algorithm="http://www.w3.org/2001/04/xmlenc#sha256"/>
        <DigestValue>9JuiaRHdE8HW3jYUrqUR4uStAEZF7aFg8mT4fvqucZA=</DigestValue>
      </Reference>
      <Reference URI="/xl/worksheets/sheet6.xml?ContentType=application/vnd.openxmlformats-officedocument.spreadsheetml.worksheet+xml">
        <DigestMethod Algorithm="http://www.w3.org/2001/04/xmlenc#sha256"/>
        <DigestValue>pA9ga+cVHo43tTE0e9B1sQ26M+Fo28P2vLB+tn5s5WY=</DigestValue>
      </Reference>
      <Reference URI="/xl/worksheets/sheet7.xml?ContentType=application/vnd.openxmlformats-officedocument.spreadsheetml.worksheet+xml">
        <DigestMethod Algorithm="http://www.w3.org/2001/04/xmlenc#sha256"/>
        <DigestValue>s4s9MhlieISGMeNKp6kbDXCHROxvxi+hWIW40DqWijs=</DigestValue>
      </Reference>
    </Manifest>
    <SignatureProperties>
      <SignatureProperty Id="idSignatureTime" Target="#idPackageSignature">
        <mdssi:SignatureTime xmlns:mdssi="http://schemas.openxmlformats.org/package/2006/digital-signature">
          <mdssi:Format>YYYY-MM-DDThh:mm:ssTZD</mdssi:Format>
          <mdssi:Value>2021-04-21T20:47:42Z</mdssi:Value>
        </mdssi:SignatureTime>
      </SignatureProperty>
    </SignatureProperties>
  </Object>
  <Object Id="idOfficeObject">
    <SignatureProperties>
      <SignatureProperty Id="idOfficeV1Details" Target="#idPackageSignature">
        <SignatureInfoV1 xmlns="http://schemas.microsoft.com/office/2006/digsig">
          <SetupID>{CD6F2E32-2F8B-4986-B8DF-AFA7C30B61AD}</SetupID>
          <SignatureText>Edgar Martinez</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2021-04-21T20:47:42Z</xd:SigningTime>
          <xd:SigningCertificate>
            <xd:Cert>
              <xd:CertDigest>
                <DigestMethod Algorithm="http://www.w3.org/2001/04/xmlenc#sha256"/>
                <DigestValue>LfKO5RtUDlhZrQJLXEh9UGHsfvGtZi81XPqQbNqPbz8=</DigestValue>
              </xd:CertDigest>
              <xd:IssuerSerial>
                <X509IssuerName>CN=CA-CODE100 S.A., C=PY, O=CODE100 S.A., SERIALNUMBER=RUC 80080610-7</X509IssuerName>
                <X509SerialNumber>2051668666256189238824334836286521845689110846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VAsAACBFTUYAAAEAgBsAAKoAAAAGAAAAAAAAAAAAAAAAAAAAVgUAAAADAAA1AQAArgAAAAAAAAAAAAAAAAAAAAi3BACwp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DhR5a/38AABMAFAAAAAAAMG5OWv9/AADQRobO/38AACiFHlr/fwAAAAAAAAAAAADQRobO/38AAFm7PDUdAAAAAAAAAAAAAAAJAAAAAAAAAAkAAAAAAAAASAAAAP9/AADUWU5a/38AAIBxV1r/fwAA8FtOWgAAAAABAAAA/38AADBuTlr/fwAAAACGzv9/AAAAAAAAAAAAAAAAAAAAAAAAAAAAAAAAAAA5ByMAsgMAAAAAAAAAAAAA8AFYYHkBAAC4vTw1HQAAAHALAAAAAAAAAAAAAAAAAAAAAAAAAAAAAAAAAAAAAAAAML08NR0AAAA/fR5aZHYACAAAAAAlAAAADAAAAAEAAAAYAAAADAAAAAAAAAISAAAADAAAAAEAAAAeAAAAGAAAAMMAAAAEAAAA9wAAABEAAAAlAAAADAAAAAEAAABUAAAAhAAAAMQAAAAEAAAA9QAAABAAAAABAAAAYfe0QQBAtUHEAAAABAAAAAkAAABMAAAAAAAAAAAAAAAAAAAA//////////9gAAAAMgAxAC8AN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6A08NR0AAADwDjw1HQAAAAAAAAAAAAAAYFaGzv9/AAAJAAAAAAAAAAkAAAAAAAAAA4UeWv9/AAAeAAAAHgAAAEgRPDUdAAAAWA88NR0AAAD/////AQAAAEgRPDUdAAAAAAAAAAAAAAAgDAjM/38AAEgRPDUdAAAAAAAAAAAAAADIwBPM/38AAAAAAAAAAAAA4A+jY3kBAAAeAAAA/38AAAAAAAAAAAAAAAAAAAAAAAApsCMAsgMAAB4AAAAAAAAAHgAAAAAAAAAAAAAAAAAAAPABWGB5AQAAsBA8NR0AAABA+NVjeQEAAAcAAAAAAAAAAAAAAAAAAADsDzw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QbN5jeQEAAADgpFD/fwAAcKlHYHkBAABwqUdgeQEAAAAAAAAAAAAAAU7cUP9/AAACAAAAAAAAAAIAAAAAAAAAcHPcUP9/AACoqUdgeQEAAJC5cnN5AQAAME1WYHkBAACQuXJzeQEAACAMCMz/fwAAAQAAAAAAAABRFKxQAAAAAMjAE8z/fwAAAAAAAAAAAAAwTVZgeQEAAFEUrFD/fwAAAAAAAAAAAAAAAAAAAAAAADkHJACyAwAAENyVywAAAACQouBweQEAAAAAAAAAAAAA8AFYYHkBAAC4vTs1HQAAAOD///8AAAAABgAAAAAAAAAAAAAAAAAAANy8OzVkdgAIAAAAACUAAAAMAAAAAwAAABgAAAAMAAAAAAAAAhIAAAAMAAAAAQAAABYAAAAMAAAACAAAAFQAAABUAAAACgAAACcAAAAeAAAASgAAAAEAAABh97RBAEC1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MAAABHAAAAKQAAADMAAABrAAAAFQAAACEA8AAAAAAAAAAAAAAAgD8AAAAAAAAAAAAAgD8AAAAAAAAAAAAAAAAAAAAAAAAAAAAAAAAAAAAAAAAAACUAAAAMAAAAAAAAgCgAAAAMAAAABAAAAFIAAABwAQAABAAAAPD///8AAAAAAAAAAAAAAACQAQAAAAAAAQAAAABzAGUAZwBvAGUAIAB1AGkAAAAAAAAAAAAAAAAAAAAAAAAAAAAAAAAAAAAAAAAAAAAAAAAAAAAAAAAAAAAAAAAAAAAAACAAAAAAAAAAAAAAAAAAAAAQCDhweQEAAAAAAAAAAAAAQAAAAAAAAADxcYNS/38AAMkTAQQAAAAAIAAAAAAAAAB+AAAAAAAAABAIOHB5AQAAEAg4cHkBAAAAAAAAAAAAAAAAAAAAAAAAIAwIzP9/AAAAAAAAAAAAABMAAAAAAAAAyMATzP9/AAAAAAAAAAAAAFYAAAAAAAAAAAAAAAAAAAAAAAAAAAAAAAAAAAAAAAAAmRkjALIDAAAQ3JXLAAAAAGgWOHB5AQAAAAAAAAAAAADwAVhgeQEAAFioPDUdAAAA8P///wAAAAAJAAAAAAAAAAAAAAAAAAAAfKc8NWR2AAgAAAAAJQAAAAwAAAAEAAAAGAAAAAwAAAAAAAACEgAAAAwAAAABAAAAHgAAABgAAAApAAAAMwAAAJQAAABIAAAAJQAAAAwAAAAEAAAAVAAAAKAAAAAqAAAAMwAAAJIAAABHAAAAAQAAAGH3tEEAQLVBKgAAADMAAAAOAAAATAAAAAAAAAAAAAAAAAAAAP//////////aAAAAEUAZABnAGEAcgAgAE0AYQByAHQAaQBuAGUAegAIAAAACQAAAAkAAAAIAAAABgAAAAQAAAAOAAAACAAAAAYAAAAFAAAABAAAAAk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gAAAACgAAAFAAAABXAAAAXAAAAAEAAABh97RBAEC1QQoAAABQAAAADgAAAEwAAAAAAAAAAAAAAAAAAAD//////////2gAAABFAGQAZwBhAHIAIABNAGEAcgB0AGkAbgBlAHoABgAAAAcAAAAHAAAABgAAAAQAAAADAAAACgAAAAYAAAAEAAAABAAAAAMAAAAH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oAAAACgAAAGAAAABaAAAAbAAAAAEAAABh97RBAEC1QQoAAABgAAAADwAAAEwAAAAAAAAAAAAAAAAAAAD//////////2wAAABBAHUAZABpAHQAbwByACAARQB4AHQAZQByAG4AbwAAAAcAAAAHAAAABwAAAAMAAAAEAAAABwAAAAQAAAADAAAABgAAAAUAAAAEAAAABgAAAAQAAAAHAAAABwAAAEsAAABAAAAAMAAAAAUAAAAgAAAAAQAAAAEAAAAQAAAAAAAAAAAAAAAAAQAAgAAAAAAAAAAAAAAAAAEAAIAAAAAlAAAADAAAAAIAAAAnAAAAGAAAAAUAAAAAAAAA////AAAAAAAlAAAADAAAAAUAAABMAAAAZAAAAAkAAABwAAAAwwAAAHwAAAAJAAAAcAAAALsAAAANAAAAIQDwAAAAAAAAAAAAAACAPwAAAAAAAAAAAACAPwAAAAAAAAAAAAAAAAAAAAAAAAAAAAAAAAAAAAAAAAAAJQAAAAwAAAAAAACAKAAAAAwAAAAFAAAAJQAAAAwAAAABAAAAGAAAAAwAAAAAAAACEgAAAAwAAAABAAAAFgAAAAwAAAAAAAAAVAAAAAgBAAAKAAAAcAAAAMIAAAB8AAAAAQAAAGH3tEEAQLVBCgAAAHAAAAAfAAAATAAAAAQAAAAJAAAAcAAAAMQAAAB9AAAAjAAAAFMAaQBnAG4AZQBkACAAYgB5ADoAIABFAEQARwBBAFIAIABEAEEAUgBJAE8AIABNAEEAUgBUAEkATgBFAFoAAAAGAAAAAwAAAAcAAAAHAAAABgAAAAcAAAADAAAABwAAAAUAAAADAAAAAwAAAAYAAAAIAAAACAAAAAcAAAAHAAAAAwAAAAgAAAAHAAAABwAAAAMAAAAJAAAAAwAAAAoAAAAHAAAABwAAAAUAAAADAAAACAAAAAYAAAAGAAAAFgAAAAwAAAAAAAAAJQAAAAwAAAACAAAADgAAABQAAAAAAAAAEAAAABQAAAA=</Object>
  <Object Id="idInvalidSigLnImg">AQAAAGwAAAAAAAAAAAAAAP8AAAB/AAAAAAAAAAAAAACfFgAAVAsAACBFTUYAAAEALB8AALAAAAAGAAAAAAAAAAAAAAAAAAAAVgUAAAADAAA1AQAArgAAAAAAAAAAAAAAAAAAAAi3BACwp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geQAAAAcKDQcKDQcJDQ4WMShFrjFU1TJV1gECBAIDBAECBQoRKyZBowsTMQAAAAAAfqbJd6PIeqDCQFZ4JTd0Lk/HMVPSGy5uFiE4GypVJ0KnHjN9AAABoHkAAACcz+7S6ffb7fnC0t1haH0hMm8aLXIuT8ggOIwoRKslP58cK08AAAFBAAAAAMHg9P///////////+bm5k9SXjw/SzBRzTFU0y1NwSAyVzFGXwEBAqB5CA8mnM/u69/SvI9jt4tgjIR9FBosDBEjMVTUMlXWMVPRKUSeDxk4AAAAAAAAAADT6ff///////+Tk5MjK0krSbkvUcsuT8YVJFoTIFIrSbgtTcEQHEcAAAAAAJzP7vT6/bTa8kRleixHhy1Nwi5PxiQtTnBwcJKSki81SRwtZAgOIwAAAAAAweD02+35gsLqZ5q6Jz1jNEJyOUZ4qamp+/v7////wdPeVnCJAQECRAAAAACv1/Ho8/ubzu6CwuqMudS3u769vb3////////////L5fZymsABAgMAAAAAAK/X8fz9/uLx+snk9uTy+vz9/v///////////////8vl9nKawAECA6B5AAAAotHvtdryxOL1xOL1tdry0+r32+350+r3tdryxOL1pdPvc5rAAQIDNQAAAABpj7ZnjrZqj7Zqj7ZnjrZtkbdukrdtkbdnjrZqj7ZojrZ3rdUCAwSgeQAAAAAAAAAAAAAAAAAAAAAAAAAAAAAAAAAAAAAAAAAAAAAAAAAAAAAAAAAAJwAAABgAAAABAAAAAAAAAP///wAAAAAAJQAAAAwAAAABAAAATAAAAGQAAAAiAAAABAAAAHkAAAAQAAAAIgAAAAQAAABYAAAADQAAACEA8AAAAAAAAAAAAAAAgD8AAAAAAAAAAAAAgD8AAAAAAAAAAAAAAAAAAAAAAAAAAAAAAAAAAAAAAAAAACUAAAAMAAAAAAAAgCgAAAAMAAAAAQAAAFIAAABwAQAAAQAAAPX///8AAAAAAAAAAAAAAACQAQAAAAAAAQAAAABzAGUAZwBvAGUAIAB1AGkAAAAAAAAAAAAAAAAAAAAAAAAAAAAAAAAAAAAAAAAAAAAAAAAAAAAAAAAAAAAAAAAAAAAAAAAAAAAAAAAAA4UeWv9/AAATABQAAAAAADBuTlr/fwAA0EaGzv9/AAAohR5a/38AAAAAAAAAAAAA0EaGzv9/AABZuzw1HQAAAAAAAAAAAAAACQAAAAAAAAAJAAAAAAAAAEgAAAD/fwAA1FlOWv9/AACAcVda/38AAPBbTloAAAAAAQAAAP9/AAAwbk5a/38AAAAAhs7/fwAAAAAAAAAAAAAAAAAAAAAAAAAAAAAAAAAAOQcjALIDAAAAAAAAAAAAAPABWGB5AQAAuL08NR0AAABwCwAAAAAAAAAAAAAAAAAAAAAAAAAAAAAAAAAAAAAAADC9PDUdAAAAP30eWmR2AAgAAAAAJQAAAAwAAAABAAAAGAAAAAwAAAD/AAACEgAAAAwAAAABAAAAHgAAABgAAAAiAAAABAAAAHoAAAARAAAAJQAAAAwAAAABAAAAVAAAALQAAAAjAAAABAAAAHgAAAAQAAAAAQAAAGH3tEEAQLVBIwAAAAQAAAARAAAATAAAAAAAAAAAAAAAAAAAAP//////////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OgNPDUdAAAA8A48NR0AAAAAAAAAAAAAAGBWhs7/fwAACQAAAAAAAAAJAAAAAAAAAAOFHlr/fwAAHgAAAB4AAABIETw1HQAAAFgPPDUdAAAA/////wEAAABIETw1HQAAAAAAAAAAAAAAIAwIzP9/AABIETw1HQAAAAAAAAAAAAAAyMATzP9/AAAAAAAAAAAAAOAPo2N5AQAAHgAAAP9/AAAAAAAAAAAAAAAAAAAAAAAAKbAjALIDAAAeAAAAAAAAAB4AAAAAAAAAAAAAAAAAAADwAVhgeQEAALAQPDUdAAAAQPjVY3kBAAAHAAAAAAAAAAAAAAAAAAAA7A88N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EGzeY3kBAAAA4KRQ/38AAHCpR2B5AQAAcKlHYHkBAAAAAAAAAAAAAAFO3FD/fwAAAgAAAAAAAAACAAAAAAAAAHBz3FD/fwAAqKlHYHkBAACQuXJzeQEAADBNVmB5AQAAkLlyc3kBAAAgDAjM/38AAAEAAAAAAAAAURSsUAAAAADIwBPM/38AAAAAAAAAAAAAME1WYHkBAABRFKxQ/38AAAAAAAAAAAAAAAAAAAAAAAA5ByQAsgMAABDclcsAAAAAkKLgcHkBAAAAAAAAAAAAAPABWGB5AQAAuL07NR0AAADg////AAAAAAYAAAAAAAAAAAAAAAAAAADcvDs1ZHYACAAAAAAlAAAADAAAAAMAAAAYAAAADAAAAAAAAAISAAAADAAAAAEAAAAWAAAADAAAAAgAAABUAAAAVAAAAAoAAAAnAAAAHgAAAEoAAAABAAAAYfe0QQBAt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TAAAARwAAACkAAAAzAAAAawAAABUAAAAhAPAAAAAAAAAAAAAAAIA/AAAAAAAAAAAAAIA/AAAAAAAAAAAAAAAAAAAAAAAAAAAAAAAAAAAAAAAAAAAlAAAADAAAAAAAAIAoAAAADAAAAAQAAABSAAAAcAEAAAQAAADw////AAAAAAAAAAAAAAAAkAEAAAAAAAEAAAAAcwBlAGcAbwBlACAAdQBpAAAAAAAAAAAAAAAAAAAAAAAAAAAAAAAAAAAAAAAAAAAAAAAAAAAAAAAAAAAAAAAAAAAAAAAgAAAAAAAAAAAAAAAAAAAAEAg4cHkBAAAAAAAAAAAAAEAAAAAAAAAA8XGDUv9/AADJEwEEAAAAACAAAAAAAAAAfgAAAAAAAAAQCDhweQEAABAIOHB5AQAAAAAAAAAAAAAAAAAAAAAAACAMCMz/fwAAAAAAAAAAAAATAAAAAAAAAMjAE8z/fwAAAAAAAAAAAABWAAAAAAAAAAAAAAAAAAAAAAAAAAAAAAAAAAAAAAAAAJkZIwCyAwAAENyVywAAAABoFjhweQEAAAAAAAAAAAAA8AFYYHkBAABYqDw1HQAAAPD///8AAAAACQAAAAAAAAAAAAAAAAAAAHynPDVkdgAIAAAAACUAAAAMAAAABAAAABgAAAAMAAAAAAAAAhIAAAAMAAAAAQAAAB4AAAAYAAAAKQAAADMAAACUAAAASAAAACUAAAAMAAAABAAAAFQAAACgAAAAKgAAADMAAACSAAAARwAAAAEAAABh97RBAEC1QSoAAAAzAAAADgAAAEwAAAAAAAAAAAAAAAAAAAD//////////2gAAABFAGQAZwBhAHIAIABNAGEAcgB0AGkAbgBlAHoACAAAAAkAAAAJAAAACAAAAAYAAAAEAAAADgAAAAgAAAAGAAAABQAAAAQAAAAJ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oAAAAAoAAABQAAAAVwAAAFwAAAABAAAAYfe0QQBAtUEKAAAAUAAAAA4AAABMAAAAAAAAAAAAAAAAAAAA//////////9oAAAARQBkAGcAYQByACAATQBhAHIAdABpAG4AZQB6AAYAAAAHAAAABwAAAAYAAAAEAAAAAwAAAAoAAAAGAAAABAAAAAQAAAADAAAABw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qAAAAAoAAABgAAAAWgAAAGwAAAABAAAAYfe0QQBAtUEKAAAAYAAAAA8AAABMAAAAAAAAAAAAAAAAAAAA//////////9sAAAAQQB1AGQAaQB0AG8AcgAgAEUAeAB0AGUAcgBuAG8Abz4HAAAABwAAAAcAAAADAAAABAAAAAcAAAAEAAAAAwAAAAYAAAAFAAAABAAAAAYAAAAEAAAABwAAAAcAAABLAAAAQAAAADAAAAAFAAAAIAAAAAEAAAABAAAAEAAAAAAAAAAAAAAAAAEAAIAAAAAAAAAAAAAAAAABAACAAAAAJQAAAAwAAAACAAAAJwAAABgAAAAFAAAAAAAAAP///wAAAAAAJQAAAAwAAAAFAAAATAAAAGQAAAAJAAAAcAAAAMMAAAB8AAAACQAAAHAAAAC7AAAADQAAACEA8AAAAAAAAAAAAAAAgD8AAAAAAAAAAAAAgD8AAAAAAAAAAAAAAAAAAAAAAAAAAAAAAAAAAAAAAAAAACUAAAAMAAAAAAAAgCgAAAAMAAAABQAAACUAAAAMAAAAAQAAABgAAAAMAAAAAAAAAhIAAAAMAAAAAQAAABYAAAAMAAAAAAAAAFQAAAAIAQAACgAAAHAAAADCAAAAfAAAAAEAAABh97RBAEC1QQoAAABwAAAAHwAAAEwAAAAEAAAACQAAAHAAAADEAAAAfQAAAIwAAABTAGkAZwBuAGUAZAAgAGIAeQA6ACAARQBEAEcAQQBSACAARABBAFIASQBPACAATQBBAFIAVABJAE4ARQBaAAAABgAAAAMAAAAHAAAABwAAAAYAAAAHAAAAAwAAAAcAAAAFAAAAAwAAAAMAAAAGAAAACAAAAAgAAAAHAAAABwAAAAMAAAAIAAAABwAAAAcAAAADAAAACQAAAAMAAAAKAAAABwAAAAcAAAAFAAAAAwAAAAgAAAAG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P a r t M a p   x m l n s : x s i = " h t t p : / / w w w . w 3 . o r g / 2 0 0 1 / X M L S c h e m a - i n s t a n c e "   x m l n s : x s d = " h t t p : / / w w w . w 3 . o r g / 2 0 0 1 / X M L S c h e m a " >  
     < P a r t s >  
         < P a r t I t e m >  
             < P r o p e r t y N a m e > T B L i n k T y p e L i n k H i g h l i g h t < / P r o p e r t y N a m e >  
             < V a l u e > T r u e < / V a l u e >  
         < / P a r t I t e m >  
         < P a r t I t e m >  
             < P r o p e r t y N a m e > D A L i n k T y p e L i n k H i g h l i g h t < / P r o p e r t y N a m e >  
             < V a l u e > T r u e < / V a l u e >  
         < / P a r t I t e m >  
     < / P a r t s >  
 < / P a r t M a p > 
</file>

<file path=customXml/item2.xml><?xml version="1.0" encoding="utf-8"?>
<DAEMSEngagementItemInfo xmlns="http://schemas.microsoft.com/DAEMSEngagementItemInfoXML">
  <EngagementID>5000005917</EngagementID>
  <LogicalEMSServerID>-109903338106937214</LogicalEMSServerID>
  <WorkingPaperID>3578672121800003281</WorkingPaperID>
</DAEMSEngagementItemInfo>
</file>

<file path=customXml/itemProps1.xml><?xml version="1.0" encoding="utf-8"?>
<ds:datastoreItem xmlns:ds="http://schemas.openxmlformats.org/officeDocument/2006/customXml" ds:itemID="{B0E4C52B-E95A-44FE-8515-2680F067C6A2}">
  <ds:schemaRefs>
    <ds:schemaRef ds:uri="http://www.w3.org/2001/XMLSchema"/>
  </ds:schemaRefs>
</ds:datastoreItem>
</file>

<file path=customXml/itemProps2.xml><?xml version="1.0" encoding="utf-8"?>
<ds:datastoreItem xmlns:ds="http://schemas.openxmlformats.org/officeDocument/2006/customXml" ds:itemID="{DA2BF741-AC10-4D19-A7B3-C94C3C5397CD}">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Información general</vt:lpstr>
      <vt:lpstr>Balance General</vt:lpstr>
      <vt:lpstr>Estado de Resultados</vt:lpstr>
      <vt:lpstr>Flujo de Efectivo</vt:lpstr>
      <vt:lpstr>Patrimonio Neto</vt:lpstr>
      <vt:lpstr>Notas 1 a Nota 4</vt:lpstr>
      <vt:lpstr>Nota 5 a Nota 12</vt:lpstr>
      <vt:lpstr>'Balance General'!Área_de_impresión</vt:lpstr>
      <vt:lpstr>'Estado de Resultados'!Área_de_impresión</vt:lpstr>
      <vt:lpstr>'Flujo de Efectivo'!Área_de_impresión</vt:lpstr>
      <vt:lpstr>'Nota 5 a Nota 12'!Área_de_impresión</vt:lpstr>
      <vt:lpstr>'Notas 1 a Nota 4'!Área_de_impresión</vt:lpstr>
      <vt:lpstr>'Patrimonio Neto'!Área_de_impresión</vt:lpstr>
      <vt:lpstr>'Nota 5 a Nota 12'!OLE_LINK1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Marcelo Prono</cp:lastModifiedBy>
  <cp:lastPrinted>2021-04-09T23:27:49Z</cp:lastPrinted>
  <dcterms:created xsi:type="dcterms:W3CDTF">2016-08-27T16:35:25Z</dcterms:created>
  <dcterms:modified xsi:type="dcterms:W3CDTF">2021-04-21T16:06:25Z</dcterms:modified>
</cp:coreProperties>
</file>