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MAP\Desktop\BACKUP RCBSA ESCRITORIO MPRONO\ESCRITORIO MP\REGIONAL CASA DE BOLSA\AUDITORIA EXTERNA DELOITTE 2020\INFORMES FINALES A LA CNV REGIONAL CASA DE BOLSA 2020\"/>
    </mc:Choice>
  </mc:AlternateContent>
  <xr:revisionPtr revIDLastSave="0" documentId="13_ncr:1_{B87BB888-C545-47D9-B391-1BE7DCB51387}" xr6:coauthVersionLast="41" xr6:coauthVersionMax="41" xr10:uidLastSave="{00000000-0000-0000-0000-000000000000}"/>
  <bookViews>
    <workbookView xWindow="-120" yWindow="-120" windowWidth="20730" windowHeight="11160" tabRatio="878" activeTab="1" xr2:uid="{00000000-000D-0000-FFFF-FFFF00000000}"/>
  </bookViews>
  <sheets>
    <sheet name="Información general" sheetId="14" r:id="rId1"/>
    <sheet name="Balance General" sheetId="3" r:id="rId2"/>
    <sheet name="Estado de Resultados" sheetId="4" r:id="rId3"/>
    <sheet name="Flujo de Efectivo" sheetId="5" r:id="rId4"/>
    <sheet name="Patrimonio Neto" sheetId="7" r:id="rId5"/>
    <sheet name="Notas 1 a Nota 4" sheetId="8" r:id="rId6"/>
    <sheet name="Nota 5 a Nota 12" sheetId="9" r:id="rId7"/>
  </sheets>
  <definedNames>
    <definedName name="\a" localSheetId="0">#REF!</definedName>
    <definedName name="\a" localSheetId="6">#REF!</definedName>
    <definedName name="\a" localSheetId="5">#REF!</definedName>
    <definedName name="\a">#REF!</definedName>
    <definedName name="_____DAT23" localSheetId="0">#REF!</definedName>
    <definedName name="_____DAT23" localSheetId="6">#REF!</definedName>
    <definedName name="_____DAT23" localSheetId="5">#REF!</definedName>
    <definedName name="_____DAT23">#REF!</definedName>
    <definedName name="_____DAT24" localSheetId="0">#REF!</definedName>
    <definedName name="_____DAT24" localSheetId="6">#REF!</definedName>
    <definedName name="_____DAT24" localSheetId="5">#REF!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4">#REF!</definedName>
    <definedName name="__DAT23">#REF!</definedName>
    <definedName name="__DAT24" localSheetId="4">#REF!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4">#REF!</definedName>
    <definedName name="_DAT13">#REF!</definedName>
    <definedName name="_DAT14" localSheetId="4">#REF!</definedName>
    <definedName name="_DAT14">#REF!</definedName>
    <definedName name="_DAT15">#REF!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#REF!</definedName>
    <definedName name="_DAT20" localSheetId="4">#REF!</definedName>
    <definedName name="_DAT20">#REF!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#REF!</definedName>
    <definedName name="_DAT7">#REF!</definedName>
    <definedName name="_DAT8">#REF!</definedName>
    <definedName name="_Key1" localSheetId="0" hidden="1">#REF!</definedName>
    <definedName name="_Key1" localSheetId="4" hidden="1">#REF!</definedName>
    <definedName name="_Key1" hidden="1">#REF!</definedName>
    <definedName name="_Key2" localSheetId="4" hidden="1">#REF!</definedName>
    <definedName name="_Key2" hidden="1">#REF!</definedName>
    <definedName name="_Order1" hidden="1">255</definedName>
    <definedName name="_Order2" hidden="1">255</definedName>
    <definedName name="_Parse_In" localSheetId="4" hidden="1">#REF!</definedName>
    <definedName name="_Parse_In" hidden="1">#REF!</definedName>
    <definedName name="_Parse_Out" localSheetId="4" hidden="1">#REF!</definedName>
    <definedName name="_Parse_Out" hidden="1">#REF!</definedName>
    <definedName name="_RSE1">#REF!</definedName>
    <definedName name="_RSE2">#REF!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localSheetId="0"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5" hidden="1">{#N/A,#N/A,FALSE,"Aging Summary";#N/A,#N/A,FALSE,"Ratio Analysis";#N/A,#N/A,FALSE,"Test 120 Day Accts";#N/A,#N/A,FALSE,"Tickmarks"}</definedName>
    <definedName name="A" localSheetId="4">#REF!</definedName>
    <definedName name="a" hidden="1">{#N/A,#N/A,FALSE,"Aging Summary";#N/A,#N/A,FALSE,"Ratio Analysis";#N/A,#N/A,FALSE,"Test 120 Day Accts";#N/A,#N/A,FALSE,"Tickmarks"}</definedName>
    <definedName name="A_impresión_IM" localSheetId="4">#REF!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4">#REF!</definedName>
    <definedName name="ADV_PROM">#REF!</definedName>
    <definedName name="APSUMMARY">#REF!</definedName>
    <definedName name="AR_Balance">#REF!</definedName>
    <definedName name="ARA_Threshold">#REF!</definedName>
    <definedName name="_xlnm.Print_Area" localSheetId="1">'Balance General'!$A$1:$K$85</definedName>
    <definedName name="_xlnm.Print_Area" localSheetId="2">'Estado de Resultados'!$A$1:$F$87</definedName>
    <definedName name="_xlnm.Print_Area" localSheetId="3">'Flujo de Efectivo'!$A$1:$G$52</definedName>
    <definedName name="_xlnm.Print_Area" localSheetId="6">'Nota 5 a Nota 12'!$A$1:$I$557</definedName>
    <definedName name="_xlnm.Print_Area" localSheetId="5">'Notas 1 a Nota 4'!$A$1:$L$90</definedName>
    <definedName name="_xlnm.Print_Area" localSheetId="4">'Patrimonio Neto'!$A$2:$L$26</definedName>
    <definedName name="Area_de_impresión2" localSheetId="0">#REF!</definedName>
    <definedName name="Area_de_impresión2" localSheetId="6">#REF!</definedName>
    <definedName name="Area_de_impresión2" localSheetId="5">#REF!</definedName>
    <definedName name="Area_de_impresión2" localSheetId="4">#REF!</definedName>
    <definedName name="Area_de_impresión2">#REF!</definedName>
    <definedName name="Area_de_impresión3" localSheetId="4">#REF!</definedName>
    <definedName name="Area_de_impresión3">#REF!</definedName>
    <definedName name="ARGENTINA" localSheetId="4">#REF!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4" hidden="1">#REF!</definedName>
    <definedName name="AS2StaticLS" hidden="1">#REF!</definedName>
    <definedName name="AS2SyncStepLS" hidden="1">0</definedName>
    <definedName name="AS2TickmarkLS" localSheetId="4" hidden="1">#REF!</definedName>
    <definedName name="AS2TickmarkLS" hidden="1">#REF!</definedName>
    <definedName name="AS2VersionLS" hidden="1">300</definedName>
    <definedName name="assssssssssssssssssssssssssssssssssssssssss" hidden="1">#REF!</definedName>
    <definedName name="B" localSheetId="4">#REF!</definedName>
    <definedName name="B">#REF!</definedName>
    <definedName name="_xlnm.Database" localSheetId="4">#REF!</definedName>
    <definedName name="_xlnm.Database">#REF!</definedName>
    <definedName name="basemeta" localSheetId="4">#REF!</definedName>
    <definedName name="basemeta">#REF!</definedName>
    <definedName name="basenueva" localSheetId="4">#REF!</definedName>
    <definedName name="basenueva">#REF!</definedName>
    <definedName name="BB">#REF!</definedName>
    <definedName name="BCDE" localSheetId="3" hidden="1">{#N/A,#N/A,FALSE,"Aging Summary";#N/A,#N/A,FALSE,"Ratio Analysis";#N/A,#N/A,FALSE,"Test 120 Day Accts";#N/A,#N/A,FALSE,"Tickmarks"}</definedName>
    <definedName name="BCDE" localSheetId="0"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5" hidden="1">{#N/A,#N/A,FALSE,"Aging Summary";#N/A,#N/A,FALSE,"Ratio Analysis";#N/A,#N/A,FALSE,"Test 120 Day Accts";#N/A,#N/A,FALSE,"Tickmarks"}</definedName>
    <definedName name="BCDE" localSheetId="4"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4">#REF!</definedName>
    <definedName name="BRASIL">#REF!</definedName>
    <definedName name="bsusocomb1">#REF!</definedName>
    <definedName name="bsusonorte1">#REF!</definedName>
    <definedName name="bsusosur1">#REF!</definedName>
    <definedName name="BuiltIn_Print_Area" localSheetId="4">#REF!</definedName>
    <definedName name="BuiltIn_Print_Area">#REF!</definedName>
    <definedName name="BuiltIn_Print_Area___0___0___0___0___0" localSheetId="4">#REF!</definedName>
    <definedName name="BuiltIn_Print_Area___0___0___0___0___0">#REF!</definedName>
    <definedName name="BuiltIn_Print_Area___0___0___0___0___0___0___0___0" localSheetId="4">#REF!</definedName>
    <definedName name="BuiltIn_Print_Area___0___0___0___0___0___0___0___0">#REF!</definedName>
    <definedName name="canal" localSheetId="4">#REF!</definedName>
    <definedName name="canal">#REF!</definedName>
    <definedName name="Capitali">#REF!</definedName>
    <definedName name="CC" localSheetId="4">#REF!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4">#REF!</definedName>
    <definedName name="chart1">#REF!</definedName>
    <definedName name="cliente" localSheetId="4">#REF!</definedName>
    <definedName name="cliente">#REF!</definedName>
    <definedName name="cliente2" localSheetId="4">#REF!</definedName>
    <definedName name="cliente2">#REF!</definedName>
    <definedName name="Clientes" localSheetId="4">#REF!</definedName>
    <definedName name="Clientes">#REF!</definedName>
    <definedName name="Clients_Population_Total" localSheetId="4">#REF!</definedName>
    <definedName name="Clients_Population_Total">#REF!</definedName>
    <definedName name="cndsuuuuuuuuuuuuuuuuuuuuuuuuuuuuuuuuuuuuuuuuuuuuuuuuuuuuu" hidden="1">#REF!</definedName>
    <definedName name="co" localSheetId="4">#REF!</definedName>
    <definedName name="co">#REF!</definedName>
    <definedName name="COMPAÑIAS" localSheetId="4">#REF!</definedName>
    <definedName name="COMPAÑIAS">#REF!</definedName>
    <definedName name="Compilacion">#REF!</definedName>
    <definedName name="complacu" localSheetId="4">#REF!</definedName>
    <definedName name="complacu">#REF!</definedName>
    <definedName name="complemes" localSheetId="4">#REF!</definedName>
    <definedName name="complemes">#REF!</definedName>
    <definedName name="Computed_Sample_Population_Total" localSheetId="4">#REF!</definedName>
    <definedName name="Computed_Sample_Population_Total">#REF!</definedName>
    <definedName name="COST_MP" localSheetId="4">#REF!</definedName>
    <definedName name="COST_MP">#REF!</definedName>
    <definedName name="crin0010">#REF!</definedName>
    <definedName name="Customer">#REF!</definedName>
    <definedName name="customerld">#REF!</definedName>
    <definedName name="CustomerPCS">#REF!</definedName>
    <definedName name="CY_Accounts_Receivable" localSheetId="4">#REF!</definedName>
    <definedName name="CY_Administration" localSheetId="4">#REF!</definedName>
    <definedName name="CY_Administration">#REF!</definedName>
    <definedName name="CY_Cash" localSheetId="4">#REF!</definedName>
    <definedName name="CY_Cash_Div_Dec" localSheetId="4">#REF!</definedName>
    <definedName name="CY_CASH_DIVIDENDS_DECLARED__per_common_share" localSheetId="4">#REF!</definedName>
    <definedName name="CY_Common_Equity" localSheetId="4">#REF!</definedName>
    <definedName name="CY_Cost_of_Sales" localSheetId="4">#REF!</definedName>
    <definedName name="CY_Current_Liabilities" localSheetId="4">#REF!</definedName>
    <definedName name="CY_Depreciation" localSheetId="4">#REF!</definedName>
    <definedName name="CY_Disc._Ops." localSheetId="4">#REF!</definedName>
    <definedName name="CY_Disc_mnth">#REF!</definedName>
    <definedName name="CY_Disc_pd">#REF!</definedName>
    <definedName name="CY_Discounts">#REF!</definedName>
    <definedName name="CY_Earnings_per_share" localSheetId="4">#REF!</definedName>
    <definedName name="CY_Extraord." localSheetId="4">#REF!</definedName>
    <definedName name="CY_Gross_Profit" localSheetId="4">#REF!</definedName>
    <definedName name="CY_INC_AFT_TAX" localSheetId="4">#REF!</definedName>
    <definedName name="CY_INC_BEF_EXTRAORD" localSheetId="4">#REF!</definedName>
    <definedName name="CY_Inc_Bef_Tax" localSheetId="4">#REF!</definedName>
    <definedName name="CY_Intangible_Assets" localSheetId="4">#REF!</definedName>
    <definedName name="CY_Intangible_Assets">#REF!</definedName>
    <definedName name="CY_Interest_Expense" localSheetId="4">#REF!</definedName>
    <definedName name="CY_Inventory" localSheetId="4">#REF!</definedName>
    <definedName name="CY_LIABIL_EQUITY" localSheetId="4">#REF!</definedName>
    <definedName name="CY_LIABIL_EQUITY">#REF!</definedName>
    <definedName name="CY_Long_term_Debt__excl_Dfd_Taxes" localSheetId="4">#REF!</definedName>
    <definedName name="CY_LT_Debt" localSheetId="4">#REF!</definedName>
    <definedName name="CY_Market_Value_of_Equity" localSheetId="4">#REF!</definedName>
    <definedName name="CY_Marketable_Sec" localSheetId="4">#REF!</definedName>
    <definedName name="CY_Marketable_Sec">#REF!</definedName>
    <definedName name="CY_NET_INCOME" localSheetId="4">#REF!</definedName>
    <definedName name="CY_NET_PROFIT">#REF!</definedName>
    <definedName name="CY_Net_Revenue" localSheetId="4">#REF!</definedName>
    <definedName name="CY_Operating_Income" localSheetId="4">#REF!</definedName>
    <definedName name="CY_Operating_Income">#REF!</definedName>
    <definedName name="CY_Other" localSheetId="4">#REF!</definedName>
    <definedName name="CY_Other">#REF!</definedName>
    <definedName name="CY_Other_Curr_Assets" localSheetId="4">#REF!</definedName>
    <definedName name="CY_Other_Curr_Assets">#REF!</definedName>
    <definedName name="CY_Other_LT_Assets" localSheetId="4">#REF!</definedName>
    <definedName name="CY_Other_LT_Assets">#REF!</definedName>
    <definedName name="CY_Other_LT_Liabilities" localSheetId="4">#REF!</definedName>
    <definedName name="CY_Other_LT_Liabilities">#REF!</definedName>
    <definedName name="CY_Preferred_Stock" localSheetId="4">#REF!</definedName>
    <definedName name="CY_Preferred_Stock">#REF!</definedName>
    <definedName name="CY_QUICK_ASSETS" localSheetId="4">#REF!</definedName>
    <definedName name="CY_Ret_mnth">#REF!</definedName>
    <definedName name="CY_Ret_pd">#REF!</definedName>
    <definedName name="CY_Retained_Earnings" localSheetId="4">#REF!</definedName>
    <definedName name="CY_Retained_Earnings">#REF!</definedName>
    <definedName name="CY_Returns">#REF!</definedName>
    <definedName name="CY_Selling" localSheetId="4">#REF!</definedName>
    <definedName name="CY_Selling">#REF!</definedName>
    <definedName name="CY_Tangible_Assets" localSheetId="4">#REF!</definedName>
    <definedName name="CY_Tangible_Assets">#REF!</definedName>
    <definedName name="CY_Tangible_Net_Worth" localSheetId="4">#REF!</definedName>
    <definedName name="CY_Taxes" localSheetId="4">#REF!</definedName>
    <definedName name="CY_TOTAL_ASSETS" localSheetId="4">#REF!</definedName>
    <definedName name="CY_TOTAL_CURR_ASSETS" localSheetId="4">#REF!</definedName>
    <definedName name="CY_TOTAL_DEBT" localSheetId="4">#REF!</definedName>
    <definedName name="CY_TOTAL_EQUITY" localSheetId="4">#REF!</definedName>
    <definedName name="CY_Trade_Payables" localSheetId="4">#REF!</definedName>
    <definedName name="CY_Weighted_Average" localSheetId="4">#REF!</definedName>
    <definedName name="CY_Working_Capital" localSheetId="4">#REF!</definedName>
    <definedName name="CY_Year_Income_Statement" localSheetId="4">#REF!</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localSheetId="0"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5" hidden="1">{#N/A,#N/A,FALSE,"Aging Summary";#N/A,#N/A,FALSE,"Ratio Analysis";#N/A,#N/A,FALSE,"Test 120 Day Accts";#N/A,#N/A,FALSE,"Tickmarks"}</definedName>
    <definedName name="da" localSheetId="4" hidden="1">{#N/A,#N/A,FALSE,"Aging Summary";#N/A,#N/A,FALSE,"Ratio Analysis";#N/A,#N/A,FALSE,"Test 120 Day Accts";#N/A,#N/A,FALSE,"Tickmarks"}</definedName>
    <definedName name="da" hidden="1">{#N/A,#N/A,FALSE,"Aging Summary";#N/A,#N/A,FALSE,"Ratio Analysis";#N/A,#N/A,FALSE,"Test 120 Day Accts";#N/A,#N/A,FALSE,"Tickmarks"}</definedName>
    <definedName name="DAFDFAD" localSheetId="2" hidden="1">{#N/A,#N/A,FALSE,"VOL"}</definedName>
    <definedName name="DAFDFAD" localSheetId="3" hidden="1">{#N/A,#N/A,FALSE,"VOL"}</definedName>
    <definedName name="DAFDFAD" localSheetId="0" hidden="1">{#N/A,#N/A,FALSE,"VOL"}</definedName>
    <definedName name="DAFDFAD" localSheetId="6" hidden="1">{#N/A,#N/A,FALSE,"VOL"}</definedName>
    <definedName name="DAFDFAD" localSheetId="5" hidden="1">{#N/A,#N/A,FALSE,"VOL"}</definedName>
    <definedName name="DAFDFAD" localSheetId="4" hidden="1">{#N/A,#N/A,FALSE,"VOL"}</definedName>
    <definedName name="DAFDFAD" hidden="1">{#N/A,#N/A,FALSE,"VOL"}</definedName>
    <definedName name="DASA" localSheetId="4">#REF!</definedName>
    <definedName name="DASA">#REF!</definedName>
    <definedName name="data" localSheetId="4">#REF!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4">#REF!</definedName>
    <definedName name="datos">#REF!</definedName>
    <definedName name="Definición">#REF!</definedName>
    <definedName name="desc" localSheetId="4">#REF!</definedName>
    <definedName name="desc">#REF!</definedName>
    <definedName name="detaacu" localSheetId="4">#REF!</definedName>
    <definedName name="detaacu">#REF!</definedName>
    <definedName name="detames" localSheetId="4">#REF!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4">#REF!</definedName>
    <definedName name="Dist">#REF!</definedName>
    <definedName name="distribuidores" localSheetId="4">#REF!</definedName>
    <definedName name="distribuidores">#REF!</definedName>
    <definedName name="Dollar_Threshold" localSheetId="4">#REF!</definedName>
    <definedName name="Dollar_Threshold">#REF!</definedName>
    <definedName name="dtt" hidden="1">#REF!</definedName>
    <definedName name="Edesa" localSheetId="4">#REF!</definedName>
    <definedName name="Edesa">#REF!</definedName>
    <definedName name="Enriputo" localSheetId="4">#REF!</definedName>
    <definedName name="Enriputo">#REF!</definedName>
    <definedName name="eoafh">#REF!</definedName>
    <definedName name="eoafn">#REF!</definedName>
    <definedName name="eoafs">#REF!</definedName>
    <definedName name="est" localSheetId="4">#REF!</definedName>
    <definedName name="est">#REF!</definedName>
    <definedName name="ESTBF" localSheetId="4">#REF!</definedName>
    <definedName name="ESTBF">#REF!</definedName>
    <definedName name="ESTIMADO" localSheetId="4">#REF!</definedName>
    <definedName name="ESTIMADO">#REF!</definedName>
    <definedName name="EV__LASTREFTIME__" hidden="1">38972.3597337963</definedName>
    <definedName name="EX" localSheetId="4">#REF!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4">#REF!</definedName>
    <definedName name="GASTOS">#REF!</definedName>
    <definedName name="grandes3">#REF!</definedName>
    <definedName name="histor" localSheetId="4">#REF!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4">#REF!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2" hidden="1">{#N/A,#N/A,FALSE,"VOL"}</definedName>
    <definedName name="liq" localSheetId="3" hidden="1">{#N/A,#N/A,FALSE,"VOL"}</definedName>
    <definedName name="liq" localSheetId="0" hidden="1">{#N/A,#N/A,FALSE,"VOL"}</definedName>
    <definedName name="liq" localSheetId="6" hidden="1">{#N/A,#N/A,FALSE,"VOL"}</definedName>
    <definedName name="liq" localSheetId="5" hidden="1">{#N/A,#N/A,FALSE,"VOL"}</definedName>
    <definedName name="liq" localSheetId="4" hidden="1">{#N/A,#N/A,FALSE,"VOL"}</definedName>
    <definedName name="liq" hidden="1">{#N/A,#N/A,FALSE,"VOL"}</definedName>
    <definedName name="listasuper" localSheetId="4">#REF!</definedName>
    <definedName name="listasuper">#REF!</definedName>
    <definedName name="Maintenance">#REF!</definedName>
    <definedName name="maintenanceld">#REF!</definedName>
    <definedName name="MaintenancePCS">#REF!</definedName>
    <definedName name="marca" localSheetId="4">#REF!</definedName>
    <definedName name="marca">#REF!</definedName>
    <definedName name="Marcas" localSheetId="4">#REF!</definedName>
    <definedName name="Marcas">#REF!</definedName>
    <definedName name="Minimis">#REF!</definedName>
    <definedName name="MKT">#REF!</definedName>
    <definedName name="mktld">#REF!</definedName>
    <definedName name="MKTPCS">#REF!</definedName>
    <definedName name="MP" localSheetId="4">#REF!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0"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5" hidden="1">{#N/A,#N/A,FALSE,"Aging Summary";#N/A,#N/A,FALSE,"Ratio Analysis";#N/A,#N/A,FALSE,"Test 120 Day Accts";#N/A,#N/A,FALSE,"Tickmarks"}</definedName>
    <definedName name="new" localSheetId="4"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0" hidden="1">#REF!</definedName>
    <definedName name="ngughuiyhuhhhhhhhhhhhhhhhhhh" localSheetId="6" hidden="1">#REF!</definedName>
    <definedName name="ngughuiyhuhhhhhhhhhhhhhhhhhh" localSheetId="5" hidden="1">#REF!</definedName>
    <definedName name="ngughuiyhuhhhhhhhhhhhhhhhhhh" hidden="1">#REF!</definedName>
    <definedName name="njkhoikh" localSheetId="0" hidden="1">#REF!</definedName>
    <definedName name="njkhoikh" localSheetId="6" hidden="1">#REF!</definedName>
    <definedName name="njkhoikh" localSheetId="5" hidden="1">#REF!</definedName>
    <definedName name="njkhoikh" hidden="1">#REF!</definedName>
    <definedName name="nmm" localSheetId="2" hidden="1">{#N/A,#N/A,FALSE,"VOL"}</definedName>
    <definedName name="nmm" localSheetId="3" hidden="1">{#N/A,#N/A,FALSE,"VOL"}</definedName>
    <definedName name="nmm" localSheetId="0" hidden="1">{#N/A,#N/A,FALSE,"VOL"}</definedName>
    <definedName name="nmm" localSheetId="6" hidden="1">{#N/A,#N/A,FALSE,"VOL"}</definedName>
    <definedName name="nmm" localSheetId="5" hidden="1">{#N/A,#N/A,FALSE,"VOL"}</definedName>
    <definedName name="nmm" localSheetId="4" hidden="1">{#N/A,#N/A,FALSE,"VOL"}</definedName>
    <definedName name="nmm" hidden="1">{#N/A,#N/A,FALSE,"VOL"}</definedName>
    <definedName name="NO" localSheetId="2" hidden="1">{#N/A,#N/A,FALSE,"VOL"}</definedName>
    <definedName name="NO" localSheetId="3" hidden="1">{#N/A,#N/A,FALSE,"VOL"}</definedName>
    <definedName name="NO" localSheetId="0" hidden="1">{#N/A,#N/A,FALSE,"VOL"}</definedName>
    <definedName name="NO" localSheetId="6" hidden="1">{#N/A,#N/A,FALSE,"VOL"}</definedName>
    <definedName name="NO" localSheetId="5" hidden="1">{#N/A,#N/A,FALSE,"VOL"}</definedName>
    <definedName name="NO" localSheetId="4" hidden="1">{#N/A,#N/A,FALSE,"VOL"}</definedName>
    <definedName name="NO" hidden="1">{#N/A,#N/A,FALSE,"VOL"}</definedName>
    <definedName name="NonTop_Stratum_Value" localSheetId="4">#REF!</definedName>
    <definedName name="NonTop_Stratum_Value">#REF!</definedName>
    <definedName name="Number_of_Selections">#REF!</definedName>
    <definedName name="Numof_Selections2">#REF!</definedName>
    <definedName name="ñfdsl" localSheetId="6">#REF!</definedName>
    <definedName name="ñfdsl" localSheetId="5">#REF!</definedName>
    <definedName name="ñfdsl">#REF!</definedName>
    <definedName name="ññ" localSheetId="6">#REF!</definedName>
    <definedName name="ññ" localSheetId="5">#REF!</definedName>
    <definedName name="ññ">#REF!</definedName>
    <definedName name="OLE_LINK1" localSheetId="6">'Nota 5 a Nota 12'!$B$11</definedName>
    <definedName name="OPPROD" localSheetId="0">#REF!</definedName>
    <definedName name="OPPROD" localSheetId="6">#REF!</definedName>
    <definedName name="OPPROD" localSheetId="5">#REF!</definedName>
    <definedName name="OPPROD" localSheetId="4">#REF!</definedName>
    <definedName name="OPPROD">#REF!</definedName>
    <definedName name="opt" localSheetId="0">#REF!</definedName>
    <definedName name="opt" localSheetId="6">#REF!</definedName>
    <definedName name="opt" localSheetId="5">#REF!</definedName>
    <definedName name="opt">#REF!</definedName>
    <definedName name="optr">#REF!</definedName>
    <definedName name="Others">#REF!</definedName>
    <definedName name="othersld">#REF!</definedName>
    <definedName name="OthersPCS">#REF!</definedName>
    <definedName name="PARAGUAY" localSheetId="4">#REF!</definedName>
    <definedName name="PARAGUAY">#REF!</definedName>
    <definedName name="participa" localSheetId="4">#REF!</definedName>
    <definedName name="participa">#REF!</definedName>
    <definedName name="Partidas_seleccionadas_test_de_">#REF!</definedName>
    <definedName name="Partidas_Selecionadas">#REF!</definedName>
    <definedName name="Percent_Threshold" localSheetId="4">#REF!</definedName>
    <definedName name="Percent_Threshold">#REF!</definedName>
    <definedName name="PL_Dollar_Threshold" localSheetId="4">#REF!</definedName>
    <definedName name="PL_Dollar_Threshold">#REF!</definedName>
    <definedName name="PL_Percent_Threshold" localSheetId="4">#REF!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4">#REF!</definedName>
    <definedName name="POLYAR">#REF!</definedName>
    <definedName name="potir">#REF!</definedName>
    <definedName name="ppc" localSheetId="4">#REF!</definedName>
    <definedName name="ppc">#REF!</definedName>
    <definedName name="pr" localSheetId="4">#REF!</definedName>
    <definedName name="pr">#REF!</definedName>
    <definedName name="previs">#REF!</definedName>
    <definedName name="PS_Test_de_Gastos" localSheetId="6">#REF!</definedName>
    <definedName name="PS_Test_de_Gastos" localSheetId="5">#REF!</definedName>
    <definedName name="PS_Test_de_Gastos">#REF!</definedName>
    <definedName name="PY_Accounts_Receivable" localSheetId="4">#REF!</definedName>
    <definedName name="PY_Administration" localSheetId="4">#REF!</definedName>
    <definedName name="PY_Administration">#REF!</definedName>
    <definedName name="PY_Cash" localSheetId="4">#REF!</definedName>
    <definedName name="PY_Cash_Div_Dec" localSheetId="4">#REF!</definedName>
    <definedName name="PY_CASH_DIVIDENDS_DECLARED__per_common_share" localSheetId="4">#REF!</definedName>
    <definedName name="PY_Common_Equity" localSheetId="4">#REF!</definedName>
    <definedName name="PY_Cost_of_Sales" localSheetId="4">#REF!</definedName>
    <definedName name="PY_Current_Liabilities" localSheetId="4">#REF!</definedName>
    <definedName name="PY_Depreciation" localSheetId="4">#REF!</definedName>
    <definedName name="PY_Disc._Ops." localSheetId="4">#REF!</definedName>
    <definedName name="PY_Disc_allow">#REF!</definedName>
    <definedName name="PY_Disc_mnth">#REF!</definedName>
    <definedName name="PY_Disc_pd">#REF!</definedName>
    <definedName name="PY_Discounts">#REF!</definedName>
    <definedName name="PY_Earnings_per_share" localSheetId="4">#REF!</definedName>
    <definedName name="PY_Extraord." localSheetId="4">#REF!</definedName>
    <definedName name="PY_Gross_Profit" localSheetId="4">#REF!</definedName>
    <definedName name="PY_INC_AFT_TAX" localSheetId="4">#REF!</definedName>
    <definedName name="PY_INC_BEF_EXTRAORD" localSheetId="4">#REF!</definedName>
    <definedName name="PY_Inc_Bef_Tax" localSheetId="4">#REF!</definedName>
    <definedName name="PY_Intangible_Assets" localSheetId="4">#REF!</definedName>
    <definedName name="PY_Intangible_Assets">#REF!</definedName>
    <definedName name="PY_Interest_Expense" localSheetId="4">#REF!</definedName>
    <definedName name="PY_Inventory" localSheetId="4">#REF!</definedName>
    <definedName name="PY_LIABIL_EQUITY" localSheetId="4">#REF!</definedName>
    <definedName name="PY_LIABIL_EQUITY">#REF!</definedName>
    <definedName name="PY_Long_term_Debt__excl_Dfd_Taxes" localSheetId="4">#REF!</definedName>
    <definedName name="PY_LT_Debt" localSheetId="4">#REF!</definedName>
    <definedName name="PY_Market_Value_of_Equity" localSheetId="4">#REF!</definedName>
    <definedName name="PY_Marketable_Sec" localSheetId="4">#REF!</definedName>
    <definedName name="PY_Marketable_Sec">#REF!</definedName>
    <definedName name="PY_NET_INCOME" localSheetId="4">#REF!</definedName>
    <definedName name="PY_NET_PROFIT">#REF!</definedName>
    <definedName name="PY_Net_Revenue" localSheetId="4">#REF!</definedName>
    <definedName name="PY_Operating_Inc" localSheetId="4">#REF!</definedName>
    <definedName name="PY_Operating_Inc">#REF!</definedName>
    <definedName name="PY_Operating_Income" localSheetId="4">#REF!</definedName>
    <definedName name="PY_Operating_Income">#REF!</definedName>
    <definedName name="PY_Other_Curr_Assets" localSheetId="4">#REF!</definedName>
    <definedName name="PY_Other_Curr_Assets">#REF!</definedName>
    <definedName name="PY_Other_Exp" localSheetId="4">#REF!</definedName>
    <definedName name="PY_Other_Exp">#REF!</definedName>
    <definedName name="PY_Other_LT_Assets" localSheetId="4">#REF!</definedName>
    <definedName name="PY_Other_LT_Assets">#REF!</definedName>
    <definedName name="PY_Other_LT_Liabilities" localSheetId="4">#REF!</definedName>
    <definedName name="PY_Other_LT_Liabilities">#REF!</definedName>
    <definedName name="PY_Preferred_Stock" localSheetId="4">#REF!</definedName>
    <definedName name="PY_Preferred_Stock">#REF!</definedName>
    <definedName name="PY_QUICK_ASSETS" localSheetId="4">#REF!</definedName>
    <definedName name="PY_Ret_allow">#REF!</definedName>
    <definedName name="PY_Ret_mnth">#REF!</definedName>
    <definedName name="PY_Ret_pd">#REF!</definedName>
    <definedName name="PY_Retained_Earnings" localSheetId="4">#REF!</definedName>
    <definedName name="PY_Retained_Earnings">#REF!</definedName>
    <definedName name="PY_Returns">#REF!</definedName>
    <definedName name="PY_Selling" localSheetId="4">#REF!</definedName>
    <definedName name="PY_Selling">#REF!</definedName>
    <definedName name="PY_Tangible_Assets" localSheetId="4">#REF!</definedName>
    <definedName name="PY_Tangible_Assets">#REF!</definedName>
    <definedName name="PY_Tangible_Net_Worth" localSheetId="4">#REF!</definedName>
    <definedName name="PY_Taxes" localSheetId="4">#REF!</definedName>
    <definedName name="PY_TOTAL_ASSETS" localSheetId="4">#REF!</definedName>
    <definedName name="PY_TOTAL_CURR_ASSETS" localSheetId="4">#REF!</definedName>
    <definedName name="PY_TOTAL_DEBT" localSheetId="4">#REF!</definedName>
    <definedName name="PY_TOTAL_EQUITY" localSheetId="4">#REF!</definedName>
    <definedName name="PY_Trade_Payables" localSheetId="4">#REF!</definedName>
    <definedName name="PY_Weighted_Average" localSheetId="4">#REF!</definedName>
    <definedName name="PY_Working_Capital" localSheetId="4">#REF!</definedName>
    <definedName name="PY_Year_Income_Statement" localSheetId="4">#REF!</definedName>
    <definedName name="PY2_Accounts_Receivable" localSheetId="4">#REF!</definedName>
    <definedName name="PY2_Administration" localSheetId="4">#REF!</definedName>
    <definedName name="PY2_Cash" localSheetId="4">#REF!</definedName>
    <definedName name="PY2_Cash_Div_Dec" localSheetId="4">#REF!</definedName>
    <definedName name="PY2_CASH_DIVIDENDS_DECLARED__per_common_share" localSheetId="4">#REF!</definedName>
    <definedName name="PY2_Common_Equity" localSheetId="4">#REF!</definedName>
    <definedName name="PY2_Cost_of_Sales" localSheetId="4">#REF!</definedName>
    <definedName name="PY2_Current_Liabilities" localSheetId="4">#REF!</definedName>
    <definedName name="PY2_Depreciation" localSheetId="4">#REF!</definedName>
    <definedName name="PY2_Disc._Ops." localSheetId="4">#REF!</definedName>
    <definedName name="PY2_Earnings_per_share" localSheetId="4">#REF!</definedName>
    <definedName name="PY2_Extraord." localSheetId="4">#REF!</definedName>
    <definedName name="PY2_Gross_Profit" localSheetId="4">#REF!</definedName>
    <definedName name="PY2_INC_AFT_TAX" localSheetId="4">#REF!</definedName>
    <definedName name="PY2_INC_BEF_EXTRAORD" localSheetId="4">#REF!</definedName>
    <definedName name="PY2_Inc_Bef_Tax" localSheetId="4">#REF!</definedName>
    <definedName name="PY2_Intangible_Assets" localSheetId="4">#REF!</definedName>
    <definedName name="PY2_Interest_Expense" localSheetId="4">#REF!</definedName>
    <definedName name="PY2_Inventory" localSheetId="4">#REF!</definedName>
    <definedName name="PY2_LIABIL_EQUITY" localSheetId="4">#REF!</definedName>
    <definedName name="PY2_Long_term_Debt__excl_Dfd_Taxes" localSheetId="4">#REF!</definedName>
    <definedName name="PY2_LT_Debt" localSheetId="4">#REF!</definedName>
    <definedName name="PY2_Market_Value_of_Equity" localSheetId="4">#REF!</definedName>
    <definedName name="PY2_Marketable_Sec" localSheetId="4">#REF!</definedName>
    <definedName name="PY2_NET_INCOME" localSheetId="4">#REF!</definedName>
    <definedName name="PY2_Net_Revenue" localSheetId="4">#REF!</definedName>
    <definedName name="PY2_Operating_Inc" localSheetId="4">#REF!</definedName>
    <definedName name="PY2_Operating_Income" localSheetId="4">#REF!</definedName>
    <definedName name="PY2_Other_Curr_Assets" localSheetId="4">#REF!</definedName>
    <definedName name="PY2_Other_Exp." localSheetId="4">#REF!</definedName>
    <definedName name="PY2_Other_LT_Assets" localSheetId="4">#REF!</definedName>
    <definedName name="PY2_Other_LT_Liabilities" localSheetId="4">#REF!</definedName>
    <definedName name="PY2_Preferred_Stock" localSheetId="4">#REF!</definedName>
    <definedName name="PY2_QUICK_ASSETS" localSheetId="4">#REF!</definedName>
    <definedName name="PY2_Retained_Earnings" localSheetId="4">#REF!</definedName>
    <definedName name="PY2_Selling" localSheetId="4">#REF!</definedName>
    <definedName name="PY2_Tangible_Assets" localSheetId="4">#REF!</definedName>
    <definedName name="PY2_Tangible_Net_Worth" localSheetId="4">#REF!</definedName>
    <definedName name="PY2_Taxes" localSheetId="4">#REF!</definedName>
    <definedName name="PY2_TOTAL_ASSETS" localSheetId="4">#REF!</definedName>
    <definedName name="PY2_TOTAL_CURR_ASSETS" localSheetId="4">#REF!</definedName>
    <definedName name="PY2_TOTAL_DEBT" localSheetId="4">#REF!</definedName>
    <definedName name="PY2_TOTAL_EQUITY" localSheetId="4">#REF!</definedName>
    <definedName name="PY2_Trade_Payables" localSheetId="4">#REF!</definedName>
    <definedName name="PY2_Weighted_Average" localSheetId="4">#REF!</definedName>
    <definedName name="PY2_Working_Capital" localSheetId="4">#REF!</definedName>
    <definedName name="PY2_Year_Income_Statement" localSheetId="4">#REF!</definedName>
    <definedName name="PY3_Accounts_Receivable" localSheetId="4">#REF!</definedName>
    <definedName name="PY3_Administration" localSheetId="4">#REF!</definedName>
    <definedName name="PY3_Cash" localSheetId="4">#REF!</definedName>
    <definedName name="PY3_Common_Equity" localSheetId="4">#REF!</definedName>
    <definedName name="PY3_Cost_of_Sales" localSheetId="4">#REF!</definedName>
    <definedName name="PY3_Current_Liabilities" localSheetId="4">#REF!</definedName>
    <definedName name="PY3_Depreciation" localSheetId="4">#REF!</definedName>
    <definedName name="PY3_Disc._Ops." localSheetId="4">#REF!</definedName>
    <definedName name="PY3_Extraord." localSheetId="4">#REF!</definedName>
    <definedName name="PY3_Gross_Profit" localSheetId="4">#REF!</definedName>
    <definedName name="PY3_INC_AFT_TAX" localSheetId="4">#REF!</definedName>
    <definedName name="PY3_INC_BEF_EXTRAORD" localSheetId="4">#REF!</definedName>
    <definedName name="PY3_Inc_Bef_Tax" localSheetId="4">#REF!</definedName>
    <definedName name="PY3_Intangible_Assets" localSheetId="4">#REF!</definedName>
    <definedName name="PY3_Intangible_Assets">#REF!</definedName>
    <definedName name="PY3_Interest_Expense" localSheetId="4">#REF!</definedName>
    <definedName name="PY3_Inventory" localSheetId="4">#REF!</definedName>
    <definedName name="PY3_LIABIL_EQUITY" localSheetId="4">#REF!</definedName>
    <definedName name="PY3_Long_term_Debt__excl_Dfd_Taxes" localSheetId="4">#REF!</definedName>
    <definedName name="PY3_Marketable_Sec" localSheetId="4">#REF!</definedName>
    <definedName name="PY3_Marketable_Sec">#REF!</definedName>
    <definedName name="PY3_NET_INCOME" localSheetId="4">#REF!</definedName>
    <definedName name="PY3_Net_Revenue" localSheetId="4">#REF!</definedName>
    <definedName name="PY3_Operating_Inc" localSheetId="4">#REF!</definedName>
    <definedName name="PY3_Other_Curr_Assets" localSheetId="4">#REF!</definedName>
    <definedName name="PY3_Other_Curr_Assets">#REF!</definedName>
    <definedName name="PY3_Other_Exp." localSheetId="4">#REF!</definedName>
    <definedName name="PY3_Other_LT_Assets" localSheetId="4">#REF!</definedName>
    <definedName name="PY3_Other_LT_Assets">#REF!</definedName>
    <definedName name="PY3_Other_LT_Liabilities" localSheetId="4">#REF!</definedName>
    <definedName name="PY3_Other_LT_Liabilities">#REF!</definedName>
    <definedName name="PY3_Preferred_Stock" localSheetId="4">#REF!</definedName>
    <definedName name="PY3_Preferred_Stock">#REF!</definedName>
    <definedName name="PY3_QUICK_ASSETS" localSheetId="4">#REF!</definedName>
    <definedName name="PY3_Retained_Earnings" localSheetId="4">#REF!</definedName>
    <definedName name="PY3_Retained_Earnings">#REF!</definedName>
    <definedName name="PY3_Selling" localSheetId="4">#REF!</definedName>
    <definedName name="PY3_Tangible_Assets" localSheetId="4">#REF!</definedName>
    <definedName name="PY3_Tangible_Assets">#REF!</definedName>
    <definedName name="PY3_Taxes" localSheetId="4">#REF!</definedName>
    <definedName name="PY3_TOTAL_ASSETS" localSheetId="4">#REF!</definedName>
    <definedName name="PY3_TOTAL_CURR_ASSETS" localSheetId="4">#REF!</definedName>
    <definedName name="PY3_TOTAL_DEBT" localSheetId="4">#REF!</definedName>
    <definedName name="PY3_TOTAL_EQUITY" localSheetId="4">#REF!</definedName>
    <definedName name="PY3_Trade_Payables" localSheetId="4">#REF!</definedName>
    <definedName name="PY3_Year_Income_Statement" localSheetId="4">#REF!</definedName>
    <definedName name="PY4_Accounts_Receivable" localSheetId="4">#REF!</definedName>
    <definedName name="PY4_Administration" localSheetId="4">#REF!</definedName>
    <definedName name="PY4_Cash" localSheetId="4">#REF!</definedName>
    <definedName name="PY4_Common_Equity" localSheetId="4">#REF!</definedName>
    <definedName name="PY4_Cost_of_Sales" localSheetId="4">#REF!</definedName>
    <definedName name="PY4_Current_Liabilities" localSheetId="4">#REF!</definedName>
    <definedName name="PY4_Depreciation" localSheetId="4">#REF!</definedName>
    <definedName name="PY4_Disc._Ops." localSheetId="4">#REF!</definedName>
    <definedName name="PY4_Extraord." localSheetId="4">#REF!</definedName>
    <definedName name="PY4_Gross_Profit" localSheetId="4">#REF!</definedName>
    <definedName name="PY4_INC_AFT_TAX" localSheetId="4">#REF!</definedName>
    <definedName name="PY4_INC_BEF_EXTRAORD" localSheetId="4">#REF!</definedName>
    <definedName name="PY4_Inc_Bef_Tax" localSheetId="4">#REF!</definedName>
    <definedName name="PY4_Intangible_Assets" localSheetId="4">#REF!</definedName>
    <definedName name="PY4_Intangible_Assets">#REF!</definedName>
    <definedName name="PY4_Interest_Expense" localSheetId="4">#REF!</definedName>
    <definedName name="PY4_Inventory" localSheetId="4">#REF!</definedName>
    <definedName name="PY4_LIABIL_EQUITY" localSheetId="4">#REF!</definedName>
    <definedName name="PY4_Long_term_Debt__excl_Dfd_Taxes" localSheetId="4">#REF!</definedName>
    <definedName name="PY4_Marketable_Sec" localSheetId="4">#REF!</definedName>
    <definedName name="PY4_Marketable_Sec">#REF!</definedName>
    <definedName name="PY4_NET_INCOME" localSheetId="4">#REF!</definedName>
    <definedName name="PY4_Net_Revenue" localSheetId="4">#REF!</definedName>
    <definedName name="PY4_Operating_Inc" localSheetId="4">#REF!</definedName>
    <definedName name="PY4_Other_Cur_Assets" localSheetId="4">#REF!</definedName>
    <definedName name="PY4_Other_Cur_Assets">#REF!</definedName>
    <definedName name="PY4_Other_Exp." localSheetId="4">#REF!</definedName>
    <definedName name="PY4_Other_LT_Assets" localSheetId="4">#REF!</definedName>
    <definedName name="PY4_Other_LT_Assets">#REF!</definedName>
    <definedName name="PY4_Other_LT_Liabilities" localSheetId="4">#REF!</definedName>
    <definedName name="PY4_Other_LT_Liabilities">#REF!</definedName>
    <definedName name="PY4_Preferred_Stock" localSheetId="4">#REF!</definedName>
    <definedName name="PY4_Preferred_Stock">#REF!</definedName>
    <definedName name="PY4_QUICK_ASSETS" localSheetId="4">#REF!</definedName>
    <definedName name="PY4_Retained_Earnings" localSheetId="4">#REF!</definedName>
    <definedName name="PY4_Retained_Earnings">#REF!</definedName>
    <definedName name="PY4_Selling" localSheetId="4">#REF!</definedName>
    <definedName name="PY4_Tangible_Assets" localSheetId="4">#REF!</definedName>
    <definedName name="PY4_Tangible_Assets">#REF!</definedName>
    <definedName name="PY4_Taxes" localSheetId="4">#REF!</definedName>
    <definedName name="PY4_TOTAL_ASSETS" localSheetId="4">#REF!</definedName>
    <definedName name="PY4_TOTAL_CURR_ASSETS" localSheetId="4">#REF!</definedName>
    <definedName name="PY4_TOTAL_DEBT" localSheetId="4">#REF!</definedName>
    <definedName name="PY4_TOTAL_EQUITY" localSheetId="4">#REF!</definedName>
    <definedName name="PY4_Trade_Payables" localSheetId="4">#REF!</definedName>
    <definedName name="PY4_Year_Income_Statement" localSheetId="4">#REF!</definedName>
    <definedName name="PY5_Accounts_Receivable" localSheetId="4">#REF!</definedName>
    <definedName name="PY5_Accounts_Receivable">#REF!</definedName>
    <definedName name="PY5_Administration" localSheetId="4">#REF!</definedName>
    <definedName name="PY5_Cash" localSheetId="4">#REF!</definedName>
    <definedName name="PY5_Common_Equity" localSheetId="4">#REF!</definedName>
    <definedName name="PY5_Cost_of_Sales" localSheetId="4">#REF!</definedName>
    <definedName name="PY5_Current_Liabilities" localSheetId="4">#REF!</definedName>
    <definedName name="PY5_Depreciation" localSheetId="4">#REF!</definedName>
    <definedName name="PY5_Disc._Ops." localSheetId="4">#REF!</definedName>
    <definedName name="PY5_Extraord." localSheetId="4">#REF!</definedName>
    <definedName name="PY5_Gross_Profit" localSheetId="4">#REF!</definedName>
    <definedName name="PY5_INC_AFT_TAX" localSheetId="4">#REF!</definedName>
    <definedName name="PY5_INC_BEF_EXTRAORD" localSheetId="4">#REF!</definedName>
    <definedName name="PY5_Inc_Bef_Tax" localSheetId="4">#REF!</definedName>
    <definedName name="PY5_Intangible_Assets" localSheetId="4">#REF!</definedName>
    <definedName name="PY5_Intangible_Assets">#REF!</definedName>
    <definedName name="PY5_Interest_Expense" localSheetId="4">#REF!</definedName>
    <definedName name="PY5_Inventory" localSheetId="4">#REF!</definedName>
    <definedName name="PY5_Inventory">#REF!</definedName>
    <definedName name="PY5_LIABIL_EQUITY" localSheetId="4">#REF!</definedName>
    <definedName name="PY5_Long_term_Debt__excl_Dfd_Taxes" localSheetId="4">#REF!</definedName>
    <definedName name="PY5_Marketable_Sec" localSheetId="4">#REF!</definedName>
    <definedName name="PY5_Marketable_Sec">#REF!</definedName>
    <definedName name="PY5_NET_INCOME" localSheetId="4">#REF!</definedName>
    <definedName name="PY5_Net_Revenue" localSheetId="4">#REF!</definedName>
    <definedName name="PY5_Operating_Inc" localSheetId="4">#REF!</definedName>
    <definedName name="PY5_Other_Curr_Assets" localSheetId="4">#REF!</definedName>
    <definedName name="PY5_Other_Curr_Assets">#REF!</definedName>
    <definedName name="PY5_Other_Exp." localSheetId="4">#REF!</definedName>
    <definedName name="PY5_Other_LT_Assets" localSheetId="4">#REF!</definedName>
    <definedName name="PY5_Other_LT_Assets">#REF!</definedName>
    <definedName name="PY5_Other_LT_Liabilities" localSheetId="4">#REF!</definedName>
    <definedName name="PY5_Other_LT_Liabilities">#REF!</definedName>
    <definedName name="PY5_Preferred_Stock" localSheetId="4">#REF!</definedName>
    <definedName name="PY5_Preferred_Stock">#REF!</definedName>
    <definedName name="PY5_QUICK_ASSETS" localSheetId="4">#REF!</definedName>
    <definedName name="PY5_Retained_Earnings" localSheetId="4">#REF!</definedName>
    <definedName name="PY5_Retained_Earnings">#REF!</definedName>
    <definedName name="PY5_Selling" localSheetId="4">#REF!</definedName>
    <definedName name="PY5_Tangible_Assets" localSheetId="4">#REF!</definedName>
    <definedName name="PY5_Tangible_Assets">#REF!</definedName>
    <definedName name="PY5_Taxes" localSheetId="4">#REF!</definedName>
    <definedName name="PY5_TOTAL_ASSETS" localSheetId="4">#REF!</definedName>
    <definedName name="PY5_TOTAL_CURR_ASSETS" localSheetId="4">#REF!</definedName>
    <definedName name="PY5_TOTAL_DEBT" localSheetId="4">#REF!</definedName>
    <definedName name="PY5_TOTAL_EQUITY" localSheetId="4">#REF!</definedName>
    <definedName name="PY5_Trade_Payables" localSheetId="4">#REF!</definedName>
    <definedName name="PY5_Year_Income_Statement" localSheetId="4">#REF!</definedName>
    <definedName name="QGPL_CLTESLB">#REF!</definedName>
    <definedName name="quarter" localSheetId="4">#REF!</definedName>
    <definedName name="quarter">#REF!</definedName>
    <definedName name="R_Factor" localSheetId="4">#REF!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4" hidden="1">1</definedName>
    <definedName name="SAPBEXrevision" hidden="1">3</definedName>
    <definedName name="SAPBEXsysID" hidden="1">"PLW"</definedName>
    <definedName name="SAPBEXwbID" localSheetId="4" hidden="1">"0B3C5WPQ1PKHTD1CRY997L2MI"</definedName>
    <definedName name="SAPBEXwbID" hidden="1">"14RHU0IXG8KL7C7PJMON454VM"</definedName>
    <definedName name="sdfnlsd" hidden="1">#REF!</definedName>
    <definedName name="sectores">#REF!</definedName>
    <definedName name="sedal" localSheetId="4">#REF!</definedName>
    <definedName name="sedal">#REF!</definedName>
    <definedName name="Selection_Remainder" localSheetId="4">#REF!</definedName>
    <definedName name="Selection_Remainder">#REF!</definedName>
    <definedName name="sku" localSheetId="4">#REF!</definedName>
    <definedName name="sku">#REF!</definedName>
    <definedName name="skus" localSheetId="4">#REF!</definedName>
    <definedName name="skus">#REF!</definedName>
    <definedName name="Starting_Point" localSheetId="4">#REF!</definedName>
    <definedName name="Starting_Point">#REF!</definedName>
    <definedName name="STKDIARIO" localSheetId="4">#REF!</definedName>
    <definedName name="STKDIARIO">#REF!</definedName>
    <definedName name="STKDIARIOPX01" localSheetId="4">#REF!</definedName>
    <definedName name="STKDIARIOPX01">#REF!</definedName>
    <definedName name="STKDIARIOPX04" localSheetId="4">#REF!</definedName>
    <definedName name="STKDIARIOPX04">#REF!</definedName>
    <definedName name="Suma_de_ABR_U_3">#REF!</definedName>
    <definedName name="SUMMARY" localSheetId="4">#REF!</definedName>
    <definedName name="SUMMARY">#REF!</definedName>
    <definedName name="super" localSheetId="4">#REF!</definedName>
    <definedName name="super">#REF!</definedName>
    <definedName name="tablasun" localSheetId="4">#REF!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4">#REF!</definedName>
    <definedName name="TEST0">#REF!</definedName>
    <definedName name="TEST1" localSheetId="4">#REF!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4">#REF!</definedName>
    <definedName name="TESTKEYS">#REF!</definedName>
    <definedName name="TextRefCopy1">#REF!</definedName>
    <definedName name="TextRefCopy10" localSheetId="4">#REF!</definedName>
    <definedName name="TextRefCopy10">#REF!</definedName>
    <definedName name="TextRefCopy100" localSheetId="4">#REF!</definedName>
    <definedName name="TextRefCopy100">#REF!</definedName>
    <definedName name="TextRefCopy102" localSheetId="4">#REF!</definedName>
    <definedName name="TextRefCopy102">#REF!</definedName>
    <definedName name="TextRefCopy103" localSheetId="4">#REF!</definedName>
    <definedName name="TextRefCopy103">#REF!</definedName>
    <definedName name="TextRefCopy104" localSheetId="4">#REF!</definedName>
    <definedName name="TextRefCopy104">#REF!</definedName>
    <definedName name="TextRefCopy105" localSheetId="4">#REF!</definedName>
    <definedName name="TextRefCopy105">#REF!</definedName>
    <definedName name="TextRefCopy107" localSheetId="4">#REF!</definedName>
    <definedName name="TextRefCopy107">#REF!</definedName>
    <definedName name="TextRefCopy108" localSheetId="4">#REF!</definedName>
    <definedName name="TextRefCopy108">#REF!</definedName>
    <definedName name="TextRefCopy109" localSheetId="4">#REF!</definedName>
    <definedName name="TextRefCopy109">#REF!</definedName>
    <definedName name="TextRefCopy11" localSheetId="4">#REF!</definedName>
    <definedName name="TextRefCopy111">#REF!</definedName>
    <definedName name="TextRefCopy112" localSheetId="4">#REF!</definedName>
    <definedName name="TextRefCopy112">#REF!</definedName>
    <definedName name="TextRefCopy113" localSheetId="4">#REF!</definedName>
    <definedName name="TextRefCopy113">#REF!</definedName>
    <definedName name="TextRefCopy114">#REF!</definedName>
    <definedName name="TextRefCopy116" localSheetId="4">#REF!</definedName>
    <definedName name="TextRefCopy116">#REF!</definedName>
    <definedName name="TextRefCopy118" localSheetId="4">#REF!</definedName>
    <definedName name="TextRefCopy118">#REF!</definedName>
    <definedName name="TextRefCopy119" localSheetId="4">#REF!</definedName>
    <definedName name="TextRefCopy119">#REF!</definedName>
    <definedName name="TextRefCopy12" localSheetId="4">#REF!</definedName>
    <definedName name="TextRefCopy120" localSheetId="4">#REF!</definedName>
    <definedName name="TextRefCopy120">#REF!</definedName>
    <definedName name="TextRefCopy121" localSheetId="4">#REF!</definedName>
    <definedName name="TextRefCopy121">#REF!</definedName>
    <definedName name="TextRefCopy122">#REF!</definedName>
    <definedName name="TextRefCopy123">#REF!</definedName>
    <definedName name="TextRefCopy127" localSheetId="4">#REF!</definedName>
    <definedName name="TextRefCopy127">#REF!</definedName>
    <definedName name="TextRefCopy13" localSheetId="4">#REF!</definedName>
    <definedName name="TextRefCopy14" localSheetId="4">#REF!</definedName>
    <definedName name="TextRefCopy15" localSheetId="4">#REF!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4">#REF!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4">#REF!</definedName>
    <definedName name="TextRefCopy4">#REF!</definedName>
    <definedName name="TextRefCopy41">#REF!</definedName>
    <definedName name="TextRefCopy42" localSheetId="4">#REF!</definedName>
    <definedName name="TextRefCopy42">#REF!</definedName>
    <definedName name="TextRefCopy43" localSheetId="4">#REF!</definedName>
    <definedName name="TextRefCopy44" localSheetId="4">#REF!</definedName>
    <definedName name="TextRefCopy44">#REF!</definedName>
    <definedName name="TextRefCopy46">#REF!</definedName>
    <definedName name="TextRefCopy53" localSheetId="4">#REF!</definedName>
    <definedName name="TextRefCopy53">#REF!</definedName>
    <definedName name="TextRefCopy54" localSheetId="4">#REF!</definedName>
    <definedName name="TextRefCopy54">#REF!</definedName>
    <definedName name="TextRefCopy55" localSheetId="4">#REF!</definedName>
    <definedName name="TextRefCopy55">#REF!</definedName>
    <definedName name="TextRefCopy56" localSheetId="4">#REF!</definedName>
    <definedName name="TextRefCopy56">#REF!</definedName>
    <definedName name="TextRefCopy6">#REF!</definedName>
    <definedName name="TextRefCopy63" localSheetId="4">#REF!</definedName>
    <definedName name="TextRefCopy63">#REF!</definedName>
    <definedName name="TextRefCopy65" localSheetId="4">#REF!</definedName>
    <definedName name="TextRefCopy65">#REF!</definedName>
    <definedName name="TextRefCopy66" localSheetId="4">#REF!</definedName>
    <definedName name="TextRefCopy66">#REF!</definedName>
    <definedName name="TextRefCopy67" localSheetId="4">#REF!</definedName>
    <definedName name="TextRefCopy67">#REF!</definedName>
    <definedName name="TextRefCopy68" localSheetId="4">#REF!</definedName>
    <definedName name="TextRefCopy68">#REF!</definedName>
    <definedName name="TextRefCopy7" localSheetId="4">#REF!</definedName>
    <definedName name="TextRefCopy7">#REF!</definedName>
    <definedName name="TextRefCopy70" localSheetId="4">#REF!</definedName>
    <definedName name="TextRefCopy70">#REF!</definedName>
    <definedName name="TextRefCopy71" localSheetId="4">#REF!</definedName>
    <definedName name="TextRefCopy71">#REF!</definedName>
    <definedName name="TextRefCopy73" localSheetId="4">#REF!</definedName>
    <definedName name="TextRefCopy73">#REF!</definedName>
    <definedName name="TextRefCopy75" localSheetId="4">#REF!</definedName>
    <definedName name="TextRefCopy75">#REF!</definedName>
    <definedName name="TextRefCopy77" localSheetId="4">#REF!</definedName>
    <definedName name="TextRefCopy77">#REF!</definedName>
    <definedName name="TextRefCopy79" localSheetId="4">#REF!</definedName>
    <definedName name="TextRefCopy79">#REF!</definedName>
    <definedName name="TextRefCopy8" localSheetId="4">#REF!</definedName>
    <definedName name="TextRefCopy8">#REF!</definedName>
    <definedName name="TextRefCopy80" localSheetId="4">#REF!</definedName>
    <definedName name="TextRefCopy80">#REF!</definedName>
    <definedName name="TextRefCopy82" localSheetId="4">#REF!</definedName>
    <definedName name="TextRefCopy82">#REF!</definedName>
    <definedName name="TextRefCopy85" localSheetId="4">#REF!</definedName>
    <definedName name="TextRefCopy86" localSheetId="4">#REF!</definedName>
    <definedName name="TextRefCopy88" localSheetId="4">#REF!</definedName>
    <definedName name="TextRefCopy89" localSheetId="4">#REF!</definedName>
    <definedName name="TextRefCopy90" localSheetId="4">#REF!</definedName>
    <definedName name="TextRefCopy91" localSheetId="4">#REF!</definedName>
    <definedName name="TextRefCopy92" localSheetId="4">#REF!</definedName>
    <definedName name="TextRefCopy93" localSheetId="4">#REF!</definedName>
    <definedName name="TextRefCopy97" localSheetId="4">#REF!</definedName>
    <definedName name="TextRefCopy97">#REF!</definedName>
    <definedName name="TextRefCopy98">#REF!</definedName>
    <definedName name="TextRefCopyRangeCount" localSheetId="4" hidden="1">12</definedName>
    <definedName name="TextRefCopyRangeCount" hidden="1">1</definedName>
    <definedName name="Top_Stratum_Number" localSheetId="4">#REF!</definedName>
    <definedName name="Top_Stratum_Number">#REF!</definedName>
    <definedName name="Top_Stratum_Value" localSheetId="4">#REF!</definedName>
    <definedName name="Top_Stratum_Value">#REF!</definedName>
    <definedName name="Total_Amount">#REF!</definedName>
    <definedName name="Total_Number_Selections" localSheetId="4">#REF!</definedName>
    <definedName name="Total_Number_Selections">#REF!</definedName>
    <definedName name="tp" localSheetId="4">#REF!</definedName>
    <definedName name="tp">#REF!</definedName>
    <definedName name="Unidades" localSheetId="4">#REF!</definedName>
    <definedName name="Unidades">#REF!</definedName>
    <definedName name="URUGUAY" localSheetId="4">#REF!</definedName>
    <definedName name="URUGUAY">#REF!</definedName>
    <definedName name="vencidos">#REF!</definedName>
    <definedName name="vigencia" localSheetId="4">#REF!</definedName>
    <definedName name="vigencia">#REF!</definedName>
    <definedName name="vpphold">#REF!</definedName>
    <definedName name="VTADIAR" localSheetId="4">#REF!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localSheetId="0" hidden="1">{#N/A,#N/A,FALSE,"VOL"}</definedName>
    <definedName name="wrn.Volumen." localSheetId="6" hidden="1">{#N/A,#N/A,FALSE,"VOL"}</definedName>
    <definedName name="wrn.Volumen." localSheetId="5" hidden="1">{#N/A,#N/A,FALSE,"VOL"}</definedName>
    <definedName name="wrn.Volumen." localSheetId="4" hidden="1">{#N/A,#N/A,FALSE,"VOL"}</definedName>
    <definedName name="wrn.Volumen." hidden="1">{#N/A,#N/A,FALSE,"VOL"}</definedName>
    <definedName name="xdc">#REF!</definedName>
    <definedName name="XREF_COLUMN_1" hidden="1">#REF!</definedName>
    <definedName name="XREF_COLUMN_10" hidden="1">#REF!</definedName>
    <definedName name="XREF_COLUMN_11" localSheetId="4" hidden="1">'Patrimonio Neto'!#REF!</definedName>
    <definedName name="XREF_COLUMN_12" localSheetId="0" hidden="1">#REF!</definedName>
    <definedName name="XREF_COLUMN_12" localSheetId="4" hidden="1">'Patrimonio Neto'!#REF!</definedName>
    <definedName name="XREF_COLUMN_12" hidden="1">#REF!</definedName>
    <definedName name="XREF_COLUMN_13" localSheetId="0" hidden="1">#REF!</definedName>
    <definedName name="XREF_COLUMN_13" localSheetId="4" hidden="1">'Patrimonio Neto'!#REF!</definedName>
    <definedName name="XREF_COLUMN_13" hidden="1">#REF!</definedName>
    <definedName name="XREF_COLUMN_14" localSheetId="0" hidden="1">#REF!</definedName>
    <definedName name="XREF_COLUMN_14" localSheetId="4" hidden="1">'Patrimonio Neto'!$Q:$Q</definedName>
    <definedName name="XREF_COLUMN_14" hidden="1">#REF!</definedName>
    <definedName name="XREF_COLUMN_15" localSheetId="0" hidden="1">#REF!</definedName>
    <definedName name="XREF_COLUMN_15" localSheetId="4" hidden="1">#REF!</definedName>
    <definedName name="XREF_COLUMN_15" hidden="1">#REF!</definedName>
    <definedName name="XREF_COLUMN_17" localSheetId="4" hidden="1">#REF!</definedName>
    <definedName name="XREF_COLUMN_17" hidden="1">#REF!</definedName>
    <definedName name="XREF_COLUMN_2" hidden="1">#REF!</definedName>
    <definedName name="XREF_COLUMN_24" hidden="1">#REF!</definedName>
    <definedName name="XREF_COLUMN_4" localSheetId="4" hidden="1">#REF!</definedName>
    <definedName name="XREF_COLUMN_5" localSheetId="4" hidden="1">'Patrimonio Neto'!$C:$C</definedName>
    <definedName name="XREF_COLUMN_7" localSheetId="0" hidden="1">#REF!</definedName>
    <definedName name="XREF_COLUMN_7" hidden="1">#REF!</definedName>
    <definedName name="XREF_COLUMN_9" localSheetId="0" hidden="1">#REF!</definedName>
    <definedName name="XREF_COLUMN_9" hidden="1">#REF!</definedName>
    <definedName name="XRefActiveRow" localSheetId="4" hidden="1">#REF!</definedName>
    <definedName name="XRefActiveRow" hidden="1">#REF!</definedName>
    <definedName name="XRefColumnsCount" localSheetId="4" hidden="1">14</definedName>
    <definedName name="XRefColumnsCount" hidden="1">2</definedName>
    <definedName name="XRefCopy1" localSheetId="4" hidden="1">#REF!</definedName>
    <definedName name="XRefCopy1" hidden="1">#REF!</definedName>
    <definedName name="XRefCopy10" localSheetId="4" hidden="1">#REF!</definedName>
    <definedName name="XRefCopy100" localSheetId="4" hidden="1">#REF!</definedName>
    <definedName name="XRefCopy100" hidden="1">#REF!</definedName>
    <definedName name="XRefCopy100Row" localSheetId="4" hidden="1">#REF!</definedName>
    <definedName name="XRefCopy100Row" hidden="1">#REF!</definedName>
    <definedName name="XRefCopy101" localSheetId="4" hidden="1">#REF!</definedName>
    <definedName name="XRefCopy101" hidden="1">#REF!</definedName>
    <definedName name="XRefCopy101Row" localSheetId="4" hidden="1">#REF!</definedName>
    <definedName name="XRefCopy101Row" hidden="1">#REF!</definedName>
    <definedName name="XRefCopy102" localSheetId="4" hidden="1">#REF!</definedName>
    <definedName name="XRefCopy102" hidden="1">#REF!</definedName>
    <definedName name="XRefCopy102Row" localSheetId="4" hidden="1">#REF!</definedName>
    <definedName name="XRefCopy102Row" hidden="1">#REF!</definedName>
    <definedName name="XRefCopy103" localSheetId="4" hidden="1">#REF!</definedName>
    <definedName name="XRefCopy103" hidden="1">#REF!</definedName>
    <definedName name="XRefCopy103Row" localSheetId="4" hidden="1">#REF!</definedName>
    <definedName name="XRefCopy103Row" hidden="1">#REF!</definedName>
    <definedName name="XRefCopy104" localSheetId="4" hidden="1">#REF!</definedName>
    <definedName name="XRefCopy104" hidden="1">#REF!</definedName>
    <definedName name="XRefCopy104Row" localSheetId="4" hidden="1">#REF!</definedName>
    <definedName name="XRefCopy104Row" hidden="1">#REF!</definedName>
    <definedName name="XRefCopy105" hidden="1">#REF!</definedName>
    <definedName name="XRefCopy105Row" localSheetId="4" hidden="1">#REF!</definedName>
    <definedName name="XRefCopy105Row" hidden="1">#REF!</definedName>
    <definedName name="XRefCopy106" hidden="1">#REF!</definedName>
    <definedName name="XRefCopy106Row" localSheetId="4" hidden="1">#REF!</definedName>
    <definedName name="XRefCopy106Row" hidden="1">#REF!</definedName>
    <definedName name="XRefCopy107" hidden="1">#REF!</definedName>
    <definedName name="XRefCopy107Row" localSheetId="4" hidden="1">#REF!</definedName>
    <definedName name="XRefCopy107Row" hidden="1">#REF!</definedName>
    <definedName name="XRefCopy108" hidden="1">#REF!</definedName>
    <definedName name="XRefCopy108Row" localSheetId="4" hidden="1">#REF!</definedName>
    <definedName name="XRefCopy108Row" hidden="1">#REF!</definedName>
    <definedName name="XRefCopy109" hidden="1">#REF!</definedName>
    <definedName name="XRefCopy109Row" localSheetId="4" hidden="1">#REF!</definedName>
    <definedName name="XRefCopy109Row" hidden="1">#REF!</definedName>
    <definedName name="XRefCopy10Row" localSheetId="4" hidden="1">#REF!</definedName>
    <definedName name="XRefCopy10Row" hidden="1">#REF!</definedName>
    <definedName name="XRefCopy11" localSheetId="4" hidden="1">#REF!</definedName>
    <definedName name="XRefCopy110Row" localSheetId="4" hidden="1">#REF!</definedName>
    <definedName name="XRefCopy110Row" hidden="1">#REF!</definedName>
    <definedName name="XRefCopy111Row" localSheetId="4" hidden="1">#REF!</definedName>
    <definedName name="XRefCopy111Row" hidden="1">#REF!</definedName>
    <definedName name="XRefCopy112" hidden="1">#REF!</definedName>
    <definedName name="XRefCopy112Row" localSheetId="4" hidden="1">#REF!</definedName>
    <definedName name="XRefCopy112Row" hidden="1">#REF!</definedName>
    <definedName name="XRefCopy113" hidden="1">#REF!</definedName>
    <definedName name="XRefCopy113Row" localSheetId="4" hidden="1">#REF!</definedName>
    <definedName name="XRefCopy113Row" hidden="1">#REF!</definedName>
    <definedName name="XRefCopy114" hidden="1">#REF!</definedName>
    <definedName name="XRefCopy114Row" localSheetId="4" hidden="1">#REF!</definedName>
    <definedName name="XRefCopy114Row" hidden="1">#REF!</definedName>
    <definedName name="XRefCopy115" hidden="1">#REF!</definedName>
    <definedName name="XRefCopy115Row" localSheetId="4" hidden="1">#REF!</definedName>
    <definedName name="XRefCopy115Row" hidden="1">#REF!</definedName>
    <definedName name="XRefCopy116" hidden="1">#REF!</definedName>
    <definedName name="XRefCopy116Row" localSheetId="4" hidden="1">#REF!</definedName>
    <definedName name="XRefCopy116Row" hidden="1">#REF!</definedName>
    <definedName name="XRefCopy117" hidden="1">#REF!</definedName>
    <definedName name="XRefCopy117Row" localSheetId="4" hidden="1">#REF!</definedName>
    <definedName name="XRefCopy117Row" hidden="1">#REF!</definedName>
    <definedName name="XRefCopy118" localSheetId="4" hidden="1">#REF!</definedName>
    <definedName name="XRefCopy118" hidden="1">#REF!</definedName>
    <definedName name="XRefCopy118Row" localSheetId="4" hidden="1">#REF!</definedName>
    <definedName name="XRefCopy118Row" hidden="1">#REF!</definedName>
    <definedName name="XRefCopy119" localSheetId="4" hidden="1">#REF!</definedName>
    <definedName name="XRefCopy119" hidden="1">#REF!</definedName>
    <definedName name="XRefCopy119Row" localSheetId="4" hidden="1">#REF!</definedName>
    <definedName name="XRefCopy119Row" hidden="1">#REF!</definedName>
    <definedName name="XRefCopy11Row" localSheetId="4" hidden="1">#REF!</definedName>
    <definedName name="XRefCopy11Row" hidden="1">#REF!</definedName>
    <definedName name="XRefCopy12" hidden="1">#REF!</definedName>
    <definedName name="XRefCopy120" localSheetId="4" hidden="1">#REF!</definedName>
    <definedName name="XRefCopy120" hidden="1">#REF!</definedName>
    <definedName name="XRefCopy120Row" localSheetId="4" hidden="1">#REF!</definedName>
    <definedName name="XRefCopy120Row" hidden="1">#REF!</definedName>
    <definedName name="XRefCopy121" localSheetId="4" hidden="1">#REF!</definedName>
    <definedName name="XRefCopy121" hidden="1">#REF!</definedName>
    <definedName name="XRefCopy121Row" localSheetId="4" hidden="1">#REF!</definedName>
    <definedName name="XRefCopy121Row" hidden="1">#REF!</definedName>
    <definedName name="XRefCopy122" localSheetId="4" hidden="1">#REF!</definedName>
    <definedName name="XRefCopy122" hidden="1">#REF!</definedName>
    <definedName name="XRefCopy122Row" localSheetId="4" hidden="1">#REF!</definedName>
    <definedName name="XRefCopy122Row" hidden="1">#REF!</definedName>
    <definedName name="XRefCopy123" hidden="1">#REF!</definedName>
    <definedName name="XRefCopy123Row" localSheetId="4" hidden="1">#REF!</definedName>
    <definedName name="XRefCopy123Row" hidden="1">#REF!</definedName>
    <definedName name="XRefCopy124" hidden="1">#REF!</definedName>
    <definedName name="XRefCopy124Row" localSheetId="4" hidden="1">#REF!</definedName>
    <definedName name="XRefCopy124Row" hidden="1">#REF!</definedName>
    <definedName name="XRefCopy125" hidden="1">#REF!</definedName>
    <definedName name="XRefCopy125Row" localSheetId="4" hidden="1">#REF!</definedName>
    <definedName name="XRefCopy125Row" hidden="1">#REF!</definedName>
    <definedName name="XRefCopy126" hidden="1">#REF!</definedName>
    <definedName name="XRefCopy126Row" localSheetId="4" hidden="1">#REF!</definedName>
    <definedName name="XRefCopy126Row" hidden="1">#REF!</definedName>
    <definedName name="XRefCopy127" hidden="1">#REF!</definedName>
    <definedName name="XRefCopy127Row" localSheetId="4" hidden="1">#REF!</definedName>
    <definedName name="XRefCopy127Row" hidden="1">#REF!</definedName>
    <definedName name="XRefCopy128" hidden="1">#REF!</definedName>
    <definedName name="XRefCopy129" hidden="1">#REF!</definedName>
    <definedName name="XRefCopy129Row" localSheetId="4" hidden="1">#REF!</definedName>
    <definedName name="XRefCopy129Row" hidden="1">#REF!</definedName>
    <definedName name="XRefCopy12Row" localSheetId="4" hidden="1">#REF!</definedName>
    <definedName name="XRefCopy12Row" hidden="1">#REF!</definedName>
    <definedName name="XRefCopy13" localSheetId="4" hidden="1">#REF!</definedName>
    <definedName name="XRefCopy130" hidden="1">#REF!</definedName>
    <definedName name="XRefCopy130Row" localSheetId="4" hidden="1">#REF!</definedName>
    <definedName name="XRefCopy130Row" hidden="1">#REF!</definedName>
    <definedName name="XRefCopy131" hidden="1">#REF!</definedName>
    <definedName name="XRefCopy131Row" localSheetId="4" hidden="1">#REF!</definedName>
    <definedName name="XRefCopy131Row" hidden="1">#REF!</definedName>
    <definedName name="XRefCopy132" localSheetId="4" hidden="1">#REF!</definedName>
    <definedName name="XRefCopy132" hidden="1">#REF!</definedName>
    <definedName name="XRefCopy132Row" localSheetId="4" hidden="1">#REF!</definedName>
    <definedName name="XRefCopy132Row" hidden="1">#REF!</definedName>
    <definedName name="XRefCopy133" localSheetId="4" hidden="1">#REF!</definedName>
    <definedName name="XRefCopy133" hidden="1">#REF!</definedName>
    <definedName name="XRefCopy133Row" localSheetId="4" hidden="1">#REF!</definedName>
    <definedName name="XRefCopy133Row" hidden="1">#REF!</definedName>
    <definedName name="XRefCopy134" hidden="1">#REF!</definedName>
    <definedName name="XRefCopy134Row" localSheetId="4" hidden="1">#REF!</definedName>
    <definedName name="XRefCopy134Row" hidden="1">#REF!</definedName>
    <definedName name="XRefCopy135" hidden="1">#REF!</definedName>
    <definedName name="XRefCopy135Row" localSheetId="4" hidden="1">#REF!</definedName>
    <definedName name="XRefCopy135Row" hidden="1">#REF!</definedName>
    <definedName name="XRefCopy136" hidden="1">#REF!</definedName>
    <definedName name="XRefCopy136Row" localSheetId="4" hidden="1">#REF!</definedName>
    <definedName name="XRefCopy136Row" hidden="1">#REF!</definedName>
    <definedName name="XRefCopy137" hidden="1">#REF!</definedName>
    <definedName name="XRefCopy137Row" localSheetId="4" hidden="1">#REF!</definedName>
    <definedName name="XRefCopy137Row" hidden="1">#REF!</definedName>
    <definedName name="XRefCopy138" hidden="1">#REF!</definedName>
    <definedName name="XRefCopy138Row" localSheetId="4" hidden="1">#REF!</definedName>
    <definedName name="XRefCopy138Row" hidden="1">#REF!</definedName>
    <definedName name="XRefCopy139" hidden="1">#REF!</definedName>
    <definedName name="XRefCopy139Row" localSheetId="4" hidden="1">#REF!</definedName>
    <definedName name="XRefCopy139Row" hidden="1">#REF!</definedName>
    <definedName name="XRefCopy13Row" localSheetId="4" hidden="1">#REF!</definedName>
    <definedName name="XRefCopy13Row" hidden="1">#REF!</definedName>
    <definedName name="XRefCopy140" hidden="1">#REF!</definedName>
    <definedName name="XRefCopy140Row" localSheetId="4" hidden="1">#REF!</definedName>
    <definedName name="XRefCopy140Row" hidden="1">#REF!</definedName>
    <definedName name="XRefCopy141Row" localSheetId="4" hidden="1">#REF!</definedName>
    <definedName name="XRefCopy141Row" hidden="1">#REF!</definedName>
    <definedName name="XRefCopy142" localSheetId="4" hidden="1">#REF!</definedName>
    <definedName name="XRefCopy142Row" localSheetId="4" hidden="1">#REF!</definedName>
    <definedName name="XRefCopy142Row" hidden="1">#REF!</definedName>
    <definedName name="XRefCopy143" localSheetId="4" hidden="1">#REF!</definedName>
    <definedName name="XRefCopy143Row" localSheetId="4" hidden="1">#REF!</definedName>
    <definedName name="XRefCopy143Row" hidden="1">#REF!</definedName>
    <definedName name="XRefCopy144Row" localSheetId="4" hidden="1">#REF!</definedName>
    <definedName name="XRefCopy144Row" hidden="1">#REF!</definedName>
    <definedName name="XRefCopy145Row" localSheetId="4" hidden="1">#REF!</definedName>
    <definedName name="XRefCopy145Row" hidden="1">#REF!</definedName>
    <definedName name="XRefCopy146" localSheetId="4" hidden="1">#REF!</definedName>
    <definedName name="XRefCopy146Row" localSheetId="4" hidden="1">#REF!</definedName>
    <definedName name="XRefCopy146Row" hidden="1">#REF!</definedName>
    <definedName name="XRefCopy147" localSheetId="4" hidden="1">#REF!</definedName>
    <definedName name="XRefCopy147Row" localSheetId="4" hidden="1">#REF!</definedName>
    <definedName name="XRefCopy147Row" hidden="1">#REF!</definedName>
    <definedName name="XRefCopy148" localSheetId="4" hidden="1">#REF!</definedName>
    <definedName name="XRefCopy148Row" localSheetId="4" hidden="1">#REF!</definedName>
    <definedName name="XRefCopy148Row" hidden="1">#REF!</definedName>
    <definedName name="XRefCopy149" localSheetId="4" hidden="1">#REF!</definedName>
    <definedName name="XRefCopy149" hidden="1">#REF!</definedName>
    <definedName name="XRefCopy149Row" localSheetId="4" hidden="1">#REF!</definedName>
    <definedName name="XRefCopy149Row" hidden="1">#REF!</definedName>
    <definedName name="XRefCopy14Row" hidden="1">#REF!</definedName>
    <definedName name="XRefCopy150" localSheetId="4" hidden="1">#REF!</definedName>
    <definedName name="XRefCopy150" hidden="1">#REF!</definedName>
    <definedName name="XRefCopy150Row" localSheetId="4" hidden="1">#REF!</definedName>
    <definedName name="XRefCopy150Row" hidden="1">#REF!</definedName>
    <definedName name="XRefCopy151" localSheetId="4" hidden="1">#REF!</definedName>
    <definedName name="XRefCopy151" hidden="1">#REF!</definedName>
    <definedName name="XRefCopy151Row" localSheetId="4" hidden="1">#REF!</definedName>
    <definedName name="XRefCopy151Row" hidden="1">#REF!</definedName>
    <definedName name="XRefCopy152" localSheetId="4" hidden="1">#REF!</definedName>
    <definedName name="XRefCopy152" hidden="1">#REF!</definedName>
    <definedName name="XRefCopy152Row" localSheetId="4" hidden="1">#REF!</definedName>
    <definedName name="XRefCopy152Row" hidden="1">#REF!</definedName>
    <definedName name="XRefCopy153" localSheetId="4" hidden="1">#REF!</definedName>
    <definedName name="XRefCopy153" hidden="1">#REF!</definedName>
    <definedName name="XRefCopy153Row" localSheetId="4" hidden="1">#REF!</definedName>
    <definedName name="XRefCopy153Row" hidden="1">#REF!</definedName>
    <definedName name="XRefCopy154" localSheetId="4" hidden="1">#REF!</definedName>
    <definedName name="XRefCopy154" hidden="1">#REF!</definedName>
    <definedName name="XRefCopy154Row" localSheetId="4" hidden="1">#REF!</definedName>
    <definedName name="XRefCopy154Row" hidden="1">#REF!</definedName>
    <definedName name="XRefCopy155" localSheetId="4" hidden="1">#REF!</definedName>
    <definedName name="XRefCopy155" hidden="1">#REF!</definedName>
    <definedName name="XRefCopy155Row" localSheetId="4" hidden="1">#REF!</definedName>
    <definedName name="XRefCopy155Row" hidden="1">#REF!</definedName>
    <definedName name="XRefCopy156" localSheetId="4" hidden="1">#REF!</definedName>
    <definedName name="XRefCopy156" hidden="1">#REF!</definedName>
    <definedName name="XRefCopy156Row" localSheetId="4" hidden="1">#REF!</definedName>
    <definedName name="XRefCopy156Row" hidden="1">#REF!</definedName>
    <definedName name="XRefCopy157" localSheetId="4" hidden="1">#REF!</definedName>
    <definedName name="XRefCopy157" hidden="1">#REF!</definedName>
    <definedName name="XRefCopy157Row" localSheetId="4" hidden="1">#REF!</definedName>
    <definedName name="XRefCopy157Row" hidden="1">#REF!</definedName>
    <definedName name="XRefCopy158" localSheetId="4" hidden="1">#REF!</definedName>
    <definedName name="XRefCopy158" hidden="1">#REF!</definedName>
    <definedName name="XRefCopy158Row" localSheetId="4" hidden="1">#REF!</definedName>
    <definedName name="XRefCopy158Row" hidden="1">#REF!</definedName>
    <definedName name="XRefCopy159" localSheetId="4" hidden="1">#REF!</definedName>
    <definedName name="XRefCopy159" hidden="1">#REF!</definedName>
    <definedName name="XRefCopy159Row" localSheetId="4" hidden="1">#REF!</definedName>
    <definedName name="XRefCopy159Row" hidden="1">#REF!</definedName>
    <definedName name="XRefCopy15Row" localSheetId="4" hidden="1">#REF!</definedName>
    <definedName name="XRefCopy160" localSheetId="4" hidden="1">#REF!</definedName>
    <definedName name="XRefCopy160" hidden="1">#REF!</definedName>
    <definedName name="XRefCopy160Row" localSheetId="4" hidden="1">#REF!</definedName>
    <definedName name="XRefCopy160Row" hidden="1">#REF!</definedName>
    <definedName name="XRefCopy161" localSheetId="4" hidden="1">#REF!</definedName>
    <definedName name="XRefCopy161" hidden="1">#REF!</definedName>
    <definedName name="XRefCopy161Row" localSheetId="4" hidden="1">#REF!</definedName>
    <definedName name="XRefCopy161Row" hidden="1">#REF!</definedName>
    <definedName name="XRefCopy162" localSheetId="4" hidden="1">#REF!</definedName>
    <definedName name="XRefCopy162" hidden="1">#REF!</definedName>
    <definedName name="XRefCopy162Row" localSheetId="4" hidden="1">#REF!</definedName>
    <definedName name="XRefCopy162Row" hidden="1">#REF!</definedName>
    <definedName name="XRefCopy163" localSheetId="4" hidden="1">#REF!</definedName>
    <definedName name="XRefCopy163" hidden="1">#REF!</definedName>
    <definedName name="XRefCopy163Row" localSheetId="4" hidden="1">#REF!</definedName>
    <definedName name="XRefCopy163Row" hidden="1">#REF!</definedName>
    <definedName name="XRefCopy164" localSheetId="4" hidden="1">#REF!</definedName>
    <definedName name="XRefCopy164" hidden="1">#REF!</definedName>
    <definedName name="XRefCopy164Row" localSheetId="4" hidden="1">#REF!</definedName>
    <definedName name="XRefCopy164Row" hidden="1">#REF!</definedName>
    <definedName name="XRefCopy165" localSheetId="4" hidden="1">#REF!</definedName>
    <definedName name="XRefCopy165" hidden="1">#REF!</definedName>
    <definedName name="XRefCopy165Row" hidden="1">#REF!</definedName>
    <definedName name="XRefCopy166" localSheetId="4" hidden="1">#REF!</definedName>
    <definedName name="XRefCopy166" hidden="1">#REF!</definedName>
    <definedName name="XRefCopy166Row" hidden="1">#REF!</definedName>
    <definedName name="XRefCopy167" localSheetId="4"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4"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4"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4"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4" hidden="1">#REF!</definedName>
    <definedName name="XRefCopy19Row" hidden="1">#REF!</definedName>
    <definedName name="XRefCopy1Row" localSheetId="4" hidden="1">#REF!</definedName>
    <definedName name="XRefCopy1Row" hidden="1">#REF!</definedName>
    <definedName name="XRefCopy2" localSheetId="4" hidden="1">#REF!</definedName>
    <definedName name="XRefCopy2" hidden="1">#REF!</definedName>
    <definedName name="XRefCopy20" localSheetId="4"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4"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4"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4"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4"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4"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4"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4"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4"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4"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4" hidden="1">#REF!</definedName>
    <definedName name="XRefCopy29Row" hidden="1">#REF!</definedName>
    <definedName name="XRefCopy2Row" localSheetId="4" hidden="1">#REF!</definedName>
    <definedName name="XRefCopy2Row" hidden="1">#REF!</definedName>
    <definedName name="XRefCopy30Row" localSheetId="4" hidden="1">#REF!</definedName>
    <definedName name="XRefCopy30Row" hidden="1">#REF!</definedName>
    <definedName name="XRefCopy31Row" localSheetId="4" hidden="1">#REF!</definedName>
    <definedName name="XRefCopy31Row" hidden="1">#REF!</definedName>
    <definedName name="XRefCopy32Row" localSheetId="4" hidden="1">#REF!</definedName>
    <definedName name="XRefCopy32Row" hidden="1">#REF!</definedName>
    <definedName name="XRefCopy33Row" localSheetId="4" hidden="1">#REF!</definedName>
    <definedName name="XRefCopy33Row" hidden="1">#REF!</definedName>
    <definedName name="XRefCopy34Row" localSheetId="4" hidden="1">#REF!</definedName>
    <definedName name="XRefCopy34Row" hidden="1">#REF!</definedName>
    <definedName name="XRefCopy35Row" localSheetId="4" hidden="1">#REF!</definedName>
    <definedName name="XRefCopy35Row" hidden="1">#REF!</definedName>
    <definedName name="XRefCopy36Row" localSheetId="4" hidden="1">#REF!</definedName>
    <definedName name="XRefCopy36Row" hidden="1">#REF!</definedName>
    <definedName name="XRefCopy37Row" localSheetId="4" hidden="1">#REF!</definedName>
    <definedName name="XRefCopy37Row" hidden="1">#REF!</definedName>
    <definedName name="XRefCopy38Row" localSheetId="4" hidden="1">#REF!</definedName>
    <definedName name="XRefCopy38Row" hidden="1">#REF!</definedName>
    <definedName name="XRefCopy39Row" localSheetId="4" hidden="1">#REF!</definedName>
    <definedName name="XRefCopy39Row" hidden="1">#REF!</definedName>
    <definedName name="XRefCopy3Row" localSheetId="4" hidden="1">#REF!</definedName>
    <definedName name="XRefCopy40Row" localSheetId="4" hidden="1">#REF!</definedName>
    <definedName name="XRefCopy40Row" hidden="1">#REF!</definedName>
    <definedName name="XRefCopy41Row" localSheetId="4" hidden="1">#REF!</definedName>
    <definedName name="XRefCopy41Row" hidden="1">#REF!</definedName>
    <definedName name="XRefCopy42Row" localSheetId="4" hidden="1">#REF!</definedName>
    <definedName name="XRefCopy42Row" hidden="1">#REF!</definedName>
    <definedName name="XRefCopy43Row" localSheetId="4" hidden="1">#REF!</definedName>
    <definedName name="XRefCopy43Row" hidden="1">#REF!</definedName>
    <definedName name="XRefCopy44Row" localSheetId="4" hidden="1">#REF!</definedName>
    <definedName name="XRefCopy44Row" hidden="1">#REF!</definedName>
    <definedName name="XRefCopy45Row" localSheetId="4" hidden="1">#REF!</definedName>
    <definedName name="XRefCopy45Row" hidden="1">#REF!</definedName>
    <definedName name="XRefCopy46Row" localSheetId="4" hidden="1">#REF!</definedName>
    <definedName name="XRefCopy46Row" hidden="1">#REF!</definedName>
    <definedName name="XRefCopy47Row" localSheetId="4" hidden="1">#REF!</definedName>
    <definedName name="XRefCopy47Row" hidden="1">#REF!</definedName>
    <definedName name="XRefCopy48Row" localSheetId="4" hidden="1">#REF!</definedName>
    <definedName name="XRefCopy48Row" hidden="1">#REF!</definedName>
    <definedName name="XRefCopy49Row" localSheetId="4" hidden="1">#REF!</definedName>
    <definedName name="XRefCopy49Row" hidden="1">#REF!</definedName>
    <definedName name="XRefCopy4Row" localSheetId="4" hidden="1">#REF!</definedName>
    <definedName name="XRefCopy50Row" localSheetId="4" hidden="1">#REF!</definedName>
    <definedName name="XRefCopy50Row" hidden="1">#REF!</definedName>
    <definedName name="XRefCopy51Row" localSheetId="4" hidden="1">#REF!</definedName>
    <definedName name="XRefCopy51Row" hidden="1">#REF!</definedName>
    <definedName name="XRefCopy52Row" localSheetId="4" hidden="1">#REF!</definedName>
    <definedName name="XRefCopy52Row" hidden="1">#REF!</definedName>
    <definedName name="XRefCopy53" localSheetId="4" hidden="1">#REF!</definedName>
    <definedName name="XRefCopy53" hidden="1">#REF!</definedName>
    <definedName name="XRefCopy53Row" localSheetId="4" hidden="1">#REF!</definedName>
    <definedName name="XRefCopy53Row" hidden="1">#REF!</definedName>
    <definedName name="XRefCopy54" hidden="1">#REF!</definedName>
    <definedName name="XRefCopy54Row" localSheetId="4" hidden="1">#REF!</definedName>
    <definedName name="XRefCopy54Row" hidden="1">#REF!</definedName>
    <definedName name="XRefCopy55" hidden="1">#REF!</definedName>
    <definedName name="XRefCopy55Row" localSheetId="4" hidden="1">#REF!</definedName>
    <definedName name="XRefCopy55Row" hidden="1">#REF!</definedName>
    <definedName name="XRefCopy56" hidden="1">#REF!</definedName>
    <definedName name="XRefCopy56Row" localSheetId="4" hidden="1">#REF!</definedName>
    <definedName name="XRefCopy56Row" hidden="1">#REF!</definedName>
    <definedName name="XRefCopy57" hidden="1">#REF!</definedName>
    <definedName name="XRefCopy57Row" localSheetId="4" hidden="1">#REF!</definedName>
    <definedName name="XRefCopy57Row" hidden="1">#REF!</definedName>
    <definedName name="XRefCopy58" hidden="1">#REF!</definedName>
    <definedName name="XRefCopy58Row" localSheetId="4" hidden="1">#REF!</definedName>
    <definedName name="XRefCopy58Row" hidden="1">#REF!</definedName>
    <definedName name="XRefCopy59" hidden="1">#REF!</definedName>
    <definedName name="XRefCopy59Row" localSheetId="4" hidden="1">#REF!</definedName>
    <definedName name="XRefCopy59Row" hidden="1">#REF!</definedName>
    <definedName name="XRefCopy60" hidden="1">#REF!</definedName>
    <definedName name="XRefCopy60Row" localSheetId="4" hidden="1">#REF!</definedName>
    <definedName name="XRefCopy60Row" hidden="1">#REF!</definedName>
    <definedName name="XRefCopy61" hidden="1">#REF!</definedName>
    <definedName name="XRefCopy61Row" localSheetId="4" hidden="1">#REF!</definedName>
    <definedName name="XRefCopy61Row" hidden="1">#REF!</definedName>
    <definedName name="XRefCopy62" hidden="1">#REF!</definedName>
    <definedName name="XRefCopy62Row" localSheetId="4" hidden="1">#REF!</definedName>
    <definedName name="XRefCopy62Row" hidden="1">#REF!</definedName>
    <definedName name="XRefCopy63" hidden="1">#REF!</definedName>
    <definedName name="XRefCopy63Row" localSheetId="4" hidden="1">#REF!</definedName>
    <definedName name="XRefCopy63Row" hidden="1">#REF!</definedName>
    <definedName name="XRefCopy64" hidden="1">#REF!</definedName>
    <definedName name="XRefCopy64Row" localSheetId="4" hidden="1">#REF!</definedName>
    <definedName name="XRefCopy64Row" hidden="1">#REF!</definedName>
    <definedName name="XRefCopy65" hidden="1">#REF!</definedName>
    <definedName name="XRefCopy65Row" localSheetId="4" hidden="1">#REF!</definedName>
    <definedName name="XRefCopy65Row" hidden="1">#REF!</definedName>
    <definedName name="XRefCopy66" hidden="1">#REF!</definedName>
    <definedName name="XRefCopy66Row" localSheetId="4" hidden="1">#REF!</definedName>
    <definedName name="XRefCopy66Row" hidden="1">#REF!</definedName>
    <definedName name="XRefCopy67" hidden="1">#REF!</definedName>
    <definedName name="XRefCopy67Row" localSheetId="4" hidden="1">#REF!</definedName>
    <definedName name="XRefCopy67Row" hidden="1">#REF!</definedName>
    <definedName name="XRefCopy68" hidden="1">#REF!</definedName>
    <definedName name="XRefCopy68Row" localSheetId="4" hidden="1">#REF!</definedName>
    <definedName name="XRefCopy68Row" hidden="1">#REF!</definedName>
    <definedName name="XRefCopy69" hidden="1">#REF!</definedName>
    <definedName name="XRefCopy69Row" localSheetId="4" hidden="1">#REF!</definedName>
    <definedName name="XRefCopy69Row" hidden="1">#REF!</definedName>
    <definedName name="XRefCopy7" localSheetId="4" hidden="1">'Patrimonio Neto'!#REF!</definedName>
    <definedName name="XRefCopy70" localSheetId="0" hidden="1">#REF!</definedName>
    <definedName name="XRefCopy70" hidden="1">#REF!</definedName>
    <definedName name="XRefCopy70Row" localSheetId="0" hidden="1">#REF!</definedName>
    <definedName name="XRefCopy70Row" localSheetId="4" hidden="1">#REF!</definedName>
    <definedName name="XRefCopy70Row" hidden="1">#REF!</definedName>
    <definedName name="XRefCopy71" hidden="1">#REF!</definedName>
    <definedName name="XRefCopy71Row" localSheetId="4" hidden="1">#REF!</definedName>
    <definedName name="XRefCopy71Row" hidden="1">#REF!</definedName>
    <definedName name="XRefCopy72" hidden="1">#REF!</definedName>
    <definedName name="XRefCopy72Row" localSheetId="4" hidden="1">#REF!</definedName>
    <definedName name="XRefCopy72Row" hidden="1">#REF!</definedName>
    <definedName name="XRefCopy73" hidden="1">#REF!</definedName>
    <definedName name="XRefCopy73Row" localSheetId="4" hidden="1">#REF!</definedName>
    <definedName name="XRefCopy73Row" hidden="1">#REF!</definedName>
    <definedName name="XRefCopy74" hidden="1">#REF!</definedName>
    <definedName name="XRefCopy74Row" localSheetId="4" hidden="1">#REF!</definedName>
    <definedName name="XRefCopy74Row" hidden="1">#REF!</definedName>
    <definedName name="XRefCopy75" localSheetId="0" hidden="1">#REF!</definedName>
    <definedName name="XRefCopy75" localSheetId="4" hidden="1">'Patrimonio Neto'!#REF!</definedName>
    <definedName name="XRefCopy75" hidden="1">#REF!</definedName>
    <definedName name="XRefCopy75Row" localSheetId="0" hidden="1">#REF!</definedName>
    <definedName name="XRefCopy75Row" localSheetId="4" hidden="1">#REF!</definedName>
    <definedName name="XRefCopy75Row" hidden="1">#REF!</definedName>
    <definedName name="XRefCopy76" localSheetId="0" hidden="1">#REF!</definedName>
    <definedName name="XRefCopy76" localSheetId="4" hidden="1">'Patrimonio Neto'!#REF!</definedName>
    <definedName name="XRefCopy76" hidden="1">#REF!</definedName>
    <definedName name="XRefCopy76Row" localSheetId="0" hidden="1">#REF!</definedName>
    <definedName name="XRefCopy76Row" localSheetId="4" hidden="1">#REF!</definedName>
    <definedName name="XRefCopy76Row" hidden="1">#REF!</definedName>
    <definedName name="XRefCopy77" hidden="1">#REF!</definedName>
    <definedName name="XRefCopy77Row" localSheetId="4" hidden="1">#REF!</definedName>
    <definedName name="XRefCopy77Row" hidden="1">#REF!</definedName>
    <definedName name="XRefCopy78" hidden="1">#REF!</definedName>
    <definedName name="XRefCopy78Row" localSheetId="4" hidden="1">#REF!</definedName>
    <definedName name="XRefCopy78Row" hidden="1">#REF!</definedName>
    <definedName name="XRefCopy79" hidden="1">#REF!</definedName>
    <definedName name="XRefCopy79Row" localSheetId="4" hidden="1">#REF!</definedName>
    <definedName name="XRefCopy79Row" hidden="1">#REF!</definedName>
    <definedName name="XRefCopy7Row" localSheetId="4" hidden="1">#REF!</definedName>
    <definedName name="XRefCopy7Row" hidden="1">#REF!</definedName>
    <definedName name="XRefCopy8" localSheetId="4" hidden="1">'Patrimonio Neto'!#REF!</definedName>
    <definedName name="XRefCopy80Row" localSheetId="0" hidden="1">#REF!</definedName>
    <definedName name="XRefCopy80Row" localSheetId="4" hidden="1">#REF!</definedName>
    <definedName name="XRefCopy80Row" hidden="1">#REF!</definedName>
    <definedName name="XRefCopy81Row" localSheetId="4" hidden="1">#REF!</definedName>
    <definedName name="XRefCopy81Row" hidden="1">#REF!</definedName>
    <definedName name="XRefCopy82Row" localSheetId="4" hidden="1">#REF!</definedName>
    <definedName name="XRefCopy82Row" hidden="1">#REF!</definedName>
    <definedName name="XRefCopy83Row" localSheetId="4" hidden="1">#REF!</definedName>
    <definedName name="XRefCopy83Row" hidden="1">#REF!</definedName>
    <definedName name="XRefCopy84Row" localSheetId="4" hidden="1">#REF!</definedName>
    <definedName name="XRefCopy84Row" hidden="1">#REF!</definedName>
    <definedName name="XRefCopy85" hidden="1">#REF!</definedName>
    <definedName name="XRefCopy85Row" localSheetId="4" hidden="1">#REF!</definedName>
    <definedName name="XRefCopy85Row" hidden="1">#REF!</definedName>
    <definedName name="XRefCopy86" hidden="1">#REF!</definedName>
    <definedName name="XRefCopy86Row" localSheetId="4" hidden="1">#REF!</definedName>
    <definedName name="XRefCopy86Row" hidden="1">#REF!</definedName>
    <definedName name="XRefCopy87" hidden="1">#REF!</definedName>
    <definedName name="XRefCopy87Row" localSheetId="4" hidden="1">#REF!</definedName>
    <definedName name="XRefCopy87Row" hidden="1">#REF!</definedName>
    <definedName name="XRefCopy88" hidden="1">#REF!</definedName>
    <definedName name="XRefCopy88Row" localSheetId="4" hidden="1">#REF!</definedName>
    <definedName name="XRefCopy88Row" hidden="1">#REF!</definedName>
    <definedName name="XRefCopy89" hidden="1">#REF!</definedName>
    <definedName name="XRefCopy89Row" localSheetId="4" hidden="1">#REF!</definedName>
    <definedName name="XRefCopy89Row" hidden="1">#REF!</definedName>
    <definedName name="XRefCopy8Row" localSheetId="4" hidden="1">#REF!</definedName>
    <definedName name="XRefCopy8Row" hidden="1">#REF!</definedName>
    <definedName name="XRefCopy9" localSheetId="4" hidden="1">'Patrimonio Neto'!#REF!</definedName>
    <definedName name="XRefCopy90" localSheetId="0" hidden="1">#REF!</definedName>
    <definedName name="XRefCopy90" hidden="1">#REF!</definedName>
    <definedName name="XRefCopy90Row" localSheetId="0" hidden="1">#REF!</definedName>
    <definedName name="XRefCopy90Row" localSheetId="4" hidden="1">#REF!</definedName>
    <definedName name="XRefCopy90Row" hidden="1">#REF!</definedName>
    <definedName name="XRefCopy91" hidden="1">#REF!</definedName>
    <definedName name="XRefCopy91Row" localSheetId="4" hidden="1">#REF!</definedName>
    <definedName name="XRefCopy91Row" hidden="1">#REF!</definedName>
    <definedName name="XRefCopy92" localSheetId="4" hidden="1">#REF!</definedName>
    <definedName name="XRefCopy92" hidden="1">#REF!</definedName>
    <definedName name="XRefCopy92Row" localSheetId="4" hidden="1">#REF!</definedName>
    <definedName name="XRefCopy92Row" hidden="1">#REF!</definedName>
    <definedName name="XRefCopy93" localSheetId="4" hidden="1">#REF!</definedName>
    <definedName name="XRefCopy93" hidden="1">#REF!</definedName>
    <definedName name="XRefCopy93Row" localSheetId="4" hidden="1">#REF!</definedName>
    <definedName name="XRefCopy93Row" hidden="1">#REF!</definedName>
    <definedName name="XRefCopy94" localSheetId="4" hidden="1">#REF!</definedName>
    <definedName name="XRefCopy94" hidden="1">#REF!</definedName>
    <definedName name="XRefCopy94Row" localSheetId="4" hidden="1">#REF!</definedName>
    <definedName name="XRefCopy94Row" hidden="1">#REF!</definedName>
    <definedName name="XRefCopy95" hidden="1">#REF!</definedName>
    <definedName name="XRefCopy95Row" localSheetId="4" hidden="1">#REF!</definedName>
    <definedName name="XRefCopy95Row" hidden="1">#REF!</definedName>
    <definedName name="XRefCopy96" hidden="1">#REF!</definedName>
    <definedName name="XRefCopy96Row" localSheetId="4" hidden="1">#REF!</definedName>
    <definedName name="XRefCopy96Row" hidden="1">#REF!</definedName>
    <definedName name="XRefCopy97" hidden="1">#REF!</definedName>
    <definedName name="XRefCopy97Row" localSheetId="4" hidden="1">#REF!</definedName>
    <definedName name="XRefCopy97Row" hidden="1">#REF!</definedName>
    <definedName name="XRefCopy98" hidden="1">#REF!</definedName>
    <definedName name="XRefCopy98Row" localSheetId="4" hidden="1">#REF!</definedName>
    <definedName name="XRefCopy98Row" hidden="1">#REF!</definedName>
    <definedName name="XRefCopy99" hidden="1">#REF!</definedName>
    <definedName name="XRefCopy99Row" localSheetId="4" hidden="1">#REF!</definedName>
    <definedName name="XRefCopy99Row" hidden="1">#REF!</definedName>
    <definedName name="XRefCopy9Row" localSheetId="4" hidden="1">#REF!</definedName>
    <definedName name="XRefCopy9Row" hidden="1">#REF!</definedName>
    <definedName name="XRefCopyRangeCount" localSheetId="4" hidden="1">76</definedName>
    <definedName name="XRefCopyRangeCount" hidden="1">4</definedName>
    <definedName name="XRefPaste1" hidden="1">#REF!</definedName>
    <definedName name="XRefPaste10" hidden="1">#REF!</definedName>
    <definedName name="XRefPaste100" localSheetId="4" hidden="1">#REF!</definedName>
    <definedName name="XRefPaste100" hidden="1">#REF!</definedName>
    <definedName name="XRefPaste100Row" localSheetId="4" hidden="1">#REF!</definedName>
    <definedName name="XRefPaste100Row" hidden="1">#REF!</definedName>
    <definedName name="XRefPaste101" localSheetId="4" hidden="1">#REF!</definedName>
    <definedName name="XRefPaste101" hidden="1">#REF!</definedName>
    <definedName name="XRefPaste101Row" localSheetId="4" hidden="1">#REF!</definedName>
    <definedName name="XRefPaste101Row" hidden="1">#REF!</definedName>
    <definedName name="XRefPaste102" localSheetId="4" hidden="1">#REF!</definedName>
    <definedName name="XRefPaste102" hidden="1">#REF!</definedName>
    <definedName name="XRefPaste102Row" localSheetId="4" hidden="1">#REF!</definedName>
    <definedName name="XRefPaste102Row" hidden="1">#REF!</definedName>
    <definedName name="XRefPaste103" localSheetId="4" hidden="1">#REF!</definedName>
    <definedName name="XRefPaste103" hidden="1">#REF!</definedName>
    <definedName name="XRefPaste103Row" localSheetId="4" hidden="1">#REF!</definedName>
    <definedName name="XRefPaste103Row" hidden="1">#REF!</definedName>
    <definedName name="XRefPaste104" localSheetId="4" hidden="1">#REF!</definedName>
    <definedName name="XRefPaste104" hidden="1">#REF!</definedName>
    <definedName name="XRefPaste104Row" localSheetId="4" hidden="1">#REF!</definedName>
    <definedName name="XRefPaste104Row" hidden="1">#REF!</definedName>
    <definedName name="XRefPaste105" localSheetId="4" hidden="1">#REF!</definedName>
    <definedName name="XRefPaste105" hidden="1">#REF!</definedName>
    <definedName name="XRefPaste105Row" localSheetId="4" hidden="1">#REF!</definedName>
    <definedName name="XRefPaste105Row" hidden="1">#REF!</definedName>
    <definedName name="XRefPaste106" localSheetId="4" hidden="1">#REF!</definedName>
    <definedName name="XRefPaste106" hidden="1">#REF!</definedName>
    <definedName name="XRefPaste106Row" localSheetId="4" hidden="1">#REF!</definedName>
    <definedName name="XRefPaste106Row" hidden="1">#REF!</definedName>
    <definedName name="XRefPaste107" localSheetId="4" hidden="1">#REF!</definedName>
    <definedName name="XRefPaste107" hidden="1">#REF!</definedName>
    <definedName name="XRefPaste107Row" localSheetId="4" hidden="1">#REF!</definedName>
    <definedName name="XRefPaste107Row" hidden="1">#REF!</definedName>
    <definedName name="XRefPaste108" localSheetId="4" hidden="1">#REF!</definedName>
    <definedName name="XRefPaste108" hidden="1">#REF!</definedName>
    <definedName name="XRefPaste108Row" localSheetId="4" hidden="1">#REF!</definedName>
    <definedName name="XRefPaste108Row" hidden="1">#REF!</definedName>
    <definedName name="XRefPaste109" localSheetId="4" hidden="1">#REF!</definedName>
    <definedName name="XRefPaste109" hidden="1">#REF!</definedName>
    <definedName name="XRefPaste109Row" localSheetId="4" hidden="1">#REF!</definedName>
    <definedName name="XRefPaste109Row" hidden="1">#REF!</definedName>
    <definedName name="XRefPaste10Row" localSheetId="4" hidden="1">#REF!</definedName>
    <definedName name="XRefPaste10Row" hidden="1">#REF!</definedName>
    <definedName name="XRefPaste11" hidden="1">#REF!</definedName>
    <definedName name="XRefPaste110" localSheetId="4" hidden="1">#REF!</definedName>
    <definedName name="XRefPaste110" hidden="1">#REF!</definedName>
    <definedName name="XRefPaste110Row" localSheetId="4" hidden="1">#REF!</definedName>
    <definedName name="XRefPaste110Row" hidden="1">#REF!</definedName>
    <definedName name="XRefPaste111" localSheetId="4" hidden="1">#REF!</definedName>
    <definedName name="XRefPaste111" hidden="1">#REF!</definedName>
    <definedName name="XRefPaste111Row" localSheetId="4" hidden="1">#REF!</definedName>
    <definedName name="XRefPaste111Row" hidden="1">#REF!</definedName>
    <definedName name="XRefPaste112" localSheetId="4" hidden="1">#REF!</definedName>
    <definedName name="XRefPaste112" hidden="1">#REF!</definedName>
    <definedName name="XRefPaste112Row" localSheetId="4" hidden="1">#REF!</definedName>
    <definedName name="XRefPaste112Row" hidden="1">#REF!</definedName>
    <definedName name="XRefPaste113" localSheetId="4" hidden="1">#REF!</definedName>
    <definedName name="XRefPaste113" hidden="1">#REF!</definedName>
    <definedName name="XRefPaste113Row" localSheetId="4" hidden="1">#REF!</definedName>
    <definedName name="XRefPaste113Row" hidden="1">#REF!</definedName>
    <definedName name="XRefPaste114" localSheetId="4" hidden="1">#REF!</definedName>
    <definedName name="XRefPaste114" hidden="1">#REF!</definedName>
    <definedName name="XRefPaste114Row" localSheetId="4" hidden="1">#REF!</definedName>
    <definedName name="XRefPaste114Row" hidden="1">#REF!</definedName>
    <definedName name="XRefPaste115" localSheetId="4" hidden="1">#REF!</definedName>
    <definedName name="XRefPaste115" hidden="1">#REF!</definedName>
    <definedName name="XRefPaste115Row" localSheetId="4" hidden="1">#REF!</definedName>
    <definedName name="XRefPaste115Row" hidden="1">#REF!</definedName>
    <definedName name="XRefPaste116" localSheetId="4" hidden="1">#REF!</definedName>
    <definedName name="XRefPaste116" hidden="1">#REF!</definedName>
    <definedName name="XRefPaste116Row" localSheetId="4" hidden="1">#REF!</definedName>
    <definedName name="XRefPaste116Row" hidden="1">#REF!</definedName>
    <definedName name="XRefPaste117" localSheetId="4" hidden="1">#REF!</definedName>
    <definedName name="XRefPaste117" hidden="1">#REF!</definedName>
    <definedName name="XRefPaste117Row" localSheetId="4" hidden="1">#REF!</definedName>
    <definedName name="XRefPaste117Row" hidden="1">#REF!</definedName>
    <definedName name="XRefPaste118" localSheetId="4" hidden="1">#REF!</definedName>
    <definedName name="XRefPaste118" hidden="1">#REF!</definedName>
    <definedName name="XRefPaste118Row" localSheetId="4" hidden="1">#REF!</definedName>
    <definedName name="XRefPaste118Row" hidden="1">#REF!</definedName>
    <definedName name="XRefPaste119" localSheetId="4" hidden="1">#REF!</definedName>
    <definedName name="XRefPaste119" hidden="1">#REF!</definedName>
    <definedName name="XRefPaste119Row" localSheetId="4" hidden="1">#REF!</definedName>
    <definedName name="XRefPaste119Row" hidden="1">#REF!</definedName>
    <definedName name="XRefPaste11Row" localSheetId="4" hidden="1">#REF!</definedName>
    <definedName name="XRefPaste11Row" hidden="1">#REF!</definedName>
    <definedName name="XRefPaste12" localSheetId="4" hidden="1">#REF!</definedName>
    <definedName name="XRefPaste12" hidden="1">#REF!</definedName>
    <definedName name="XRefPaste120" localSheetId="4" hidden="1">#REF!</definedName>
    <definedName name="XRefPaste120" hidden="1">#REF!</definedName>
    <definedName name="XRefPaste120Row" localSheetId="4" hidden="1">#REF!</definedName>
    <definedName name="XRefPaste120Row" hidden="1">#REF!</definedName>
    <definedName name="XRefPaste121" localSheetId="4" hidden="1">#REF!</definedName>
    <definedName name="XRefPaste121" hidden="1">#REF!</definedName>
    <definedName name="XRefPaste121Row" localSheetId="4" hidden="1">#REF!</definedName>
    <definedName name="XRefPaste121Row" hidden="1">#REF!</definedName>
    <definedName name="XRefPaste122" localSheetId="4" hidden="1">#REF!</definedName>
    <definedName name="XRefPaste122" hidden="1">#REF!</definedName>
    <definedName name="XRefPaste122Row" localSheetId="4" hidden="1">#REF!</definedName>
    <definedName name="XRefPaste122Row" hidden="1">#REF!</definedName>
    <definedName name="XRefPaste123" localSheetId="4" hidden="1">#REF!</definedName>
    <definedName name="XRefPaste123" hidden="1">#REF!</definedName>
    <definedName name="XRefPaste123Row" localSheetId="4" hidden="1">#REF!</definedName>
    <definedName name="XRefPaste123Row" hidden="1">#REF!</definedName>
    <definedName name="XRefPaste124" localSheetId="4" hidden="1">#REF!</definedName>
    <definedName name="XRefPaste124" hidden="1">#REF!</definedName>
    <definedName name="XRefPaste124Row" localSheetId="4" hidden="1">#REF!</definedName>
    <definedName name="XRefPaste124Row" hidden="1">#REF!</definedName>
    <definedName name="XRefPaste125" localSheetId="4" hidden="1">#REF!</definedName>
    <definedName name="XRefPaste125" hidden="1">#REF!</definedName>
    <definedName name="XRefPaste125Row" localSheetId="4" hidden="1">#REF!</definedName>
    <definedName name="XRefPaste125Row" hidden="1">#REF!</definedName>
    <definedName name="XRefPaste126" localSheetId="4" hidden="1">#REF!</definedName>
    <definedName name="XRefPaste126" hidden="1">#REF!</definedName>
    <definedName name="XRefPaste126Row" localSheetId="4" hidden="1">#REF!</definedName>
    <definedName name="XRefPaste126Row" hidden="1">#REF!</definedName>
    <definedName name="XRefPaste127" localSheetId="4" hidden="1">#REF!</definedName>
    <definedName name="XRefPaste127" hidden="1">#REF!</definedName>
    <definedName name="XRefPaste127Row" localSheetId="4" hidden="1">#REF!</definedName>
    <definedName name="XRefPaste127Row" hidden="1">#REF!</definedName>
    <definedName name="XRefPaste128" localSheetId="4" hidden="1">#REF!</definedName>
    <definedName name="XRefPaste128" hidden="1">#REF!</definedName>
    <definedName name="XRefPaste128Row" localSheetId="4" hidden="1">#REF!</definedName>
    <definedName name="XRefPaste128Row" hidden="1">#REF!</definedName>
    <definedName name="XRefPaste129" localSheetId="4" hidden="1">#REF!</definedName>
    <definedName name="XRefPaste129" hidden="1">#REF!</definedName>
    <definedName name="XRefPaste129Row" localSheetId="4" hidden="1">#REF!</definedName>
    <definedName name="XRefPaste129Row" hidden="1">#REF!</definedName>
    <definedName name="XRefPaste12Row" localSheetId="4" hidden="1">#REF!</definedName>
    <definedName name="XRefPaste12Row" hidden="1">#REF!</definedName>
    <definedName name="XRefPaste130" localSheetId="4" hidden="1">#REF!</definedName>
    <definedName name="XRefPaste130" hidden="1">#REF!</definedName>
    <definedName name="XRefPaste130Row" localSheetId="4" hidden="1">#REF!</definedName>
    <definedName name="XRefPaste130Row" hidden="1">#REF!</definedName>
    <definedName name="XRefPaste131" localSheetId="4" hidden="1">#REF!</definedName>
    <definedName name="XRefPaste131" hidden="1">#REF!</definedName>
    <definedName name="XRefPaste131Row" localSheetId="4" hidden="1">#REF!</definedName>
    <definedName name="XRefPaste131Row" hidden="1">#REF!</definedName>
    <definedName name="XRefPaste132" localSheetId="4" hidden="1">#REF!</definedName>
    <definedName name="XRefPaste132" hidden="1">#REF!</definedName>
    <definedName name="XRefPaste132Row" localSheetId="4" hidden="1">#REF!</definedName>
    <definedName name="XRefPaste132Row" hidden="1">#REF!</definedName>
    <definedName name="XRefPaste133" localSheetId="4" hidden="1">#REF!</definedName>
    <definedName name="XRefPaste133" hidden="1">#REF!</definedName>
    <definedName name="XRefPaste133Row" localSheetId="4" hidden="1">#REF!</definedName>
    <definedName name="XRefPaste133Row" hidden="1">#REF!</definedName>
    <definedName name="XRefPaste134" localSheetId="4" hidden="1">#REF!</definedName>
    <definedName name="XRefPaste134" hidden="1">#REF!</definedName>
    <definedName name="XRefPaste134Row" localSheetId="4" hidden="1">#REF!</definedName>
    <definedName name="XRefPaste134Row" hidden="1">#REF!</definedName>
    <definedName name="XRefPaste135" localSheetId="4" hidden="1">#REF!</definedName>
    <definedName name="XRefPaste135" hidden="1">#REF!</definedName>
    <definedName name="XRefPaste135Row" localSheetId="4" hidden="1">#REF!</definedName>
    <definedName name="XRefPaste135Row" hidden="1">#REF!</definedName>
    <definedName name="XRefPaste136" localSheetId="4" hidden="1">#REF!</definedName>
    <definedName name="XRefPaste136" hidden="1">#REF!</definedName>
    <definedName name="XRefPaste136Row" localSheetId="4" hidden="1">#REF!</definedName>
    <definedName name="XRefPaste136Row" hidden="1">#REF!</definedName>
    <definedName name="XRefPaste137" localSheetId="4" hidden="1">#REF!</definedName>
    <definedName name="XRefPaste137" hidden="1">#REF!</definedName>
    <definedName name="XRefPaste137Row" localSheetId="4" hidden="1">#REF!</definedName>
    <definedName name="XRefPaste137Row" hidden="1">#REF!</definedName>
    <definedName name="XRefPaste138" localSheetId="4" hidden="1">#REF!</definedName>
    <definedName name="XRefPaste138" hidden="1">#REF!</definedName>
    <definedName name="XRefPaste138Row" localSheetId="4" hidden="1">#REF!</definedName>
    <definedName name="XRefPaste138Row" hidden="1">#REF!</definedName>
    <definedName name="XRefPaste139" localSheetId="4" hidden="1">#REF!</definedName>
    <definedName name="XRefPaste139" hidden="1">#REF!</definedName>
    <definedName name="XRefPaste139Row" localSheetId="4" hidden="1">#REF!</definedName>
    <definedName name="XRefPaste139Row" hidden="1">#REF!</definedName>
    <definedName name="XRefPaste13Row" localSheetId="4" hidden="1">#REF!</definedName>
    <definedName name="XRefPaste13Row" hidden="1">#REF!</definedName>
    <definedName name="XRefPaste14" localSheetId="4" hidden="1">#REF!</definedName>
    <definedName name="XRefPaste140" localSheetId="4" hidden="1">#REF!</definedName>
    <definedName name="XRefPaste140" hidden="1">#REF!</definedName>
    <definedName name="XRefPaste140Row" localSheetId="4" hidden="1">#REF!</definedName>
    <definedName name="XRefPaste140Row" hidden="1">#REF!</definedName>
    <definedName name="XRefPaste141" localSheetId="4" hidden="1">#REF!</definedName>
    <definedName name="XRefPaste141" hidden="1">#REF!</definedName>
    <definedName name="XRefPaste141Row" localSheetId="4" hidden="1">#REF!</definedName>
    <definedName name="XRefPaste141Row" hidden="1">#REF!</definedName>
    <definedName name="XRefPaste142" localSheetId="4" hidden="1">#REF!</definedName>
    <definedName name="XRefPaste142" hidden="1">#REF!</definedName>
    <definedName name="XRefPaste142Row" localSheetId="4" hidden="1">#REF!</definedName>
    <definedName name="XRefPaste142Row" hidden="1">#REF!</definedName>
    <definedName name="XRefPaste143" localSheetId="4" hidden="1">#REF!</definedName>
    <definedName name="XRefPaste143" hidden="1">#REF!</definedName>
    <definedName name="XRefPaste143Row" localSheetId="4" hidden="1">#REF!</definedName>
    <definedName name="XRefPaste143Row" hidden="1">#REF!</definedName>
    <definedName name="XRefPaste144" localSheetId="4" hidden="1">#REF!</definedName>
    <definedName name="XRefPaste144" hidden="1">#REF!</definedName>
    <definedName name="XRefPaste144Row" localSheetId="4" hidden="1">#REF!</definedName>
    <definedName name="XRefPaste144Row" hidden="1">#REF!</definedName>
    <definedName name="XRefPaste145" localSheetId="4" hidden="1">#REF!</definedName>
    <definedName name="XRefPaste145" hidden="1">#REF!</definedName>
    <definedName name="XRefPaste145Row" localSheetId="4" hidden="1">#REF!</definedName>
    <definedName name="XRefPaste145Row" hidden="1">#REF!</definedName>
    <definedName name="XRefPaste146" localSheetId="4" hidden="1">#REF!</definedName>
    <definedName name="XRefPaste146" hidden="1">#REF!</definedName>
    <definedName name="XRefPaste146Row" localSheetId="4" hidden="1">#REF!</definedName>
    <definedName name="XRefPaste146Row" hidden="1">#REF!</definedName>
    <definedName name="XRefPaste147" localSheetId="4" hidden="1">#REF!</definedName>
    <definedName name="XRefPaste147" hidden="1">#REF!</definedName>
    <definedName name="XRefPaste147Row" localSheetId="4" hidden="1">#REF!</definedName>
    <definedName name="XRefPaste147Row" hidden="1">#REF!</definedName>
    <definedName name="XRefPaste148" localSheetId="4" hidden="1">#REF!</definedName>
    <definedName name="XRefPaste148" hidden="1">#REF!</definedName>
    <definedName name="XRefPaste148Row" localSheetId="4" hidden="1">#REF!</definedName>
    <definedName name="XRefPaste148Row" hidden="1">#REF!</definedName>
    <definedName name="XRefPaste14Row" localSheetId="4" hidden="1">#REF!</definedName>
    <definedName name="XRefPaste14Row" hidden="1">#REF!</definedName>
    <definedName name="XRefPaste15" hidden="1">#REF!</definedName>
    <definedName name="XRefPaste15Row" localSheetId="4" hidden="1">#REF!</definedName>
    <definedName name="XRefPaste15Row" hidden="1">#REF!</definedName>
    <definedName name="XRefPaste16" hidden="1">#REF!</definedName>
    <definedName name="XRefPaste16Row" localSheetId="4" hidden="1">#REF!</definedName>
    <definedName name="XRefPaste17" hidden="1">#REF!</definedName>
    <definedName name="XRefPaste17Row" localSheetId="4" hidden="1">#REF!</definedName>
    <definedName name="XRefPaste17Row" hidden="1">#REF!</definedName>
    <definedName name="XRefPaste18" localSheetId="0" hidden="1">#REF!</definedName>
    <definedName name="XRefPaste18" localSheetId="4" hidden="1">'Patrimonio Neto'!#REF!</definedName>
    <definedName name="XRefPaste18" hidden="1">#REF!</definedName>
    <definedName name="XRefPaste18Row" localSheetId="0" hidden="1">#REF!</definedName>
    <definedName name="XRefPaste18Row" localSheetId="4" hidden="1">#REF!</definedName>
    <definedName name="XRefPaste18Row" hidden="1">#REF!</definedName>
    <definedName name="XRefPaste19" localSheetId="4" hidden="1">#REF!</definedName>
    <definedName name="XRefPaste19" hidden="1">#REF!</definedName>
    <definedName name="XRefPaste19Row" localSheetId="4" hidden="1">#REF!</definedName>
    <definedName name="XRefPaste19Row" hidden="1">#REF!</definedName>
    <definedName name="XRefPaste1Row" localSheetId="4" hidden="1">#REF!</definedName>
    <definedName name="XRefPaste1Row" hidden="1">#REF!</definedName>
    <definedName name="XRefPaste20" localSheetId="4" hidden="1">#REF!</definedName>
    <definedName name="XRefPaste20" hidden="1">#REF!</definedName>
    <definedName name="XRefPaste20Row" localSheetId="4" hidden="1">#REF!</definedName>
    <definedName name="XRefPaste21" localSheetId="4" hidden="1">#REF!</definedName>
    <definedName name="XRefPaste21" hidden="1">#REF!</definedName>
    <definedName name="XRefPaste21Row" localSheetId="4" hidden="1">#REF!</definedName>
    <definedName name="XRefPaste21Row" hidden="1">#REF!</definedName>
    <definedName name="XRefPaste22" localSheetId="4" hidden="1">#REF!</definedName>
    <definedName name="XRefPaste22" hidden="1">#REF!</definedName>
    <definedName name="XRefPaste22Row" localSheetId="4" hidden="1">#REF!</definedName>
    <definedName name="XRefPaste23" localSheetId="4" hidden="1">#REF!</definedName>
    <definedName name="XRefPaste23" hidden="1">#REF!</definedName>
    <definedName name="XRefPaste23Row" localSheetId="4" hidden="1">#REF!</definedName>
    <definedName name="XRefPaste24" localSheetId="4" hidden="1">#REF!</definedName>
    <definedName name="XRefPaste24" hidden="1">#REF!</definedName>
    <definedName name="XRefPaste24Row" localSheetId="4" hidden="1">#REF!</definedName>
    <definedName name="XRefPaste24Row" hidden="1">#REF!</definedName>
    <definedName name="XRefPaste25" localSheetId="4" hidden="1">#REF!</definedName>
    <definedName name="XRefPaste25" hidden="1">#REF!</definedName>
    <definedName name="XRefPaste25Row" localSheetId="4" hidden="1">#REF!</definedName>
    <definedName name="XRefPaste25Row" hidden="1">#REF!</definedName>
    <definedName name="XRefPaste26" localSheetId="4" hidden="1">#REF!</definedName>
    <definedName name="XRefPaste26" hidden="1">#REF!</definedName>
    <definedName name="XRefPaste26Row" localSheetId="4" hidden="1">#REF!</definedName>
    <definedName name="XRefPaste26Row" hidden="1">#REF!</definedName>
    <definedName name="XRefPaste27" localSheetId="4" hidden="1">#REF!</definedName>
    <definedName name="XRefPaste27" hidden="1">#REF!</definedName>
    <definedName name="XRefPaste27Row" localSheetId="4" hidden="1">#REF!</definedName>
    <definedName name="XRefPaste27Row" hidden="1">#REF!</definedName>
    <definedName name="XRefPaste28" localSheetId="4" hidden="1">#REF!</definedName>
    <definedName name="XRefPaste28" hidden="1">#REF!</definedName>
    <definedName name="XRefPaste28Row" localSheetId="4" hidden="1">#REF!</definedName>
    <definedName name="XRefPaste28Row" hidden="1">#REF!</definedName>
    <definedName name="XRefPaste29" localSheetId="4" hidden="1">#REF!</definedName>
    <definedName name="XRefPaste29" hidden="1">#REF!</definedName>
    <definedName name="XRefPaste29Row" localSheetId="4" hidden="1">#REF!</definedName>
    <definedName name="XRefPaste29Row" hidden="1">#REF!</definedName>
    <definedName name="XRefPaste2Row" localSheetId="4" hidden="1">#REF!</definedName>
    <definedName name="XRefPaste2Row" hidden="1">#REF!</definedName>
    <definedName name="XRefPaste30" localSheetId="4" hidden="1">#REF!</definedName>
    <definedName name="XRefPaste30" hidden="1">#REF!</definedName>
    <definedName name="XRefPaste30Row" localSheetId="4" hidden="1">#REF!</definedName>
    <definedName name="XRefPaste31" localSheetId="4" hidden="1">#REF!</definedName>
    <definedName name="XRefPaste31" hidden="1">#REF!</definedName>
    <definedName name="XRefPaste31Row" localSheetId="4" hidden="1">#REF!</definedName>
    <definedName name="XRefPaste32" localSheetId="4" hidden="1">#REF!</definedName>
    <definedName name="XRefPaste32" hidden="1">#REF!</definedName>
    <definedName name="XRefPaste32Row" localSheetId="4" hidden="1">#REF!</definedName>
    <definedName name="XRefPaste32Row" hidden="1">#REF!</definedName>
    <definedName name="XRefPaste33" hidden="1">#REF!</definedName>
    <definedName name="XRefPaste33Row" localSheetId="4" hidden="1">#REF!</definedName>
    <definedName name="XRefPaste33Row" hidden="1">#REF!</definedName>
    <definedName name="XRefPaste34" localSheetId="4" hidden="1">#REF!</definedName>
    <definedName name="XRefPaste34" hidden="1">#REF!</definedName>
    <definedName name="XRefPaste34Row" localSheetId="4" hidden="1">#REF!</definedName>
    <definedName name="XRefPaste34Row" hidden="1">#REF!</definedName>
    <definedName name="XRefPaste35" hidden="1">#REF!</definedName>
    <definedName name="XRefPaste35Row" localSheetId="4" hidden="1">#REF!</definedName>
    <definedName name="XRefPaste35Row" hidden="1">#REF!</definedName>
    <definedName name="XRefPaste36" localSheetId="4" hidden="1">#REF!</definedName>
    <definedName name="XRefPaste36" hidden="1">#REF!</definedName>
    <definedName name="XRefPaste36Row" localSheetId="4" hidden="1">#REF!</definedName>
    <definedName name="XRefPaste36Row" hidden="1">#REF!</definedName>
    <definedName name="XRefPaste37" localSheetId="4" hidden="1">#REF!</definedName>
    <definedName name="XRefPaste37" hidden="1">#REF!</definedName>
    <definedName name="XRefPaste37Row" localSheetId="4" hidden="1">#REF!</definedName>
    <definedName name="XRefPaste37Row" hidden="1">#REF!</definedName>
    <definedName name="XRefPaste38" localSheetId="4" hidden="1">#REF!</definedName>
    <definedName name="XRefPaste38" hidden="1">#REF!</definedName>
    <definedName name="XRefPaste38Row" localSheetId="4" hidden="1">#REF!</definedName>
    <definedName name="XRefPaste38Row" hidden="1">#REF!</definedName>
    <definedName name="XRefPaste39" localSheetId="4" hidden="1">#REF!</definedName>
    <definedName name="XRefPaste39" hidden="1">#REF!</definedName>
    <definedName name="XRefPaste39Row" localSheetId="4" hidden="1">#REF!</definedName>
    <definedName name="XRefPaste39Row" hidden="1">#REF!</definedName>
    <definedName name="XRefPaste3Row" localSheetId="4" hidden="1">#REF!</definedName>
    <definedName name="XRefPaste40" localSheetId="4" hidden="1">#REF!</definedName>
    <definedName name="XRefPaste40" hidden="1">#REF!</definedName>
    <definedName name="XRefPaste40Row" localSheetId="4" hidden="1">#REF!</definedName>
    <definedName name="XRefPaste40Row" hidden="1">#REF!</definedName>
    <definedName name="XRefPaste41" localSheetId="4" hidden="1">#REF!</definedName>
    <definedName name="XRefPaste41" hidden="1">#REF!</definedName>
    <definedName name="XRefPaste41Row" localSheetId="4" hidden="1">#REF!</definedName>
    <definedName name="XRefPaste41Row" hidden="1">#REF!</definedName>
    <definedName name="XRefPaste42" localSheetId="4" hidden="1">#REF!</definedName>
    <definedName name="XRefPaste42" hidden="1">#REF!</definedName>
    <definedName name="XRefPaste42Row" localSheetId="4" hidden="1">#REF!</definedName>
    <definedName name="XRefPaste42Row" hidden="1">#REF!</definedName>
    <definedName name="XRefPaste43" localSheetId="4" hidden="1">#REF!</definedName>
    <definedName name="XRefPaste43" hidden="1">#REF!</definedName>
    <definedName name="XRefPaste43Row" localSheetId="4" hidden="1">#REF!</definedName>
    <definedName name="XRefPaste43Row" hidden="1">#REF!</definedName>
    <definedName name="XRefPaste44" localSheetId="4" hidden="1">#REF!</definedName>
    <definedName name="XRefPaste44" hidden="1">#REF!</definedName>
    <definedName name="XRefPaste44Row" localSheetId="4" hidden="1">#REF!</definedName>
    <definedName name="XRefPaste44Row" hidden="1">#REF!</definedName>
    <definedName name="XRefPaste45" localSheetId="4" hidden="1">#REF!</definedName>
    <definedName name="XRefPaste45" hidden="1">#REF!</definedName>
    <definedName name="XRefPaste45Row" localSheetId="4" hidden="1">#REF!</definedName>
    <definedName name="XRefPaste45Row" hidden="1">#REF!</definedName>
    <definedName name="XRefPaste46" localSheetId="4" hidden="1">#REF!</definedName>
    <definedName name="XRefPaste46" hidden="1">#REF!</definedName>
    <definedName name="XRefPaste46Row" localSheetId="4" hidden="1">#REF!</definedName>
    <definedName name="XRefPaste46Row" hidden="1">#REF!</definedName>
    <definedName name="XRefPaste47" localSheetId="4" hidden="1">#REF!</definedName>
    <definedName name="XRefPaste47" hidden="1">#REF!</definedName>
    <definedName name="XRefPaste47Row" localSheetId="4" hidden="1">#REF!</definedName>
    <definedName name="XRefPaste47Row" hidden="1">#REF!</definedName>
    <definedName name="XRefPaste48" localSheetId="4" hidden="1">#REF!</definedName>
    <definedName name="XRefPaste48" hidden="1">#REF!</definedName>
    <definedName name="XRefPaste48Row" localSheetId="4" hidden="1">#REF!</definedName>
    <definedName name="XRefPaste48Row" hidden="1">#REF!</definedName>
    <definedName name="XRefPaste49" localSheetId="4" hidden="1">#REF!</definedName>
    <definedName name="XRefPaste49" hidden="1">#REF!</definedName>
    <definedName name="XRefPaste49Row" localSheetId="4" hidden="1">#REF!</definedName>
    <definedName name="XRefPaste49Row" hidden="1">#REF!</definedName>
    <definedName name="XRefPaste4Row" localSheetId="4" hidden="1">#REF!</definedName>
    <definedName name="XRefPaste4Row" hidden="1">#REF!</definedName>
    <definedName name="XRefPaste5" localSheetId="4" hidden="1">'Patrimonio Neto'!#REF!</definedName>
    <definedName name="XRefPaste50" localSheetId="0" hidden="1">#REF!</definedName>
    <definedName name="XRefPaste50" localSheetId="4" hidden="1">#REF!</definedName>
    <definedName name="XRefPaste50" hidden="1">#REF!</definedName>
    <definedName name="XRefPaste50Row" localSheetId="4" hidden="1">#REF!</definedName>
    <definedName name="XRefPaste50Row" hidden="1">#REF!</definedName>
    <definedName name="XRefPaste51" localSheetId="4" hidden="1">#REF!</definedName>
    <definedName name="XRefPaste51" hidden="1">#REF!</definedName>
    <definedName name="XRefPaste51Row" localSheetId="4" hidden="1">#REF!</definedName>
    <definedName name="XRefPaste51Row" hidden="1">#REF!</definedName>
    <definedName name="XRefPaste52" localSheetId="4" hidden="1">#REF!</definedName>
    <definedName name="XRefPaste52" hidden="1">#REF!</definedName>
    <definedName name="XRefPaste52Row" localSheetId="4" hidden="1">#REF!</definedName>
    <definedName name="XRefPaste52Row" hidden="1">#REF!</definedName>
    <definedName name="XRefPaste53" localSheetId="4" hidden="1">#REF!</definedName>
    <definedName name="XRefPaste53" hidden="1">#REF!</definedName>
    <definedName name="XRefPaste53Row" localSheetId="4" hidden="1">#REF!</definedName>
    <definedName name="XRefPaste53Row" hidden="1">#REF!</definedName>
    <definedName name="XRefPaste54" localSheetId="4" hidden="1">#REF!</definedName>
    <definedName name="XRefPaste54" hidden="1">#REF!</definedName>
    <definedName name="XRefPaste54Row" localSheetId="4" hidden="1">#REF!</definedName>
    <definedName name="XRefPaste54Row" hidden="1">#REF!</definedName>
    <definedName name="XRefPaste55" localSheetId="4" hidden="1">#REF!</definedName>
    <definedName name="XRefPaste55" hidden="1">#REF!</definedName>
    <definedName name="XRefPaste55Row" localSheetId="4" hidden="1">#REF!</definedName>
    <definedName name="XRefPaste55Row" hidden="1">#REF!</definedName>
    <definedName name="XRefPaste56" localSheetId="4" hidden="1">#REF!</definedName>
    <definedName name="XRefPaste56" hidden="1">#REF!</definedName>
    <definedName name="XRefPaste56Row" localSheetId="4" hidden="1">#REF!</definedName>
    <definedName name="XRefPaste56Row" hidden="1">#REF!</definedName>
    <definedName name="XRefPaste57" localSheetId="4" hidden="1">#REF!</definedName>
    <definedName name="XRefPaste57" hidden="1">#REF!</definedName>
    <definedName name="XRefPaste57Row" localSheetId="4" hidden="1">#REF!</definedName>
    <definedName name="XRefPaste57Row" hidden="1">#REF!</definedName>
    <definedName name="XRefPaste58" hidden="1">#REF!</definedName>
    <definedName name="XRefPaste58Row" localSheetId="4" hidden="1">#REF!</definedName>
    <definedName name="XRefPaste58Row" hidden="1">#REF!</definedName>
    <definedName name="XRefPaste59" hidden="1">#REF!</definedName>
    <definedName name="XRefPaste59Row" localSheetId="4" hidden="1">#REF!</definedName>
    <definedName name="XRefPaste59Row" hidden="1">#REF!</definedName>
    <definedName name="XRefPaste5Row" localSheetId="4" hidden="1">#REF!</definedName>
    <definedName name="XRefPaste5Row" hidden="1">#REF!</definedName>
    <definedName name="XRefPaste6" localSheetId="4" hidden="1">#REF!</definedName>
    <definedName name="XRefPaste60" hidden="1">#REF!</definedName>
    <definedName name="XRefPaste60Row" localSheetId="4" hidden="1">#REF!</definedName>
    <definedName name="XRefPaste60Row" hidden="1">#REF!</definedName>
    <definedName name="XRefPaste61" hidden="1">#REF!</definedName>
    <definedName name="XRefPaste61Row" localSheetId="4" hidden="1">#REF!</definedName>
    <definedName name="XRefPaste61Row" hidden="1">#REF!</definedName>
    <definedName name="XRefPaste62" hidden="1">#REF!</definedName>
    <definedName name="XRefPaste62Row" localSheetId="4" hidden="1">#REF!</definedName>
    <definedName name="XRefPaste62Row" hidden="1">#REF!</definedName>
    <definedName name="XRefPaste63" hidden="1">#REF!</definedName>
    <definedName name="XRefPaste63Row" localSheetId="4" hidden="1">#REF!</definedName>
    <definedName name="XRefPaste63Row" hidden="1">#REF!</definedName>
    <definedName name="XRefPaste64" localSheetId="4" hidden="1">#REF!</definedName>
    <definedName name="XRefPaste64" hidden="1">#REF!</definedName>
    <definedName name="XRefPaste64Row" localSheetId="4" hidden="1">#REF!</definedName>
    <definedName name="XRefPaste64Row" hidden="1">#REF!</definedName>
    <definedName name="XRefPaste65" hidden="1">#REF!</definedName>
    <definedName name="XRefPaste65Row" localSheetId="4" hidden="1">#REF!</definedName>
    <definedName name="XRefPaste65Row" hidden="1">#REF!</definedName>
    <definedName name="XRefPaste66" hidden="1">#REF!</definedName>
    <definedName name="XRefPaste66Row" localSheetId="4" hidden="1">#REF!</definedName>
    <definedName name="XRefPaste66Row" hidden="1">#REF!</definedName>
    <definedName name="XRefPaste67" localSheetId="4" hidden="1">#REF!</definedName>
    <definedName name="XRefPaste67" hidden="1">#REF!</definedName>
    <definedName name="XRefPaste67Row" localSheetId="4" hidden="1">#REF!</definedName>
    <definedName name="XRefPaste67Row" hidden="1">#REF!</definedName>
    <definedName name="XRefPaste68" hidden="1">#REF!</definedName>
    <definedName name="XRefPaste68Row" localSheetId="4" hidden="1">#REF!</definedName>
    <definedName name="XRefPaste68Row" hidden="1">#REF!</definedName>
    <definedName name="XRefPaste69" hidden="1">#REF!</definedName>
    <definedName name="XRefPaste69Row" localSheetId="4" hidden="1">#REF!</definedName>
    <definedName name="XRefPaste69Row" hidden="1">#REF!</definedName>
    <definedName name="XRefPaste6Row" localSheetId="4" hidden="1">#REF!</definedName>
    <definedName name="XRefPaste6Row" hidden="1">#REF!</definedName>
    <definedName name="XRefPaste7" localSheetId="4" hidden="1">#REF!</definedName>
    <definedName name="XRefPaste7" hidden="1">#REF!</definedName>
    <definedName name="XRefPaste70" hidden="1">#REF!</definedName>
    <definedName name="XRefPaste70Row" localSheetId="4" hidden="1">#REF!</definedName>
    <definedName name="XRefPaste70Row" hidden="1">#REF!</definedName>
    <definedName name="XRefPaste71" hidden="1">#REF!</definedName>
    <definedName name="XRefPaste71Row" localSheetId="4" hidden="1">#REF!</definedName>
    <definedName name="XRefPaste71Row" hidden="1">#REF!</definedName>
    <definedName name="XRefPaste72" localSheetId="4" hidden="1">#REF!</definedName>
    <definedName name="XRefPaste72" hidden="1">#REF!</definedName>
    <definedName name="XRefPaste72Row" localSheetId="4" hidden="1">#REF!</definedName>
    <definedName name="XRefPaste72Row" hidden="1">#REF!</definedName>
    <definedName name="XRefPaste73" localSheetId="4" hidden="1">#REF!</definedName>
    <definedName name="XRefPaste73" hidden="1">#REF!</definedName>
    <definedName name="XRefPaste73Row" localSheetId="4" hidden="1">#REF!</definedName>
    <definedName name="XRefPaste73Row" hidden="1">#REF!</definedName>
    <definedName name="XRefPaste74" localSheetId="4" hidden="1">#REF!</definedName>
    <definedName name="XRefPaste74" hidden="1">#REF!</definedName>
    <definedName name="XRefPaste74Row" localSheetId="4" hidden="1">#REF!</definedName>
    <definedName name="XRefPaste74Row" hidden="1">#REF!</definedName>
    <definedName name="XRefPaste75" localSheetId="4" hidden="1">#REF!</definedName>
    <definedName name="XRefPaste75" hidden="1">#REF!</definedName>
    <definedName name="XRefPaste75Row" localSheetId="4" hidden="1">#REF!</definedName>
    <definedName name="XRefPaste75Row" hidden="1">#REF!</definedName>
    <definedName name="XRefPaste76" localSheetId="4" hidden="1">#REF!</definedName>
    <definedName name="XRefPaste76" hidden="1">#REF!</definedName>
    <definedName name="XRefPaste76Row" localSheetId="4" hidden="1">#REF!</definedName>
    <definedName name="XRefPaste76Row" hidden="1">#REF!</definedName>
    <definedName name="XRefPaste77" localSheetId="4" hidden="1">#REF!</definedName>
    <definedName name="XRefPaste77" hidden="1">#REF!</definedName>
    <definedName name="XRefPaste77Row" localSheetId="4" hidden="1">#REF!</definedName>
    <definedName name="XRefPaste77Row" hidden="1">#REF!</definedName>
    <definedName name="XRefPaste78" localSheetId="4" hidden="1">#REF!</definedName>
    <definedName name="XRefPaste78" hidden="1">#REF!</definedName>
    <definedName name="XRefPaste78Row" localSheetId="4" hidden="1">#REF!</definedName>
    <definedName name="XRefPaste78Row" hidden="1">#REF!</definedName>
    <definedName name="XRefPaste79" localSheetId="4" hidden="1">#REF!</definedName>
    <definedName name="XRefPaste79" hidden="1">#REF!</definedName>
    <definedName name="XRefPaste79Row" localSheetId="4" hidden="1">#REF!</definedName>
    <definedName name="XRefPaste79Row" hidden="1">#REF!</definedName>
    <definedName name="XRefPaste7Row" localSheetId="4" hidden="1">#REF!</definedName>
    <definedName name="XRefPaste7Row" hidden="1">#REF!</definedName>
    <definedName name="XRefPaste8" localSheetId="4" hidden="1">#REF!</definedName>
    <definedName name="XRefPaste8" hidden="1">#REF!</definedName>
    <definedName name="XRefPaste80" localSheetId="4" hidden="1">#REF!</definedName>
    <definedName name="XRefPaste80" hidden="1">#REF!</definedName>
    <definedName name="XRefPaste80Row" localSheetId="4" hidden="1">#REF!</definedName>
    <definedName name="XRefPaste80Row" hidden="1">#REF!</definedName>
    <definedName name="XRefPaste81" localSheetId="4" hidden="1">#REF!</definedName>
    <definedName name="XRefPaste81" hidden="1">#REF!</definedName>
    <definedName name="XRefPaste81Row" localSheetId="4" hidden="1">#REF!</definedName>
    <definedName name="XRefPaste81Row" hidden="1">#REF!</definedName>
    <definedName name="XRefPaste82" localSheetId="4" hidden="1">#REF!</definedName>
    <definedName name="XRefPaste82" hidden="1">#REF!</definedName>
    <definedName name="XRefPaste82Row" localSheetId="4" hidden="1">#REF!</definedName>
    <definedName name="XRefPaste82Row" hidden="1">#REF!</definedName>
    <definedName name="XRefPaste83" localSheetId="4" hidden="1">#REF!</definedName>
    <definedName name="XRefPaste83" hidden="1">#REF!</definedName>
    <definedName name="XRefPaste83Row" localSheetId="4" hidden="1">#REF!</definedName>
    <definedName name="XRefPaste83Row" hidden="1">#REF!</definedName>
    <definedName name="XRefPaste84" localSheetId="4" hidden="1">#REF!</definedName>
    <definedName name="XRefPaste84" hidden="1">#REF!</definedName>
    <definedName name="XRefPaste84Row" localSheetId="4" hidden="1">#REF!</definedName>
    <definedName name="XRefPaste84Row" hidden="1">#REF!</definedName>
    <definedName name="XRefPaste85" localSheetId="4" hidden="1">#REF!</definedName>
    <definedName name="XRefPaste85" hidden="1">#REF!</definedName>
    <definedName name="XRefPaste85Row" localSheetId="4" hidden="1">#REF!</definedName>
    <definedName name="XRefPaste85Row" hidden="1">#REF!</definedName>
    <definedName name="XRefPaste86" localSheetId="4" hidden="1">#REF!</definedName>
    <definedName name="XRefPaste86" hidden="1">#REF!</definedName>
    <definedName name="XRefPaste86Row" localSheetId="4" hidden="1">#REF!</definedName>
    <definedName name="XRefPaste86Row" hidden="1">#REF!</definedName>
    <definedName name="XRefPaste87" localSheetId="4" hidden="1">#REF!</definedName>
    <definedName name="XRefPaste87" hidden="1">#REF!</definedName>
    <definedName name="XRefPaste87Row" localSheetId="4" hidden="1">#REF!</definedName>
    <definedName name="XRefPaste87Row" hidden="1">#REF!</definedName>
    <definedName name="XRefPaste88" localSheetId="4" hidden="1">#REF!</definedName>
    <definedName name="XRefPaste88" hidden="1">#REF!</definedName>
    <definedName name="XRefPaste88Row" localSheetId="4" hidden="1">#REF!</definedName>
    <definedName name="XRefPaste88Row" hidden="1">#REF!</definedName>
    <definedName name="XRefPaste89" localSheetId="4" hidden="1">#REF!</definedName>
    <definedName name="XRefPaste89" hidden="1">#REF!</definedName>
    <definedName name="XRefPaste89Row" localSheetId="4" hidden="1">#REF!</definedName>
    <definedName name="XRefPaste89Row" hidden="1">#REF!</definedName>
    <definedName name="XRefPaste8Row" localSheetId="4" hidden="1">#REF!</definedName>
    <definedName name="XRefPaste8Row" hidden="1">#REF!</definedName>
    <definedName name="XRefPaste9" hidden="1">#REF!</definedName>
    <definedName name="XRefPaste90" localSheetId="4" hidden="1">#REF!</definedName>
    <definedName name="XRefPaste90" hidden="1">#REF!</definedName>
    <definedName name="XRefPaste90Row" localSheetId="4" hidden="1">#REF!</definedName>
    <definedName name="XRefPaste90Row" hidden="1">#REF!</definedName>
    <definedName name="XRefPaste91" localSheetId="4" hidden="1">#REF!</definedName>
    <definedName name="XRefPaste91" hidden="1">#REF!</definedName>
    <definedName name="XRefPaste91Row" localSheetId="4" hidden="1">#REF!</definedName>
    <definedName name="XRefPaste91Row" hidden="1">#REF!</definedName>
    <definedName name="XRefPaste92" localSheetId="4" hidden="1">#REF!</definedName>
    <definedName name="XRefPaste92" hidden="1">#REF!</definedName>
    <definedName name="XRefPaste92Row" localSheetId="4" hidden="1">#REF!</definedName>
    <definedName name="XRefPaste92Row" hidden="1">#REF!</definedName>
    <definedName name="XRefPaste93" localSheetId="4" hidden="1">#REF!</definedName>
    <definedName name="XRefPaste93" hidden="1">#REF!</definedName>
    <definedName name="XRefPaste93Row" localSheetId="4" hidden="1">#REF!</definedName>
    <definedName name="XRefPaste93Row" hidden="1">#REF!</definedName>
    <definedName name="XRefPaste94" localSheetId="4" hidden="1">#REF!</definedName>
    <definedName name="XRefPaste94" hidden="1">#REF!</definedName>
    <definedName name="XRefPaste94Row" localSheetId="4" hidden="1">#REF!</definedName>
    <definedName name="XRefPaste94Row" hidden="1">#REF!</definedName>
    <definedName name="XRefPaste95" localSheetId="4" hidden="1">#REF!</definedName>
    <definedName name="XRefPaste95" hidden="1">#REF!</definedName>
    <definedName name="XRefPaste95Row" localSheetId="4" hidden="1">#REF!</definedName>
    <definedName name="XRefPaste95Row" hidden="1">#REF!</definedName>
    <definedName name="XRefPaste96" localSheetId="4" hidden="1">#REF!</definedName>
    <definedName name="XRefPaste96" hidden="1">#REF!</definedName>
    <definedName name="XRefPaste96Row" localSheetId="4" hidden="1">#REF!</definedName>
    <definedName name="XRefPaste96Row" hidden="1">#REF!</definedName>
    <definedName name="XRefPaste97" localSheetId="4" hidden="1">#REF!</definedName>
    <definedName name="XRefPaste97" hidden="1">#REF!</definedName>
    <definedName name="XRefPaste97Row" localSheetId="4" hidden="1">#REF!</definedName>
    <definedName name="XRefPaste97Row" hidden="1">#REF!</definedName>
    <definedName name="XRefPaste98" localSheetId="4" hidden="1">#REF!</definedName>
    <definedName name="XRefPaste98" hidden="1">#REF!</definedName>
    <definedName name="XRefPaste98Row" localSheetId="4" hidden="1">#REF!</definedName>
    <definedName name="XRefPaste98Row" hidden="1">#REF!</definedName>
    <definedName name="XRefPaste99" localSheetId="4" hidden="1">#REF!</definedName>
    <definedName name="XRefPaste99" hidden="1">#REF!</definedName>
    <definedName name="XRefPaste99Row" localSheetId="4" hidden="1">#REF!</definedName>
    <definedName name="XRefPaste99Row" hidden="1">#REF!</definedName>
    <definedName name="XRefPaste9Row" localSheetId="4" hidden="1">#REF!</definedName>
    <definedName name="XRefPaste9Row" hidden="1">#REF!</definedName>
    <definedName name="XRefPasteRangeCount" localSheetId="4" hidden="1">6</definedName>
    <definedName name="XRefPasteRangeCount" hidden="1">1</definedName>
    <definedName name="xx">#REF!</definedName>
    <definedName name="Z_5FCC9217_B3E9_4B91_A943_5F21728EBEE9_.wvu.PrintArea" localSheetId="1" hidden="1">'Balance General'!$A$1:$K$85</definedName>
    <definedName name="Z_5FCC9217_B3E9_4B91_A943_5F21728EBEE9_.wvu.PrintArea" localSheetId="2" hidden="1">'Estado de Resultados'!$A$1:$F$87</definedName>
    <definedName name="Z_5FCC9217_B3E9_4B91_A943_5F21728EBEE9_.wvu.PrintArea" localSheetId="3" hidden="1">'Flujo de Efectivo'!$A$1:$G$52</definedName>
    <definedName name="Z_5FCC9217_B3E9_4B91_A943_5F21728EBEE9_.wvu.PrintArea" localSheetId="6" hidden="1">'Nota 5 a Nota 12'!$A$1:$I$557</definedName>
    <definedName name="Z_5FCC9217_B3E9_4B91_A943_5F21728EBEE9_.wvu.PrintArea" localSheetId="5" hidden="1">'Notas 1 a Nota 4'!$A$1:$L$90</definedName>
    <definedName name="Z_5FCC9217_B3E9_4B91_A943_5F21728EBEE9_.wvu.PrintArea" localSheetId="4" hidden="1">'Patrimonio Neto'!$A$2:$L$26</definedName>
    <definedName name="Z_5FCC9217_B3E9_4B91_A943_5F21728EBEE9_.wvu.Rows" localSheetId="3" hidden="1">'Flujo de Efectivo'!$30:$30</definedName>
    <definedName name="Z_7015FC6D_0680_4B00_AA0E_B83DA1D0B666_.wvu.PrintArea" localSheetId="1" hidden="1">'Balance General'!$A$1:$K$85</definedName>
    <definedName name="Z_7015FC6D_0680_4B00_AA0E_B83DA1D0B666_.wvu.PrintArea" localSheetId="2" hidden="1">'Estado de Resultados'!$A$1:$F$87</definedName>
    <definedName name="Z_7015FC6D_0680_4B00_AA0E_B83DA1D0B666_.wvu.PrintArea" localSheetId="3" hidden="1">'Flujo de Efectivo'!$A$1:$G$52</definedName>
    <definedName name="Z_7015FC6D_0680_4B00_AA0E_B83DA1D0B666_.wvu.PrintArea" localSheetId="6" hidden="1">'Nota 5 a Nota 12'!$A$1:$I$557</definedName>
    <definedName name="Z_7015FC6D_0680_4B00_AA0E_B83DA1D0B666_.wvu.PrintArea" localSheetId="5" hidden="1">'Notas 1 a Nota 4'!$A$1:$L$90</definedName>
    <definedName name="Z_7015FC6D_0680_4B00_AA0E_B83DA1D0B666_.wvu.PrintArea" localSheetId="4" hidden="1">'Patrimonio Neto'!$A$2:$L$26</definedName>
    <definedName name="Z_7015FC6D_0680_4B00_AA0E_B83DA1D0B666_.wvu.Rows" localSheetId="3" hidden="1">'Flujo de Efectivo'!$30:$30</definedName>
    <definedName name="Z_970CBB53_F4B3_462F_AEFE_2BC403F5F0AD_.wvu.PrintArea" localSheetId="6" hidden="1">'Nota 5 a Nota 12'!$A$1:$I$557</definedName>
    <definedName name="Z_970CBB53_F4B3_462F_AEFE_2BC403F5F0AD_.wvu.PrintArea" localSheetId="5" hidden="1">'Notas 1 a Nota 4'!$A$1:$L$90</definedName>
    <definedName name="Z_B9F63820_5C32_455A_BC9D_0BE84D6B0867_.wvu.PrintArea" localSheetId="1" hidden="1">'Balance General'!$A$1:$K$85</definedName>
    <definedName name="Z_B9F63820_5C32_455A_BC9D_0BE84D6B0867_.wvu.PrintArea" localSheetId="2" hidden="1">'Estado de Resultados'!$A$1:$F$87</definedName>
    <definedName name="Z_B9F63820_5C32_455A_BC9D_0BE84D6B0867_.wvu.PrintArea" localSheetId="3" hidden="1">'Flujo de Efectivo'!$A$1:$G$52</definedName>
    <definedName name="Z_B9F63820_5C32_455A_BC9D_0BE84D6B0867_.wvu.PrintArea" localSheetId="4" hidden="1">'Patrimonio Neto'!$A$2:$L$26</definedName>
    <definedName name="Z_B9F63820_5C32_455A_BC9D_0BE84D6B0867_.wvu.Rows" localSheetId="3" hidden="1">'Flujo de Efectivo'!$30:$30</definedName>
    <definedName name="Z_F3648BCD_1CED_4BBB_AE63_37BDB925883F_.wvu.PrintArea" localSheetId="1" hidden="1">'Balance General'!$A$1:$K$85</definedName>
    <definedName name="Z_F3648BCD_1CED_4BBB_AE63_37BDB925883F_.wvu.PrintArea" localSheetId="2" hidden="1">'Estado de Resultados'!$A$1:$F$87</definedName>
    <definedName name="Z_F3648BCD_1CED_4BBB_AE63_37BDB925883F_.wvu.PrintArea" localSheetId="3" hidden="1">'Flujo de Efectivo'!$A$1:$G$52</definedName>
    <definedName name="Z_F3648BCD_1CED_4BBB_AE63_37BDB925883F_.wvu.PrintArea" localSheetId="6" hidden="1">'Nota 5 a Nota 12'!$A$1:$I$557</definedName>
    <definedName name="Z_F3648BCD_1CED_4BBB_AE63_37BDB925883F_.wvu.PrintArea" localSheetId="5" hidden="1">'Notas 1 a Nota 4'!$A$1:$L$90</definedName>
    <definedName name="Z_F3648BCD_1CED_4BBB_AE63_37BDB925883F_.wvu.PrintArea" localSheetId="4" hidden="1">'Patrimonio Neto'!$A$2:$L$26</definedName>
    <definedName name="Z_F3648BCD_1CED_4BBB_AE63_37BDB925883F_.wvu.Rows" localSheetId="3" hidden="1">'Flujo de Efectivo'!$30:$30</definedName>
    <definedName name="zdfd" localSheetId="0" hidden="1">#REF!</definedName>
    <definedName name="zdfd" localSheetId="6" hidden="1">#REF!</definedName>
    <definedName name="zdfd" localSheetId="5" hidden="1">#REF!</definedName>
    <definedName name="zdfd" hidden="1">#REF!</definedName>
  </definedNames>
  <calcPr calcId="191029" calcOnSave="0"/>
  <customWorkbookViews>
    <customWorkbookView name="Dahiana Sanchez - Vista personalizada" guid="{F3648BCD-1CED-4BBB-AE63-37BDB925883F}"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Alejandro Otazú - Vista personalizada" guid="{7015FC6D-0680-4B00-AA0E-B83DA1D0B666}" mergeInterval="0" personalView="1" maximized="1" xWindow="-9" yWindow="-9" windowWidth="1938" windowHeight="1048" tabRatio="954" activeSheetId="9"/>
    <customWorkbookView name="Yohana Benitez - Vista personalizada" guid="{B9F63820-5C32-455A-BC9D-0BE84D6B0867}" mergeInterval="0" personalView="1" maximized="1" xWindow="-8" yWindow="-8" windowWidth="1382" windowHeight="744"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 i="7" l="1"/>
  <c r="I9" i="7" l="1"/>
  <c r="J13" i="7"/>
  <c r="D15" i="7"/>
  <c r="B15" i="7" l="1"/>
  <c r="G33" i="8" l="1"/>
  <c r="N69" i="3" l="1"/>
  <c r="E15" i="7" l="1"/>
  <c r="J15" i="7"/>
  <c r="G15" i="7"/>
  <c r="F15" i="7"/>
  <c r="C15" i="7"/>
  <c r="I57" i="14" l="1"/>
  <c r="I56" i="14"/>
  <c r="H15" i="7" l="1"/>
  <c r="C316" i="8" l="1"/>
  <c r="C65" i="7" l="1"/>
  <c r="J43" i="5" l="1"/>
  <c r="I15" i="7"/>
  <c r="K15" i="7" l="1"/>
  <c r="M69" i="3" s="1"/>
</calcChain>
</file>

<file path=xl/sharedStrings.xml><?xml version="1.0" encoding="utf-8"?>
<sst xmlns="http://schemas.openxmlformats.org/spreadsheetml/2006/main" count="1145" uniqueCount="774">
  <si>
    <t>USD</t>
  </si>
  <si>
    <t>Cuenta</t>
  </si>
  <si>
    <t>ACTIVO</t>
  </si>
  <si>
    <t>ACTIVO CORRIENTE</t>
  </si>
  <si>
    <t>GS</t>
  </si>
  <si>
    <t>ACTIVO NO CORRIENTE</t>
  </si>
  <si>
    <t>PASIVO</t>
  </si>
  <si>
    <t>PASIVO CORRIENTE</t>
  </si>
  <si>
    <t>CAPITAL</t>
  </si>
  <si>
    <t>RESERVAS</t>
  </si>
  <si>
    <t>RESULTADO DEL EJERCICIO</t>
  </si>
  <si>
    <t xml:space="preserve">Caja </t>
  </si>
  <si>
    <t>Bancos</t>
  </si>
  <si>
    <t>Deudores por intermediacion</t>
  </si>
  <si>
    <t>Cuentas por cobrar a Personas y Empresas relacionadas</t>
  </si>
  <si>
    <t>TOTAL ACTIVO CORRIENTE</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</si>
  <si>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</si>
  <si>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</si>
  <si>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</si>
  <si>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</si>
  <si>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</si>
  <si>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</si>
  <si>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</si>
  <si>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</si>
  <si>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</si>
  <si>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</si>
  <si>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</si>
  <si>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</si>
  <si>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</si>
  <si>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</si>
  <si>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</si>
  <si>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</si>
  <si>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</si>
  <si>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</si>
  <si>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</si>
  <si>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</si>
  <si>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</si>
  <si>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</si>
  <si>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</si>
  <si>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</si>
  <si>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</si>
  <si>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</si>
  <si>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</si>
  <si>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</si>
  <si>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</si>
  <si>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</si>
  <si>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</si>
  <si>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</si>
  <si>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</si>
  <si>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</si>
  <si>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</si>
  <si>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</si>
  <si>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</si>
  <si>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</si>
  <si>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Adquisición de Licencia Informática</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</si>
  <si>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</si>
  <si>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</si>
  <si>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</si>
  <si>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</si>
  <si>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</si>
  <si>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</si>
  <si>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</si>
  <si>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</si>
  <si>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</si>
  <si>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</si>
  <si>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Descripción</t>
  </si>
  <si>
    <t>Totales</t>
  </si>
  <si>
    <t>Intereses pagados</t>
  </si>
  <si>
    <t>Impuesto a la Renta</t>
  </si>
  <si>
    <t>Gastos Bancarios</t>
  </si>
  <si>
    <t>Documentos y cuentas por pagar</t>
  </si>
  <si>
    <t>Obligac. por Administración de Cartera</t>
  </si>
  <si>
    <t>Menos: Previsión por menor valor</t>
  </si>
  <si>
    <t>Títulos de Renta Fija</t>
  </si>
  <si>
    <t>Impuesto a la Renta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</si>
  <si>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</si>
  <si>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</si>
  <si>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</si>
  <si>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</si>
  <si>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</si>
  <si>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</si>
  <si>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</si>
  <si>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</si>
  <si>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Marcas</t>
  </si>
  <si>
    <t>Gastos de desarrollo</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</si>
  <si>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</si>
  <si>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</si>
  <si>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</si>
  <si>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</si>
  <si>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</si>
  <si>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</si>
  <si>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</si>
  <si>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</si>
  <si>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</si>
  <si>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</si>
  <si>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</si>
  <si>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</si>
  <si>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</si>
  <si>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</si>
  <si>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</si>
  <si>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</si>
  <si>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</si>
  <si>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</si>
  <si>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</si>
  <si>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</si>
  <si>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</si>
  <si>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</si>
  <si>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</si>
  <si>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</si>
  <si>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</si>
  <si>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</si>
  <si>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</si>
  <si>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</si>
  <si>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</si>
  <si>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</si>
  <si>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</si>
  <si>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</si>
  <si>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</si>
  <si>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</si>
  <si>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</si>
  <si>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</si>
  <si>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</si>
  <si>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</si>
  <si>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</si>
  <si>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</si>
  <si>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</si>
  <si>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</si>
  <si>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</si>
  <si>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</si>
  <si>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</si>
  <si>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</si>
  <si>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</si>
  <si>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</si>
  <si>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</si>
  <si>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</si>
  <si>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</si>
  <si>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</si>
  <si>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</si>
  <si>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INVERSIONES PERMANENTES</t>
  </si>
  <si>
    <t>CARGOS DIFERIDOS</t>
  </si>
  <si>
    <t>Aportes y Retenciones a Pagar</t>
  </si>
  <si>
    <t>Otros Ingresos</t>
  </si>
  <si>
    <t>Donaciones</t>
  </si>
  <si>
    <t>Aranceles BVPASA</t>
  </si>
  <si>
    <t>Sueldos y Jornales</t>
  </si>
  <si>
    <t>Aguinaldos</t>
  </si>
  <si>
    <t>Aporte Patronal IPS</t>
  </si>
  <si>
    <t>IVA Gasto</t>
  </si>
  <si>
    <t>Gastos de Escribanía</t>
  </si>
  <si>
    <t>Cuotas y Suscripciones</t>
  </si>
  <si>
    <t>Gastos Bursátiles SEN</t>
  </si>
  <si>
    <t>Perdida por Venta de Inversiones</t>
  </si>
  <si>
    <t>Intereses y Gastos de Sobregiros</t>
  </si>
  <si>
    <t>Regional Casa de Bolsa S.A.</t>
  </si>
  <si>
    <t>Patrimonio Neto</t>
  </si>
  <si>
    <t>Otros Ingresos Operativos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</si>
  <si>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</si>
  <si>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</si>
  <si>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</si>
  <si>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</si>
  <si>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</si>
  <si>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</si>
  <si>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</si>
  <si>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</si>
  <si>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</si>
  <si>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</si>
  <si>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</si>
  <si>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CONCEPTO</t>
  </si>
  <si>
    <t>El rubro disponibilidades está compuesto por las siguientes cuentas:</t>
  </si>
  <si>
    <t>5.e ) Inversiones</t>
  </si>
  <si>
    <t>INFORMACIÓN SOBRE EL DOCUMENTO Y EMISOR</t>
  </si>
  <si>
    <t>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</si>
  <si>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</si>
  <si>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</si>
  <si>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</si>
  <si>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</si>
  <si>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</si>
  <si>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</si>
  <si>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</si>
  <si>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</si>
  <si>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</si>
  <si>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</si>
  <si>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</si>
  <si>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NO CORRIENTE</t>
  </si>
  <si>
    <t>CORRIENTE</t>
  </si>
  <si>
    <t>Otros Gastos Operativos</t>
  </si>
  <si>
    <t xml:space="preserve">a) Comprar y vender valores por cuenta de terceros y por cuenta con recursos propios, en la bolsa o fuera de ella. </t>
  </si>
  <si>
    <t>e) Actuar como representante de los obligacionistas</t>
  </si>
  <si>
    <t>Guillermo Céspedes</t>
  </si>
  <si>
    <t>Creditos (Nota 5.f)</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</si>
  <si>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</si>
  <si>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</si>
  <si>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</si>
  <si>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</si>
  <si>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</si>
  <si>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</si>
  <si>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</si>
  <si>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ACTIVOS INTANGIBLES</t>
  </si>
  <si>
    <t>Software</t>
  </si>
  <si>
    <t>Hardware</t>
  </si>
  <si>
    <t>Utilidad en Compra Inversiones Cta Propi</t>
  </si>
  <si>
    <t>Fondo de Garantía BVPASA</t>
  </si>
  <si>
    <t>Perdida por Compra de Inversiones</t>
  </si>
  <si>
    <t>Comisiones Pagadas</t>
  </si>
  <si>
    <t>Gastos de Asamblea</t>
  </si>
  <si>
    <t>Aranceles por Negoc.Bolsa de Valores</t>
  </si>
  <si>
    <t xml:space="preserve">Por intermediación de renta fija en rueda  </t>
  </si>
  <si>
    <t>CUENTAS</t>
  </si>
  <si>
    <t>Disponibilidades</t>
  </si>
  <si>
    <t>BONOS</t>
  </si>
  <si>
    <t>INSTITUCIÓN</t>
  </si>
  <si>
    <t>ESTADO DE FLUJO DE EFECTIVO</t>
  </si>
  <si>
    <t xml:space="preserve">   Viviana Trociuk                              Marcelo Prono</t>
  </si>
  <si>
    <t xml:space="preserve">   Viviana Trociuk                       Marcelo Prono</t>
  </si>
  <si>
    <t>Spread</t>
  </si>
  <si>
    <t>Underwritting</t>
  </si>
  <si>
    <t>Gastos de Informatica</t>
  </si>
  <si>
    <t>Gastos de Constitucion Adm de Fondos</t>
  </si>
  <si>
    <t>Retenciones IVA</t>
  </si>
  <si>
    <t>Contadora</t>
  </si>
  <si>
    <t>Vicepresidente</t>
  </si>
  <si>
    <t>Marcelo Prono</t>
  </si>
  <si>
    <t>Viviana Trociuk</t>
  </si>
  <si>
    <t xml:space="preserve">                 Síndico                                          Contadora</t>
  </si>
  <si>
    <t xml:space="preserve">        Presidente                                    Vicepresidente</t>
  </si>
  <si>
    <t xml:space="preserve">         Presidente                             Vicepresidente  </t>
  </si>
  <si>
    <t xml:space="preserve">                Síndico                                 Contadora </t>
  </si>
  <si>
    <t xml:space="preserve">     Síndico</t>
  </si>
  <si>
    <t>Intereses a Transferir Comitentes -GS</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</si>
  <si>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</si>
  <si>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</si>
  <si>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</si>
  <si>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</si>
  <si>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</si>
  <si>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</si>
  <si>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</si>
  <si>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</si>
  <si>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</si>
  <si>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</si>
  <si>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</si>
  <si>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</si>
  <si>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</si>
  <si>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</si>
  <si>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Muebles y Útiles</t>
  </si>
  <si>
    <t>Corto Plazo G.</t>
  </si>
  <si>
    <t>Larzo Plazo G.</t>
  </si>
  <si>
    <t>NOMBRE</t>
  </si>
  <si>
    <t>Accionista</t>
  </si>
  <si>
    <t>Banco Regional S.A.E.C.A. (*)</t>
  </si>
  <si>
    <t>Totales:</t>
  </si>
  <si>
    <t>(*) El importe correspondiente al sobregiro en cuenta corriente, en el balance general se encuentra expuesto en el rubro de préstamos financieros</t>
  </si>
  <si>
    <t>PERSONA O EMPRESA VINCULADA</t>
  </si>
  <si>
    <t>TOTAL INGRESOS</t>
  </si>
  <si>
    <t>TOTAL EGRESOS</t>
  </si>
  <si>
    <t>Banco Regional S.A.E.C.A.</t>
  </si>
  <si>
    <t>Comisiones Comerciales a Pagar</t>
  </si>
  <si>
    <t>Ingreso por Colocacion de Acciones</t>
  </si>
  <si>
    <t>Intereses y Rendim. a favor por Reporto</t>
  </si>
  <si>
    <t>Primas Devengados por Reporto</t>
  </si>
  <si>
    <t>Gastos de Cafetería</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</si>
  <si>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</si>
  <si>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</si>
  <si>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</si>
  <si>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</si>
  <si>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</si>
  <si>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</si>
  <si>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</si>
  <si>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</si>
  <si>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</si>
  <si>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</si>
  <si>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</si>
  <si>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</si>
  <si>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</si>
  <si>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</si>
  <si>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</si>
  <si>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</si>
  <si>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</si>
  <si>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</si>
  <si>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</si>
  <si>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</si>
  <si>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</si>
  <si>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</si>
  <si>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</si>
  <si>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</si>
  <si>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</si>
  <si>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</si>
  <si>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</si>
  <si>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</si>
  <si>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</si>
  <si>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</si>
  <si>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</si>
  <si>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</si>
  <si>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Excepto por lo mencionado más arriba, no se han registrado cambios en las políticas y procedimientos contables durante el ejercicio informado.</t>
  </si>
  <si>
    <t>5.a) Valuación en moneda extranjera</t>
  </si>
  <si>
    <t>5.b) Posición en moneda extranjera</t>
  </si>
  <si>
    <t>Detalle</t>
  </si>
  <si>
    <t>Moneda extranjera</t>
  </si>
  <si>
    <t>Tipo de cambio</t>
  </si>
  <si>
    <t>Saldo al 31/12/2019</t>
  </si>
  <si>
    <t>Clase</t>
  </si>
  <si>
    <t>Monto</t>
  </si>
  <si>
    <t>(Gs.)</t>
  </si>
  <si>
    <t>(Gs.) (*)</t>
  </si>
  <si>
    <t>Bonos subordinados</t>
  </si>
  <si>
    <t>Certificados de Depósito de Ahorro</t>
  </si>
  <si>
    <t>Intereses a cobrar</t>
  </si>
  <si>
    <t>Deudores por intermediación</t>
  </si>
  <si>
    <t xml:space="preserve">   - </t>
  </si>
  <si>
    <t xml:space="preserve"> - </t>
  </si>
  <si>
    <t>Préstamos financieros</t>
  </si>
  <si>
    <t>Sobregiros en cuenta corriente</t>
  </si>
  <si>
    <t xml:space="preserve">-     </t>
  </si>
  <si>
    <t>Otros pasivos</t>
  </si>
  <si>
    <t>Otros pasivos corrientes</t>
  </si>
  <si>
    <t>5.c) Diferencia de cambio en moneda extranjera</t>
  </si>
  <si>
    <t>Monto ajustado Gs.</t>
  </si>
  <si>
    <t>al 31/12/2019</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</si>
  <si>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</si>
  <si>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</si>
  <si>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</si>
  <si>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</si>
  <si>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</si>
  <si>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</si>
  <si>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</si>
  <si>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</si>
  <si>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</si>
  <si>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Citibank NA Sucursal Paraguay</t>
  </si>
  <si>
    <t>Banco Continental S.A.E.C.A.</t>
  </si>
  <si>
    <t>Banco GNB Paraguay S.A.</t>
  </si>
  <si>
    <t>5.e.1 - Inversiones temporarias y permanentes</t>
  </si>
  <si>
    <t>Banco Regional S.A.E.C.A</t>
  </si>
  <si>
    <t xml:space="preserve">       -     </t>
  </si>
  <si>
    <t>- </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</si>
  <si>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</si>
  <si>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</si>
  <si>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</si>
  <si>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</si>
  <si>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</si>
  <si>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</si>
  <si>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Diferencia de precio por operaciones de reporto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</si>
  <si>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</si>
  <si>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</si>
  <si>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</si>
  <si>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</si>
  <si>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</si>
  <si>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</si>
  <si>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</si>
  <si>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Gastos a recuperar</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</si>
  <si>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</si>
  <si>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</si>
  <si>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</si>
  <si>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</si>
  <si>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</si>
  <si>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</si>
  <si>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</si>
  <si>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</si>
  <si>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</si>
  <si>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IVA - Crédito Fiscal</t>
  </si>
  <si>
    <t>Anticipos a proveedores</t>
  </si>
  <si>
    <t>Corto plazo</t>
  </si>
  <si>
    <t>Largo plazo Gs.</t>
  </si>
  <si>
    <t>Gs.</t>
  </si>
  <si>
    <t xml:space="preserve">Corto Plazo </t>
  </si>
  <si>
    <t>Largo plazo</t>
  </si>
  <si>
    <t>Depósitos de clientes Gs.</t>
  </si>
  <si>
    <t>5.m) Provisiones</t>
  </si>
  <si>
    <t>5.o) Cuentas por pagar a personas y empresas relacionadas</t>
  </si>
  <si>
    <t>Sobregiro en cuenta Corriente</t>
  </si>
  <si>
    <t>1 día</t>
  </si>
  <si>
    <t xml:space="preserve">5.p) Obligaciones por contrato de underwriting </t>
  </si>
  <si>
    <t>5.q) Otros pasivos corrientes y no corrientes</t>
  </si>
  <si>
    <t xml:space="preserve"> Gs.</t>
  </si>
  <si>
    <t>Regional AFPISA</t>
  </si>
  <si>
    <t>5.s) Resultado con empresas vinculadas</t>
  </si>
  <si>
    <t>Capital integrado</t>
  </si>
  <si>
    <t>No aplicable. Los presentes estados financieros no incluyen previsiones.</t>
  </si>
  <si>
    <t>Fondo de garantía</t>
  </si>
  <si>
    <t>Otros servicios</t>
  </si>
  <si>
    <t>Aranceles - CNV</t>
  </si>
  <si>
    <t>Servicio de asesoría</t>
  </si>
  <si>
    <t>Gastos de representación</t>
  </si>
  <si>
    <t>Gastos de movilidad</t>
  </si>
  <si>
    <t>Otros gastos de administración</t>
  </si>
  <si>
    <t>Otras remuneraciones y dietas</t>
  </si>
  <si>
    <t>Honorarios profesionales</t>
  </si>
  <si>
    <t>Gastos no deducibles</t>
  </si>
  <si>
    <t>Gastos legales</t>
  </si>
  <si>
    <t>Impresos y formularios</t>
  </si>
  <si>
    <t>Courier y encomiendas</t>
  </si>
  <si>
    <t>Capacitación y entrenamiento</t>
  </si>
  <si>
    <t>Gastos de telefonía</t>
  </si>
  <si>
    <t>Otros gastos</t>
  </si>
  <si>
    <t>Otros ingresos</t>
  </si>
  <si>
    <t>Otros egresos</t>
  </si>
  <si>
    <t>Intereses ganados</t>
  </si>
  <si>
    <t>Intereses pagados por sobregiros</t>
  </si>
  <si>
    <t>Resultados financieros netos</t>
  </si>
  <si>
    <t>Ingresos varios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</si>
  <si>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</si>
  <si>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</si>
  <si>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</si>
  <si>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</si>
  <si>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</si>
  <si>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</si>
  <si>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</si>
  <si>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Inversiones en reporto</t>
  </si>
  <si>
    <t>Bancop S.A.</t>
  </si>
  <si>
    <t>Utilidad en Compraventa de Acciones</t>
  </si>
  <si>
    <t>Gastos de Salubridad - COVID 19</t>
  </si>
  <si>
    <t xml:space="preserve">Banco Atlas S.A. </t>
  </si>
  <si>
    <t>Finexpar CA</t>
  </si>
  <si>
    <t>Pagina</t>
  </si>
  <si>
    <t xml:space="preserve">Proveedores Moneda Local </t>
  </si>
  <si>
    <t xml:space="preserve">Comisiones Pagados </t>
  </si>
  <si>
    <t>Otros Gastos de Personal</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</si>
  <si>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</si>
  <si>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</si>
  <si>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</si>
  <si>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</si>
  <si>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</si>
  <si>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</si>
  <si>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</si>
  <si>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</si>
  <si>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</si>
  <si>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</si>
  <si>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</si>
  <si>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</si>
  <si>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</si>
  <si>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</si>
  <si>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</si>
  <si>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</si>
  <si>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</si>
  <si>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</si>
  <si>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</si>
  <si>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</si>
  <si>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</si>
  <si>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</si>
  <si>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</si>
  <si>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</si>
  <si>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</si>
  <si>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</si>
  <si>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</si>
  <si>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</si>
  <si>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</si>
  <si>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</si>
  <si>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</si>
  <si>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</si>
  <si>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</si>
  <si>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</si>
  <si>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</si>
  <si>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</si>
  <si>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</si>
  <si>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</si>
  <si>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</si>
  <si>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Fernando Javier Lugo Lopez</t>
  </si>
  <si>
    <t>Gerente de Mesa de Dinero y Operaciones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</si>
  <si>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</si>
  <si>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</si>
  <si>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</si>
  <si>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</si>
  <si>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</si>
  <si>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</si>
  <si>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</si>
  <si>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</si>
  <si>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</si>
  <si>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</si>
  <si>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</si>
  <si>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</si>
  <si>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</si>
  <si>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</si>
  <si>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</si>
  <si>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</si>
  <si>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</si>
  <si>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</si>
  <si>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</si>
  <si>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</si>
  <si>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</si>
  <si>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</si>
  <si>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</si>
  <si>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</si>
  <si>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</si>
  <si>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</si>
  <si>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</si>
  <si>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</si>
  <si>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</si>
  <si>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Clara Francisca Peroni Peña</t>
  </si>
  <si>
    <t>Aumento de Capital</t>
  </si>
  <si>
    <t>Bonos Financieros</t>
  </si>
  <si>
    <r>
      <t xml:space="preserve">Acreedores por Intermediación </t>
    </r>
    <r>
      <rPr>
        <sz val="10"/>
        <color theme="0"/>
        <rFont val="Times New Roman"/>
        <family val="1"/>
      </rPr>
      <t>(Nota 5.m)</t>
    </r>
  </si>
  <si>
    <t xml:space="preserve">Banco Nacional de Fomento </t>
  </si>
  <si>
    <t>ELECTROBAN S.A.E.C.A.</t>
  </si>
  <si>
    <t>FINEXPAR S.A.E.C.A.</t>
  </si>
  <si>
    <t>BANCO REGIONAL S.A.E.C.A</t>
  </si>
  <si>
    <t>BANCO RIO S.A.E.C.A</t>
  </si>
  <si>
    <t>BANCO REGIONAL S.A.E.C.A.</t>
  </si>
  <si>
    <t>Acumuladas al cierre</t>
  </si>
  <si>
    <t>Anticipos de clientes Gs.</t>
  </si>
  <si>
    <t>Anticipos de clientes USD</t>
  </si>
  <si>
    <t xml:space="preserve">Proveedores Moneda Extranjera </t>
  </si>
  <si>
    <t>Fondo de Garantía a Pagar Gs</t>
  </si>
  <si>
    <t>www.regionalcasadebolsa.com.py</t>
  </si>
  <si>
    <t>Revaluación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</si>
  <si>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</si>
  <si>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</si>
  <si>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</si>
  <si>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</si>
  <si>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</si>
  <si>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</si>
  <si>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</si>
  <si>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</si>
  <si>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 xml:space="preserve">     Guillermo Céspedes                 Shirley Vichini</t>
  </si>
  <si>
    <t>Shirley Vichini</t>
  </si>
  <si>
    <t xml:space="preserve">         Guillermo Céspedes                        Shirley Vichini</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</si>
  <si>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</si>
  <si>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</si>
  <si>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</si>
  <si>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</si>
  <si>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</si>
  <si>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</si>
  <si>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</si>
  <si>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</si>
  <si>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</si>
  <si>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</si>
  <si>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</si>
  <si>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</si>
  <si>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</si>
  <si>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</si>
  <si>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</si>
  <si>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</si>
  <si>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INFORMACIÓN SOBRE EL EMISOR</t>
  </si>
  <si>
    <t>Bolsa de Valores &amp; Productos de Asunsión - BVPASA</t>
  </si>
  <si>
    <t>Títulos de renta fija en cartera</t>
  </si>
  <si>
    <t>Títulos de renta fija en reporto</t>
  </si>
  <si>
    <t>Gastos a Recuperar - Empleados</t>
  </si>
  <si>
    <t>Seguro Medico</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</si>
  <si>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</si>
  <si>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</si>
  <si>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</si>
  <si>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</si>
  <si>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</si>
  <si>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r>
      <t>(**) Sociedad Controlada :</t>
    </r>
    <r>
      <rPr>
        <sz val="10"/>
        <color theme="1"/>
        <rFont val="Times New Roman"/>
        <family val="1"/>
      </rPr>
      <t xml:space="preserve"> Regional Administradora de Fondos Patrimoniales de Inversión S.A. </t>
    </r>
  </si>
  <si>
    <r>
      <t>Domicilio legal:</t>
    </r>
    <r>
      <rPr>
        <sz val="10"/>
        <color theme="1"/>
        <rFont val="Times New Roman"/>
        <family val="1"/>
      </rPr>
      <t xml:space="preserve"> Calle Papa Juan XXIII esq. Cecilio Da Silva número N° 1533</t>
    </r>
  </si>
  <si>
    <r>
      <t>Actividad principal:</t>
    </r>
    <r>
      <rPr>
        <sz val="10"/>
        <color theme="1"/>
        <rFont val="Times New Roman"/>
        <family val="1"/>
      </rPr>
      <t xml:space="preserve"> Administradora de Fondos</t>
    </r>
  </si>
  <si>
    <t>Al 31 de diciembre de 2020, el capital social (de acuerdo con el artículo N° 5 de los estatutos sociales) es de Gs. 15.000.000.000, representado por 15.000 acciones de clase ordinaria de Gs. 1.000.000 cada una.</t>
  </si>
  <si>
    <t>Seguro Medico a Pagar</t>
  </si>
  <si>
    <t>Retribuciones Especiales a Pagar</t>
  </si>
  <si>
    <t>Fondo de Garantia a Pagar U$S</t>
  </si>
  <si>
    <t>Ingreso por Dividendos Cartera Propia</t>
  </si>
  <si>
    <t>Perdida por Compraventa de Acciones</t>
  </si>
  <si>
    <t>Obsequios y Agasajos</t>
  </si>
  <si>
    <t>Mantenimiento de Software</t>
  </si>
  <si>
    <t>AL 31 DE DICIEMBRE DE 2020 PRESENTADO EN FORMA COMPARATIVA CON EL EJERCICIO ANTERIOR FINALIZADO EL 31 DE DICIEMBRE DE 2019</t>
  </si>
  <si>
    <t>Intereses a cobrar por inversiones temporarias</t>
  </si>
  <si>
    <t>ANTERIOR FINALIZADO EL 31 DE DICIEMBRE DE 2019</t>
  </si>
  <si>
    <t>Deudas con terceros por operaciones de reporto</t>
  </si>
  <si>
    <t>al 31/12/2020</t>
  </si>
  <si>
    <t>NÚCLEO S.A.</t>
  </si>
  <si>
    <t>TELEFONICA CELULAR DEL PARAGUAY S.A.E.</t>
  </si>
  <si>
    <t>SALLUSTRO &amp; CÍA. S.A.</t>
  </si>
  <si>
    <t>CEMENTOS CONCEPCIÓN S.A.E</t>
  </si>
  <si>
    <t>BANCO ITAÚ PARAGUAY S.A.</t>
  </si>
  <si>
    <t xml:space="preserve">MINISTERIO DE HACIENDA </t>
  </si>
  <si>
    <t>SUDAMERIS BANK S.A.E.C.A.</t>
  </si>
  <si>
    <t>TU FINANCIERA S.A.E.C.A</t>
  </si>
  <si>
    <t>BANCOP S.A</t>
  </si>
  <si>
    <t>Títulos de Renta Variable ANC</t>
  </si>
  <si>
    <t>Títulos de renta variable</t>
  </si>
  <si>
    <t>Al 31 de diciembre de 2020, la Sociedad no cuenta con derechos sobre títulos por contratos de underwriting.</t>
  </si>
  <si>
    <t>No aplicable. Al 31 de diciembre 2020, la Sociedad no cuenta con saldos en cartera.</t>
  </si>
  <si>
    <t>No Aplicable. Al 31 de diciembre de 2020, la Sociedad no cuenta con obligaciones por contrato de underwriting</t>
  </si>
  <si>
    <t xml:space="preserve">Inversiones </t>
  </si>
  <si>
    <t xml:space="preserve">Acciones </t>
  </si>
  <si>
    <t>Participacion en Resultados</t>
  </si>
  <si>
    <t>El resultado por operaciones con empresas y personas vinculadas al 31 de diciembre de 2020 es el siguiente:</t>
  </si>
  <si>
    <t>Resultado por actualización del valor de activos</t>
  </si>
  <si>
    <t>Según el índice de precios al consumidor (IPC) publicado por el Banco Central del Paraguay, la inflación al 31 de diciembre de 2019, y 31 de diciembre de 2020 fueron de 2,8%, 2,2% respectivamente.</t>
  </si>
  <si>
    <t>Entre la fecha de cierre de los presentes estados financieros, no han ocurrido otros hechos significativos de carácter financiero o de otra índole que afecten la situación patrimonial o financiera o los resultados de la Entidad al 31 de diciembre de 2020.</t>
  </si>
  <si>
    <t>Al 31 de Diciembre de 2020, contamos con una poliza de caución renovada en fecha 06/11/2020, con vigencia desde el 15/11/2020 al 14/11/2021, por un monto de Gs.548.209.750 (guaraníes quinientos cuarenta y ocho millones dosc cientos nueve mil setecientos cincuenta), según póliza N° 1514000898. De acuerdo con lo previsto en la Resolución CNV CG N° 1/20019 Y N° 6/2019.</t>
  </si>
  <si>
    <t xml:space="preserve">Osmar Manuel Caceres Cantero </t>
  </si>
  <si>
    <t>Auditor Interno</t>
  </si>
  <si>
    <t>Osmar Manuel Caceres Cantero</t>
  </si>
  <si>
    <t xml:space="preserve">Presidente </t>
  </si>
  <si>
    <t>Gratificación Ley 285/93 a Pagar</t>
  </si>
  <si>
    <t>Los estados contables (Balance General, Estado de Resultados, Estado de Flujo de Efectivo y Estado de Variación del Patrimonio Neto) correspondientes al 31 de diciembre de 2020 serán considerados y aprobados por la Asamblea General de Accionistas en el ejercicio 2021.</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</si>
  <si>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</si>
  <si>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Los estados contables (Balance General, Estado de Resultados, Estado de Flujo de Efectivo y Estado de Variación del Patrimonio Neto) correspondientes al 31 de diciembre de 2019 fueron considerados y aprobados por la Asamblea General de Accionistas mediante Acta de Asamblea N° 3 de fecha 29 de junio de 2020.</t>
  </si>
  <si>
    <t>Total al 31/12/2020</t>
  </si>
  <si>
    <t>Total al 31/12/2019</t>
  </si>
  <si>
    <t>Resultado antes de impuesto</t>
  </si>
  <si>
    <t>Más gastos no deducibles</t>
  </si>
  <si>
    <t>Renta Neta Imponible</t>
  </si>
  <si>
    <t>Tasa del impuesto</t>
  </si>
  <si>
    <t>Total de gasto por Impuesto a la Renta</t>
  </si>
  <si>
    <t>Deudores varios</t>
  </si>
  <si>
    <t>Asignación del resultado acumulado</t>
  </si>
  <si>
    <t>Títulos de renta fija de Cta Propia en reporto</t>
  </si>
  <si>
    <t>CUPONES</t>
  </si>
  <si>
    <t>Total al 31 de diciembre de 2020</t>
  </si>
  <si>
    <t>Total al 31 de diciembre de 2019</t>
  </si>
  <si>
    <t>La composición de la cartera de Inversiones temporarias y permanentes al 31 de diciembre de 2020 con valor de cotización fue la siguiente:</t>
  </si>
  <si>
    <t>Inversiones temporarias - Corriente</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</si>
  <si>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</si>
  <si>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Al 31 de diciembre de 2020, la composición de cartera de títulos en reporto con pacto de re-compra, fue la siguiente:</t>
  </si>
  <si>
    <t>Saldo al 31.12.2020</t>
  </si>
  <si>
    <t>Saldo al 31.12.2019</t>
  </si>
  <si>
    <t>Total al 31.12.2020</t>
  </si>
  <si>
    <t>Total al 31.12.2019</t>
  </si>
  <si>
    <t>Valor Neto Resultante</t>
  </si>
  <si>
    <t>Activos intangible - neto</t>
  </si>
  <si>
    <t>Cargos diferidos - neto</t>
  </si>
  <si>
    <t>Anticipos de Impuesto a la Renta</t>
  </si>
  <si>
    <t>5.i) Otros activos corrientes</t>
  </si>
  <si>
    <t>5.j) Préstamos financieros</t>
  </si>
  <si>
    <t>Porción circulante de préstamos a largo plazo</t>
  </si>
  <si>
    <t>5.k) Acreedores por intermediación</t>
  </si>
  <si>
    <t>5.l ) Acreedores varios</t>
  </si>
  <si>
    <t>Disponibles</t>
  </si>
  <si>
    <t>Sobregiros bancarios</t>
  </si>
  <si>
    <t>5.t) Previsiones</t>
  </si>
  <si>
    <t>5.u) Ingresos Operativos</t>
  </si>
  <si>
    <t>Comisiones por Intermediación Extrabursatil</t>
  </si>
  <si>
    <t xml:space="preserve">Las operaciones de la Sociedad, están gravadas por el Impuesto a la Renta Empresarial (IRE) a la tasa general del 10%. De acuerdo con las disposiciones establecidas por la Ley N° 6.380/19 y sus reglamentaciones correspondientes.
Hasta el año 2019, la distribución de utilidades se encontraba gravada por el Impuesto a la Renta de las Actividades Comerciales, Industriales y de Servicios (IRACIS), con la tasa del 5%: abonada por la Empresa que distribuye sus utilidades y la tasa del 15%: en concepto de Retención practicada al socio o accionista del exterior, y a partir del año 2020 dicha distribución de utilidades se encuentra gravada por el Impuesto a los Dividendos y a las Utilidades (IDU), con las siguientes tasas de retenciones: 8% al socio o accionista local y 15% al socio o accionista del exterior. Al respecto, cabe indicar que dentro del primer año de vigencia de la nueva Ley N° 6380/19 “de Modernización y Simplificación del Sistema Tributario Nacional”, que corresponde al ejercicio 2020, para los contribuyentes del Impuesto a la Renta Empresarial (IRE), que distribuyan en el ejercicio 2020 sus utilidades generadas o acumuladas hasta el ejercicio 2019, podrán aplicar las siguientes tasas de retenciones del IDU: 5% al socio o accionista local y 10% al socio o accionista del exterior.
</t>
  </si>
  <si>
    <t>5.v) Otros gastos operativos, de comercialización y de administración</t>
  </si>
  <si>
    <t>5.w) Otros ingresos y egresos</t>
  </si>
  <si>
    <t>5.x) Resultados financieros</t>
  </si>
  <si>
    <t>5.y) Resultados extraordinarios</t>
  </si>
  <si>
    <t>5.z ) Impuesto a la renta</t>
  </si>
  <si>
    <t>NOTA 7. LIMITACIÓN A LA LIBRE DISPONIBILIDAD DE LOS ACTIVOS O DEL PATRIMONIO Y CUALQUIER RESTRICCIÓN AL DERECHO DE PROPIEDAD</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</si>
  <si>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</si>
  <si>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</si>
  <si>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</si>
  <si>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</si>
  <si>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</si>
  <si>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</si>
  <si>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</si>
  <si>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Los estados financieros al 31 de diciembre de 2020 y la información complementaria relacionadas con ellos, se presentan en forma comparativa con los respectivos estados e información complementaria correspondiente al ejercicio económico finalizado al 31 de diciembre 2019.</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</si>
  <si>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</si>
  <si>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</si>
  <si>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Hasta el 31 de diciembr de 2019 los bienes de uso están valuados a su costo revaluado, utilizando los coeficientes que reflejan la inflación en el país. Estas revaluaciones se realizaron en forma anual, llevando el incremento neto en el valor de los bienes tiene como contrapartida una reserva especial que forma parte del Patrimonio Neto.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</si>
  <si>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</si>
  <si>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</si>
  <si>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 xml:space="preserve">A partir del 1 de enero de 2020, en los Activos Fijos es obligatorio la determinacion del Valor Residual de los bienes. El Poder Ejecutivo podrá establecer el revalúo obligatorio de los bienes del activo fijo, cuando la variación del Índice de Precios al Consumo determinado por el Banco Central del Paraguay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según la Ley 6380/19 de "Modernización y Simplificación del Sistema Tributario Nacional" y reglamentado en el Decreto 3181/19  Sección III Art. 30.  </t>
  </si>
  <si>
    <t xml:space="preserve">POR EL EJERCICIO FINALIZADO EL 31 DE DICIEMBRE DE 2020 PRESENTADO EN FORMA COMPARATIVA CON EL EJERCICIO </t>
  </si>
  <si>
    <t>Las 12 notas que se acompañan forman parte integrante de los Estados Contables</t>
  </si>
  <si>
    <r>
      <rPr>
        <b/>
        <sz val="11"/>
        <color theme="1"/>
        <rFont val="Times New Roman"/>
        <family val="1"/>
      </rPr>
      <t xml:space="preserve"> Impacto Covid </t>
    </r>
    <r>
      <rPr>
        <sz val="11"/>
        <color theme="1"/>
        <rFont val="Times New Roman"/>
        <family val="1"/>
      </rPr>
      <t xml:space="preserve">
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
En el caso particular de la Sociedad, la gerencia y el directorio han planteado los esfuerzos en tres ejes fundamentales relacionados a mantener la liquidez, gestionar adecuadamente el riesgo de las contrapartes y de los instrumentos de inversión y evitar el deterioro del capital. Como consecuencia del brote de coronavirus, y de las medidas de aislamiento adoptadas por el gobierno nacional, si bien se ha generado una desaceleración económica también el mercado ha tenido una necesidad de diversificar los riesgos y obtener liquidez, con lo cual se ha beneficiado el mercado bursátil y permitido una rentabilidad financiera.
El Directorio y la Gerencia de la Sociedad estiman que estos efectos no tendrán un impacto significativo en la capacidad de la Sociedad para continuar como empresa en marcha durante un período de 12 meses a partir del 1 de enero de 2021.
</t>
    </r>
  </si>
  <si>
    <t>Bolsa de Valores y Productos de Asunción S.A.</t>
  </si>
  <si>
    <t>NOTAS A LOS ESTADOS FINANCIEROS AL 31 DE DICIEMBRE DE 2020</t>
  </si>
  <si>
    <t>Presentadas en forma comparativa con el ejercicio económico finalizado el 31 de diciembre de 2019</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</si>
  <si>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1"/>
        <color theme="1"/>
        <rFont val="Times New Roman"/>
        <family val="1"/>
      </rPr>
      <t>Ver Nota 3.2.b.</t>
    </r>
  </si>
  <si>
    <t>Las inversiones que posee la Sociedad en Regional Administradora de Fondos Patrimoniales de Inversión S.A. se encuentran valuadas en base al método de la participación o valor patrimonial proporcional (VPP), utilizando los estados financieros auditados de la Sociedad controlada al 31 de diciembre de 2020.</t>
  </si>
  <si>
    <t>a. Moneda extranjera</t>
  </si>
  <si>
    <r>
      <t xml:space="preserve">b. </t>
    </r>
    <r>
      <rPr>
        <b/>
        <u/>
        <sz val="11"/>
        <color theme="1"/>
        <rFont val="Times New Roman"/>
        <family val="1"/>
      </rPr>
      <t>Inversiones</t>
    </r>
  </si>
  <si>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</si>
  <si>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</si>
  <si>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</si>
  <si>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</si>
  <si>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</si>
  <si>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r>
      <t xml:space="preserve">d. </t>
    </r>
    <r>
      <rPr>
        <b/>
        <u/>
        <sz val="11"/>
        <color theme="1"/>
        <rFont val="Times New Roman"/>
        <family val="1"/>
      </rPr>
      <t>Activos intangibles:</t>
    </r>
  </si>
  <si>
    <r>
      <t xml:space="preserve">c. </t>
    </r>
    <r>
      <rPr>
        <b/>
        <u/>
        <sz val="11"/>
        <color theme="1"/>
        <rFont val="Times New Roman"/>
        <family val="1"/>
      </rPr>
      <t>Bienes de uso:</t>
    </r>
  </si>
  <si>
    <t>Comprador</t>
  </si>
  <si>
    <t>Vendedor</t>
  </si>
  <si>
    <t>Dólar estadounidenses</t>
  </si>
  <si>
    <t>Los activos y pasivos en moneda extranjera se valúan a los tipos de cambio vigentes a la fecha de cierre del periodo. Ver nota 5.a.</t>
  </si>
  <si>
    <t>Las partidas de activos y pasivos en moneda extranjera al 31 de diciembre de 2020 y 2019 fueron valuadas al tipo de cambio de cierre proporcionado por la Subsecretaría de Estado de Tributación, el cual no difiere significativamente respecto del vigente en el mercado libre de cambios:</t>
  </si>
  <si>
    <t>Saldo en moneda extranjera</t>
  </si>
  <si>
    <t>US$</t>
  </si>
  <si>
    <t>Saldo en moneda local</t>
  </si>
  <si>
    <t>La posición de activos y pasivos en moneda extranjera al cierre del periodo es la siguiente:</t>
  </si>
  <si>
    <t>Saldos al 31/12/2020</t>
  </si>
  <si>
    <t>Saldos al 31/12/2019</t>
  </si>
  <si>
    <t xml:space="preserve">POR EL EJERCICIO FINALIZADO EL 31 DE DICIEMBRE DE 2020 PRESENTADO EN FORMA 
COMPARATIVA CON EL EJERCICIO ANTERIOR </t>
  </si>
  <si>
    <t>Nota 5.c</t>
  </si>
  <si>
    <t>Diferencias de cambio netas - Ganancia</t>
  </si>
  <si>
    <t>Nota 5.d</t>
  </si>
  <si>
    <t>Recaudaciones a depositar</t>
  </si>
  <si>
    <t>La composición de la cartera de Inversiones temporarias al 31 de diciembre de 2020 y 2019, las cuales se hallan valuadas conforme al criterio expuesto en la nota 3.2 b. fueron las siguientes:</t>
  </si>
  <si>
    <t>Tipo de título</t>
  </si>
  <si>
    <t>Cantidad de títulos</t>
  </si>
  <si>
    <t>Valor nominal
Gs.</t>
  </si>
  <si>
    <t>Valor contable
Gs.</t>
  </si>
  <si>
    <t>La composición de la cartera de Inversiones permanentes al 31 de diciembre de 2020 y 2019, las cuales se hallan valuadas conforme al criterio expuesto en la nota 3.2 b. fueron las siguientes:</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</si>
  <si>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</si>
  <si>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</si>
  <si>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</si>
  <si>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</si>
  <si>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</si>
  <si>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</si>
  <si>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</si>
  <si>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</si>
  <si>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</si>
  <si>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</si>
  <si>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</si>
  <si>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</si>
  <si>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Clientes por operaciones -  Gs.</t>
  </si>
  <si>
    <t>Clientes por operaciones – USD</t>
  </si>
  <si>
    <t>La composición de la cuenta es la siguiente:</t>
  </si>
  <si>
    <t>Intereses a cobrar . GS</t>
  </si>
  <si>
    <t>Intereses a cobrar - US$</t>
  </si>
  <si>
    <t>Nota 5.f.3</t>
  </si>
  <si>
    <t>Nota 5.f.2</t>
  </si>
  <si>
    <t>Nota 5.f.4</t>
  </si>
  <si>
    <t>Derechos sobre títulos por contratos de underwriting</t>
  </si>
  <si>
    <t>Nota 5.f.5</t>
  </si>
  <si>
    <t>Equipos de informática</t>
  </si>
  <si>
    <t>Bienes de Uso - neto</t>
  </si>
  <si>
    <t xml:space="preserve"> Nota 5.g</t>
  </si>
  <si>
    <t>Saldo inicial</t>
  </si>
  <si>
    <t>Aumentos</t>
  </si>
  <si>
    <t>Amortizaciones</t>
  </si>
  <si>
    <t>Saldo neto final</t>
  </si>
  <si>
    <t xml:space="preserve">Activo Intagibles y Cargos Diferidos </t>
  </si>
  <si>
    <t>Nota 5.h</t>
  </si>
  <si>
    <t>Los otros activos corrientes se componen como sigue:</t>
  </si>
  <si>
    <t xml:space="preserve"> Nota 5.i</t>
  </si>
  <si>
    <t>Seguros contra daños</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</si>
  <si>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</si>
  <si>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</si>
  <si>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</si>
  <si>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</si>
  <si>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</si>
  <si>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</si>
  <si>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</si>
  <si>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</si>
  <si>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</si>
  <si>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</si>
  <si>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</si>
  <si>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</si>
  <si>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5.n</t>
  </si>
  <si>
    <t>Nota 5.p</t>
  </si>
  <si>
    <t>Honorarios Auditoria Externa a Pagar</t>
  </si>
  <si>
    <t>Nota 5.q</t>
  </si>
  <si>
    <t>Los saldos con empresas y personas relacionadas se componen como sigue:</t>
  </si>
  <si>
    <t>Saldos</t>
  </si>
  <si>
    <t>Nota 5.u.2</t>
  </si>
  <si>
    <t xml:space="preserve">Diferencia de precio de titulos </t>
  </si>
  <si>
    <t>Nota 5.v</t>
  </si>
  <si>
    <t>Nota 5.w</t>
  </si>
  <si>
    <t>Nota 5.x</t>
  </si>
  <si>
    <t>Nota 5.y</t>
  </si>
  <si>
    <t>Nota 5.z</t>
  </si>
  <si>
    <t>Efectivo y su equivalente al cierre del ejercicio</t>
  </si>
  <si>
    <t>Títulos de Renta Fija NC</t>
  </si>
  <si>
    <t>Otros Activos Corrientes</t>
  </si>
  <si>
    <t>Inversiones Permanentes</t>
  </si>
  <si>
    <t>(Nota 5.e.2)</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</si>
  <si>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</si>
  <si>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</si>
  <si>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</si>
  <si>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</si>
  <si>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</si>
  <si>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</si>
  <si>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</si>
  <si>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</si>
  <si>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</si>
  <si>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</si>
  <si>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Operaciones pendientes de liquidación</t>
  </si>
  <si>
    <t>El saldo de documentos y cuentas por cobrar es como sigue:</t>
  </si>
  <si>
    <t>5.r) Saldos con partes relacionadas</t>
  </si>
  <si>
    <t>Compra de bienes de uso</t>
  </si>
  <si>
    <t>POR EL EJERCICIO FINALIZADO EL 31 DE DICIEMBRE DE 2020 PRESENTADO EN FORMA COMPARATIVA CON EL EJERCICIO ANTERIOR FINALIZADO EL 31 DE DICIEMBRE DE 2019</t>
  </si>
  <si>
    <t>Información al 31 de diciembre de 2020</t>
  </si>
  <si>
    <t>Nota 5.s</t>
  </si>
  <si>
    <t>Fondo de garantía BVPASA</t>
  </si>
  <si>
    <t>Ingreso por colocación de emisiones primaria</t>
  </si>
  <si>
    <t>Resultado por compra/venta cartera propia</t>
  </si>
  <si>
    <t>Alquileres pagados</t>
  </si>
  <si>
    <t>Comisiones Pagadas Comerciales</t>
  </si>
  <si>
    <t xml:space="preserve">Reembolso de Gastos por servicio de Asesoría del exterior </t>
  </si>
  <si>
    <t>5.u.1 - Ingresos por operaciones y servicios extrabursátiles</t>
  </si>
  <si>
    <t>5.u.2 - Otros ingresos operativos</t>
  </si>
  <si>
    <t>Nota 5.u.1</t>
  </si>
  <si>
    <t xml:space="preserve">
Al 31 de diciembre del 2020, la Entidad no cuenta con ninguna limitación a libre disposición de los activos o de patrimonio y cualquier restricción al derecho de la propiedad a excepción de la restricción a la disposición o ventas, de la inversión permanente en acciones de BVPASA.</t>
  </si>
  <si>
    <t>Edgar Martinez</t>
  </si>
  <si>
    <t>Auditor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</si>
</sst>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 _€_-;\-* #,##0\ _€_-;_-* &quot;-&quot;\ _€_-;_-@_-"/>
    <numFmt numFmtId="43" formatCode="_-* #,##0.00\ _€_-;\-* #,##0.00\ _€_-;_-* &quot;-&quot;??\ _€_-;_-@_-"/>
    <numFmt numFmtId="164" formatCode="_-* #,##0_-;\-* #,##0_-;_-* &quot;-&quot;_-;_-@_-"/>
    <numFmt numFmtId="165" formatCode="_-* #,##0.00_-;\-* #,##0.00_-;_-* &quot;-&quot;??_-;_-@_-"/>
    <numFmt numFmtId="166" formatCode="_(* #,##0_);_(* \(#,##0\);_(* &quot;-&quot;_);_(@_)"/>
    <numFmt numFmtId="167" formatCode="_(* #,##0.00_);_(* \(#,##0.00\);_(* &quot;-&quot;??_);_(@_)"/>
    <numFmt numFmtId="168" formatCode="_ * #,##0_ ;_ * \-#,##0_ ;_ * &quot;-&quot;_ ;_ @_ "/>
    <numFmt numFmtId="169" formatCode="_ * #,##0.00_ ;_ * \-#,##0.00_ ;_ * &quot;-&quot;??_ ;_ @_ "/>
    <numFmt numFmtId="170" formatCode="&quot;₲&quot;\ #,##0;[Red]&quot;₲&quot;\ \-#,##0"/>
    <numFmt numFmtId="171" formatCode="_-* #,##0\ _€_-;\-* #,##0\ _€_-;_-* &quot;-&quot;??\ _€_-;_-@_-"/>
    <numFmt numFmtId="172" formatCode="General_)"/>
    <numFmt numFmtId="173" formatCode="_(* #,##0.00_);_(* \(#,##0.00\);_(* &quot;-&quot;_);_(@_)"/>
    <numFmt numFmtId="174" formatCode="_(* #,##0_);_(* \(#,##0\);_(* &quot;-&quot;??_);_(@_)"/>
    <numFmt numFmtId="175" formatCode="#,##0_ ;[Red]\-#,##0\ "/>
    <numFmt numFmtId="176" formatCode="#,##0_ ;\-#,##0\ "/>
    <numFmt numFmtId="177" formatCode="0_ ;[Red]\-0\ "/>
    <numFmt numFmtId="178" formatCode="_ * #,##0.00_ ;_ * \-#,##0.00_ ;_ * &quot;-&quot;_ ;_ @_ "/>
    <numFmt numFmtId="179" formatCode="dd/mm/yyyy;@"/>
    <numFmt numFmtId="180" formatCode="_-* #,##0_-;\-* #,##0_-;_-* &quot;-&quot;??_-;_-@_-"/>
    <numFmt numFmtId="181" formatCode="_-* #,##0.00\ _p_t_a_-;\-* #,##0.00\ _p_t_a_-;_-* &quot;-&quot;??\ _p_t_a_-;_-@_-"/>
    <numFmt numFmtId="182" formatCode="_-* #,##0.0\ _€_-;\-* #,##0.0\ _€_-;_-* &quot;-&quot;??\ _€_-;_-@_-"/>
    <numFmt numFmtId="183" formatCode="_-* #,##0.0000\ _€_-;\-* #,##0.0000\ _€_-;_-* &quot;-&quot;??\ _€_-;_-@_-"/>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9"/>
      <name val="Times New Roman"/>
      <family val="1"/>
    </font>
    <font>
      <b/>
      <sz val="9"/>
      <name val="Times New Roman"/>
      <family val="1"/>
    </font>
    <font>
      <b/>
      <sz val="9"/>
      <color rgb="FF000000"/>
      <name val="Times New Roman"/>
      <family val="1"/>
    </font>
    <font>
      <sz val="12"/>
      <name val="Times New Roman"/>
      <family val="1"/>
    </font>
    <font>
      <i/>
      <sz val="10"/>
      <color rgb="FF000000"/>
      <name val="Times New Roman"/>
      <family val="1"/>
    </font>
    <font>
      <sz val="10"/>
      <color rgb="FF000000"/>
      <name val="Times New Roman"/>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b/>
      <sz val="11"/>
      <color rgb="FFFFFFFF"/>
      <name val="Times New Roman"/>
      <family val="1"/>
    </font>
    <font>
      <u/>
      <sz val="10"/>
      <color theme="1"/>
      <name val="Times New Roman"/>
      <family val="1"/>
    </font>
    <font>
      <b/>
      <u/>
      <sz val="10"/>
      <color rgb="FF000000"/>
      <name val="Times New Roman"/>
      <family val="1"/>
    </font>
    <font>
      <sz val="10"/>
      <name val="Arial"/>
      <family val="2"/>
    </font>
    <font>
      <b/>
      <sz val="11"/>
      <color rgb="FFFF0000"/>
      <name val="Times New Roman"/>
      <family val="1"/>
    </font>
    <font>
      <b/>
      <u/>
      <sz val="10"/>
      <color theme="1"/>
      <name val="Times New Roman"/>
      <family val="1"/>
    </font>
    <font>
      <b/>
      <sz val="4"/>
      <color theme="1"/>
      <name val="Times New Roman"/>
      <family val="1"/>
    </font>
    <font>
      <sz val="9"/>
      <color rgb="FF000000"/>
      <name val="Times New Roman"/>
      <family val="1"/>
    </font>
    <font>
      <b/>
      <sz val="9"/>
      <color rgb="FFFFFFFF"/>
      <name val="Times New Roman"/>
      <family val="1"/>
    </font>
    <font>
      <b/>
      <sz val="11"/>
      <color theme="0"/>
      <name val="Times New Roman"/>
      <family val="1"/>
    </font>
    <font>
      <b/>
      <sz val="10"/>
      <color theme="0"/>
      <name val="Times New Roman"/>
      <family val="1"/>
    </font>
    <font>
      <sz val="10"/>
      <color theme="0"/>
      <name val="Times New Roman"/>
      <family val="1"/>
    </font>
    <font>
      <sz val="11"/>
      <color theme="0"/>
      <name val="Times New Roman"/>
      <family val="1"/>
    </font>
    <font>
      <b/>
      <sz val="9"/>
      <color theme="0"/>
      <name val="Times New Roman"/>
      <family val="1"/>
    </font>
    <font>
      <sz val="18"/>
      <color theme="3"/>
      <name val="Calibri Light"/>
      <family val="2"/>
      <scheme val="major"/>
    </font>
    <font>
      <u/>
      <sz val="11"/>
      <color theme="10"/>
      <name val="Calibri"/>
      <family val="2"/>
      <scheme val="minor"/>
    </font>
    <font>
      <u/>
      <sz val="10"/>
      <color theme="10"/>
      <name val="Times New Roman"/>
      <family val="1"/>
    </font>
    <font>
      <b/>
      <sz val="15"/>
      <name val="Times New Roman"/>
      <family val="1"/>
    </font>
    <font>
      <sz val="11"/>
      <color indexed="8"/>
      <name val="Calibri"/>
      <family val="2"/>
    </font>
    <font>
      <sz val="10"/>
      <name val="Times New Roman"/>
      <family val="1"/>
    </font>
    <font>
      <sz val="11"/>
      <color rgb="FF000000"/>
      <name val="Calibri"/>
      <family val="2"/>
    </font>
    <font>
      <b/>
      <u/>
      <sz val="11"/>
      <name val="Times New Roman"/>
      <family val="1"/>
    </font>
    <font>
      <b/>
      <u/>
      <sz val="11"/>
      <color theme="1"/>
      <name val="Times New Roman"/>
      <family val="1"/>
    </font>
    <font>
      <i/>
      <sz val="11"/>
      <color theme="1"/>
      <name val="Times New Roman"/>
      <family val="1"/>
    </font>
    <font>
      <i/>
      <sz val="12"/>
      <name val="Times New Roman"/>
      <family val="1"/>
    </font>
    <font>
      <b/>
      <sz val="14"/>
      <color theme="1"/>
      <name val="Times New Roman"/>
      <family val="1"/>
    </font>
    <font>
      <sz val="9"/>
      <color theme="1"/>
      <name val="Times New Roman"/>
      <family val="1"/>
    </font>
    <font>
      <b/>
      <sz val="9"/>
      <color theme="1"/>
      <name val="Times New Roman"/>
      <family val="1"/>
    </font>
    <font>
      <sz val="11"/>
      <color rgb="FF00B050"/>
      <name val="Times New Roman"/>
      <family val="1"/>
    </font>
    <font>
      <i/>
      <sz val="11"/>
      <color theme="4" tint="-0.249977111117893"/>
      <name val="Times New Roman"/>
      <family val="1"/>
    </font>
    <font>
      <b/>
      <i/>
      <sz val="11"/>
      <color theme="4" tint="-0.499984740745262"/>
      <name val="Times New Roman"/>
      <family val="1"/>
    </font>
    <font>
      <sz val="12"/>
      <color rgb="FF000000"/>
      <name val="Times New Roman"/>
      <family val="1"/>
    </font>
    <font>
      <sz val="8"/>
      <name val="Calibri"/>
      <family val="2"/>
      <scheme val="minor"/>
    </font>
    <font>
      <b/>
      <sz val="14"/>
      <name val="Times New Roman"/>
      <family val="1"/>
    </font>
    <font>
      <b/>
      <sz val="8"/>
      <name val="Calibri"/>
      <family val="2"/>
      <scheme val="minor"/>
    </font>
    <font>
      <u/>
      <sz val="12"/>
      <name val="Times New Roman"/>
      <family val="1"/>
    </font>
    <font>
      <b/>
      <u/>
      <sz val="12"/>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003366"/>
        <bgColor indexed="64"/>
      </patternFill>
    </fill>
    <fill>
      <patternFill patternType="solid">
        <fgColor rgb="FFFFFFFF"/>
        <bgColor indexed="64"/>
      </patternFill>
    </fill>
    <fill>
      <patternFill patternType="solid">
        <fgColor rgb="FF002060"/>
        <bgColor indexed="64"/>
      </patternFill>
    </fill>
    <fill>
      <patternFill patternType="solid">
        <fgColor theme="8" tint="-0.49998474074526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s>
  <cellStyleXfs count="215">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2" fontId="22" fillId="0" borderId="0"/>
    <xf numFmtId="166" fontId="1" fillId="0" borderId="0" applyFont="0" applyFill="0" applyBorder="0" applyAlignment="0" applyProtection="0"/>
    <xf numFmtId="0" fontId="24" fillId="0" borderId="0"/>
    <xf numFmtId="0" fontId="24" fillId="0" borderId="0"/>
    <xf numFmtId="0" fontId="25" fillId="0" borderId="0"/>
    <xf numFmtId="0" fontId="24" fillId="0" borderId="0"/>
    <xf numFmtId="167" fontId="1" fillId="0" borderId="0" applyFont="0" applyFill="0" applyBorder="0" applyAlignment="0" applyProtection="0"/>
    <xf numFmtId="168" fontId="1" fillId="0" borderId="0" applyFont="0" applyFill="0" applyBorder="0" applyAlignment="0" applyProtection="0"/>
    <xf numFmtId="180" fontId="1" fillId="0" borderId="0" applyFont="0" applyFill="0" applyBorder="0" applyAlignment="0" applyProtection="0"/>
    <xf numFmtId="0" fontId="48"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2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0" fontId="63" fillId="0" borderId="0" applyFont="0" applyFill="0" applyBorder="0" applyAlignment="0" applyProtection="0"/>
    <xf numFmtId="169" fontId="24" fillId="0" borderId="0" applyFont="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181" fontId="24" fillId="0" borderId="0" applyFont="0" applyFill="0" applyBorder="0" applyAlignment="0" applyProtection="0"/>
    <xf numFmtId="169" fontId="1" fillId="0" borderId="0" applyFont="0" applyFill="0" applyBorder="0" applyAlignment="0" applyProtection="0"/>
    <xf numFmtId="0" fontId="65" fillId="0" borderId="0"/>
    <xf numFmtId="0" fontId="24"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9" fontId="1" fillId="0" borderId="0" applyFont="0" applyFill="0" applyBorder="0" applyAlignment="0" applyProtection="0"/>
    <xf numFmtId="169" fontId="2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6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cellStyleXfs>
  <cellXfs count="764">
    <xf numFmtId="0" fontId="0" fillId="0" borderId="0" xfId="0"/>
    <xf numFmtId="0" fontId="20" fillId="0" borderId="0" xfId="0" applyFont="1"/>
    <xf numFmtId="0" fontId="20" fillId="0" borderId="0" xfId="0" applyFont="1" applyAlignment="1">
      <alignment wrapText="1"/>
    </xf>
    <xf numFmtId="171" fontId="20" fillId="0" borderId="0" xfId="1" applyNumberFormat="1" applyFont="1"/>
    <xf numFmtId="0" fontId="20" fillId="0" borderId="0" xfId="0" applyFont="1" applyBorder="1" applyAlignment="1">
      <alignment horizontal="left" vertical="center"/>
    </xf>
    <xf numFmtId="0" fontId="20" fillId="0" borderId="0" xfId="0" applyFont="1" applyAlignment="1">
      <alignment vertical="center"/>
    </xf>
    <xf numFmtId="0" fontId="20" fillId="0" borderId="0" xfId="0" applyFont="1" applyBorder="1" applyAlignment="1">
      <alignment wrapText="1"/>
    </xf>
    <xf numFmtId="166" fontId="20" fillId="0" borderId="0" xfId="0" applyNumberFormat="1" applyFont="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wrapText="1"/>
    </xf>
    <xf numFmtId="173" fontId="20" fillId="0" borderId="0" xfId="0" applyNumberFormat="1" applyFont="1" applyAlignment="1">
      <alignment vertical="center"/>
    </xf>
    <xf numFmtId="3" fontId="20" fillId="0" borderId="0" xfId="0" applyNumberFormat="1" applyFont="1" applyAlignment="1">
      <alignment vertical="center"/>
    </xf>
    <xf numFmtId="0" fontId="27" fillId="0" borderId="0" xfId="0" applyFont="1" applyAlignment="1">
      <alignment vertical="center"/>
    </xf>
    <xf numFmtId="166" fontId="27" fillId="0" borderId="0" xfId="0" applyNumberFormat="1" applyFont="1" applyAlignment="1">
      <alignment vertical="center"/>
    </xf>
    <xf numFmtId="0" fontId="27" fillId="0" borderId="0" xfId="0" applyFont="1"/>
    <xf numFmtId="0" fontId="29" fillId="0" borderId="0" xfId="49" applyFont="1"/>
    <xf numFmtId="0" fontId="29" fillId="0" borderId="0" xfId="46" applyFont="1"/>
    <xf numFmtId="43" fontId="20" fillId="0" borderId="0" xfId="0" applyNumberFormat="1" applyFont="1"/>
    <xf numFmtId="171" fontId="20" fillId="0" borderId="0" xfId="1" applyNumberFormat="1" applyFont="1" applyBorder="1"/>
    <xf numFmtId="0" fontId="20" fillId="0" borderId="0" xfId="0" applyFont="1" applyFill="1"/>
    <xf numFmtId="0" fontId="20" fillId="0" borderId="0" xfId="0" applyFont="1" applyFill="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166" fontId="21" fillId="0" borderId="0" xfId="45" applyFont="1" applyBorder="1" applyAlignment="1">
      <alignment vertical="center"/>
    </xf>
    <xf numFmtId="0" fontId="0" fillId="0" borderId="0" xfId="0"/>
    <xf numFmtId="0" fontId="29" fillId="0" borderId="0" xfId="49" applyFont="1" applyAlignment="1">
      <alignment wrapText="1"/>
    </xf>
    <xf numFmtId="0" fontId="34" fillId="0" borderId="0" xfId="49" applyFont="1" applyAlignment="1">
      <alignment horizontal="center" vertical="center" wrapText="1"/>
    </xf>
    <xf numFmtId="0" fontId="35" fillId="0" borderId="0" xfId="49" applyFont="1" applyAlignment="1">
      <alignment horizontal="center" vertical="center"/>
    </xf>
    <xf numFmtId="176" fontId="20" fillId="0" borderId="0" xfId="0" applyNumberFormat="1" applyFont="1"/>
    <xf numFmtId="0" fontId="32" fillId="0" borderId="0" xfId="0" applyFont="1"/>
    <xf numFmtId="0" fontId="32" fillId="0" borderId="21" xfId="0" applyFont="1" applyBorder="1"/>
    <xf numFmtId="176" fontId="37" fillId="0" borderId="0" xfId="0" applyNumberFormat="1" applyFont="1" applyAlignment="1">
      <alignment vertical="center"/>
    </xf>
    <xf numFmtId="0" fontId="32" fillId="0" borderId="17" xfId="0" applyFont="1" applyBorder="1"/>
    <xf numFmtId="0" fontId="32" fillId="0" borderId="23" xfId="0" applyFont="1" applyBorder="1"/>
    <xf numFmtId="0" fontId="32" fillId="0" borderId="17" xfId="0" applyFont="1" applyBorder="1" applyAlignment="1">
      <alignment horizontal="left"/>
    </xf>
    <xf numFmtId="0" fontId="21" fillId="0" borderId="0" xfId="0" applyFont="1" applyAlignment="1">
      <alignment horizontal="center"/>
    </xf>
    <xf numFmtId="0" fontId="28" fillId="0" borderId="0" xfId="49" quotePrefix="1" applyFont="1" applyFill="1" applyAlignment="1">
      <alignment horizontal="center"/>
    </xf>
    <xf numFmtId="0" fontId="29" fillId="0" borderId="0" xfId="49" quotePrefix="1" applyFont="1" applyFill="1" applyAlignment="1">
      <alignment horizontal="center"/>
    </xf>
    <xf numFmtId="0" fontId="28" fillId="0" borderId="0" xfId="49" quotePrefix="1" applyFont="1" applyFill="1" applyAlignment="1">
      <alignment horizontal="right"/>
    </xf>
    <xf numFmtId="0" fontId="29" fillId="0" borderId="0" xfId="49" quotePrefix="1" applyFont="1" applyFill="1" applyAlignment="1">
      <alignment horizontal="right"/>
    </xf>
    <xf numFmtId="0" fontId="21" fillId="0" borderId="0" xfId="0" applyFont="1" applyAlignment="1">
      <alignment horizontal="left"/>
    </xf>
    <xf numFmtId="0" fontId="30" fillId="0" borderId="0" xfId="0" applyFont="1" applyAlignment="1">
      <alignment horizontal="center"/>
    </xf>
    <xf numFmtId="0" fontId="28" fillId="0" borderId="0" xfId="49" quotePrefix="1" applyFont="1" applyFill="1" applyAlignment="1"/>
    <xf numFmtId="176" fontId="20" fillId="0" borderId="0" xfId="0" applyNumberFormat="1" applyFont="1" applyFill="1" applyAlignment="1">
      <alignment vertical="center"/>
    </xf>
    <xf numFmtId="176" fontId="28" fillId="0" borderId="0" xfId="51" applyNumberFormat="1" applyFont="1"/>
    <xf numFmtId="176" fontId="29" fillId="0" borderId="0" xfId="51" applyNumberFormat="1" applyFont="1"/>
    <xf numFmtId="0" fontId="35" fillId="0" borderId="0" xfId="49" applyFont="1" applyAlignment="1">
      <alignment horizontal="center" vertical="center" wrapText="1"/>
    </xf>
    <xf numFmtId="0" fontId="30" fillId="0" borderId="0" xfId="0" applyFont="1"/>
    <xf numFmtId="0" fontId="41" fillId="0" borderId="0" xfId="0" applyFont="1" applyAlignment="1">
      <alignment horizontal="left" vertical="center"/>
    </xf>
    <xf numFmtId="0" fontId="28" fillId="0" borderId="0" xfId="49" quotePrefix="1" applyFont="1" applyAlignment="1">
      <alignment horizontal="center"/>
    </xf>
    <xf numFmtId="0" fontId="29" fillId="0" borderId="0" xfId="49" quotePrefix="1" applyFont="1" applyAlignment="1">
      <alignment horizontal="center"/>
    </xf>
    <xf numFmtId="0" fontId="29" fillId="0" borderId="0" xfId="49" quotePrefix="1" applyFont="1"/>
    <xf numFmtId="0" fontId="28" fillId="0" borderId="0" xfId="49" applyFont="1"/>
    <xf numFmtId="0" fontId="23" fillId="0" borderId="0" xfId="49" applyFont="1"/>
    <xf numFmtId="177" fontId="29" fillId="0" borderId="31" xfId="49" applyNumberFormat="1" applyFont="1" applyBorder="1" applyAlignment="1">
      <alignment horizontal="center" wrapText="1"/>
    </xf>
    <xf numFmtId="178" fontId="29" fillId="0" borderId="31" xfId="51" applyNumberFormat="1" applyFont="1" applyBorder="1"/>
    <xf numFmtId="0" fontId="29" fillId="0" borderId="0" xfId="49" applyFont="1" applyAlignment="1">
      <alignment horizontal="left"/>
    </xf>
    <xf numFmtId="3" fontId="29" fillId="0" borderId="0" xfId="49" applyNumberFormat="1" applyFont="1"/>
    <xf numFmtId="175" fontId="29" fillId="0" borderId="0" xfId="49" applyNumberFormat="1" applyFont="1"/>
    <xf numFmtId="43" fontId="29" fillId="0" borderId="0" xfId="1" applyFont="1"/>
    <xf numFmtId="166" fontId="29" fillId="0" borderId="0" xfId="49" applyNumberFormat="1" applyFont="1"/>
    <xf numFmtId="0" fontId="30" fillId="0" borderId="10" xfId="0" applyFont="1" applyBorder="1" applyAlignment="1">
      <alignment vertical="center"/>
    </xf>
    <xf numFmtId="3" fontId="19" fillId="0" borderId="0" xfId="0" applyNumberFormat="1" applyFont="1" applyAlignment="1">
      <alignment horizontal="right" vertical="center"/>
    </xf>
    <xf numFmtId="0" fontId="32" fillId="0" borderId="0" xfId="0" applyFont="1" applyAlignment="1">
      <alignment vertical="center"/>
    </xf>
    <xf numFmtId="0" fontId="30" fillId="0" borderId="41" xfId="0" applyFont="1" applyBorder="1" applyAlignment="1">
      <alignment vertical="center"/>
    </xf>
    <xf numFmtId="0" fontId="32" fillId="0" borderId="42" xfId="0" applyFont="1" applyBorder="1" applyAlignment="1">
      <alignment horizontal="right" vertical="center"/>
    </xf>
    <xf numFmtId="166" fontId="29" fillId="0" borderId="0" xfId="46" applyNumberFormat="1" applyFont="1"/>
    <xf numFmtId="3" fontId="19" fillId="0" borderId="10" xfId="0" applyNumberFormat="1" applyFont="1" applyBorder="1" applyAlignment="1">
      <alignment horizontal="right" vertical="center"/>
    </xf>
    <xf numFmtId="3" fontId="33" fillId="0" borderId="10" xfId="0" applyNumberFormat="1" applyFont="1" applyBorder="1" applyAlignment="1">
      <alignment horizontal="right" vertical="center"/>
    </xf>
    <xf numFmtId="0" fontId="33" fillId="0" borderId="10" xfId="0" applyFont="1" applyBorder="1" applyAlignment="1">
      <alignment vertical="center"/>
    </xf>
    <xf numFmtId="0" fontId="42" fillId="0" borderId="0" xfId="0" applyFont="1" applyAlignment="1">
      <alignment horizontal="justify" vertical="center"/>
    </xf>
    <xf numFmtId="0" fontId="19" fillId="0" borderId="10" xfId="0" applyFont="1" applyBorder="1" applyAlignment="1">
      <alignment vertical="center" wrapText="1"/>
    </xf>
    <xf numFmtId="3" fontId="30" fillId="0" borderId="10" xfId="0" applyNumberFormat="1" applyFont="1" applyBorder="1" applyAlignment="1">
      <alignment horizontal="right" vertical="center"/>
    </xf>
    <xf numFmtId="0" fontId="33" fillId="0" borderId="10" xfId="0" applyFont="1" applyBorder="1" applyAlignment="1">
      <alignment vertical="center" wrapText="1"/>
    </xf>
    <xf numFmtId="0" fontId="33" fillId="0" borderId="0" xfId="0" applyFont="1" applyAlignment="1">
      <alignment horizontal="left" vertical="center" wrapText="1"/>
    </xf>
    <xf numFmtId="166" fontId="33" fillId="0" borderId="0" xfId="45" applyFont="1" applyAlignment="1">
      <alignment vertical="center"/>
    </xf>
    <xf numFmtId="0" fontId="46" fillId="0" borderId="0" xfId="0" applyFont="1" applyAlignment="1">
      <alignment horizontal="justify" vertical="center"/>
    </xf>
    <xf numFmtId="0" fontId="32" fillId="0" borderId="0" xfId="0" applyFont="1" applyAlignment="1">
      <alignment horizontal="justify" vertical="center"/>
    </xf>
    <xf numFmtId="0" fontId="44" fillId="0" borderId="0" xfId="0" applyFont="1" applyAlignment="1">
      <alignment horizontal="justify" vertical="center"/>
    </xf>
    <xf numFmtId="0" fontId="46" fillId="0" borderId="0" xfId="0" applyFont="1"/>
    <xf numFmtId="0" fontId="44" fillId="0" borderId="0" xfId="0" applyFont="1" applyAlignment="1">
      <alignment horizontal="left" vertical="center"/>
    </xf>
    <xf numFmtId="0" fontId="36" fillId="0" borderId="0" xfId="0" applyFont="1" applyAlignment="1">
      <alignment vertical="center" wrapText="1"/>
    </xf>
    <xf numFmtId="0" fontId="36" fillId="0" borderId="0" xfId="0" applyFont="1" applyAlignment="1">
      <alignment horizontal="right" vertical="center"/>
    </xf>
    <xf numFmtId="0" fontId="43" fillId="0" borderId="0" xfId="0" applyFont="1" applyAlignment="1">
      <alignment horizontal="justify" vertical="center"/>
    </xf>
    <xf numFmtId="0" fontId="29" fillId="0" borderId="0" xfId="0" applyFont="1" applyAlignment="1">
      <alignment vertical="top"/>
    </xf>
    <xf numFmtId="174" fontId="28" fillId="0" borderId="0" xfId="50" applyNumberFormat="1" applyFont="1"/>
    <xf numFmtId="0" fontId="28" fillId="0" borderId="0" xfId="0" applyFont="1" applyAlignment="1">
      <alignment vertical="top"/>
    </xf>
    <xf numFmtId="174" fontId="0" fillId="0" borderId="0" xfId="0" applyNumberFormat="1"/>
    <xf numFmtId="0" fontId="41" fillId="0" borderId="0" xfId="0" applyFont="1" applyAlignment="1">
      <alignment vertical="center" wrapText="1"/>
    </xf>
    <xf numFmtId="0" fontId="44" fillId="0" borderId="0" xfId="0" applyFont="1" applyAlignment="1">
      <alignment horizontal="right" vertical="center"/>
    </xf>
    <xf numFmtId="175" fontId="28" fillId="0" borderId="0" xfId="49" applyNumberFormat="1" applyFont="1"/>
    <xf numFmtId="0" fontId="32" fillId="0" borderId="40" xfId="0" applyFont="1" applyBorder="1" applyAlignment="1">
      <alignment horizontal="center" vertical="center" wrapText="1"/>
    </xf>
    <xf numFmtId="0" fontId="32" fillId="0" borderId="37" xfId="0" applyFont="1" applyBorder="1" applyAlignment="1">
      <alignment horizontal="center" vertical="center" wrapText="1"/>
    </xf>
    <xf numFmtId="0" fontId="38" fillId="0" borderId="0" xfId="0" applyFont="1" applyAlignment="1">
      <alignment horizontal="left" vertical="center"/>
    </xf>
    <xf numFmtId="0" fontId="44" fillId="0" borderId="0" xfId="0" applyFont="1"/>
    <xf numFmtId="166" fontId="28" fillId="0" borderId="0" xfId="45" applyFont="1" applyAlignment="1">
      <alignment vertical="top"/>
    </xf>
    <xf numFmtId="0" fontId="19" fillId="0" borderId="0" xfId="0" applyFont="1" applyAlignment="1">
      <alignment horizontal="center" vertical="center"/>
    </xf>
    <xf numFmtId="0" fontId="19" fillId="0" borderId="0" xfId="0" applyFont="1" applyAlignment="1">
      <alignment horizontal="center" vertical="center" wrapText="1"/>
    </xf>
    <xf numFmtId="0" fontId="41" fillId="0" borderId="0" xfId="0" applyFont="1" applyAlignment="1">
      <alignment horizontal="justify" vertical="center"/>
    </xf>
    <xf numFmtId="0" fontId="19" fillId="0" borderId="0" xfId="0" applyFont="1" applyAlignment="1">
      <alignment horizontal="left" vertical="center"/>
    </xf>
    <xf numFmtId="0" fontId="43" fillId="0" borderId="0" xfId="0" applyFont="1" applyAlignment="1">
      <alignment vertical="center"/>
    </xf>
    <xf numFmtId="166" fontId="29" fillId="0" borderId="0" xfId="45" applyFont="1"/>
    <xf numFmtId="0" fontId="29" fillId="0" borderId="10" xfId="49" applyFont="1" applyBorder="1"/>
    <xf numFmtId="0" fontId="28" fillId="0" borderId="10" xfId="49" applyFont="1" applyBorder="1"/>
    <xf numFmtId="174" fontId="29" fillId="0" borderId="0" xfId="49" applyNumberFormat="1" applyFont="1"/>
    <xf numFmtId="176" fontId="29" fillId="0" borderId="10" xfId="49" applyNumberFormat="1" applyFont="1" applyBorder="1"/>
    <xf numFmtId="0" fontId="30" fillId="0" borderId="0" xfId="0" applyFont="1" applyAlignment="1">
      <alignment horizontal="justify" vertical="center"/>
    </xf>
    <xf numFmtId="0" fontId="30" fillId="0" borderId="17" xfId="0" applyFont="1" applyBorder="1"/>
    <xf numFmtId="171" fontId="29" fillId="0" borderId="14" xfId="1" applyNumberFormat="1" applyFont="1" applyBorder="1"/>
    <xf numFmtId="0" fontId="30" fillId="0" borderId="11" xfId="0" applyFont="1" applyBorder="1"/>
    <xf numFmtId="171" fontId="29" fillId="0" borderId="0" xfId="49" applyNumberFormat="1" applyFont="1"/>
    <xf numFmtId="0" fontId="30" fillId="0" borderId="23" xfId="0" applyFont="1" applyBorder="1"/>
    <xf numFmtId="0" fontId="47" fillId="0" borderId="10" xfId="0" applyFont="1" applyBorder="1" applyAlignment="1">
      <alignment vertical="center"/>
    </xf>
    <xf numFmtId="0" fontId="44" fillId="0" borderId="10" xfId="0" applyFont="1" applyBorder="1" applyAlignment="1">
      <alignment vertical="center"/>
    </xf>
    <xf numFmtId="0" fontId="41" fillId="0" borderId="10" xfId="0" applyFont="1" applyBorder="1" applyAlignment="1">
      <alignment vertical="center"/>
    </xf>
    <xf numFmtId="0" fontId="39" fillId="0" borderId="10" xfId="0" applyFont="1" applyBorder="1" applyAlignment="1">
      <alignment vertical="center"/>
    </xf>
    <xf numFmtId="3" fontId="44" fillId="0" borderId="10" xfId="0" applyNumberFormat="1" applyFont="1" applyBorder="1" applyAlignment="1">
      <alignment horizontal="right" vertical="center"/>
    </xf>
    <xf numFmtId="3" fontId="43" fillId="0" borderId="10" xfId="0" applyNumberFormat="1" applyFont="1" applyBorder="1" applyAlignment="1">
      <alignment horizontal="right" vertical="center"/>
    </xf>
    <xf numFmtId="176" fontId="28" fillId="0" borderId="0" xfId="45" applyNumberFormat="1" applyFont="1"/>
    <xf numFmtId="0" fontId="41" fillId="0" borderId="0" xfId="0" applyFont="1" applyAlignment="1">
      <alignment vertical="center"/>
    </xf>
    <xf numFmtId="0" fontId="32" fillId="0" borderId="10" xfId="0" applyFont="1" applyBorder="1"/>
    <xf numFmtId="0" fontId="30" fillId="0" borderId="10" xfId="0" applyFont="1" applyBorder="1"/>
    <xf numFmtId="176" fontId="28" fillId="0" borderId="0" xfId="49" applyNumberFormat="1" applyFont="1"/>
    <xf numFmtId="43" fontId="28" fillId="0" borderId="0" xfId="49" applyNumberFormat="1" applyFont="1"/>
    <xf numFmtId="0" fontId="44" fillId="0" borderId="0" xfId="0" applyFont="1" applyAlignment="1">
      <alignment vertical="center"/>
    </xf>
    <xf numFmtId="0" fontId="28" fillId="0" borderId="0" xfId="49" quotePrefix="1" applyFont="1" applyAlignment="1">
      <alignment horizontal="left"/>
    </xf>
    <xf numFmtId="0" fontId="29" fillId="0" borderId="0" xfId="49" quotePrefix="1" applyFont="1" applyAlignment="1">
      <alignment horizontal="left"/>
    </xf>
    <xf numFmtId="168" fontId="28" fillId="0" borderId="12" xfId="51" applyFont="1" applyBorder="1"/>
    <xf numFmtId="168" fontId="29" fillId="0" borderId="0" xfId="51" applyFont="1"/>
    <xf numFmtId="0" fontId="40" fillId="0" borderId="0" xfId="49" applyFont="1"/>
    <xf numFmtId="168" fontId="19" fillId="0" borderId="10" xfId="0" applyNumberFormat="1" applyFont="1" applyBorder="1" applyAlignment="1">
      <alignment horizontal="right" vertical="center"/>
    </xf>
    <xf numFmtId="168" fontId="30" fillId="0" borderId="10" xfId="0" applyNumberFormat="1" applyFont="1" applyBorder="1" applyAlignment="1">
      <alignment horizontal="right" vertical="center"/>
    </xf>
    <xf numFmtId="168" fontId="32" fillId="0" borderId="10" xfId="0" applyNumberFormat="1" applyFont="1" applyBorder="1" applyAlignment="1">
      <alignment horizontal="right" vertical="center"/>
    </xf>
    <xf numFmtId="0" fontId="29" fillId="0" borderId="10" xfId="49" applyFont="1" applyFill="1" applyBorder="1"/>
    <xf numFmtId="168" fontId="29" fillId="0" borderId="10" xfId="51" applyFont="1" applyFill="1" applyBorder="1"/>
    <xf numFmtId="0" fontId="28" fillId="0" borderId="10" xfId="49" applyFont="1" applyFill="1" applyBorder="1"/>
    <xf numFmtId="168" fontId="28" fillId="0" borderId="10" xfId="51" applyFont="1" applyFill="1" applyBorder="1"/>
    <xf numFmtId="166" fontId="29" fillId="0" borderId="10" xfId="45" applyFont="1" applyFill="1" applyBorder="1"/>
    <xf numFmtId="166" fontId="28" fillId="0" borderId="10" xfId="45" applyFont="1" applyFill="1" applyBorder="1"/>
    <xf numFmtId="176" fontId="28" fillId="0" borderId="20" xfId="45" applyNumberFormat="1" applyFont="1" applyFill="1" applyBorder="1"/>
    <xf numFmtId="0" fontId="44" fillId="0" borderId="10" xfId="0" applyFont="1" applyFill="1" applyBorder="1" applyAlignment="1">
      <alignment vertical="center"/>
    </xf>
    <xf numFmtId="3" fontId="44" fillId="0" borderId="10" xfId="0" applyNumberFormat="1" applyFont="1" applyFill="1" applyBorder="1" applyAlignment="1">
      <alignment horizontal="right" vertical="center"/>
    </xf>
    <xf numFmtId="171" fontId="29" fillId="0" borderId="14" xfId="1" applyNumberFormat="1" applyFont="1" applyFill="1" applyBorder="1"/>
    <xf numFmtId="171" fontId="28" fillId="0" borderId="10" xfId="1" applyNumberFormat="1" applyFont="1" applyFill="1" applyBorder="1"/>
    <xf numFmtId="0" fontId="29" fillId="0" borderId="0" xfId="49" applyFont="1" applyFill="1"/>
    <xf numFmtId="171" fontId="29" fillId="0" borderId="10" xfId="1" applyNumberFormat="1" applyFont="1" applyFill="1" applyBorder="1"/>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29" fillId="0" borderId="0" xfId="0" applyFont="1" applyFill="1" applyBorder="1" applyAlignment="1"/>
    <xf numFmtId="0" fontId="29" fillId="0" borderId="0" xfId="49" applyNumberFormat="1" applyFont="1" applyFill="1" applyBorder="1" applyAlignment="1"/>
    <xf numFmtId="0" fontId="29" fillId="0" borderId="0" xfId="0" applyFont="1" applyBorder="1" applyAlignment="1"/>
    <xf numFmtId="0" fontId="29" fillId="0" borderId="0" xfId="0" applyNumberFormat="1" applyFont="1" applyBorder="1" applyAlignment="1"/>
    <xf numFmtId="0" fontId="29" fillId="0" borderId="0" xfId="49" applyNumberFormat="1" applyFont="1" applyBorder="1" applyAlignment="1"/>
    <xf numFmtId="176" fontId="20" fillId="0" borderId="0" xfId="0" applyNumberFormat="1" applyFont="1" applyAlignment="1">
      <alignment vertical="center"/>
    </xf>
    <xf numFmtId="179" fontId="29" fillId="0" borderId="0" xfId="49" applyNumberFormat="1" applyFont="1"/>
    <xf numFmtId="179" fontId="29" fillId="0" borderId="0" xfId="49" applyNumberFormat="1" applyFont="1" applyAlignment="1">
      <alignment wrapText="1"/>
    </xf>
    <xf numFmtId="179" fontId="34" fillId="0" borderId="0" xfId="49" applyNumberFormat="1" applyFont="1" applyAlignment="1">
      <alignment horizontal="center" vertical="center" wrapText="1"/>
    </xf>
    <xf numFmtId="179" fontId="29" fillId="0" borderId="0" xfId="46" applyNumberFormat="1" applyFont="1"/>
    <xf numFmtId="179" fontId="19" fillId="0" borderId="0" xfId="0" applyNumberFormat="1" applyFont="1" applyAlignment="1">
      <alignment horizontal="right" vertical="center"/>
    </xf>
    <xf numFmtId="179" fontId="32" fillId="0" borderId="0" xfId="0" applyNumberFormat="1" applyFont="1" applyAlignment="1">
      <alignment vertical="center"/>
    </xf>
    <xf numFmtId="179" fontId="29" fillId="0" borderId="0" xfId="49" applyNumberFormat="1" applyFont="1" applyFill="1"/>
    <xf numFmtId="179" fontId="29" fillId="0" borderId="0" xfId="49" applyNumberFormat="1" applyFont="1" applyFill="1" applyBorder="1" applyAlignment="1"/>
    <xf numFmtId="179" fontId="29" fillId="0" borderId="0" xfId="0" applyNumberFormat="1" applyFont="1" applyBorder="1" applyAlignment="1"/>
    <xf numFmtId="179" fontId="29" fillId="0" borderId="0" xfId="49" applyNumberFormat="1" applyFont="1" applyBorder="1" applyAlignment="1"/>
    <xf numFmtId="179" fontId="28" fillId="0" borderId="0" xfId="49" quotePrefix="1" applyNumberFormat="1" applyFont="1" applyAlignment="1">
      <alignment horizontal="left"/>
    </xf>
    <xf numFmtId="179" fontId="29" fillId="0" borderId="0" xfId="49" quotePrefix="1" applyNumberFormat="1" applyFont="1" applyAlignment="1">
      <alignment horizontal="left"/>
    </xf>
    <xf numFmtId="168" fontId="20" fillId="0" borderId="0" xfId="51" applyFont="1" applyFill="1" applyAlignment="1">
      <alignment vertical="center"/>
    </xf>
    <xf numFmtId="168" fontId="29" fillId="0" borderId="0" xfId="49" applyNumberFormat="1" applyFont="1"/>
    <xf numFmtId="3" fontId="29" fillId="0" borderId="0" xfId="46" applyNumberFormat="1" applyFont="1"/>
    <xf numFmtId="14" fontId="29" fillId="0" borderId="0" xfId="49" applyNumberFormat="1" applyFont="1"/>
    <xf numFmtId="179" fontId="49" fillId="0" borderId="0" xfId="49" applyNumberFormat="1" applyFont="1"/>
    <xf numFmtId="0" fontId="49" fillId="0" borderId="0" xfId="46" applyFont="1"/>
    <xf numFmtId="176" fontId="29" fillId="0" borderId="10" xfId="54" applyNumberFormat="1" applyFont="1" applyFill="1" applyBorder="1"/>
    <xf numFmtId="176" fontId="29" fillId="0" borderId="10" xfId="54" applyNumberFormat="1" applyFont="1" applyFill="1" applyBorder="1"/>
    <xf numFmtId="176" fontId="29" fillId="0" borderId="10" xfId="54" applyNumberFormat="1" applyFont="1" applyFill="1" applyBorder="1"/>
    <xf numFmtId="0" fontId="29" fillId="0" borderId="0" xfId="49" applyFont="1"/>
    <xf numFmtId="0" fontId="32" fillId="0" borderId="17" xfId="0" applyFont="1" applyFill="1" applyBorder="1"/>
    <xf numFmtId="0" fontId="29" fillId="0" borderId="0" xfId="49" applyFont="1"/>
    <xf numFmtId="0" fontId="29" fillId="0" borderId="0" xfId="49" applyFont="1"/>
    <xf numFmtId="0" fontId="29" fillId="0" borderId="0" xfId="49" applyFont="1" applyFill="1"/>
    <xf numFmtId="0" fontId="32" fillId="0" borderId="17" xfId="0" applyFont="1" applyFill="1" applyBorder="1"/>
    <xf numFmtId="0" fontId="32" fillId="0" borderId="17" xfId="0" applyFont="1" applyBorder="1"/>
    <xf numFmtId="0" fontId="29" fillId="0" borderId="0" xfId="49" applyFont="1"/>
    <xf numFmtId="0" fontId="29" fillId="0" borderId="0" xfId="49" applyFont="1" applyFill="1"/>
    <xf numFmtId="0" fontId="29" fillId="0" borderId="0" xfId="46" applyFont="1"/>
    <xf numFmtId="0" fontId="49" fillId="0" borderId="0" xfId="49" applyFont="1"/>
    <xf numFmtId="171" fontId="20" fillId="0" borderId="0" xfId="1" applyNumberFormat="1" applyFont="1" applyFill="1" applyAlignment="1">
      <alignment vertical="center"/>
    </xf>
    <xf numFmtId="0" fontId="44" fillId="0" borderId="0" xfId="0" applyFont="1" applyAlignment="1">
      <alignment horizontal="left" vertical="center"/>
    </xf>
    <xf numFmtId="0" fontId="24" fillId="0" borderId="0" xfId="46"/>
    <xf numFmtId="0" fontId="43" fillId="0" borderId="0" xfId="0" applyFont="1" applyAlignment="1">
      <alignment horizontal="left" vertical="center"/>
    </xf>
    <xf numFmtId="0" fontId="51" fillId="0" borderId="0" xfId="0" applyFont="1" applyAlignment="1">
      <alignment horizontal="justify" vertical="center"/>
    </xf>
    <xf numFmtId="0" fontId="39" fillId="0" borderId="0" xfId="0" applyFont="1" applyAlignment="1">
      <alignment vertical="center"/>
    </xf>
    <xf numFmtId="170" fontId="39" fillId="0" borderId="0" xfId="0" applyNumberFormat="1" applyFont="1" applyAlignment="1">
      <alignment vertical="center"/>
    </xf>
    <xf numFmtId="0" fontId="36" fillId="0" borderId="0" xfId="0" applyFont="1" applyAlignment="1">
      <alignment vertical="center"/>
    </xf>
    <xf numFmtId="177" fontId="54" fillId="36" borderId="30" xfId="49" applyNumberFormat="1" applyFont="1" applyFill="1" applyBorder="1" applyAlignment="1">
      <alignment horizontal="center" wrapText="1"/>
    </xf>
    <xf numFmtId="179" fontId="54" fillId="36" borderId="30" xfId="49" applyNumberFormat="1" applyFont="1" applyFill="1" applyBorder="1" applyAlignment="1">
      <alignment horizontal="center" vertical="center" wrapText="1"/>
    </xf>
    <xf numFmtId="0" fontId="55" fillId="36" borderId="36" xfId="0" applyFont="1" applyFill="1" applyBorder="1" applyAlignment="1">
      <alignment horizontal="center" vertical="center" wrapText="1"/>
    </xf>
    <xf numFmtId="0" fontId="54" fillId="0" borderId="0" xfId="49" applyFont="1" applyFill="1"/>
    <xf numFmtId="0" fontId="57" fillId="0" borderId="0" xfId="49" applyFont="1" applyFill="1"/>
    <xf numFmtId="0" fontId="29" fillId="0" borderId="0" xfId="46" applyFont="1" applyFill="1"/>
    <xf numFmtId="0" fontId="54" fillId="36" borderId="10" xfId="0" applyFont="1" applyFill="1" applyBorder="1" applyAlignment="1">
      <alignment horizontal="center" vertical="center" wrapText="1"/>
    </xf>
    <xf numFmtId="14" fontId="54" fillId="36" borderId="10" xfId="0" applyNumberFormat="1" applyFont="1" applyFill="1" applyBorder="1" applyAlignment="1">
      <alignment horizontal="center" vertical="center" wrapText="1"/>
    </xf>
    <xf numFmtId="171" fontId="19" fillId="0" borderId="10" xfId="1" applyNumberFormat="1" applyFont="1" applyBorder="1" applyAlignment="1">
      <alignment horizontal="right" vertical="center"/>
    </xf>
    <xf numFmtId="0" fontId="35" fillId="0" borderId="0" xfId="49" applyFont="1" applyBorder="1" applyAlignment="1">
      <alignment horizontal="center" vertical="center" wrapText="1"/>
    </xf>
    <xf numFmtId="0" fontId="34" fillId="0" borderId="0" xfId="49" applyFont="1" applyBorder="1" applyAlignment="1">
      <alignment horizontal="center" vertical="center" wrapText="1"/>
    </xf>
    <xf numFmtId="176" fontId="29" fillId="0" borderId="0" xfId="51" applyNumberFormat="1" applyFont="1" applyBorder="1"/>
    <xf numFmtId="176" fontId="28" fillId="0" borderId="0" xfId="51" applyNumberFormat="1" applyFont="1" applyBorder="1"/>
    <xf numFmtId="0" fontId="54" fillId="36" borderId="33" xfId="0" applyFont="1" applyFill="1" applyBorder="1" applyAlignment="1">
      <alignment vertical="center" wrapText="1"/>
    </xf>
    <xf numFmtId="0" fontId="55" fillId="36" borderId="32" xfId="0" applyFont="1" applyFill="1" applyBorder="1" applyAlignment="1">
      <alignment horizontal="center" vertical="center" wrapText="1"/>
    </xf>
    <xf numFmtId="0" fontId="54" fillId="36" borderId="43" xfId="0" applyFont="1" applyFill="1" applyBorder="1" applyAlignment="1">
      <alignment horizontal="center" vertical="center" wrapText="1"/>
    </xf>
    <xf numFmtId="0" fontId="54" fillId="36" borderId="44" xfId="0" applyFont="1" applyFill="1" applyBorder="1" applyAlignment="1">
      <alignment horizontal="center" vertical="center" wrapText="1"/>
    </xf>
    <xf numFmtId="14" fontId="54" fillId="36" borderId="44" xfId="0" applyNumberFormat="1" applyFont="1" applyFill="1" applyBorder="1" applyAlignment="1">
      <alignment horizontal="center" vertical="center" wrapText="1"/>
    </xf>
    <xf numFmtId="0" fontId="58" fillId="36" borderId="10" xfId="49" applyFont="1" applyFill="1" applyBorder="1" applyAlignment="1">
      <alignment horizontal="center" vertical="center" wrapText="1"/>
    </xf>
    <xf numFmtId="179" fontId="54" fillId="36" borderId="10" xfId="49" applyNumberFormat="1" applyFont="1" applyFill="1" applyBorder="1" applyAlignment="1">
      <alignment horizontal="center" vertical="center" wrapText="1"/>
    </xf>
    <xf numFmtId="0" fontId="43" fillId="0" borderId="0" xfId="0" applyFont="1" applyAlignment="1">
      <alignment horizontal="left" vertical="center"/>
    </xf>
    <xf numFmtId="0" fontId="44" fillId="0" borderId="0" xfId="0" applyFont="1" applyAlignment="1">
      <alignment horizontal="left" vertical="center"/>
    </xf>
    <xf numFmtId="0" fontId="39" fillId="0" borderId="37" xfId="0" applyFont="1" applyBorder="1" applyAlignment="1">
      <alignment horizontal="justify" vertical="center"/>
    </xf>
    <xf numFmtId="0" fontId="39" fillId="0" borderId="26" xfId="0" applyFont="1" applyBorder="1" applyAlignment="1">
      <alignment horizontal="left" vertical="center"/>
    </xf>
    <xf numFmtId="0" fontId="39" fillId="0" borderId="37" xfId="0" applyFont="1" applyBorder="1" applyAlignment="1">
      <alignment horizontal="left" vertical="center" wrapText="1"/>
    </xf>
    <xf numFmtId="0" fontId="39" fillId="0" borderId="35" xfId="0" applyFont="1" applyBorder="1" applyAlignment="1">
      <alignment horizontal="left" vertical="center" wrapText="1"/>
    </xf>
    <xf numFmtId="0" fontId="61" fillId="0" borderId="0" xfId="59" applyFont="1" applyAlignment="1">
      <alignment vertical="center"/>
    </xf>
    <xf numFmtId="168" fontId="20" fillId="0" borderId="0" xfId="0" applyNumberFormat="1" applyFont="1" applyAlignment="1">
      <alignment vertical="center"/>
    </xf>
    <xf numFmtId="172" fontId="23" fillId="33" borderId="0" xfId="44" applyFont="1" applyFill="1" applyAlignment="1">
      <alignment horizontal="left"/>
    </xf>
    <xf numFmtId="172" fontId="62" fillId="33" borderId="0" xfId="44" applyFont="1" applyFill="1" applyAlignment="1"/>
    <xf numFmtId="166" fontId="26" fillId="0" borderId="0" xfId="0" applyNumberFormat="1" applyFont="1" applyAlignment="1">
      <alignment vertical="center"/>
    </xf>
    <xf numFmtId="10" fontId="32" fillId="0" borderId="0" xfId="57" applyNumberFormat="1" applyFont="1" applyAlignment="1">
      <alignment horizontal="left" wrapText="1"/>
    </xf>
    <xf numFmtId="10" fontId="71" fillId="0" borderId="10" xfId="0" applyNumberFormat="1" applyFont="1" applyBorder="1" applyAlignment="1">
      <alignment horizontal="center" vertical="center" wrapText="1"/>
    </xf>
    <xf numFmtId="168" fontId="32" fillId="0" borderId="0" xfId="51" applyFont="1" applyAlignment="1">
      <alignment horizontal="left"/>
    </xf>
    <xf numFmtId="168" fontId="32" fillId="0" borderId="0" xfId="51" applyFont="1" applyAlignment="1">
      <alignment horizontal="left" wrapText="1"/>
    </xf>
    <xf numFmtId="168" fontId="32" fillId="0" borderId="0" xfId="51" applyFont="1"/>
    <xf numFmtId="0" fontId="20" fillId="0" borderId="0" xfId="0" applyFont="1"/>
    <xf numFmtId="0" fontId="20" fillId="0" borderId="0" xfId="0" applyFont="1" applyAlignment="1">
      <alignment wrapText="1"/>
    </xf>
    <xf numFmtId="0" fontId="20" fillId="0" borderId="0" xfId="0" applyFont="1" applyBorder="1"/>
    <xf numFmtId="0" fontId="29" fillId="0" borderId="0" xfId="49" applyFont="1"/>
    <xf numFmtId="0" fontId="29" fillId="0" borderId="0" xfId="49" applyFont="1" applyFill="1"/>
    <xf numFmtId="0" fontId="29" fillId="0" borderId="0" xfId="46" applyFont="1" applyFill="1" applyBorder="1"/>
    <xf numFmtId="0" fontId="29" fillId="0" borderId="0" xfId="49" applyFont="1" applyFill="1" applyBorder="1"/>
    <xf numFmtId="0" fontId="29" fillId="0" borderId="0" xfId="49" applyFont="1" applyBorder="1"/>
    <xf numFmtId="0" fontId="20" fillId="0" borderId="0" xfId="0" applyFont="1" applyFill="1" applyAlignment="1">
      <alignment horizontal="center" wrapText="1"/>
    </xf>
    <xf numFmtId="0" fontId="21" fillId="0" borderId="0" xfId="0" applyFont="1" applyFill="1" applyAlignment="1">
      <alignment horizontal="center" wrapText="1"/>
    </xf>
    <xf numFmtId="0" fontId="20" fillId="0" borderId="0" xfId="0" applyFont="1" applyFill="1"/>
    <xf numFmtId="0" fontId="20" fillId="0" borderId="0" xfId="0" applyFont="1" applyFill="1" applyAlignment="1">
      <alignment vertical="center"/>
    </xf>
    <xf numFmtId="0" fontId="32" fillId="0" borderId="0" xfId="0" applyFont="1"/>
    <xf numFmtId="0" fontId="32" fillId="0" borderId="0" xfId="0" applyFont="1" applyAlignment="1">
      <alignment horizontal="left"/>
    </xf>
    <xf numFmtId="0" fontId="32" fillId="0" borderId="0" xfId="0" applyFont="1" applyAlignment="1">
      <alignment horizontal="left" wrapText="1"/>
    </xf>
    <xf numFmtId="0" fontId="32" fillId="0" borderId="18" xfId="0" applyFont="1" applyBorder="1"/>
    <xf numFmtId="0" fontId="32" fillId="0" borderId="17" xfId="0" applyFont="1" applyBorder="1"/>
    <xf numFmtId="0" fontId="29" fillId="0" borderId="0" xfId="49" applyFont="1" applyBorder="1" applyAlignment="1">
      <alignment wrapText="1"/>
    </xf>
    <xf numFmtId="0" fontId="35" fillId="0" borderId="0" xfId="49" applyFont="1" applyBorder="1" applyAlignment="1">
      <alignment horizontal="center" vertical="center"/>
    </xf>
    <xf numFmtId="0" fontId="29" fillId="0" borderId="0" xfId="46" applyFont="1" applyBorder="1"/>
    <xf numFmtId="0" fontId="19" fillId="0" borderId="10" xfId="0" applyFont="1" applyBorder="1" applyAlignment="1">
      <alignment vertical="center" wrapText="1"/>
    </xf>
    <xf numFmtId="3" fontId="32" fillId="0" borderId="10" xfId="0" applyNumberFormat="1" applyFont="1" applyBorder="1" applyAlignment="1">
      <alignment horizontal="right" vertical="center"/>
    </xf>
    <xf numFmtId="0" fontId="30" fillId="0" borderId="0" xfId="0" applyFont="1" applyAlignment="1">
      <alignment horizontal="justify" vertical="center"/>
    </xf>
    <xf numFmtId="172" fontId="23" fillId="0" borderId="0" xfId="44" applyNumberFormat="1" applyFont="1" applyFill="1" applyBorder="1" applyAlignment="1" applyProtection="1">
      <alignment horizontal="left"/>
    </xf>
    <xf numFmtId="0" fontId="40" fillId="0" borderId="0" xfId="0" applyFont="1"/>
    <xf numFmtId="172" fontId="28" fillId="0" borderId="0" xfId="44" applyNumberFormat="1" applyFont="1" applyFill="1" applyBorder="1" applyAlignment="1" applyProtection="1">
      <alignment horizontal="left"/>
    </xf>
    <xf numFmtId="0" fontId="29" fillId="0" borderId="0" xfId="46" applyFont="1" applyFill="1"/>
    <xf numFmtId="0" fontId="32" fillId="0" borderId="17" xfId="0" applyFont="1" applyBorder="1" applyAlignment="1">
      <alignment horizontal="left" wrapText="1"/>
    </xf>
    <xf numFmtId="0" fontId="32" fillId="0" borderId="18" xfId="0" applyFont="1" applyBorder="1" applyAlignment="1">
      <alignment horizontal="left"/>
    </xf>
    <xf numFmtId="0" fontId="32" fillId="0" borderId="18" xfId="0" applyFont="1" applyBorder="1" applyAlignment="1">
      <alignment horizontal="left" wrapText="1"/>
    </xf>
    <xf numFmtId="3" fontId="29" fillId="0" borderId="0" xfId="49" applyNumberFormat="1" applyFont="1" applyAlignment="1">
      <alignment horizontal="center" vertical="center"/>
    </xf>
    <xf numFmtId="168" fontId="29" fillId="0" borderId="0" xfId="46" applyNumberFormat="1" applyFont="1"/>
    <xf numFmtId="168" fontId="32" fillId="0" borderId="0" xfId="0" applyNumberFormat="1" applyFont="1"/>
    <xf numFmtId="168" fontId="32" fillId="0" borderId="37" xfId="51" applyFont="1" applyBorder="1" applyAlignment="1">
      <alignment horizontal="center" vertical="center"/>
    </xf>
    <xf numFmtId="168" fontId="30" fillId="0" borderId="42" xfId="51" applyFont="1" applyBorder="1" applyAlignment="1">
      <alignment horizontal="center" vertical="center"/>
    </xf>
    <xf numFmtId="168" fontId="29" fillId="0" borderId="14" xfId="51" applyFont="1" applyFill="1" applyBorder="1"/>
    <xf numFmtId="168" fontId="29" fillId="0" borderId="13" xfId="51" applyFont="1" applyFill="1" applyBorder="1"/>
    <xf numFmtId="168" fontId="30" fillId="0" borderId="14" xfId="51" applyFont="1" applyFill="1" applyBorder="1"/>
    <xf numFmtId="168" fontId="32" fillId="0" borderId="14" xfId="51" applyFont="1" applyFill="1" applyBorder="1"/>
    <xf numFmtId="179" fontId="29" fillId="0" borderId="0" xfId="49" applyNumberFormat="1" applyFont="1" applyBorder="1"/>
    <xf numFmtId="0" fontId="28" fillId="0" borderId="0" xfId="49" applyFont="1" applyBorder="1"/>
    <xf numFmtId="0" fontId="31" fillId="0" borderId="0" xfId="0" applyFont="1" applyBorder="1"/>
    <xf numFmtId="0" fontId="39" fillId="0" borderId="38" xfId="0" applyFont="1" applyBorder="1" applyAlignment="1">
      <alignment horizontal="left" vertical="center"/>
    </xf>
    <xf numFmtId="168" fontId="32" fillId="0" borderId="10" xfId="51" applyFont="1" applyBorder="1" applyAlignment="1">
      <alignment horizontal="right" vertical="center"/>
    </xf>
    <xf numFmtId="168" fontId="30" fillId="0" borderId="10" xfId="51" applyFont="1" applyBorder="1" applyAlignment="1">
      <alignment horizontal="right" vertical="center"/>
    </xf>
    <xf numFmtId="168" fontId="44" fillId="0" borderId="10" xfId="51" applyFont="1" applyFill="1" applyBorder="1" applyAlignment="1">
      <alignment horizontal="right" vertical="center"/>
    </xf>
    <xf numFmtId="168" fontId="43" fillId="0" borderId="10" xfId="51" applyFont="1" applyFill="1" applyBorder="1" applyAlignment="1">
      <alignment horizontal="right" vertical="center"/>
    </xf>
    <xf numFmtId="0" fontId="72" fillId="0" borderId="10" xfId="0" applyFont="1" applyBorder="1" applyAlignment="1">
      <alignment horizontal="center" vertical="center" wrapText="1"/>
    </xf>
    <xf numFmtId="0" fontId="71" fillId="0" borderId="10" xfId="0" applyFont="1" applyBorder="1" applyAlignment="1">
      <alignment horizontal="center" vertical="center" wrapText="1"/>
    </xf>
    <xf numFmtId="0" fontId="32" fillId="0" borderId="0" xfId="0" applyFont="1" applyBorder="1" applyAlignment="1">
      <alignment horizontal="left" vertical="center" wrapText="1"/>
    </xf>
    <xf numFmtId="0" fontId="52" fillId="0" borderId="26" xfId="0" applyFont="1" applyFill="1" applyBorder="1" applyAlignment="1">
      <alignment horizontal="center" vertical="center"/>
    </xf>
    <xf numFmtId="0" fontId="52" fillId="0" borderId="37" xfId="0" applyFont="1" applyFill="1" applyBorder="1" applyAlignment="1">
      <alignment vertical="center"/>
    </xf>
    <xf numFmtId="3" fontId="52" fillId="0" borderId="37" xfId="0" applyNumberFormat="1" applyFont="1" applyFill="1" applyBorder="1" applyAlignment="1">
      <alignment horizontal="center" vertical="center"/>
    </xf>
    <xf numFmtId="0" fontId="52" fillId="0" borderId="37" xfId="0" applyFont="1" applyFill="1" applyBorder="1" applyAlignment="1">
      <alignment horizontal="center" vertical="center"/>
    </xf>
    <xf numFmtId="3" fontId="52" fillId="0" borderId="37" xfId="0" applyNumberFormat="1" applyFont="1" applyFill="1" applyBorder="1" applyAlignment="1">
      <alignment horizontal="right" vertical="center"/>
    </xf>
    <xf numFmtId="10" fontId="52" fillId="0" borderId="37" xfId="0" applyNumberFormat="1" applyFont="1" applyFill="1" applyBorder="1" applyAlignment="1">
      <alignment horizontal="right" vertical="center"/>
    </xf>
    <xf numFmtId="0" fontId="58" fillId="36" borderId="26" xfId="0" applyFont="1" applyFill="1" applyBorder="1" applyAlignment="1">
      <alignment horizontal="center" vertical="center" wrapText="1"/>
    </xf>
    <xf numFmtId="0" fontId="58" fillId="36" borderId="37" xfId="0" applyFont="1" applyFill="1" applyBorder="1" applyAlignment="1">
      <alignment horizontal="center" vertical="center" wrapText="1"/>
    </xf>
    <xf numFmtId="0" fontId="32" fillId="0" borderId="0" xfId="0" applyFont="1" applyBorder="1"/>
    <xf numFmtId="0" fontId="30" fillId="0" borderId="0" xfId="0" applyFont="1" applyBorder="1"/>
    <xf numFmtId="0" fontId="32" fillId="0" borderId="0" xfId="0" applyFont="1" applyBorder="1" applyAlignment="1">
      <alignment horizontal="left" wrapText="1"/>
    </xf>
    <xf numFmtId="0" fontId="30" fillId="0" borderId="0" xfId="0" applyFont="1" applyBorder="1" applyAlignment="1">
      <alignment vertical="center"/>
    </xf>
    <xf numFmtId="0" fontId="32" fillId="0" borderId="0" xfId="0" applyFont="1" applyFill="1" applyBorder="1" applyAlignment="1">
      <alignment horizontal="left" vertical="center" wrapText="1"/>
    </xf>
    <xf numFmtId="0" fontId="32" fillId="0" borderId="19" xfId="0" applyFont="1" applyBorder="1"/>
    <xf numFmtId="0" fontId="32" fillId="0" borderId="16" xfId="0" applyFont="1" applyBorder="1"/>
    <xf numFmtId="0" fontId="32" fillId="0" borderId="68" xfId="0" applyFont="1" applyBorder="1"/>
    <xf numFmtId="171" fontId="29" fillId="0" borderId="0" xfId="49" applyNumberFormat="1" applyFont="1" applyFill="1"/>
    <xf numFmtId="168" fontId="29" fillId="0" borderId="0" xfId="46" applyNumberFormat="1" applyFont="1" applyFill="1"/>
    <xf numFmtId="3" fontId="29" fillId="0" borderId="0" xfId="46" applyNumberFormat="1" applyFont="1" applyFill="1"/>
    <xf numFmtId="168" fontId="19" fillId="0" borderId="10" xfId="51" applyFont="1" applyFill="1" applyBorder="1" applyAlignment="1">
      <alignment horizontal="right" vertical="center" wrapText="1"/>
    </xf>
    <xf numFmtId="168" fontId="30" fillId="0" borderId="10" xfId="51" applyFont="1" applyFill="1" applyBorder="1" applyAlignment="1">
      <alignment horizontal="right" vertical="center"/>
    </xf>
    <xf numFmtId="168" fontId="40" fillId="0" borderId="0" xfId="49" applyNumberFormat="1" applyFont="1"/>
    <xf numFmtId="14" fontId="55" fillId="36" borderId="32" xfId="0" applyNumberFormat="1" applyFont="1" applyFill="1" applyBorder="1" applyAlignment="1">
      <alignment horizontal="center" vertical="center" wrapText="1"/>
    </xf>
    <xf numFmtId="0" fontId="32" fillId="0" borderId="0" xfId="0" applyFont="1" applyFill="1" applyBorder="1" applyAlignment="1">
      <alignment horizontal="left" vertical="center" wrapText="1"/>
    </xf>
    <xf numFmtId="168" fontId="20" fillId="0" borderId="0" xfId="0" applyNumberFormat="1" applyFont="1"/>
    <xf numFmtId="178" fontId="29" fillId="0" borderId="0" xfId="51" applyNumberFormat="1" applyFont="1"/>
    <xf numFmtId="169" fontId="29" fillId="0" borderId="0" xfId="46" applyNumberFormat="1" applyFont="1"/>
    <xf numFmtId="171" fontId="29" fillId="0" borderId="0" xfId="1" applyNumberFormat="1" applyFont="1"/>
    <xf numFmtId="0" fontId="40" fillId="0" borderId="0" xfId="46" applyFont="1" applyFill="1"/>
    <xf numFmtId="0" fontId="73" fillId="0" borderId="0" xfId="46" applyFont="1" applyFill="1"/>
    <xf numFmtId="0" fontId="73" fillId="0" borderId="0" xfId="46" applyFont="1"/>
    <xf numFmtId="176" fontId="40" fillId="0" borderId="0" xfId="49" applyNumberFormat="1" applyFont="1"/>
    <xf numFmtId="0" fontId="74" fillId="0" borderId="0" xfId="49" applyFont="1" applyFill="1"/>
    <xf numFmtId="0" fontId="74" fillId="0" borderId="0" xfId="46" applyFont="1"/>
    <xf numFmtId="0" fontId="28" fillId="0" borderId="0" xfId="49" applyFont="1" applyFill="1"/>
    <xf numFmtId="0" fontId="75" fillId="0" borderId="0" xfId="0" applyFont="1"/>
    <xf numFmtId="0" fontId="29" fillId="0" borderId="17" xfId="49" applyFont="1" applyFill="1" applyBorder="1"/>
    <xf numFmtId="176" fontId="28" fillId="0" borderId="0" xfId="49" applyNumberFormat="1" applyFont="1" applyFill="1" applyBorder="1"/>
    <xf numFmtId="43" fontId="28" fillId="0" borderId="0" xfId="49" applyNumberFormat="1" applyFont="1" applyFill="1" applyBorder="1"/>
    <xf numFmtId="0" fontId="28" fillId="0" borderId="0" xfId="49" applyFont="1" applyFill="1" applyBorder="1"/>
    <xf numFmtId="0" fontId="19" fillId="0" borderId="0" xfId="0" applyFont="1" applyAlignment="1">
      <alignment vertical="center" wrapText="1"/>
    </xf>
    <xf numFmtId="166" fontId="19" fillId="0" borderId="0" xfId="1" applyNumberFormat="1" applyFont="1" applyAlignment="1">
      <alignment horizontal="right" vertical="center" wrapText="1"/>
    </xf>
    <xf numFmtId="0" fontId="33" fillId="0" borderId="0" xfId="0" applyFont="1" applyAlignment="1">
      <alignment vertical="center" wrapText="1"/>
    </xf>
    <xf numFmtId="3" fontId="33" fillId="0" borderId="0" xfId="0" applyNumberFormat="1" applyFont="1" applyAlignment="1">
      <alignment horizontal="right" vertical="center" wrapText="1"/>
    </xf>
    <xf numFmtId="166" fontId="33" fillId="0" borderId="0" xfId="1" applyNumberFormat="1" applyFont="1" applyAlignment="1">
      <alignment horizontal="right" vertical="center" wrapText="1"/>
    </xf>
    <xf numFmtId="9" fontId="19" fillId="0" borderId="0" xfId="0" applyNumberFormat="1" applyFont="1" applyAlignment="1">
      <alignment horizontal="right" vertical="center" wrapText="1"/>
    </xf>
    <xf numFmtId="171" fontId="29" fillId="0" borderId="0" xfId="1" applyNumberFormat="1" applyFont="1" applyFill="1" applyBorder="1"/>
    <xf numFmtId="171" fontId="19" fillId="0" borderId="0" xfId="1" applyNumberFormat="1" applyFont="1" applyAlignment="1">
      <alignment horizontal="right" vertical="center" wrapText="1"/>
    </xf>
    <xf numFmtId="0" fontId="32" fillId="0" borderId="0" xfId="0" applyFont="1" applyFill="1" applyAlignment="1">
      <alignment horizontal="left" vertical="center" wrapText="1"/>
    </xf>
    <xf numFmtId="0" fontId="74" fillId="0" borderId="0" xfId="49" applyFont="1"/>
    <xf numFmtId="3" fontId="32" fillId="0" borderId="0" xfId="0" applyNumberFormat="1" applyFont="1" applyAlignment="1">
      <alignment vertical="center"/>
    </xf>
    <xf numFmtId="3" fontId="74" fillId="0" borderId="0" xfId="46" applyNumberFormat="1" applyFont="1"/>
    <xf numFmtId="43" fontId="20" fillId="0" borderId="0" xfId="1" applyFont="1" applyFill="1" applyAlignment="1">
      <alignment vertical="center"/>
    </xf>
    <xf numFmtId="3" fontId="71" fillId="0" borderId="10" xfId="0" applyNumberFormat="1" applyFont="1" applyFill="1" applyBorder="1" applyAlignment="1">
      <alignment horizontal="center" vertical="center" wrapText="1"/>
    </xf>
    <xf numFmtId="0" fontId="33" fillId="0" borderId="0" xfId="0" applyFont="1" applyFill="1" applyBorder="1" applyAlignment="1">
      <alignment horizontal="left" vertical="center"/>
    </xf>
    <xf numFmtId="2" fontId="29" fillId="0" borderId="0" xfId="49" applyNumberFormat="1" applyFont="1"/>
    <xf numFmtId="3" fontId="19" fillId="0" borderId="0" xfId="0" applyNumberFormat="1" applyFont="1" applyFill="1" applyAlignment="1">
      <alignment horizontal="right" vertical="center"/>
    </xf>
    <xf numFmtId="0" fontId="29" fillId="0" borderId="0" xfId="46" applyFont="1"/>
    <xf numFmtId="179" fontId="29" fillId="0" borderId="0" xfId="46" applyNumberFormat="1" applyFont="1"/>
    <xf numFmtId="3" fontId="29" fillId="0" borderId="0" xfId="46" applyNumberFormat="1" applyFont="1"/>
    <xf numFmtId="0" fontId="29" fillId="0" borderId="0" xfId="46" applyFont="1" applyFill="1" applyBorder="1"/>
    <xf numFmtId="0" fontId="29" fillId="0" borderId="0" xfId="46" applyFont="1" applyBorder="1"/>
    <xf numFmtId="0" fontId="29" fillId="0" borderId="0" xfId="46" applyFont="1" applyFill="1"/>
    <xf numFmtId="168" fontId="29" fillId="0" borderId="0" xfId="46" applyNumberFormat="1" applyFont="1"/>
    <xf numFmtId="168" fontId="32" fillId="0" borderId="0" xfId="0" applyNumberFormat="1" applyFont="1"/>
    <xf numFmtId="168" fontId="29" fillId="0" borderId="0" xfId="51" applyFont="1" applyFill="1"/>
    <xf numFmtId="0" fontId="30" fillId="0" borderId="0" xfId="0" applyFont="1" applyFill="1" applyBorder="1"/>
    <xf numFmtId="3" fontId="19" fillId="0" borderId="0" xfId="0" applyNumberFormat="1" applyFont="1" applyBorder="1" applyAlignment="1">
      <alignment horizontal="right" vertical="center"/>
    </xf>
    <xf numFmtId="179" fontId="19" fillId="0" borderId="0" xfId="0" applyNumberFormat="1" applyFont="1" applyBorder="1" applyAlignment="1">
      <alignment horizontal="right" vertical="center"/>
    </xf>
    <xf numFmtId="0" fontId="73" fillId="0" borderId="0" xfId="46" applyFont="1" applyBorder="1"/>
    <xf numFmtId="0" fontId="20" fillId="0" borderId="0" xfId="0" applyFont="1" applyFill="1" applyBorder="1" applyAlignment="1">
      <alignment horizontal="left" vertical="center"/>
    </xf>
    <xf numFmtId="0" fontId="28" fillId="0" borderId="0" xfId="49" applyFont="1" applyAlignment="1">
      <alignment vertical="top"/>
    </xf>
    <xf numFmtId="0" fontId="76" fillId="0" borderId="0" xfId="0" applyFont="1" applyBorder="1" applyAlignment="1">
      <alignment vertical="center" wrapText="1"/>
    </xf>
    <xf numFmtId="3" fontId="40" fillId="0" borderId="0" xfId="46" applyNumberFormat="1" applyFont="1"/>
    <xf numFmtId="172" fontId="23" fillId="0" borderId="0" xfId="44" applyNumberFormat="1" applyFont="1" applyFill="1" applyBorder="1" applyAlignment="1" applyProtection="1">
      <alignment horizontal="left"/>
    </xf>
    <xf numFmtId="0" fontId="20" fillId="0" borderId="0" xfId="0" applyFont="1" applyBorder="1" applyAlignment="1">
      <alignment horizontal="left" vertical="center" wrapText="1"/>
    </xf>
    <xf numFmtId="0" fontId="32" fillId="0" borderId="0" xfId="0" applyFont="1" applyBorder="1" applyAlignment="1">
      <alignment horizontal="left" vertical="center" wrapText="1"/>
    </xf>
    <xf numFmtId="0" fontId="32" fillId="0" borderId="0" xfId="0" applyFont="1" applyBorder="1" applyAlignment="1">
      <alignment horizontal="left" vertical="center" wrapText="1" indent="1"/>
    </xf>
    <xf numFmtId="0" fontId="54" fillId="36" borderId="10" xfId="0" applyFont="1" applyFill="1" applyBorder="1" applyAlignment="1">
      <alignment horizontal="center" vertical="center"/>
    </xf>
    <xf numFmtId="0" fontId="44" fillId="0" borderId="0" xfId="0" applyFont="1" applyAlignment="1">
      <alignment horizontal="left" vertical="center"/>
    </xf>
    <xf numFmtId="0" fontId="28" fillId="0" borderId="0" xfId="49" quotePrefix="1" applyFont="1" applyFill="1" applyAlignment="1">
      <alignment horizontal="center"/>
    </xf>
    <xf numFmtId="0" fontId="29" fillId="0" borderId="0" xfId="49" quotePrefix="1" applyFont="1" applyFill="1" applyAlignment="1">
      <alignment horizontal="center"/>
    </xf>
    <xf numFmtId="0" fontId="44" fillId="0" borderId="0" xfId="0" applyFont="1" applyAlignment="1">
      <alignment horizontal="left"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42" fillId="0" borderId="0" xfId="0" applyFont="1" applyBorder="1" applyAlignment="1">
      <alignment horizontal="left" vertical="center"/>
    </xf>
    <xf numFmtId="0" fontId="42" fillId="0" borderId="0" xfId="0" applyFont="1" applyBorder="1" applyAlignment="1">
      <alignment horizontal="left" vertical="center" indent="1"/>
    </xf>
    <xf numFmtId="0" fontId="42" fillId="0" borderId="0" xfId="0" applyFont="1" applyFill="1" applyBorder="1" applyAlignment="1">
      <alignment horizontal="left" vertical="center"/>
    </xf>
    <xf numFmtId="0" fontId="43" fillId="0" borderId="0" xfId="0" applyFont="1" applyBorder="1" applyAlignment="1">
      <alignment horizontal="left" vertical="center"/>
    </xf>
    <xf numFmtId="0" fontId="43" fillId="0" borderId="10" xfId="0" applyFont="1" applyBorder="1" applyAlignment="1">
      <alignment vertical="center"/>
    </xf>
    <xf numFmtId="179" fontId="29" fillId="0" borderId="10" xfId="49" applyNumberFormat="1" applyFont="1" applyBorder="1"/>
    <xf numFmtId="0" fontId="44" fillId="0" borderId="10" xfId="0" applyFont="1" applyFill="1" applyBorder="1" applyAlignment="1">
      <alignment horizontal="left" vertical="center" indent="1"/>
    </xf>
    <xf numFmtId="0" fontId="44" fillId="0" borderId="10" xfId="0" applyFont="1" applyFill="1" applyBorder="1" applyAlignment="1">
      <alignment horizontal="center" vertical="center"/>
    </xf>
    <xf numFmtId="4" fontId="44" fillId="0" borderId="10" xfId="0" applyNumberFormat="1" applyFont="1" applyFill="1" applyBorder="1" applyAlignment="1">
      <alignment horizontal="right" vertical="center"/>
    </xf>
    <xf numFmtId="0" fontId="43" fillId="0" borderId="10" xfId="0" applyFont="1" applyFill="1" applyBorder="1" applyAlignment="1">
      <alignment vertical="center"/>
    </xf>
    <xf numFmtId="166" fontId="44" fillId="0" borderId="10" xfId="0" applyNumberFormat="1" applyFont="1" applyFill="1" applyBorder="1" applyAlignment="1">
      <alignment horizontal="right" vertical="center"/>
    </xf>
    <xf numFmtId="0" fontId="44" fillId="0" borderId="10" xfId="0" applyFont="1" applyBorder="1" applyAlignment="1">
      <alignment horizontal="left" vertical="center" indent="1"/>
    </xf>
    <xf numFmtId="0" fontId="44" fillId="0" borderId="10" xfId="0" applyFont="1" applyBorder="1" applyAlignment="1">
      <alignment horizontal="center" vertical="center"/>
    </xf>
    <xf numFmtId="43" fontId="44" fillId="0" borderId="10" xfId="1" applyFont="1" applyBorder="1" applyAlignment="1">
      <alignment horizontal="right" vertical="center"/>
    </xf>
    <xf numFmtId="4" fontId="44" fillId="0" borderId="10" xfId="0" applyNumberFormat="1" applyFont="1" applyBorder="1" applyAlignment="1">
      <alignment horizontal="right" vertical="center"/>
    </xf>
    <xf numFmtId="0" fontId="43" fillId="0" borderId="10" xfId="0" applyFont="1" applyFill="1" applyBorder="1" applyAlignment="1">
      <alignment horizontal="center" vertical="center"/>
    </xf>
    <xf numFmtId="0" fontId="43" fillId="0" borderId="10" xfId="0" applyFont="1" applyFill="1" applyBorder="1" applyAlignment="1">
      <alignment horizontal="right" vertical="center"/>
    </xf>
    <xf numFmtId="0" fontId="44" fillId="0" borderId="10" xfId="0" applyFont="1" applyFill="1" applyBorder="1" applyAlignment="1">
      <alignment horizontal="left" vertical="center" wrapText="1" indent="1"/>
    </xf>
    <xf numFmtId="173" fontId="44" fillId="0" borderId="10" xfId="0" applyNumberFormat="1" applyFont="1" applyFill="1" applyBorder="1" applyAlignment="1">
      <alignment horizontal="right" vertical="center"/>
    </xf>
    <xf numFmtId="166" fontId="43" fillId="0" borderId="10" xfId="0" applyNumberFormat="1" applyFont="1" applyFill="1" applyBorder="1" applyAlignment="1">
      <alignment horizontal="right" vertical="center"/>
    </xf>
    <xf numFmtId="173" fontId="43" fillId="0" borderId="10" xfId="0" applyNumberFormat="1" applyFont="1" applyFill="1" applyBorder="1" applyAlignment="1">
      <alignment vertical="center"/>
    </xf>
    <xf numFmtId="0" fontId="43" fillId="0" borderId="10" xfId="0" applyFont="1" applyBorder="1" applyAlignment="1">
      <alignment horizontal="left" vertical="center" indent="1"/>
    </xf>
    <xf numFmtId="168" fontId="43" fillId="0" borderId="10" xfId="51" applyFont="1" applyBorder="1" applyAlignment="1">
      <alignment horizontal="right" vertical="center"/>
    </xf>
    <xf numFmtId="168" fontId="44" fillId="0" borderId="10" xfId="51" applyFont="1" applyBorder="1" applyAlignment="1">
      <alignment horizontal="right" vertical="center"/>
    </xf>
    <xf numFmtId="0" fontId="43" fillId="0" borderId="20" xfId="0" applyFont="1" applyFill="1" applyBorder="1" applyAlignment="1">
      <alignment horizontal="left" vertical="center" indent="1"/>
    </xf>
    <xf numFmtId="179" fontId="29" fillId="0" borderId="12" xfId="49" applyNumberFormat="1" applyFont="1" applyBorder="1"/>
    <xf numFmtId="0" fontId="30" fillId="0" borderId="11" xfId="0" applyFont="1" applyFill="1" applyBorder="1" applyAlignment="1">
      <alignment vertical="center"/>
    </xf>
    <xf numFmtId="166" fontId="44" fillId="0" borderId="10" xfId="51" applyNumberFormat="1" applyFont="1" applyFill="1" applyBorder="1" applyAlignment="1">
      <alignment horizontal="right" vertical="center"/>
    </xf>
    <xf numFmtId="166" fontId="43" fillId="0" borderId="10" xfId="51" applyNumberFormat="1" applyFont="1" applyFill="1" applyBorder="1" applyAlignment="1">
      <alignment horizontal="right" vertical="center"/>
    </xf>
    <xf numFmtId="172" fontId="62" fillId="33" borderId="0" xfId="44" applyFont="1" applyFill="1" applyBorder="1" applyAlignment="1"/>
    <xf numFmtId="172" fontId="23" fillId="33" borderId="0" xfId="44" applyFont="1" applyFill="1" applyBorder="1" applyAlignment="1">
      <alignment horizontal="left"/>
    </xf>
    <xf numFmtId="0" fontId="37" fillId="0" borderId="0" xfId="0" applyFont="1" applyFill="1" applyBorder="1"/>
    <xf numFmtId="179" fontId="23" fillId="0" borderId="0" xfId="0" applyNumberFormat="1" applyFont="1" applyFill="1" applyBorder="1" applyAlignment="1">
      <alignment horizontal="center" vertical="center" wrapText="1"/>
    </xf>
    <xf numFmtId="179" fontId="23" fillId="0" borderId="16" xfId="0" applyNumberFormat="1" applyFont="1" applyFill="1" applyBorder="1" applyAlignment="1">
      <alignment horizontal="center" vertical="center" wrapText="1"/>
    </xf>
    <xf numFmtId="0" fontId="32" fillId="0" borderId="10" xfId="0" applyFont="1" applyBorder="1" applyAlignment="1">
      <alignment vertical="center" wrapText="1"/>
    </xf>
    <xf numFmtId="3" fontId="32" fillId="0" borderId="10" xfId="0" applyNumberFormat="1" applyFont="1" applyFill="1" applyBorder="1" applyAlignment="1">
      <alignment horizontal="right" vertical="center"/>
    </xf>
    <xf numFmtId="3" fontId="30" fillId="0" borderId="10" xfId="0" applyNumberFormat="1" applyFont="1" applyFill="1" applyBorder="1" applyAlignment="1">
      <alignment horizontal="right" vertical="center"/>
    </xf>
    <xf numFmtId="0" fontId="32" fillId="0" borderId="10" xfId="0" applyFont="1" applyBorder="1" applyAlignment="1">
      <alignment vertical="center"/>
    </xf>
    <xf numFmtId="166" fontId="32" fillId="0" borderId="10" xfId="0" applyNumberFormat="1" applyFont="1" applyFill="1" applyBorder="1" applyAlignment="1">
      <alignment horizontal="right" vertical="center"/>
    </xf>
    <xf numFmtId="166" fontId="32" fillId="0" borderId="10" xfId="0" applyNumberFormat="1" applyFont="1" applyBorder="1" applyAlignment="1">
      <alignment horizontal="right" vertical="center"/>
    </xf>
    <xf numFmtId="166" fontId="30" fillId="0" borderId="10" xfId="0" applyNumberFormat="1" applyFont="1" applyFill="1" applyBorder="1" applyAlignment="1">
      <alignment horizontal="right" vertical="center"/>
    </xf>
    <xf numFmtId="166" fontId="30" fillId="0" borderId="10" xfId="0" applyNumberFormat="1" applyFont="1" applyBorder="1" applyAlignment="1">
      <alignment horizontal="right" vertical="center"/>
    </xf>
    <xf numFmtId="0" fontId="54" fillId="36" borderId="13" xfId="0" applyFont="1" applyFill="1" applyBorder="1" applyAlignment="1">
      <alignment horizontal="center" vertical="center" wrapText="1"/>
    </xf>
    <xf numFmtId="0" fontId="54" fillId="36" borderId="15" xfId="0" applyFont="1" applyFill="1" applyBorder="1" applyAlignment="1">
      <alignment horizontal="center" vertical="center" wrapText="1"/>
    </xf>
    <xf numFmtId="171" fontId="29" fillId="0" borderId="10" xfId="1" applyNumberFormat="1" applyFont="1" applyBorder="1"/>
    <xf numFmtId="176" fontId="30" fillId="0" borderId="10" xfId="45" applyNumberFormat="1" applyFont="1" applyBorder="1"/>
    <xf numFmtId="0" fontId="29" fillId="0" borderId="14" xfId="0" applyFont="1" applyFill="1" applyBorder="1" applyAlignment="1">
      <alignmen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right" vertical="center" indent="1"/>
    </xf>
    <xf numFmtId="3" fontId="29" fillId="0" borderId="14" xfId="0" applyNumberFormat="1" applyFont="1" applyFill="1" applyBorder="1" applyAlignment="1">
      <alignment horizontal="right" vertical="center" indent="1"/>
    </xf>
    <xf numFmtId="0" fontId="29" fillId="0" borderId="14" xfId="0" applyFont="1" applyFill="1" applyBorder="1" applyAlignment="1">
      <alignment horizontal="right" vertical="center"/>
    </xf>
    <xf numFmtId="0" fontId="19" fillId="0" borderId="14" xfId="0" applyFont="1" applyFill="1" applyBorder="1" applyAlignment="1">
      <alignment vertical="center"/>
    </xf>
    <xf numFmtId="0" fontId="32" fillId="0" borderId="14" xfId="0" applyFont="1" applyFill="1" applyBorder="1" applyAlignment="1">
      <alignment horizontal="center" vertical="center"/>
    </xf>
    <xf numFmtId="0" fontId="32" fillId="0" borderId="14" xfId="0" applyFont="1" applyFill="1" applyBorder="1" applyAlignment="1">
      <alignment horizontal="right" vertical="center" indent="1"/>
    </xf>
    <xf numFmtId="3" fontId="32" fillId="0" borderId="14" xfId="0" applyNumberFormat="1" applyFont="1" applyFill="1" applyBorder="1" applyAlignment="1">
      <alignment horizontal="right" vertical="center" indent="1"/>
    </xf>
    <xf numFmtId="0" fontId="32" fillId="0" borderId="14" xfId="0" applyFont="1" applyFill="1" applyBorder="1" applyAlignment="1">
      <alignment horizontal="right" vertical="center"/>
    </xf>
    <xf numFmtId="43" fontId="32" fillId="0" borderId="14" xfId="1" applyFont="1" applyFill="1" applyBorder="1" applyAlignment="1">
      <alignment horizontal="right" vertical="center"/>
    </xf>
    <xf numFmtId="3" fontId="19" fillId="0" borderId="14" xfId="0" applyNumberFormat="1" applyFont="1" applyFill="1" applyBorder="1" applyAlignment="1">
      <alignment horizontal="right" vertical="center" indent="1"/>
    </xf>
    <xf numFmtId="0" fontId="66" fillId="0" borderId="14" xfId="0" applyFont="1" applyFill="1" applyBorder="1" applyAlignment="1">
      <alignment vertical="center"/>
    </xf>
    <xf numFmtId="168" fontId="32" fillId="0" borderId="14" xfId="51" applyFont="1" applyFill="1" applyBorder="1" applyAlignment="1">
      <alignment horizontal="right" vertical="center" indent="1"/>
    </xf>
    <xf numFmtId="168" fontId="29" fillId="0" borderId="14" xfId="51" applyFont="1" applyFill="1" applyBorder="1" applyAlignment="1">
      <alignment horizontal="right" vertical="center" indent="1"/>
    </xf>
    <xf numFmtId="168" fontId="32" fillId="0" borderId="14" xfId="51" applyFont="1" applyFill="1" applyBorder="1" applyAlignment="1">
      <alignment horizontal="right" vertical="center"/>
    </xf>
    <xf numFmtId="0" fontId="28" fillId="0" borderId="14" xfId="0" applyFont="1" applyFill="1" applyBorder="1" applyAlignment="1">
      <alignment vertical="center"/>
    </xf>
    <xf numFmtId="168" fontId="29" fillId="0" borderId="14" xfId="51" applyFont="1" applyFill="1" applyBorder="1" applyAlignment="1">
      <alignment vertical="center"/>
    </xf>
    <xf numFmtId="168" fontId="29" fillId="0" borderId="14" xfId="0" applyNumberFormat="1" applyFont="1" applyFill="1" applyBorder="1" applyAlignment="1">
      <alignment vertical="center"/>
    </xf>
    <xf numFmtId="0" fontId="30" fillId="0" borderId="15" xfId="0" applyFont="1" applyBorder="1" applyAlignment="1">
      <alignment vertical="center"/>
    </xf>
    <xf numFmtId="0" fontId="30" fillId="0" borderId="15" xfId="0" applyFont="1" applyBorder="1" applyAlignment="1">
      <alignment horizontal="center" vertical="center"/>
    </xf>
    <xf numFmtId="0" fontId="30" fillId="0" borderId="15" xfId="0" applyFont="1" applyBorder="1" applyAlignment="1">
      <alignment horizontal="right" vertical="center"/>
    </xf>
    <xf numFmtId="3" fontId="30" fillId="0" borderId="15" xfId="0" applyNumberFormat="1" applyFont="1" applyBorder="1" applyAlignment="1">
      <alignment horizontal="right" vertical="center" indent="1"/>
    </xf>
    <xf numFmtId="0" fontId="30" fillId="0" borderId="10" xfId="0" applyFont="1" applyBorder="1" applyAlignment="1">
      <alignment horizontal="center" vertical="center"/>
    </xf>
    <xf numFmtId="0" fontId="30" fillId="0" borderId="10" xfId="0" applyFont="1" applyFill="1" applyBorder="1" applyAlignment="1">
      <alignment horizontal="right" vertical="center"/>
    </xf>
    <xf numFmtId="3" fontId="30" fillId="0" borderId="10" xfId="0" applyNumberFormat="1" applyFont="1" applyFill="1" applyBorder="1" applyAlignment="1">
      <alignment horizontal="right" vertical="center" indent="1"/>
    </xf>
    <xf numFmtId="0" fontId="54" fillId="36" borderId="10" xfId="0" applyFont="1" applyFill="1" applyBorder="1" applyAlignment="1">
      <alignment horizontal="center" vertical="center" wrapText="1"/>
    </xf>
    <xf numFmtId="168" fontId="29" fillId="0" borderId="18" xfId="51" applyFont="1" applyFill="1" applyBorder="1"/>
    <xf numFmtId="168" fontId="29" fillId="0" borderId="17" xfId="51" applyFont="1" applyFill="1" applyBorder="1"/>
    <xf numFmtId="168" fontId="28" fillId="0" borderId="17" xfId="51" applyFont="1" applyFill="1" applyBorder="1" applyAlignment="1">
      <alignment vertical="center"/>
    </xf>
    <xf numFmtId="168" fontId="28" fillId="0" borderId="18" xfId="51" applyFont="1" applyFill="1" applyBorder="1" applyAlignment="1">
      <alignment vertical="center"/>
    </xf>
    <xf numFmtId="168" fontId="29" fillId="0" borderId="68" xfId="51" applyFont="1" applyFill="1" applyBorder="1"/>
    <xf numFmtId="0" fontId="28" fillId="0" borderId="15" xfId="0" applyFont="1" applyFill="1" applyBorder="1" applyAlignment="1">
      <alignment vertical="center"/>
    </xf>
    <xf numFmtId="0" fontId="28" fillId="0" borderId="58" xfId="0" applyFont="1" applyFill="1" applyBorder="1" applyAlignment="1">
      <alignment vertical="center"/>
    </xf>
    <xf numFmtId="0" fontId="28" fillId="0" borderId="70" xfId="0" applyFont="1" applyFill="1" applyBorder="1" applyAlignment="1">
      <alignment vertical="center"/>
    </xf>
    <xf numFmtId="0" fontId="66" fillId="0" borderId="10" xfId="0" applyFont="1" applyFill="1" applyBorder="1" applyAlignment="1">
      <alignment vertical="center"/>
    </xf>
    <xf numFmtId="168" fontId="29" fillId="0" borderId="17" xfId="51" applyFont="1" applyFill="1" applyBorder="1" applyAlignment="1">
      <alignment horizontal="center"/>
    </xf>
    <xf numFmtId="168" fontId="29" fillId="0" borderId="19" xfId="51" applyFont="1" applyFill="1" applyBorder="1"/>
    <xf numFmtId="168" fontId="29" fillId="0" borderId="18" xfId="51" applyFont="1" applyFill="1" applyBorder="1" applyAlignment="1">
      <alignment horizontal="center"/>
    </xf>
    <xf numFmtId="168" fontId="29" fillId="0" borderId="14" xfId="51" applyFont="1" applyFill="1" applyBorder="1" applyAlignment="1">
      <alignment horizontal="center"/>
    </xf>
    <xf numFmtId="168" fontId="28" fillId="0" borderId="14" xfId="51" applyFont="1" applyFill="1" applyBorder="1" applyAlignment="1">
      <alignment vertical="center"/>
    </xf>
    <xf numFmtId="168" fontId="29" fillId="0" borderId="15" xfId="51" applyFont="1" applyFill="1" applyBorder="1"/>
    <xf numFmtId="0" fontId="28" fillId="0" borderId="11" xfId="0" applyFont="1" applyFill="1" applyBorder="1" applyAlignment="1">
      <alignment vertical="center"/>
    </xf>
    <xf numFmtId="0" fontId="28" fillId="0" borderId="20" xfId="0" applyFont="1" applyFill="1" applyBorder="1" applyAlignment="1">
      <alignment vertical="center"/>
    </xf>
    <xf numFmtId="0" fontId="28" fillId="0" borderId="12" xfId="0" applyFont="1" applyFill="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horizontal="right" vertical="center"/>
    </xf>
    <xf numFmtId="3" fontId="30" fillId="0" borderId="0" xfId="0" applyNumberFormat="1" applyFont="1" applyBorder="1" applyAlignment="1">
      <alignment horizontal="right" vertical="center" indent="1"/>
    </xf>
    <xf numFmtId="0" fontId="45" fillId="36" borderId="10" xfId="0" applyFont="1" applyFill="1" applyBorder="1" applyAlignment="1">
      <alignment vertical="center"/>
    </xf>
    <xf numFmtId="0" fontId="45" fillId="36" borderId="10" xfId="0" applyFont="1" applyFill="1" applyBorder="1" applyAlignment="1">
      <alignment horizontal="center" vertical="center"/>
    </xf>
    <xf numFmtId="0" fontId="19" fillId="0" borderId="10" xfId="0" applyFont="1" applyBorder="1" applyAlignment="1">
      <alignment vertical="center"/>
    </xf>
    <xf numFmtId="0" fontId="32" fillId="0" borderId="10" xfId="0" applyFont="1" applyBorder="1" applyAlignment="1">
      <alignment horizontal="center" vertical="center"/>
    </xf>
    <xf numFmtId="0" fontId="32" fillId="0" borderId="10" xfId="0" applyFont="1" applyFill="1" applyBorder="1" applyAlignment="1">
      <alignment horizontal="right" vertical="center" indent="1"/>
    </xf>
    <xf numFmtId="168" fontId="19" fillId="0" borderId="10" xfId="51" applyFont="1" applyBorder="1" applyAlignment="1">
      <alignment horizontal="right" vertical="center"/>
    </xf>
    <xf numFmtId="3" fontId="32" fillId="0" borderId="10" xfId="0" applyNumberFormat="1" applyFont="1" applyFill="1" applyBorder="1" applyAlignment="1">
      <alignment horizontal="right" vertical="center" indent="1"/>
    </xf>
    <xf numFmtId="0" fontId="45" fillId="36" borderId="10" xfId="0" applyFont="1" applyFill="1" applyBorder="1" applyAlignment="1">
      <alignment horizontal="center" vertical="center" wrapText="1"/>
    </xf>
    <xf numFmtId="0" fontId="29" fillId="0" borderId="10" xfId="0" applyFont="1" applyFill="1" applyBorder="1" applyAlignment="1">
      <alignment vertical="center"/>
    </xf>
    <xf numFmtId="168" fontId="29" fillId="0" borderId="10" xfId="51" applyFont="1" applyFill="1" applyBorder="1" applyAlignment="1">
      <alignment horizontal="right" vertical="center"/>
    </xf>
    <xf numFmtId="3" fontId="29" fillId="0" borderId="10" xfId="0" applyNumberFormat="1" applyFont="1" applyFill="1" applyBorder="1" applyAlignment="1">
      <alignment horizontal="right" vertical="center" indent="1"/>
    </xf>
    <xf numFmtId="0" fontId="29" fillId="0" borderId="10" xfId="0" applyFont="1" applyFill="1" applyBorder="1" applyAlignment="1">
      <alignment horizontal="right" vertical="center"/>
    </xf>
    <xf numFmtId="168" fontId="28" fillId="0" borderId="10" xfId="51" applyFont="1" applyFill="1" applyBorder="1" applyAlignment="1">
      <alignment horizontal="right" vertical="center"/>
    </xf>
    <xf numFmtId="0" fontId="28" fillId="0" borderId="10" xfId="0" applyFont="1" applyFill="1" applyBorder="1" applyAlignment="1">
      <alignment horizontal="right" vertical="center"/>
    </xf>
    <xf numFmtId="0" fontId="29" fillId="0" borderId="10" xfId="0" applyFont="1" applyFill="1" applyBorder="1" applyAlignment="1">
      <alignment horizontal="left" vertical="center"/>
    </xf>
    <xf numFmtId="171" fontId="29" fillId="0" borderId="10" xfId="1" applyNumberFormat="1" applyFont="1" applyFill="1" applyBorder="1" applyAlignment="1">
      <alignment horizontal="center" vertical="center"/>
    </xf>
    <xf numFmtId="171" fontId="28" fillId="0" borderId="10" xfId="0" applyNumberFormat="1" applyFont="1" applyFill="1" applyBorder="1" applyAlignment="1">
      <alignment horizontal="right" vertical="center"/>
    </xf>
    <xf numFmtId="171" fontId="28" fillId="0" borderId="10" xfId="0" applyNumberFormat="1" applyFont="1" applyFill="1" applyBorder="1" applyAlignment="1">
      <alignment vertical="center"/>
    </xf>
    <xf numFmtId="0" fontId="54" fillId="36" borderId="10" xfId="0" applyFont="1" applyFill="1" applyBorder="1" applyAlignment="1">
      <alignment vertical="center"/>
    </xf>
    <xf numFmtId="14" fontId="54" fillId="36" borderId="10" xfId="0" applyNumberFormat="1" applyFont="1" applyFill="1" applyBorder="1" applyAlignment="1">
      <alignment horizontal="center" vertical="center"/>
    </xf>
    <xf numFmtId="0" fontId="33" fillId="0" borderId="10" xfId="0" applyFont="1" applyBorder="1" applyAlignment="1">
      <alignment horizontal="center" vertical="center"/>
    </xf>
    <xf numFmtId="182" fontId="19" fillId="0" borderId="10" xfId="1" applyNumberFormat="1" applyFont="1" applyBorder="1" applyAlignment="1">
      <alignment horizontal="right" vertical="center"/>
    </xf>
    <xf numFmtId="0" fontId="33" fillId="35" borderId="10" xfId="0" applyFont="1" applyFill="1" applyBorder="1" applyAlignment="1">
      <alignment horizontal="left" vertical="center" wrapText="1"/>
    </xf>
    <xf numFmtId="3" fontId="33" fillId="0" borderId="10" xfId="0" applyNumberFormat="1" applyFont="1" applyFill="1" applyBorder="1" applyAlignment="1">
      <alignment horizontal="right" vertical="center"/>
    </xf>
    <xf numFmtId="0" fontId="19" fillId="0" borderId="0" xfId="0" applyFont="1" applyAlignment="1">
      <alignment horizontal="left" vertical="center" wrapText="1"/>
    </xf>
    <xf numFmtId="0" fontId="57" fillId="36" borderId="10" xfId="0" applyFont="1" applyFill="1" applyBorder="1" applyAlignment="1">
      <alignment horizontal="center" vertical="center" wrapText="1"/>
    </xf>
    <xf numFmtId="168" fontId="32" fillId="0" borderId="10" xfId="51" applyFont="1" applyBorder="1" applyAlignment="1">
      <alignment horizontal="center" vertical="center"/>
    </xf>
    <xf numFmtId="166" fontId="32" fillId="0" borderId="10" xfId="51" applyNumberFormat="1" applyFont="1" applyBorder="1" applyAlignment="1">
      <alignment horizontal="center" vertical="center"/>
    </xf>
    <xf numFmtId="179" fontId="57" fillId="36" borderId="10" xfId="0" applyNumberFormat="1" applyFont="1" applyFill="1" applyBorder="1" applyAlignment="1">
      <alignment horizontal="center" vertical="center" wrapText="1"/>
    </xf>
    <xf numFmtId="166" fontId="32" fillId="0" borderId="10" xfId="51" applyNumberFormat="1" applyFont="1" applyBorder="1" applyAlignment="1">
      <alignment horizontal="right" vertical="center"/>
    </xf>
    <xf numFmtId="166" fontId="30" fillId="0" borderId="10" xfId="51" applyNumberFormat="1" applyFont="1" applyBorder="1" applyAlignment="1">
      <alignment horizontal="right" vertical="center"/>
    </xf>
    <xf numFmtId="168" fontId="30" fillId="0" borderId="0" xfId="0" applyNumberFormat="1" applyFont="1" applyBorder="1" applyAlignment="1">
      <alignment horizontal="right" vertical="center"/>
    </xf>
    <xf numFmtId="0" fontId="32" fillId="0" borderId="10" xfId="0" applyFont="1" applyFill="1" applyBorder="1" applyAlignment="1">
      <alignment horizontal="left" vertical="center" indent="1"/>
    </xf>
    <xf numFmtId="168" fontId="32" fillId="0" borderId="10" xfId="0" applyNumberFormat="1" applyFont="1" applyFill="1" applyBorder="1" applyAlignment="1">
      <alignment horizontal="right" vertical="center"/>
    </xf>
    <xf numFmtId="0" fontId="32" fillId="0" borderId="10" xfId="0" applyFont="1" applyBorder="1" applyAlignment="1">
      <alignment horizontal="left" vertical="center" indent="1"/>
    </xf>
    <xf numFmtId="166" fontId="32" fillId="0" borderId="10" xfId="0" applyNumberFormat="1" applyFont="1" applyBorder="1" applyAlignment="1">
      <alignment vertical="top"/>
    </xf>
    <xf numFmtId="166" fontId="32" fillId="0" borderId="10" xfId="0" applyNumberFormat="1" applyFont="1" applyBorder="1"/>
    <xf numFmtId="43" fontId="32" fillId="0" borderId="10" xfId="1" applyFont="1" applyBorder="1" applyAlignment="1">
      <alignment horizontal="right" vertical="center"/>
    </xf>
    <xf numFmtId="3" fontId="29" fillId="0" borderId="10" xfId="0" applyNumberFormat="1" applyFont="1" applyFill="1" applyBorder="1" applyAlignment="1">
      <alignment horizontal="right" vertical="center"/>
    </xf>
    <xf numFmtId="0" fontId="55" fillId="36" borderId="10" xfId="0" applyFont="1" applyFill="1" applyBorder="1" applyAlignment="1">
      <alignment horizontal="center" vertical="center" wrapText="1"/>
    </xf>
    <xf numFmtId="171" fontId="0" fillId="0" borderId="10" xfId="1" applyNumberFormat="1" applyFont="1" applyBorder="1"/>
    <xf numFmtId="171" fontId="44" fillId="0" borderId="10" xfId="1" applyNumberFormat="1" applyFont="1" applyBorder="1" applyAlignment="1">
      <alignment horizontal="right" vertical="center"/>
    </xf>
    <xf numFmtId="0" fontId="44" fillId="0" borderId="10" xfId="0" applyFont="1" applyBorder="1" applyAlignment="1">
      <alignment horizontal="left" vertical="center" indent="4"/>
    </xf>
    <xf numFmtId="171" fontId="43" fillId="0" borderId="10" xfId="1" applyNumberFormat="1" applyFont="1" applyBorder="1" applyAlignment="1">
      <alignment horizontal="right" vertical="center"/>
    </xf>
    <xf numFmtId="0" fontId="44" fillId="0" borderId="10" xfId="0" applyFont="1" applyBorder="1" applyAlignment="1">
      <alignment horizontal="right" vertical="center"/>
    </xf>
    <xf numFmtId="0" fontId="58" fillId="36" borderId="10" xfId="0" applyFont="1" applyFill="1" applyBorder="1" applyAlignment="1">
      <alignment horizontal="center" vertical="center" wrapText="1"/>
    </xf>
    <xf numFmtId="168" fontId="29" fillId="0" borderId="10" xfId="51" applyFont="1" applyBorder="1" applyAlignment="1">
      <alignment vertical="top"/>
    </xf>
    <xf numFmtId="171" fontId="28" fillId="0" borderId="10" xfId="1" applyNumberFormat="1" applyFont="1" applyBorder="1"/>
    <xf numFmtId="168" fontId="28" fillId="0" borderId="10" xfId="51" applyFont="1" applyBorder="1" applyAlignment="1">
      <alignment vertical="top"/>
    </xf>
    <xf numFmtId="168" fontId="44" fillId="0" borderId="10" xfId="51" applyFont="1" applyBorder="1" applyAlignment="1">
      <alignment horizontal="right" vertical="center" indent="1"/>
    </xf>
    <xf numFmtId="168" fontId="43" fillId="0" borderId="10" xfId="51" applyFont="1" applyBorder="1" applyAlignment="1">
      <alignment horizontal="right" vertical="center" indent="1"/>
    </xf>
    <xf numFmtId="168" fontId="32" fillId="0" borderId="10" xfId="51" applyFont="1" applyBorder="1" applyAlignment="1">
      <alignment vertical="center"/>
    </xf>
    <xf numFmtId="168" fontId="32" fillId="0" borderId="10" xfId="51" applyFont="1" applyFill="1" applyBorder="1" applyAlignment="1">
      <alignment horizontal="right" vertical="center"/>
    </xf>
    <xf numFmtId="168" fontId="30" fillId="0" borderId="10" xfId="51" applyFont="1" applyBorder="1" applyAlignment="1">
      <alignment vertical="center"/>
    </xf>
    <xf numFmtId="14" fontId="55" fillId="36" borderId="10" xfId="0" applyNumberFormat="1" applyFont="1" applyFill="1" applyBorder="1" applyAlignment="1">
      <alignment horizontal="center" vertical="center" wrapText="1"/>
    </xf>
    <xf numFmtId="0" fontId="32" fillId="0" borderId="10" xfId="0" applyFont="1" applyBorder="1" applyAlignment="1">
      <alignment horizontal="center" vertical="center" wrapText="1"/>
    </xf>
    <xf numFmtId="166" fontId="32" fillId="0" borderId="10" xfId="1" applyNumberFormat="1" applyFont="1" applyBorder="1" applyAlignment="1">
      <alignment horizontal="right" vertical="center"/>
    </xf>
    <xf numFmtId="166" fontId="29" fillId="0" borderId="10" xfId="1" applyNumberFormat="1" applyFont="1" applyBorder="1"/>
    <xf numFmtId="166" fontId="32" fillId="0" borderId="10" xfId="1" applyNumberFormat="1" applyFont="1" applyFill="1" applyBorder="1" applyAlignment="1">
      <alignment horizontal="right" vertical="center"/>
    </xf>
    <xf numFmtId="0" fontId="44" fillId="0" borderId="10" xfId="0" applyFont="1" applyBorder="1" applyAlignment="1">
      <alignment vertical="center" wrapText="1"/>
    </xf>
    <xf numFmtId="166" fontId="44" fillId="0" borderId="10" xfId="1" applyNumberFormat="1" applyFont="1" applyBorder="1" applyAlignment="1">
      <alignment horizontal="right" vertical="center"/>
    </xf>
    <xf numFmtId="0" fontId="30" fillId="0" borderId="10" xfId="0" applyFont="1" applyBorder="1" applyAlignment="1">
      <alignment vertical="center" wrapText="1"/>
    </xf>
    <xf numFmtId="0" fontId="0" fillId="0" borderId="10" xfId="0" applyFont="1" applyBorder="1" applyAlignment="1">
      <alignment vertical="top" wrapText="1"/>
    </xf>
    <xf numFmtId="168" fontId="62" fillId="33" borderId="0" xfId="51" applyFont="1" applyFill="1" applyAlignment="1"/>
    <xf numFmtId="168" fontId="23" fillId="33" borderId="0" xfId="51" applyFont="1" applyFill="1" applyAlignment="1">
      <alignment horizontal="left"/>
    </xf>
    <xf numFmtId="168" fontId="23" fillId="0" borderId="0" xfId="51" applyFont="1" applyFill="1" applyBorder="1" applyAlignment="1">
      <alignment horizontal="center" vertical="center" wrapText="1"/>
    </xf>
    <xf numFmtId="0" fontId="33" fillId="0" borderId="16" xfId="0" applyFont="1" applyBorder="1" applyAlignment="1">
      <alignment vertical="center" wrapText="1"/>
    </xf>
    <xf numFmtId="179" fontId="28" fillId="0" borderId="16" xfId="49" applyNumberFormat="1" applyFont="1" applyFill="1" applyBorder="1" applyAlignment="1">
      <alignment horizontal="center" vertical="center" wrapText="1"/>
    </xf>
    <xf numFmtId="3" fontId="19" fillId="0" borderId="16" xfId="0" applyNumberFormat="1" applyFont="1" applyFill="1" applyBorder="1" applyAlignment="1">
      <alignment horizontal="right" vertical="center" wrapText="1"/>
    </xf>
    <xf numFmtId="3" fontId="19" fillId="0" borderId="16" xfId="0" applyNumberFormat="1" applyFont="1" applyBorder="1" applyAlignment="1">
      <alignment horizontal="right" vertical="center" wrapText="1"/>
    </xf>
    <xf numFmtId="3" fontId="33" fillId="0" borderId="73" xfId="0" applyNumberFormat="1" applyFont="1" applyBorder="1" applyAlignment="1">
      <alignment horizontal="right" vertical="center" wrapText="1"/>
    </xf>
    <xf numFmtId="0" fontId="20" fillId="0" borderId="10" xfId="0" applyFont="1" applyBorder="1" applyAlignment="1">
      <alignment wrapText="1"/>
    </xf>
    <xf numFmtId="166" fontId="20" fillId="0" borderId="10" xfId="51" applyNumberFormat="1" applyFont="1" applyFill="1" applyBorder="1" applyAlignment="1"/>
    <xf numFmtId="166" fontId="21" fillId="0" borderId="10" xfId="51" applyNumberFormat="1" applyFont="1" applyFill="1" applyBorder="1" applyAlignment="1"/>
    <xf numFmtId="168" fontId="21" fillId="0" borderId="10" xfId="51" applyNumberFormat="1" applyFont="1" applyFill="1" applyBorder="1" applyAlignment="1"/>
    <xf numFmtId="168" fontId="21" fillId="0" borderId="10" xfId="51" applyFont="1" applyFill="1" applyBorder="1" applyAlignment="1"/>
    <xf numFmtId="0" fontId="21" fillId="0" borderId="10" xfId="0" applyFont="1" applyBorder="1" applyAlignment="1">
      <alignment wrapText="1"/>
    </xf>
    <xf numFmtId="166" fontId="20" fillId="0" borderId="10" xfId="51" applyNumberFormat="1" applyFont="1" applyBorder="1" applyAlignment="1"/>
    <xf numFmtId="49" fontId="20" fillId="0" borderId="10" xfId="0" applyNumberFormat="1" applyFont="1" applyFill="1" applyBorder="1" applyAlignment="1">
      <alignment wrapText="1"/>
    </xf>
    <xf numFmtId="0" fontId="20" fillId="0" borderId="10" xfId="0" applyFont="1" applyFill="1" applyBorder="1" applyAlignment="1">
      <alignment wrapText="1"/>
    </xf>
    <xf numFmtId="0" fontId="21" fillId="0" borderId="10" xfId="0" applyFont="1" applyFill="1" applyBorder="1" applyAlignment="1">
      <alignment wrapText="1"/>
    </xf>
    <xf numFmtId="179" fontId="23" fillId="0" borderId="16" xfId="51" applyNumberFormat="1" applyFont="1" applyFill="1" applyBorder="1" applyAlignment="1">
      <alignment horizontal="center" vertical="center" wrapText="1"/>
    </xf>
    <xf numFmtId="0" fontId="20" fillId="0" borderId="0" xfId="0" applyFont="1" applyBorder="1" applyAlignment="1">
      <alignment vertical="center"/>
    </xf>
    <xf numFmtId="171" fontId="21" fillId="0" borderId="0" xfId="1" applyNumberFormat="1" applyFont="1" applyBorder="1" applyAlignment="1">
      <alignment wrapText="1"/>
    </xf>
    <xf numFmtId="166" fontId="20" fillId="0" borderId="0" xfId="1" applyNumberFormat="1" applyFont="1" applyFill="1" applyBorder="1" applyAlignment="1">
      <alignment vertical="center"/>
    </xf>
    <xf numFmtId="166" fontId="21" fillId="0" borderId="0" xfId="1" applyNumberFormat="1" applyFont="1" applyFill="1" applyBorder="1" applyAlignment="1">
      <alignment vertical="center"/>
    </xf>
    <xf numFmtId="166" fontId="21" fillId="0" borderId="0" xfId="1" applyNumberFormat="1" applyFont="1" applyBorder="1" applyAlignment="1">
      <alignment vertical="center"/>
    </xf>
    <xf numFmtId="166" fontId="21" fillId="0" borderId="0" xfId="1" applyNumberFormat="1" applyFont="1" applyFill="1" applyBorder="1" applyAlignment="1">
      <alignment vertical="center" wrapText="1"/>
    </xf>
    <xf numFmtId="166" fontId="20" fillId="0" borderId="0" xfId="1" applyNumberFormat="1" applyFont="1" applyBorder="1" applyAlignment="1">
      <alignment vertical="center"/>
    </xf>
    <xf numFmtId="176" fontId="20" fillId="0" borderId="0" xfId="0" applyNumberFormat="1" applyFont="1" applyBorder="1"/>
    <xf numFmtId="0" fontId="28" fillId="0" borderId="0" xfId="49" quotePrefix="1" applyFont="1" applyFill="1" applyBorder="1" applyAlignment="1"/>
    <xf numFmtId="0" fontId="28" fillId="0" borderId="0" xfId="49" quotePrefix="1" applyFont="1" applyFill="1" applyBorder="1" applyAlignment="1">
      <alignment horizontal="center"/>
    </xf>
    <xf numFmtId="0" fontId="29" fillId="0" borderId="0" xfId="49" quotePrefix="1" applyFont="1" applyFill="1" applyBorder="1" applyAlignment="1">
      <alignment horizontal="center"/>
    </xf>
    <xf numFmtId="0" fontId="37" fillId="0" borderId="0" xfId="0" applyFont="1" applyAlignment="1">
      <alignment vertical="center"/>
    </xf>
    <xf numFmtId="0" fontId="77" fillId="0" borderId="0" xfId="0" applyFont="1" applyAlignment="1">
      <alignment vertical="center"/>
    </xf>
    <xf numFmtId="0" fontId="23" fillId="0" borderId="0" xfId="0" applyFont="1" applyFill="1" applyBorder="1" applyAlignment="1">
      <alignment vertical="center"/>
    </xf>
    <xf numFmtId="0" fontId="69" fillId="0" borderId="0" xfId="0" applyFont="1" applyAlignment="1">
      <alignment vertical="center"/>
    </xf>
    <xf numFmtId="0" fontId="69" fillId="0" borderId="0" xfId="0" applyFont="1" applyBorder="1" applyAlignment="1">
      <alignment vertical="center"/>
    </xf>
    <xf numFmtId="0" fontId="37" fillId="0" borderId="0" xfId="0" applyFont="1"/>
    <xf numFmtId="0" fontId="37" fillId="0" borderId="0" xfId="0" applyFont="1" applyBorder="1"/>
    <xf numFmtId="0" fontId="77" fillId="0" borderId="0" xfId="0" applyFont="1"/>
    <xf numFmtId="0" fontId="78"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78" fillId="0" borderId="16" xfId="0" applyFont="1" applyFill="1" applyBorder="1" applyAlignment="1">
      <alignment horizontal="left" vertical="center"/>
    </xf>
    <xf numFmtId="0" fontId="23" fillId="0" borderId="0" xfId="0" applyFont="1" applyFill="1" applyBorder="1" applyAlignment="1">
      <alignment horizontal="left" indent="1"/>
    </xf>
    <xf numFmtId="175" fontId="37" fillId="0" borderId="0" xfId="1" applyNumberFormat="1" applyFont="1" applyFill="1" applyBorder="1"/>
    <xf numFmtId="0" fontId="23" fillId="0" borderId="0" xfId="0" applyFont="1" applyFill="1" applyBorder="1" applyAlignment="1">
      <alignment horizontal="left" vertical="center" indent="1"/>
    </xf>
    <xf numFmtId="171" fontId="37" fillId="0" borderId="0" xfId="0" applyNumberFormat="1" applyFont="1" applyFill="1" applyBorder="1"/>
    <xf numFmtId="0" fontId="37" fillId="0" borderId="0" xfId="0" quotePrefix="1" applyFont="1" applyFill="1" applyBorder="1"/>
    <xf numFmtId="171" fontId="23" fillId="0" borderId="0" xfId="1" applyNumberFormat="1" applyFont="1" applyFill="1" applyBorder="1"/>
    <xf numFmtId="0" fontId="37" fillId="0" borderId="0" xfId="0" applyFont="1" applyFill="1" applyBorder="1" applyAlignment="1">
      <alignment horizontal="left" indent="1"/>
    </xf>
    <xf numFmtId="171" fontId="37" fillId="0" borderId="0" xfId="1" applyNumberFormat="1" applyFont="1" applyFill="1" applyBorder="1"/>
    <xf numFmtId="0" fontId="37" fillId="0" borderId="0" xfId="0" applyFont="1" applyFill="1" applyBorder="1" applyAlignment="1">
      <alignment horizontal="left" vertical="center" indent="1"/>
    </xf>
    <xf numFmtId="171" fontId="77" fillId="0" borderId="0" xfId="0" applyNumberFormat="1" applyFont="1"/>
    <xf numFmtId="183" fontId="37" fillId="0" borderId="0" xfId="1" applyNumberFormat="1" applyFont="1" applyFill="1" applyBorder="1"/>
    <xf numFmtId="171" fontId="77" fillId="0" borderId="0" xfId="1" applyNumberFormat="1" applyFont="1"/>
    <xf numFmtId="171" fontId="23" fillId="0" borderId="20" xfId="1" applyNumberFormat="1" applyFont="1" applyFill="1" applyBorder="1"/>
    <xf numFmtId="171" fontId="37" fillId="0" borderId="0" xfId="0" applyNumberFormat="1" applyFont="1"/>
    <xf numFmtId="0" fontId="37" fillId="0" borderId="0" xfId="0" applyFont="1" applyFill="1" applyBorder="1" applyAlignment="1">
      <alignment horizontal="left" wrapText="1" indent="1"/>
    </xf>
    <xf numFmtId="171" fontId="23" fillId="0" borderId="73" xfId="1" applyNumberFormat="1" applyFont="1" applyFill="1" applyBorder="1"/>
    <xf numFmtId="0" fontId="23" fillId="0" borderId="0" xfId="0" applyFont="1" applyFill="1" applyBorder="1" applyAlignment="1">
      <alignment horizontal="left" vertical="center" wrapText="1" indent="1"/>
    </xf>
    <xf numFmtId="0" fontId="23" fillId="0" borderId="0" xfId="0" applyFont="1" applyFill="1" applyBorder="1"/>
    <xf numFmtId="175" fontId="37" fillId="0" borderId="0" xfId="0" applyNumberFormat="1" applyFont="1"/>
    <xf numFmtId="175" fontId="37" fillId="0" borderId="0" xfId="0" applyNumberFormat="1" applyFont="1" applyBorder="1"/>
    <xf numFmtId="171" fontId="23" fillId="0" borderId="22" xfId="1" applyNumberFormat="1" applyFont="1" applyFill="1" applyBorder="1"/>
    <xf numFmtId="171" fontId="23" fillId="0" borderId="74" xfId="1" applyNumberFormat="1" applyFont="1" applyFill="1" applyBorder="1"/>
    <xf numFmtId="175" fontId="77" fillId="0" borderId="0" xfId="0" applyNumberFormat="1" applyFont="1"/>
    <xf numFmtId="0" fontId="37" fillId="0" borderId="0" xfId="0" applyFont="1" applyFill="1" applyAlignment="1">
      <alignment horizontal="center"/>
    </xf>
    <xf numFmtId="0" fontId="37" fillId="0" borderId="0" xfId="0" applyFont="1" applyFill="1" applyBorder="1" applyAlignment="1">
      <alignment horizontal="center"/>
    </xf>
    <xf numFmtId="168" fontId="37" fillId="0" borderId="0" xfId="51" applyFont="1"/>
    <xf numFmtId="3" fontId="37" fillId="0" borderId="0" xfId="0" applyNumberFormat="1" applyFont="1"/>
    <xf numFmtId="0" fontId="23" fillId="34" borderId="38" xfId="0" applyFont="1" applyFill="1" applyBorder="1" applyAlignment="1">
      <alignment horizontal="center" vertical="center"/>
    </xf>
    <xf numFmtId="0" fontId="23" fillId="34" borderId="39" xfId="0" applyFont="1" applyFill="1" applyBorder="1" applyAlignment="1">
      <alignment horizontal="center" vertical="center"/>
    </xf>
    <xf numFmtId="179" fontId="23" fillId="34" borderId="39" xfId="0" applyNumberFormat="1" applyFont="1" applyFill="1" applyBorder="1" applyAlignment="1">
      <alignment horizontal="center" vertical="center" wrapText="1"/>
    </xf>
    <xf numFmtId="179" fontId="23" fillId="34" borderId="34" xfId="0" applyNumberFormat="1" applyFont="1" applyFill="1" applyBorder="1" applyAlignment="1">
      <alignment horizontal="center" vertical="center" wrapText="1"/>
    </xf>
    <xf numFmtId="179" fontId="23" fillId="34" borderId="24" xfId="0" applyNumberFormat="1" applyFont="1" applyFill="1" applyBorder="1" applyAlignment="1">
      <alignment horizontal="center" vertical="center" wrapText="1"/>
    </xf>
    <xf numFmtId="0" fontId="37" fillId="0" borderId="66" xfId="0" applyFont="1" applyFill="1" applyBorder="1"/>
    <xf numFmtId="176" fontId="37" fillId="0" borderId="67" xfId="1" applyNumberFormat="1" applyFont="1" applyFill="1" applyBorder="1"/>
    <xf numFmtId="176" fontId="37" fillId="0" borderId="28" xfId="1" applyNumberFormat="1" applyFont="1" applyFill="1" applyBorder="1"/>
    <xf numFmtId="0" fontId="37" fillId="0" borderId="62" xfId="0" applyFont="1" applyFill="1" applyBorder="1"/>
    <xf numFmtId="0" fontId="37" fillId="0" borderId="63" xfId="0" applyFont="1" applyFill="1" applyBorder="1"/>
    <xf numFmtId="168" fontId="37" fillId="0" borderId="63" xfId="51" applyFont="1" applyFill="1" applyBorder="1"/>
    <xf numFmtId="168" fontId="37" fillId="0" borderId="65" xfId="51" applyFont="1" applyFill="1" applyBorder="1"/>
    <xf numFmtId="168" fontId="37" fillId="0" borderId="27" xfId="51" applyFont="1" applyFill="1" applyBorder="1"/>
    <xf numFmtId="3" fontId="37" fillId="0" borderId="0" xfId="0" applyNumberFormat="1" applyFont="1" applyBorder="1"/>
    <xf numFmtId="176" fontId="37" fillId="0" borderId="0" xfId="0" applyNumberFormat="1" applyFont="1"/>
    <xf numFmtId="169" fontId="37" fillId="0" borderId="0" xfId="0" applyNumberFormat="1" applyFont="1"/>
    <xf numFmtId="169" fontId="37" fillId="0" borderId="0" xfId="0" applyNumberFormat="1" applyFont="1" applyBorder="1"/>
    <xf numFmtId="0" fontId="37" fillId="0" borderId="0" xfId="0" applyFont="1" applyAlignment="1">
      <alignment wrapText="1"/>
    </xf>
    <xf numFmtId="0" fontId="23" fillId="0" borderId="0" xfId="0" applyFont="1" applyAlignment="1">
      <alignment horizontal="center"/>
    </xf>
    <xf numFmtId="0" fontId="79" fillId="0" borderId="0" xfId="0" applyFont="1" applyAlignment="1">
      <alignment horizontal="center"/>
    </xf>
    <xf numFmtId="0" fontId="37" fillId="0" borderId="0" xfId="0" applyFont="1" applyAlignment="1">
      <alignment horizontal="center"/>
    </xf>
    <xf numFmtId="0" fontId="77" fillId="0" borderId="0" xfId="0" applyFont="1" applyAlignment="1">
      <alignment horizontal="center"/>
    </xf>
    <xf numFmtId="0" fontId="23" fillId="0" borderId="0" xfId="0" applyFont="1" applyAlignment="1">
      <alignment horizontal="right"/>
    </xf>
    <xf numFmtId="171" fontId="37" fillId="0" borderId="0" xfId="0" applyNumberFormat="1" applyFont="1" applyBorder="1"/>
    <xf numFmtId="0" fontId="23" fillId="0" borderId="0" xfId="0" applyFont="1" applyAlignment="1">
      <alignment horizontal="center" wrapText="1"/>
    </xf>
    <xf numFmtId="0" fontId="69" fillId="0" borderId="0" xfId="0" applyFont="1" applyAlignment="1">
      <alignment horizontal="left" vertical="center" wrapText="1"/>
    </xf>
    <xf numFmtId="0" fontId="23" fillId="0" borderId="0" xfId="0" applyFont="1" applyAlignment="1">
      <alignment horizontal="left" vertical="center" wrapText="1"/>
    </xf>
    <xf numFmtId="168" fontId="23" fillId="0" borderId="0" xfId="51" applyFont="1" applyAlignment="1">
      <alignment horizontal="lef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xf>
    <xf numFmtId="168" fontId="23" fillId="0" borderId="0" xfId="51" applyFont="1" applyFill="1" applyBorder="1"/>
    <xf numFmtId="0" fontId="80" fillId="0" borderId="0" xfId="0" applyFont="1" applyFill="1" applyBorder="1"/>
    <xf numFmtId="166" fontId="37" fillId="0" borderId="0" xfId="0" applyNumberFormat="1" applyFont="1" applyBorder="1"/>
    <xf numFmtId="49" fontId="37" fillId="0" borderId="0" xfId="0" applyNumberFormat="1" applyFont="1" applyFill="1" applyBorder="1"/>
    <xf numFmtId="168" fontId="37" fillId="0" borderId="0" xfId="51" applyFont="1" applyFill="1" applyBorder="1"/>
    <xf numFmtId="0" fontId="81" fillId="0" borderId="0" xfId="0" applyFont="1" applyFill="1" applyBorder="1"/>
    <xf numFmtId="49" fontId="37" fillId="0" borderId="0" xfId="0" quotePrefix="1" applyNumberFormat="1" applyFont="1" applyFill="1" applyBorder="1"/>
    <xf numFmtId="0" fontId="23" fillId="0" borderId="0" xfId="0" applyFont="1" applyBorder="1"/>
    <xf numFmtId="174" fontId="23" fillId="0" borderId="0" xfId="51" applyNumberFormat="1" applyFont="1" applyFill="1" applyBorder="1"/>
    <xf numFmtId="166" fontId="37" fillId="0" borderId="0" xfId="0" applyNumberFormat="1" applyFont="1"/>
    <xf numFmtId="168" fontId="23" fillId="0" borderId="73" xfId="51" applyFont="1" applyFill="1" applyBorder="1"/>
    <xf numFmtId="166" fontId="37" fillId="0" borderId="0" xfId="45" applyFont="1"/>
    <xf numFmtId="166" fontId="23" fillId="0" borderId="0" xfId="0" applyNumberFormat="1" applyFont="1" applyBorder="1"/>
    <xf numFmtId="168" fontId="37" fillId="0" borderId="0" xfId="51" applyFont="1" applyBorder="1"/>
    <xf numFmtId="171" fontId="37" fillId="0" borderId="0" xfId="1" applyNumberFormat="1" applyFont="1" applyBorder="1"/>
    <xf numFmtId="0" fontId="37" fillId="0" borderId="0" xfId="0" applyFont="1" applyAlignment="1"/>
    <xf numFmtId="0" fontId="37" fillId="0" borderId="0" xfId="0" applyFont="1" applyBorder="1" applyAlignment="1"/>
    <xf numFmtId="0" fontId="37" fillId="0" borderId="0" xfId="0" applyFont="1" applyBorder="1" applyAlignment="1">
      <alignment wrapText="1"/>
    </xf>
    <xf numFmtId="43" fontId="44" fillId="0" borderId="10" xfId="1" applyFont="1" applyFill="1" applyBorder="1" applyAlignment="1">
      <alignment horizontal="right" vertical="center"/>
    </xf>
    <xf numFmtId="166" fontId="43" fillId="0" borderId="10" xfId="0" applyNumberFormat="1" applyFont="1" applyFill="1" applyBorder="1" applyAlignment="1">
      <alignment vertical="center"/>
    </xf>
    <xf numFmtId="179" fontId="23" fillId="0" borderId="0" xfId="51"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79" fontId="23" fillId="0" borderId="10" xfId="0" applyNumberFormat="1" applyFont="1" applyFill="1" applyBorder="1" applyAlignment="1">
      <alignment horizontal="center" vertical="center" wrapText="1"/>
    </xf>
    <xf numFmtId="0" fontId="33" fillId="0" borderId="11" xfId="0" applyFont="1" applyBorder="1" applyAlignment="1">
      <alignment vertical="center" wrapText="1"/>
    </xf>
    <xf numFmtId="168" fontId="19" fillId="0" borderId="20" xfId="51" applyFont="1" applyFill="1" applyBorder="1" applyAlignment="1">
      <alignment horizontal="right" vertical="center" wrapText="1"/>
    </xf>
    <xf numFmtId="168" fontId="19" fillId="0" borderId="12" xfId="51" applyFont="1" applyFill="1" applyBorder="1" applyAlignment="1">
      <alignment horizontal="right" vertical="center" wrapText="1"/>
    </xf>
    <xf numFmtId="168" fontId="29" fillId="0" borderId="0" xfId="0" applyNumberFormat="1" applyFont="1" applyBorder="1" applyAlignment="1"/>
    <xf numFmtId="168" fontId="27" fillId="0" borderId="0" xfId="51" applyFont="1"/>
    <xf numFmtId="0" fontId="28" fillId="0" borderId="0" xfId="49" quotePrefix="1" applyFont="1" applyFill="1" applyAlignment="1">
      <alignment horizontal="center"/>
    </xf>
    <xf numFmtId="0" fontId="29" fillId="0" borderId="0" xfId="49" quotePrefix="1" applyFont="1" applyFill="1" applyAlignment="1">
      <alignment horizontal="center"/>
    </xf>
    <xf numFmtId="0" fontId="39" fillId="0" borderId="38" xfId="0" applyFont="1" applyBorder="1" applyAlignment="1">
      <alignment horizontal="left" vertical="center" wrapText="1"/>
    </xf>
    <xf numFmtId="0" fontId="39" fillId="0" borderId="34" xfId="0" applyFont="1" applyBorder="1" applyAlignment="1">
      <alignment horizontal="left" vertical="center" wrapText="1"/>
    </xf>
    <xf numFmtId="0" fontId="55" fillId="36" borderId="38" xfId="0" applyFont="1" applyFill="1" applyBorder="1" applyAlignment="1">
      <alignment horizontal="center" vertical="center"/>
    </xf>
    <xf numFmtId="0" fontId="55" fillId="36" borderId="34" xfId="0" applyFont="1" applyFill="1" applyBorder="1" applyAlignment="1">
      <alignment horizontal="center" vertical="center"/>
    </xf>
    <xf numFmtId="0" fontId="55" fillId="36" borderId="38" xfId="0" applyFont="1" applyFill="1" applyBorder="1" applyAlignment="1">
      <alignment horizontal="center" vertical="center" wrapText="1"/>
    </xf>
    <xf numFmtId="0" fontId="55" fillId="36" borderId="34" xfId="0" applyFont="1" applyFill="1" applyBorder="1" applyAlignment="1">
      <alignment horizontal="center" vertical="center" wrapText="1"/>
    </xf>
    <xf numFmtId="0" fontId="21" fillId="0" borderId="0" xfId="0" applyFont="1" applyAlignment="1">
      <alignment horizontal="center" vertical="center"/>
    </xf>
    <xf numFmtId="0" fontId="50" fillId="0" borderId="0" xfId="0" applyFont="1" applyAlignment="1">
      <alignment horizontal="center" vertical="center"/>
    </xf>
    <xf numFmtId="0" fontId="44" fillId="0" borderId="0" xfId="0" applyFont="1" applyAlignment="1">
      <alignment horizontal="center" vertical="center"/>
    </xf>
    <xf numFmtId="0" fontId="58" fillId="36" borderId="38" xfId="0" applyFont="1" applyFill="1" applyBorder="1" applyAlignment="1">
      <alignment horizontal="center" vertical="center"/>
    </xf>
    <xf numFmtId="0" fontId="58" fillId="36" borderId="34" xfId="0" applyFont="1" applyFill="1" applyBorder="1" applyAlignment="1">
      <alignment horizontal="center" vertical="center"/>
    </xf>
    <xf numFmtId="0" fontId="58" fillId="36" borderId="39" xfId="0" applyFont="1" applyFill="1" applyBorder="1" applyAlignment="1">
      <alignment horizontal="center" vertical="center"/>
    </xf>
    <xf numFmtId="0" fontId="36" fillId="0" borderId="38" xfId="0" applyFont="1" applyBorder="1" applyAlignment="1">
      <alignment horizontal="center" vertical="center"/>
    </xf>
    <xf numFmtId="0" fontId="36" fillId="0" borderId="39" xfId="0" applyFont="1" applyBorder="1" applyAlignment="1">
      <alignment horizontal="center" vertical="center"/>
    </xf>
    <xf numFmtId="0" fontId="36" fillId="0" borderId="60" xfId="0" applyFont="1" applyBorder="1" applyAlignment="1">
      <alignment horizontal="center" vertical="center"/>
    </xf>
    <xf numFmtId="0" fontId="36" fillId="0" borderId="46" xfId="0" applyFont="1" applyBorder="1" applyAlignment="1">
      <alignment horizontal="left" vertical="center"/>
    </xf>
    <xf numFmtId="0" fontId="36" fillId="0" borderId="71" xfId="0" applyFont="1" applyBorder="1" applyAlignment="1">
      <alignment horizontal="left" vertical="center"/>
    </xf>
    <xf numFmtId="0" fontId="36" fillId="0" borderId="51" xfId="0" applyFont="1" applyBorder="1" applyAlignment="1">
      <alignment horizontal="left" vertical="center"/>
    </xf>
    <xf numFmtId="0" fontId="36" fillId="0" borderId="72" xfId="0" applyFont="1" applyBorder="1" applyAlignment="1">
      <alignment horizontal="left" vertical="center"/>
    </xf>
    <xf numFmtId="0" fontId="43" fillId="0" borderId="0" xfId="0" applyFont="1" applyAlignment="1">
      <alignment horizontal="center" vertical="center"/>
    </xf>
    <xf numFmtId="0" fontId="39" fillId="0" borderId="38" xfId="0" applyFont="1" applyBorder="1" applyAlignment="1">
      <alignment horizontal="left" vertical="center"/>
    </xf>
    <xf numFmtId="0" fontId="39" fillId="0" borderId="34" xfId="0" applyFont="1" applyBorder="1" applyAlignment="1">
      <alignment horizontal="left" vertical="center"/>
    </xf>
    <xf numFmtId="0" fontId="52" fillId="0" borderId="49" xfId="0" applyFont="1" applyBorder="1" applyAlignment="1">
      <alignment horizontal="left" vertical="center"/>
    </xf>
    <xf numFmtId="0" fontId="52" fillId="0" borderId="50" xfId="0" applyFont="1" applyBorder="1" applyAlignment="1">
      <alignment horizontal="left" vertical="center"/>
    </xf>
    <xf numFmtId="0" fontId="52" fillId="0" borderId="12" xfId="0" applyFont="1" applyFill="1" applyBorder="1" applyAlignment="1">
      <alignment horizontal="left" vertical="center"/>
    </xf>
    <xf numFmtId="0" fontId="52" fillId="0" borderId="10" xfId="0" applyFont="1" applyFill="1" applyBorder="1" applyAlignment="1">
      <alignment horizontal="left" vertical="center"/>
    </xf>
    <xf numFmtId="0" fontId="52" fillId="0" borderId="50" xfId="0" applyFont="1" applyFill="1" applyBorder="1" applyAlignment="1">
      <alignment horizontal="left" vertical="center"/>
    </xf>
    <xf numFmtId="0" fontId="52" fillId="0" borderId="45" xfId="0" applyFont="1" applyBorder="1" applyAlignment="1">
      <alignment horizontal="left" vertical="center"/>
    </xf>
    <xf numFmtId="0" fontId="52" fillId="0" borderId="58" xfId="0" applyFont="1" applyBorder="1" applyAlignment="1">
      <alignment horizontal="left" vertical="center"/>
    </xf>
    <xf numFmtId="0" fontId="52" fillId="0" borderId="59" xfId="0" applyFont="1" applyBorder="1" applyAlignment="1">
      <alignment horizontal="left" vertical="center"/>
    </xf>
    <xf numFmtId="0" fontId="52" fillId="0" borderId="62" xfId="0" applyFont="1" applyBorder="1" applyAlignment="1">
      <alignment horizontal="left" vertical="center"/>
    </xf>
    <xf numFmtId="0" fontId="52" fillId="0" borderId="63" xfId="0" applyFont="1" applyBorder="1" applyAlignment="1">
      <alignment horizontal="left" vertical="center"/>
    </xf>
    <xf numFmtId="0" fontId="52" fillId="0" borderId="65" xfId="0" applyFont="1" applyBorder="1" applyAlignment="1">
      <alignment horizontal="left" vertical="center"/>
    </xf>
    <xf numFmtId="0" fontId="52" fillId="0" borderId="70" xfId="0" applyFont="1" applyBorder="1" applyAlignment="1">
      <alignment horizontal="left" vertical="center"/>
    </xf>
    <xf numFmtId="0" fontId="52" fillId="0" borderId="47" xfId="0" applyFont="1" applyBorder="1" applyAlignment="1">
      <alignment horizontal="left" vertical="center"/>
    </xf>
    <xf numFmtId="0" fontId="52" fillId="0" borderId="48" xfId="0" applyFont="1" applyBorder="1" applyAlignment="1">
      <alignment horizontal="left" vertical="center"/>
    </xf>
    <xf numFmtId="0" fontId="52" fillId="0" borderId="12" xfId="0" applyFont="1" applyBorder="1" applyAlignment="1">
      <alignment horizontal="left" vertical="center"/>
    </xf>
    <xf numFmtId="0" fontId="52" fillId="0" borderId="10" xfId="0" applyFont="1" applyBorder="1" applyAlignment="1">
      <alignment horizontal="left" vertical="center"/>
    </xf>
    <xf numFmtId="0" fontId="53" fillId="37" borderId="38" xfId="0" applyFont="1" applyFill="1" applyBorder="1" applyAlignment="1">
      <alignment horizontal="center" vertical="center"/>
    </xf>
    <xf numFmtId="0" fontId="53" fillId="37" borderId="39" xfId="0" applyFont="1" applyFill="1" applyBorder="1" applyAlignment="1">
      <alignment horizontal="center" vertical="center"/>
    </xf>
    <xf numFmtId="0" fontId="53" fillId="37" borderId="34" xfId="0" applyFont="1" applyFill="1" applyBorder="1" applyAlignment="1">
      <alignment horizontal="center" vertical="center"/>
    </xf>
    <xf numFmtId="0" fontId="52" fillId="0" borderId="69" xfId="0" applyFont="1" applyFill="1" applyBorder="1" applyAlignment="1">
      <alignment horizontal="left" vertical="center"/>
    </xf>
    <xf numFmtId="0" fontId="52" fillId="0" borderId="52" xfId="0" applyFont="1" applyFill="1" applyBorder="1" applyAlignment="1">
      <alignment horizontal="left" vertical="center"/>
    </xf>
    <xf numFmtId="0" fontId="52" fillId="0" borderId="53" xfId="0" applyFont="1" applyFill="1" applyBorder="1" applyAlignment="1">
      <alignment horizontal="left" vertical="center"/>
    </xf>
    <xf numFmtId="0" fontId="52" fillId="0" borderId="61" xfId="0" applyFont="1" applyBorder="1" applyAlignment="1">
      <alignment horizontal="left" vertical="center"/>
    </xf>
    <xf numFmtId="0" fontId="52" fillId="0" borderId="64" xfId="0" applyFont="1" applyBorder="1" applyAlignment="1">
      <alignment horizontal="left" vertical="center"/>
    </xf>
    <xf numFmtId="0" fontId="52" fillId="0" borderId="46" xfId="0" applyFont="1" applyBorder="1" applyAlignment="1">
      <alignment horizontal="left" vertical="center"/>
    </xf>
    <xf numFmtId="0" fontId="52" fillId="0" borderId="51" xfId="0" applyFont="1" applyBorder="1" applyAlignment="1">
      <alignment horizontal="left" vertical="center"/>
    </xf>
    <xf numFmtId="0" fontId="52" fillId="0" borderId="53" xfId="0" applyFont="1" applyBorder="1" applyAlignment="1">
      <alignment horizontal="left" vertical="center"/>
    </xf>
    <xf numFmtId="0" fontId="52" fillId="0" borderId="69" xfId="0" applyFont="1" applyBorder="1" applyAlignment="1">
      <alignment horizontal="left" vertical="center"/>
    </xf>
    <xf numFmtId="0" fontId="52" fillId="0" borderId="52" xfId="0" applyFont="1" applyBorder="1" applyAlignment="1">
      <alignment horizontal="left" vertical="center"/>
    </xf>
    <xf numFmtId="0" fontId="52" fillId="0" borderId="70" xfId="0" applyFont="1" applyFill="1" applyBorder="1" applyAlignment="1">
      <alignment horizontal="left" vertical="center"/>
    </xf>
    <xf numFmtId="0" fontId="52" fillId="0" borderId="47" xfId="0" applyFont="1" applyFill="1" applyBorder="1" applyAlignment="1">
      <alignment horizontal="left" vertical="center"/>
    </xf>
    <xf numFmtId="0" fontId="52" fillId="0" borderId="48" xfId="0" applyFont="1" applyFill="1" applyBorder="1" applyAlignment="1">
      <alignment horizontal="left" vertical="center"/>
    </xf>
    <xf numFmtId="0" fontId="28" fillId="0" borderId="0" xfId="49" quotePrefix="1" applyFont="1" applyFill="1" applyAlignment="1">
      <alignment horizontal="center"/>
    </xf>
    <xf numFmtId="0" fontId="29" fillId="0" borderId="0" xfId="49" quotePrefix="1" applyFont="1" applyFill="1" applyAlignment="1">
      <alignment horizontal="center"/>
    </xf>
    <xf numFmtId="0" fontId="37" fillId="0" borderId="0" xfId="0" applyFont="1" applyFill="1" applyAlignment="1">
      <alignment horizontal="center"/>
    </xf>
    <xf numFmtId="0" fontId="23" fillId="0" borderId="0" xfId="0" applyFont="1" applyAlignment="1">
      <alignment horizontal="left" vertical="center" wrapText="1"/>
    </xf>
    <xf numFmtId="0" fontId="20" fillId="0" borderId="0" xfId="0" applyFont="1" applyFill="1" applyAlignment="1">
      <alignment horizontal="center"/>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172" fontId="62" fillId="0" borderId="0" xfId="44" applyNumberFormat="1" applyFont="1" applyFill="1" applyBorder="1" applyAlignment="1" applyProtection="1">
      <alignment horizontal="left"/>
    </xf>
    <xf numFmtId="172" fontId="69" fillId="0" borderId="0" xfId="44" applyNumberFormat="1" applyFont="1" applyFill="1" applyBorder="1" applyAlignment="1" applyProtection="1">
      <alignment horizontal="left"/>
    </xf>
    <xf numFmtId="172" fontId="23" fillId="0" borderId="0" xfId="44" applyNumberFormat="1" applyFont="1" applyFill="1" applyBorder="1" applyAlignment="1" applyProtection="1">
      <alignment horizontal="left"/>
    </xf>
    <xf numFmtId="172" fontId="62" fillId="0" borderId="0" xfId="44" applyFont="1" applyAlignment="1">
      <alignment horizontal="left"/>
    </xf>
    <xf numFmtId="0" fontId="21" fillId="0" borderId="0" xfId="0" applyFont="1" applyAlignment="1">
      <alignment horizontal="left"/>
    </xf>
    <xf numFmtId="0" fontId="30" fillId="0" borderId="0" xfId="0" applyFont="1" applyAlignment="1">
      <alignment horizontal="left" vertical="center" wrapText="1"/>
    </xf>
    <xf numFmtId="0" fontId="30" fillId="0" borderId="0" xfId="0" applyFont="1" applyAlignment="1">
      <alignment horizontal="left" vertical="center"/>
    </xf>
    <xf numFmtId="0" fontId="23" fillId="0"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0" fillId="0" borderId="0" xfId="0" applyFont="1" applyFill="1" applyAlignment="1">
      <alignment horizontal="left"/>
    </xf>
    <xf numFmtId="0" fontId="32"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32" fillId="0" borderId="0" xfId="0" applyFont="1" applyBorder="1" applyAlignment="1">
      <alignment horizontal="left" vertical="center" wrapText="1" indent="1"/>
    </xf>
    <xf numFmtId="0" fontId="32" fillId="0" borderId="0" xfId="0" applyFont="1" applyFill="1" applyBorder="1" applyAlignment="1">
      <alignment horizontal="left" wrapText="1"/>
    </xf>
    <xf numFmtId="0" fontId="30" fillId="0" borderId="0" xfId="0" applyFont="1" applyFill="1" applyBorder="1" applyAlignment="1">
      <alignment horizontal="center"/>
    </xf>
    <xf numFmtId="0" fontId="70" fillId="0" borderId="22" xfId="0" applyFont="1" applyFill="1" applyBorder="1" applyAlignment="1">
      <alignment horizontal="center"/>
    </xf>
    <xf numFmtId="0" fontId="72" fillId="0" borderId="10" xfId="0" applyFont="1" applyBorder="1" applyAlignment="1">
      <alignment horizontal="center" vertical="center" wrapText="1"/>
    </xf>
    <xf numFmtId="0" fontId="71" fillId="0" borderId="10" xfId="0" applyFont="1" applyBorder="1" applyAlignment="1">
      <alignment horizontal="center" vertical="center" wrapText="1"/>
    </xf>
    <xf numFmtId="0" fontId="54" fillId="36" borderId="10" xfId="0" applyFont="1" applyFill="1" applyBorder="1" applyAlignment="1">
      <alignment horizontal="center" vertical="center"/>
    </xf>
    <xf numFmtId="0" fontId="44" fillId="0" borderId="0" xfId="0" applyFont="1" applyAlignment="1">
      <alignment horizontal="left" vertical="center"/>
    </xf>
    <xf numFmtId="0" fontId="54" fillId="36" borderId="10" xfId="0" applyFont="1" applyFill="1" applyBorder="1" applyAlignment="1">
      <alignment horizontal="center" vertical="center" wrapText="1"/>
    </xf>
    <xf numFmtId="0" fontId="54" fillId="36" borderId="57" xfId="0" applyFont="1" applyFill="1" applyBorder="1" applyAlignment="1">
      <alignment horizontal="center" vertical="center"/>
    </xf>
    <xf numFmtId="0" fontId="54" fillId="36" borderId="55" xfId="0" applyFont="1" applyFill="1" applyBorder="1" applyAlignment="1">
      <alignment horizontal="center" vertical="center"/>
    </xf>
    <xf numFmtId="0" fontId="55" fillId="36" borderId="10" xfId="0" applyFont="1" applyFill="1" applyBorder="1" applyAlignment="1">
      <alignment horizontal="center" vertical="center" wrapText="1"/>
    </xf>
    <xf numFmtId="0" fontId="28" fillId="0" borderId="10" xfId="0" applyFont="1" applyFill="1" applyBorder="1" applyAlignment="1">
      <alignment horizontal="left" vertical="center"/>
    </xf>
    <xf numFmtId="0" fontId="37" fillId="0" borderId="0" xfId="49" applyFont="1" applyAlignment="1">
      <alignment horizontal="left" wrapText="1"/>
    </xf>
    <xf numFmtId="0" fontId="29" fillId="0" borderId="0" xfId="49" quotePrefix="1" applyFont="1" applyAlignment="1">
      <alignment horizontal="center"/>
    </xf>
    <xf numFmtId="0" fontId="55" fillId="36" borderId="10" xfId="0" applyFont="1" applyFill="1" applyBorder="1" applyAlignment="1">
      <alignment horizontal="center" vertical="center"/>
    </xf>
    <xf numFmtId="0" fontId="32" fillId="0" borderId="0" xfId="0" applyFont="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lignment horizontal="left" vertical="top" wrapText="1"/>
    </xf>
    <xf numFmtId="0" fontId="76" fillId="0" borderId="0" xfId="0" applyFont="1" applyFill="1" applyBorder="1" applyAlignment="1">
      <alignment horizontal="left" vertical="center" wrapText="1"/>
    </xf>
    <xf numFmtId="0" fontId="33" fillId="0" borderId="10" xfId="0" applyFont="1" applyBorder="1" applyAlignment="1">
      <alignment vertical="center" wrapText="1"/>
    </xf>
    <xf numFmtId="0" fontId="28" fillId="0" borderId="10" xfId="0" applyFont="1" applyFill="1" applyBorder="1" applyAlignment="1">
      <alignment vertical="center" wrapText="1"/>
    </xf>
    <xf numFmtId="0" fontId="54" fillId="36" borderId="13" xfId="0" applyFont="1" applyFill="1" applyBorder="1" applyAlignment="1">
      <alignment horizontal="center" vertical="center" wrapText="1"/>
    </xf>
    <xf numFmtId="0" fontId="54" fillId="36" borderId="15" xfId="0" applyFont="1" applyFill="1" applyBorder="1" applyAlignment="1">
      <alignment horizontal="center" vertical="center" wrapText="1"/>
    </xf>
    <xf numFmtId="0" fontId="54" fillId="36" borderId="53" xfId="0" applyFont="1" applyFill="1" applyBorder="1" applyAlignment="1">
      <alignment horizontal="center" vertical="center"/>
    </xf>
    <xf numFmtId="0" fontId="54" fillId="36" borderId="27" xfId="0" applyFont="1" applyFill="1" applyBorder="1" applyAlignment="1">
      <alignment horizontal="center" vertical="center"/>
    </xf>
    <xf numFmtId="0" fontId="54" fillId="36" borderId="51" xfId="0" applyFont="1" applyFill="1" applyBorder="1" applyAlignment="1">
      <alignment horizontal="center" vertical="center"/>
    </xf>
    <xf numFmtId="0" fontId="55" fillId="36" borderId="29" xfId="0" applyFont="1" applyFill="1" applyBorder="1" applyAlignment="1">
      <alignment horizontal="center" vertical="center" wrapText="1"/>
    </xf>
    <xf numFmtId="0" fontId="55" fillId="36" borderId="25" xfId="0" applyFont="1" applyFill="1" applyBorder="1" applyAlignment="1">
      <alignment horizontal="center" vertical="center" wrapText="1"/>
    </xf>
    <xf numFmtId="0" fontId="54" fillId="36" borderId="24" xfId="0" applyFont="1" applyFill="1" applyBorder="1" applyAlignment="1">
      <alignment horizontal="center" vertical="center"/>
    </xf>
    <xf numFmtId="0" fontId="54" fillId="36" borderId="29" xfId="0" applyFont="1" applyFill="1" applyBorder="1" applyAlignment="1">
      <alignment horizontal="center" vertical="center"/>
    </xf>
    <xf numFmtId="0" fontId="54" fillId="36" borderId="56" xfId="0" applyFont="1" applyFill="1" applyBorder="1" applyAlignment="1">
      <alignment horizontal="center" vertical="center" wrapText="1"/>
    </xf>
    <xf numFmtId="0" fontId="54" fillId="36" borderId="54" xfId="0" applyFont="1" applyFill="1" applyBorder="1" applyAlignment="1">
      <alignment horizontal="center" vertical="center" wrapText="1"/>
    </xf>
    <xf numFmtId="179" fontId="54" fillId="36" borderId="38" xfId="49" applyNumberFormat="1" applyFont="1" applyFill="1" applyBorder="1" applyAlignment="1">
      <alignment horizontal="center" vertical="center" wrapText="1"/>
    </xf>
    <xf numFmtId="179" fontId="54" fillId="36" borderId="34" xfId="49" applyNumberFormat="1" applyFont="1" applyFill="1" applyBorder="1" applyAlignment="1">
      <alignment horizontal="center" vertical="center" wrapText="1"/>
    </xf>
    <xf numFmtId="0" fontId="55" fillId="36" borderId="39" xfId="0" applyFont="1" applyFill="1" applyBorder="1" applyAlignment="1">
      <alignment horizontal="center" vertical="center" wrapText="1"/>
    </xf>
    <xf numFmtId="0" fontId="32" fillId="0" borderId="0" xfId="0" applyFont="1" applyBorder="1" applyAlignment="1">
      <alignment horizontal="left" vertical="center"/>
    </xf>
  </cellXfs>
  <cellStyles count="215">
    <cellStyle name="          _x000d__x000a_386grabber=VGA.3GR_x000d__x000a_" xfId="62" xr:uid="{00000000-0005-0000-0000-000000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3" xfId="152" xr:uid="{00000000-0005-0000-0000-000022000000}"/>
    <cellStyle name="Comma [0] 2 2 3" xfId="186" xr:uid="{00000000-0005-0000-0000-000023000000}"/>
    <cellStyle name="Comma [0] 2 2 4" xfId="174" xr:uid="{00000000-0005-0000-0000-000024000000}"/>
    <cellStyle name="Comma [0] 2 2 5" xfId="142" xr:uid="{00000000-0005-0000-0000-000025000000}"/>
    <cellStyle name="Comma [0] 2 3" xfId="103" xr:uid="{00000000-0005-0000-0000-000026000000}"/>
    <cellStyle name="Comma [0] 2 3 2" xfId="198" xr:uid="{00000000-0005-0000-0000-000027000000}"/>
    <cellStyle name="Comma [0] 2 3 3" xfId="151" xr:uid="{00000000-0005-0000-0000-000028000000}"/>
    <cellStyle name="Comma [0] 2 4" xfId="139" xr:uid="{00000000-0005-0000-0000-000029000000}"/>
    <cellStyle name="Comma [0] 2 5" xfId="173" xr:uid="{00000000-0005-0000-0000-00002A000000}"/>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3" xfId="157" xr:uid="{00000000-0005-0000-0000-000030000000}"/>
    <cellStyle name="Comma 2 2 2 3" xfId="190" xr:uid="{00000000-0005-0000-0000-000031000000}"/>
    <cellStyle name="Comma 2 2 2 4" xfId="179" xr:uid="{00000000-0005-0000-0000-000032000000}"/>
    <cellStyle name="Comma 2 2 2 5" xfId="146" xr:uid="{00000000-0005-0000-0000-000033000000}"/>
    <cellStyle name="Comma 2 2 3" xfId="107" xr:uid="{00000000-0005-0000-0000-000034000000}"/>
    <cellStyle name="Comma 2 2 3 2" xfId="202" xr:uid="{00000000-0005-0000-0000-000035000000}"/>
    <cellStyle name="Comma 2 2 3 3" xfId="155" xr:uid="{00000000-0005-0000-0000-000036000000}"/>
    <cellStyle name="Comma 2 2 4" xfId="135" xr:uid="{00000000-0005-0000-0000-000037000000}"/>
    <cellStyle name="Comma 2 2 5" xfId="177" xr:uid="{00000000-0005-0000-0000-000038000000}"/>
    <cellStyle name="Comma 2 2 6" xfId="88" xr:uid="{00000000-0005-0000-0000-000039000000}"/>
    <cellStyle name="Comma 2 3" xfId="105" xr:uid="{00000000-0005-0000-0000-00003A000000}"/>
    <cellStyle name="Comma 2 3 2" xfId="200" xr:uid="{00000000-0005-0000-0000-00003B000000}"/>
    <cellStyle name="Comma 2 3 3" xfId="153" xr:uid="{00000000-0005-0000-0000-00003C000000}"/>
    <cellStyle name="Comma 2 4" xfId="187" xr:uid="{00000000-0005-0000-0000-00003D000000}"/>
    <cellStyle name="Comma 2 5" xfId="175" xr:uid="{00000000-0005-0000-0000-00003E000000}"/>
    <cellStyle name="Comma 2 6" xfId="143" xr:uid="{00000000-0005-0000-0000-00003F000000}"/>
    <cellStyle name="Comma 2 7" xfId="74" xr:uid="{00000000-0005-0000-0000-000040000000}"/>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1" xfId="60" xr:uid="{00000000-0005-0000-0000-000057000000}"/>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3" xfId="160" xr:uid="{00000000-0005-0000-0000-00005C000000}"/>
    <cellStyle name="Millares [0] 2 2 3" xfId="195" xr:uid="{00000000-0005-0000-0000-00005D000000}"/>
    <cellStyle name="Millares [0] 2 2 4" xfId="149" xr:uid="{00000000-0005-0000-0000-00005E000000}"/>
    <cellStyle name="Millares [0] 2 2 5" xfId="101" xr:uid="{00000000-0005-0000-0000-00005F000000}"/>
    <cellStyle name="Millares [0] 2 3" xfId="136" xr:uid="{00000000-0005-0000-0000-000060000000}"/>
    <cellStyle name="Millares [0] 2 4" xfId="169" xr:uid="{00000000-0005-0000-0000-000061000000}"/>
    <cellStyle name="Millares [0] 2 5" xfId="90" xr:uid="{00000000-0005-0000-0000-000062000000}"/>
    <cellStyle name="Millares [0] 3" xfId="56" xr:uid="{00000000-0005-0000-0000-000063000000}"/>
    <cellStyle name="Millares [0] 3 2" xfId="111" xr:uid="{00000000-0005-0000-0000-000064000000}"/>
    <cellStyle name="Millares [0] 3 2 2" xfId="206" xr:uid="{00000000-0005-0000-0000-000065000000}"/>
    <cellStyle name="Millares [0] 3 2 3" xfId="159" xr:uid="{00000000-0005-0000-0000-000066000000}"/>
    <cellStyle name="Millares [0] 3 3" xfId="194" xr:uid="{00000000-0005-0000-0000-000067000000}"/>
    <cellStyle name="Millares [0] 3 4" xfId="178" xr:uid="{00000000-0005-0000-0000-000068000000}"/>
    <cellStyle name="Millares [0] 3 5" xfId="148" xr:uid="{00000000-0005-0000-0000-000069000000}"/>
    <cellStyle name="Millares [0] 3 6" xfId="99" xr:uid="{00000000-0005-0000-0000-00006A000000}"/>
    <cellStyle name="Millares [0] 3 7" xfId="63" xr:uid="{00000000-0005-0000-0000-00006B000000}"/>
    <cellStyle name="Millares [0] 4" xfId="108" xr:uid="{00000000-0005-0000-0000-00006C000000}"/>
    <cellStyle name="Millares [0] 4 2" xfId="203" xr:uid="{00000000-0005-0000-0000-00006D000000}"/>
    <cellStyle name="Millares [0] 4 3" xfId="182" xr:uid="{00000000-0005-0000-0000-00006E000000}"/>
    <cellStyle name="Millares [0] 4 4" xfId="156" xr:uid="{00000000-0005-0000-0000-00006F000000}"/>
    <cellStyle name="Millares [0] 5" xfId="118" xr:uid="{00000000-0005-0000-0000-000070000000}"/>
    <cellStyle name="Millares [0] 5 2" xfId="208" xr:uid="{00000000-0005-0000-0000-000071000000}"/>
    <cellStyle name="Millares [0] 5 3" xfId="170" xr:uid="{00000000-0005-0000-0000-000072000000}"/>
    <cellStyle name="Millares [0] 5 4" xfId="162" xr:uid="{00000000-0005-0000-0000-000073000000}"/>
    <cellStyle name="Millares [0] 6" xfId="131" xr:uid="{00000000-0005-0000-0000-000074000000}"/>
    <cellStyle name="Millares [0] 6 2" xfId="213" xr:uid="{00000000-0005-0000-0000-000075000000}"/>
    <cellStyle name="Millares [0] 6 3" xfId="183" xr:uid="{00000000-0005-0000-0000-000076000000}"/>
    <cellStyle name="Millares [0] 6 4" xfId="167" xr:uid="{00000000-0005-0000-0000-000077000000}"/>
    <cellStyle name="Millares [0] 7" xfId="117" xr:uid="{00000000-0005-0000-0000-000078000000}"/>
    <cellStyle name="Millares [0] 8" xfId="189" xr:uid="{00000000-0005-0000-0000-000079000000}"/>
    <cellStyle name="Millares [0] 9" xfId="145" xr:uid="{00000000-0005-0000-0000-00007A000000}"/>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3" xfId="168" xr:uid="{00000000-0005-0000-0000-00007F000000}"/>
    <cellStyle name="Millares 12" xfId="115" xr:uid="{00000000-0005-0000-0000-000080000000}"/>
    <cellStyle name="Millares 13" xfId="185" xr:uid="{00000000-0005-0000-0000-000081000000}"/>
    <cellStyle name="Millares 14" xfId="184" xr:uid="{00000000-0005-0000-0000-000082000000}"/>
    <cellStyle name="Millares 15" xfId="171" xr:uid="{00000000-0005-0000-0000-000083000000}"/>
    <cellStyle name="Millares 16" xfId="141" xr:uid="{00000000-0005-0000-0000-000084000000}"/>
    <cellStyle name="Millares 17" xfId="161" xr:uid="{00000000-0005-0000-0000-000085000000}"/>
    <cellStyle name="Millares 18" xfId="70" xr:uid="{00000000-0005-0000-0000-000086000000}"/>
    <cellStyle name="Millares 19 2" xfId="96" xr:uid="{00000000-0005-0000-0000-000087000000}"/>
    <cellStyle name="Millares 19 2 2" xfId="110" xr:uid="{00000000-0005-0000-0000-000088000000}"/>
    <cellStyle name="Millares 19 2 2 2" xfId="205" xr:uid="{00000000-0005-0000-0000-000089000000}"/>
    <cellStyle name="Millares 19 2 2 3" xfId="158" xr:uid="{00000000-0005-0000-0000-00008A000000}"/>
    <cellStyle name="Millares 19 2 3" xfId="193" xr:uid="{00000000-0005-0000-0000-00008B000000}"/>
    <cellStyle name="Millares 19 2 4" xfId="147" xr:uid="{00000000-0005-0000-0000-00008C000000}"/>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3" xfId="154" xr:uid="{00000000-0005-0000-0000-000091000000}"/>
    <cellStyle name="Millares 2 2 3" xfId="188" xr:uid="{00000000-0005-0000-0000-000092000000}"/>
    <cellStyle name="Millares 2 2 4" xfId="176" xr:uid="{00000000-0005-0000-0000-000093000000}"/>
    <cellStyle name="Millares 2 2 5" xfId="144" xr:uid="{00000000-0005-0000-0000-000094000000}"/>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3" xfId="65" xr:uid="{00000000-0005-0000-0000-00009A000000}"/>
    <cellStyle name="Millares 3 2" xfId="77" xr:uid="{00000000-0005-0000-0000-00009B000000}"/>
    <cellStyle name="Millares 4" xfId="64" xr:uid="{00000000-0005-0000-0000-00009C000000}"/>
    <cellStyle name="Millares 4 2" xfId="133" xr:uid="{00000000-0005-0000-0000-00009D000000}"/>
    <cellStyle name="Millares 4 3" xfId="121" xr:uid="{00000000-0005-0000-0000-00009E000000}"/>
    <cellStyle name="Millares 4 3 2" xfId="210" xr:uid="{00000000-0005-0000-0000-00009F000000}"/>
    <cellStyle name="Millares 4 3 3" xfId="164" xr:uid="{00000000-0005-0000-0000-0000A0000000}"/>
    <cellStyle name="Millares 4 4" xfId="192" xr:uid="{00000000-0005-0000-0000-0000A1000000}"/>
    <cellStyle name="Millares 4 5" xfId="172" xr:uid="{00000000-0005-0000-0000-0000A2000000}"/>
    <cellStyle name="Millares 5" xfId="67" xr:uid="{00000000-0005-0000-0000-0000A3000000}"/>
    <cellStyle name="Millares 5 2" xfId="137" xr:uid="{00000000-0005-0000-0000-0000A4000000}"/>
    <cellStyle name="Millares 5 3" xfId="129" xr:uid="{00000000-0005-0000-0000-0000A5000000}"/>
    <cellStyle name="Millares 5 3 2" xfId="211" xr:uid="{00000000-0005-0000-0000-0000A6000000}"/>
    <cellStyle name="Millares 5 3 3" xfId="165" xr:uid="{00000000-0005-0000-0000-0000A7000000}"/>
    <cellStyle name="Millares 5 4" xfId="191" xr:uid="{00000000-0005-0000-0000-0000A8000000}"/>
    <cellStyle name="Millares 5 5" xfId="180" xr:uid="{00000000-0005-0000-0000-0000A9000000}"/>
    <cellStyle name="Millares 6" xfId="68" xr:uid="{00000000-0005-0000-0000-0000AA000000}"/>
    <cellStyle name="Millares 6 2" xfId="120" xr:uid="{00000000-0005-0000-0000-0000AB000000}"/>
    <cellStyle name="Millares 6 3" xfId="130" xr:uid="{00000000-0005-0000-0000-0000AC000000}"/>
    <cellStyle name="Millares 6 3 2" xfId="212" xr:uid="{00000000-0005-0000-0000-0000AD000000}"/>
    <cellStyle name="Millares 6 3 3" xfId="166" xr:uid="{00000000-0005-0000-0000-0000AE000000}"/>
    <cellStyle name="Millares 6 4" xfId="196" xr:uid="{00000000-0005-0000-0000-0000AF000000}"/>
    <cellStyle name="Millares 6 5" xfId="181" xr:uid="{00000000-0005-0000-0000-0000B0000000}"/>
    <cellStyle name="Millares 7" xfId="66" xr:uid="{00000000-0005-0000-0000-0000B1000000}"/>
    <cellStyle name="Millares 7 2" xfId="119" xr:uid="{00000000-0005-0000-0000-0000B2000000}"/>
    <cellStyle name="Millares 7 2 2" xfId="209" xr:uid="{00000000-0005-0000-0000-0000B3000000}"/>
    <cellStyle name="Millares 7 2 3" xfId="163" xr:uid="{00000000-0005-0000-0000-0000B4000000}"/>
    <cellStyle name="Millares 7 3" xfId="132" xr:uid="{00000000-0005-0000-0000-0000B5000000}"/>
    <cellStyle name="Millares 7 4" xfId="197" xr:uid="{00000000-0005-0000-0000-0000B6000000}"/>
    <cellStyle name="Millares 7 5" xfId="150" xr:uid="{00000000-0005-0000-0000-0000B7000000}"/>
    <cellStyle name="Millares 7 6" xfId="102" xr:uid="{00000000-0005-0000-0000-0000B8000000}"/>
    <cellStyle name="Millares 8" xfId="69" xr:uid="{00000000-0005-0000-0000-0000B9000000}"/>
    <cellStyle name="Millares 8 2" xfId="138" xr:uid="{00000000-0005-0000-0000-0000BA000000}"/>
    <cellStyle name="Millares 8 3" xfId="113" xr:uid="{00000000-0005-0000-0000-0000BB000000}"/>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5" xfId="83" xr:uid="{00000000-0005-0000-0000-0000CD000000}"/>
    <cellStyle name="Normal_Estados Fiscal 1999" xfId="44" xr:uid="{00000000-0005-0000-0000-0000CE000000}"/>
    <cellStyle name="Notas" xfId="15" builtinId="10" customBuiltin="1"/>
    <cellStyle name="Porcentaje" xfId="57" builtinId="5"/>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66FFCC"/>
      <color rgb="FF333399"/>
      <color rgb="FF006699"/>
      <color rgb="FF336699"/>
      <color rgb="FF003366"/>
      <color rgb="FF0000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119062</xdr:colOff>
      <xdr:row>87</xdr:row>
      <xdr:rowOff>130969</xdr:rowOff>
    </xdr:from>
    <xdr:to>
      <xdr:col>0</xdr:col>
      <xdr:colOff>2888932</xdr:colOff>
      <xdr:row>91</xdr:row>
      <xdr:rowOff>166807</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428625" y="18657094"/>
          <a:ext cx="2769870" cy="845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Y" sz="1100">
              <a:solidFill>
                <a:sysClr val="windowText" lastClr="000000"/>
              </a:solidFill>
              <a:latin typeface="Verdana" panose="020B0604030504040204" pitchFamily="34" charset="0"/>
              <a:ea typeface="Verdana" panose="020B0604030504040204" pitchFamily="34" charset="0"/>
            </a:rPr>
            <a:t>Inicialado al solo efecto de su identificación con nuestro dictamen de fecha 21/04/2021</a:t>
          </a:r>
        </a:p>
        <a:p>
          <a:pPr algn="ctr"/>
          <a:r>
            <a:rPr lang="es-PY" sz="1100" b="1">
              <a:solidFill>
                <a:sysClr val="windowText" lastClr="000000"/>
              </a:solidFill>
              <a:latin typeface="Verdana" panose="020B0604030504040204" pitchFamily="34" charset="0"/>
              <a:ea typeface="Verdana" panose="020B0604030504040204" pitchFamily="34" charset="0"/>
            </a:rPr>
            <a:t>Deloitte</a:t>
          </a:r>
          <a:r>
            <a:rPr lang="es-PY" sz="1100" b="1" baseline="0">
              <a:solidFill>
                <a:sysClr val="windowText" lastClr="000000"/>
              </a:solidFill>
              <a:latin typeface="Verdana" panose="020B0604030504040204" pitchFamily="34" charset="0"/>
              <a:ea typeface="Verdana" panose="020B0604030504040204" pitchFamily="34" charset="0"/>
            </a:rPr>
            <a:t> Paraguay SRL</a:t>
          </a:r>
          <a:endParaRPr lang="es-PY" sz="1100" b="1">
            <a:solidFill>
              <a:sysClr val="windowText" lastClr="000000"/>
            </a:solidFill>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2769870</xdr:colOff>
      <xdr:row>94</xdr:row>
      <xdr:rowOff>35838</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0" y="17418844"/>
          <a:ext cx="2769870" cy="845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Y" sz="1100">
              <a:solidFill>
                <a:sysClr val="windowText" lastClr="000000"/>
              </a:solidFill>
              <a:latin typeface="Verdana" panose="020B0604030504040204" pitchFamily="34" charset="0"/>
              <a:ea typeface="Verdana" panose="020B0604030504040204" pitchFamily="34" charset="0"/>
            </a:rPr>
            <a:t>Inicialado al solo efecto de su identificación con nuestro dictamen de fecha 21/04/2021</a:t>
          </a:r>
        </a:p>
        <a:p>
          <a:pPr algn="ctr"/>
          <a:r>
            <a:rPr lang="es-PY" sz="1100" b="1">
              <a:solidFill>
                <a:sysClr val="windowText" lastClr="000000"/>
              </a:solidFill>
              <a:latin typeface="Verdana" panose="020B0604030504040204" pitchFamily="34" charset="0"/>
              <a:ea typeface="Verdana" panose="020B0604030504040204" pitchFamily="34" charset="0"/>
            </a:rPr>
            <a:t>Deloitte</a:t>
          </a:r>
          <a:r>
            <a:rPr lang="es-PY" sz="1100" b="1" baseline="0">
              <a:solidFill>
                <a:sysClr val="windowText" lastClr="000000"/>
              </a:solidFill>
              <a:latin typeface="Verdana" panose="020B0604030504040204" pitchFamily="34" charset="0"/>
              <a:ea typeface="Verdana" panose="020B0604030504040204" pitchFamily="34" charset="0"/>
            </a:rPr>
            <a:t> Paraguay SRL</a:t>
          </a:r>
          <a:endParaRPr lang="es-PY" sz="1100" b="1">
            <a:solidFill>
              <a:sysClr val="windowText" lastClr="000000"/>
            </a:solidFill>
            <a:latin typeface="Verdana" panose="020B0604030504040204" pitchFamily="34" charset="0"/>
            <a:ea typeface="Verdan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51</xdr:row>
      <xdr:rowOff>0</xdr:rowOff>
    </xdr:from>
    <xdr:to>
      <xdr:col>1</xdr:col>
      <xdr:colOff>2769870</xdr:colOff>
      <xdr:row>55</xdr:row>
      <xdr:rowOff>35838</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309563" y="11632406"/>
          <a:ext cx="2769870" cy="845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Y" sz="1100">
              <a:solidFill>
                <a:sysClr val="windowText" lastClr="000000"/>
              </a:solidFill>
              <a:latin typeface="Verdana" panose="020B0604030504040204" pitchFamily="34" charset="0"/>
              <a:ea typeface="Verdana" panose="020B0604030504040204" pitchFamily="34" charset="0"/>
            </a:rPr>
            <a:t>Inicialado al solo efecto de su identificación con nuestro dictamen de fecha 21/04/2021</a:t>
          </a:r>
        </a:p>
        <a:p>
          <a:pPr algn="ctr"/>
          <a:r>
            <a:rPr lang="es-PY" sz="1100" b="1">
              <a:solidFill>
                <a:sysClr val="windowText" lastClr="000000"/>
              </a:solidFill>
              <a:latin typeface="Verdana" panose="020B0604030504040204" pitchFamily="34" charset="0"/>
              <a:ea typeface="Verdana" panose="020B0604030504040204" pitchFamily="34" charset="0"/>
            </a:rPr>
            <a:t>Deloitte</a:t>
          </a:r>
          <a:r>
            <a:rPr lang="es-PY" sz="1100" b="1" baseline="0">
              <a:solidFill>
                <a:sysClr val="windowText" lastClr="000000"/>
              </a:solidFill>
              <a:latin typeface="Verdana" panose="020B0604030504040204" pitchFamily="34" charset="0"/>
              <a:ea typeface="Verdana" panose="020B0604030504040204" pitchFamily="34" charset="0"/>
            </a:rPr>
            <a:t> Paraguay SRL</a:t>
          </a:r>
          <a:endParaRPr lang="es-PY" sz="1100" b="1">
            <a:solidFill>
              <a:sysClr val="windowText" lastClr="000000"/>
            </a:solidFill>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166688</xdr:rowOff>
    </xdr:from>
    <xdr:to>
      <xdr:col>1</xdr:col>
      <xdr:colOff>245745</xdr:colOff>
      <xdr:row>27</xdr:row>
      <xdr:rowOff>120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369094" y="5929313"/>
          <a:ext cx="2769870" cy="845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Y" sz="1100">
              <a:solidFill>
                <a:sysClr val="windowText" lastClr="000000"/>
              </a:solidFill>
              <a:latin typeface="Verdana" panose="020B0604030504040204" pitchFamily="34" charset="0"/>
              <a:ea typeface="Verdana" panose="020B0604030504040204" pitchFamily="34" charset="0"/>
            </a:rPr>
            <a:t>Inicialado al solo efecto de su identificación con nuestro dictamen de fecha 21/04/2021</a:t>
          </a:r>
        </a:p>
        <a:p>
          <a:pPr algn="ctr"/>
          <a:r>
            <a:rPr lang="es-PY" sz="1100" b="1">
              <a:solidFill>
                <a:sysClr val="windowText" lastClr="000000"/>
              </a:solidFill>
              <a:latin typeface="Verdana" panose="020B0604030504040204" pitchFamily="34" charset="0"/>
              <a:ea typeface="Verdana" panose="020B0604030504040204" pitchFamily="34" charset="0"/>
            </a:rPr>
            <a:t>Deloitte</a:t>
          </a:r>
          <a:r>
            <a:rPr lang="es-PY" sz="1100" b="1" baseline="0">
              <a:solidFill>
                <a:sysClr val="windowText" lastClr="000000"/>
              </a:solidFill>
              <a:latin typeface="Verdana" panose="020B0604030504040204" pitchFamily="34" charset="0"/>
              <a:ea typeface="Verdana" panose="020B0604030504040204" pitchFamily="34" charset="0"/>
            </a:rPr>
            <a:t> Paraguay SRL</a:t>
          </a:r>
          <a:endParaRPr lang="es-PY" sz="1100" b="1">
            <a:solidFill>
              <a:sysClr val="windowText" lastClr="000000"/>
            </a:solidFill>
            <a:latin typeface="Verdana" panose="020B0604030504040204" pitchFamily="34" charset="0"/>
            <a:ea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222251</xdr:colOff>
      <xdr:row>558</xdr:row>
      <xdr:rowOff>137583</xdr:rowOff>
    </xdr:from>
    <xdr:to>
      <xdr:col>1</xdr:col>
      <xdr:colOff>2706371</xdr:colOff>
      <xdr:row>563</xdr:row>
      <xdr:rowOff>30546</xdr:rowOff>
    </xdr:to>
    <xdr:sp macro="" textlink="">
      <xdr:nvSpPr>
        <xdr:cNvPr id="11" name="Rectangle 10">
          <a:extLst>
            <a:ext uri="{FF2B5EF4-FFF2-40B4-BE49-F238E27FC236}">
              <a16:creationId xmlns:a16="http://schemas.microsoft.com/office/drawing/2014/main" id="{00000000-0008-0000-0600-00000B000000}"/>
            </a:ext>
          </a:extLst>
        </xdr:cNvPr>
        <xdr:cNvSpPr/>
      </xdr:nvSpPr>
      <xdr:spPr>
        <a:xfrm>
          <a:off x="222251" y="114331750"/>
          <a:ext cx="2769870" cy="845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Y" sz="1100">
              <a:solidFill>
                <a:sysClr val="windowText" lastClr="000000"/>
              </a:solidFill>
              <a:latin typeface="Verdana" panose="020B0604030504040204" pitchFamily="34" charset="0"/>
              <a:ea typeface="Verdana" panose="020B0604030504040204" pitchFamily="34" charset="0"/>
            </a:rPr>
            <a:t>Inicialado al solo efecto de su identificación con nuestro dictamen de fecha 21/04/2021</a:t>
          </a:r>
        </a:p>
        <a:p>
          <a:pPr algn="ctr"/>
          <a:r>
            <a:rPr lang="es-PY" sz="1100" b="1">
              <a:solidFill>
                <a:sysClr val="windowText" lastClr="000000"/>
              </a:solidFill>
              <a:latin typeface="Verdana" panose="020B0604030504040204" pitchFamily="34" charset="0"/>
              <a:ea typeface="Verdana" panose="020B0604030504040204" pitchFamily="34" charset="0"/>
            </a:rPr>
            <a:t>Deloitte</a:t>
          </a:r>
          <a:r>
            <a:rPr lang="es-PY" sz="1100" b="1" baseline="0">
              <a:solidFill>
                <a:sysClr val="windowText" lastClr="000000"/>
              </a:solidFill>
              <a:latin typeface="Verdana" panose="020B0604030504040204" pitchFamily="34" charset="0"/>
              <a:ea typeface="Verdana" panose="020B0604030504040204" pitchFamily="34" charset="0"/>
            </a:rPr>
            <a:t> Paraguay SRL</a:t>
          </a:r>
          <a:endParaRPr lang="es-PY" sz="1100" b="1">
            <a:solidFill>
              <a:sysClr val="windowText" lastClr="000000"/>
            </a:solidFill>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ionalcasadebolsa.com.py/"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1.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3.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4.x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5.xml"/><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699"/>
  </sheetPr>
  <dimension ref="B2:J91"/>
  <sheetViews>
    <sheetView showGridLines="0" topLeftCell="A70" zoomScale="110" zoomScaleNormal="110" workbookViewId="0">
      <selection activeCell="B91" sqref="B91"/>
    </sheetView>
  </sheetViews>
  <sheetFormatPr baseColWidth="10" defaultColWidth="8.7109375" defaultRowHeight="12.75"/>
  <cols>
    <col min="1" max="1" width="2.42578125" style="188" customWidth="1"/>
    <col min="2" max="2" width="16.7109375" style="188" customWidth="1"/>
    <col min="3" max="3" width="26.7109375" style="188" customWidth="1"/>
    <col min="4" max="4" width="14.140625" style="188" customWidth="1"/>
    <col min="5" max="10" width="12.140625" style="188" customWidth="1"/>
    <col min="11" max="16384" width="8.7109375" style="188"/>
  </cols>
  <sheetData>
    <row r="2" spans="2:10" ht="15.75">
      <c r="B2" s="656" t="s">
        <v>503</v>
      </c>
      <c r="C2" s="656"/>
      <c r="D2" s="656"/>
      <c r="E2" s="656"/>
      <c r="F2" s="656"/>
      <c r="G2" s="656"/>
      <c r="H2" s="656"/>
      <c r="I2" s="656"/>
    </row>
    <row r="3" spans="2:10" ht="11.45" customHeight="1">
      <c r="B3" s="657" t="s">
        <v>415</v>
      </c>
      <c r="C3" s="657"/>
      <c r="D3" s="657"/>
      <c r="E3" s="657"/>
      <c r="F3" s="657"/>
      <c r="G3" s="657"/>
      <c r="H3" s="657"/>
      <c r="I3" s="657"/>
      <c r="J3" s="24"/>
    </row>
    <row r="4" spans="2:10" ht="15">
      <c r="B4" s="658" t="s">
        <v>760</v>
      </c>
      <c r="C4" s="658"/>
      <c r="D4" s="658"/>
      <c r="E4" s="658"/>
      <c r="F4" s="658"/>
      <c r="G4" s="658"/>
      <c r="H4" s="658"/>
      <c r="I4" s="658"/>
      <c r="J4" s="24"/>
    </row>
    <row r="5" spans="2:10" ht="15">
      <c r="B5" s="83"/>
      <c r="C5" s="83"/>
      <c r="D5" s="24"/>
      <c r="E5" s="24"/>
      <c r="F5" s="24"/>
      <c r="G5" s="24"/>
      <c r="H5" s="24"/>
      <c r="I5" s="24"/>
      <c r="J5" s="24"/>
    </row>
    <row r="6" spans="2:10" ht="15">
      <c r="B6" s="189" t="s">
        <v>416</v>
      </c>
      <c r="C6" s="214"/>
      <c r="D6" s="24"/>
      <c r="E6" s="24"/>
      <c r="F6" s="24"/>
      <c r="G6" s="24"/>
      <c r="H6" s="24"/>
      <c r="I6" s="24"/>
      <c r="J6" s="24"/>
    </row>
    <row r="7" spans="2:10" ht="15">
      <c r="B7" s="83"/>
      <c r="C7" s="83"/>
      <c r="D7" s="24"/>
      <c r="E7" s="24"/>
      <c r="F7" s="24"/>
      <c r="G7" s="24"/>
      <c r="H7" s="24"/>
      <c r="I7" s="24"/>
      <c r="J7" s="24"/>
    </row>
    <row r="8" spans="2:10" ht="15">
      <c r="B8" s="100" t="s">
        <v>417</v>
      </c>
      <c r="C8" s="100"/>
      <c r="D8" s="124" t="s">
        <v>153</v>
      </c>
      <c r="E8" s="24"/>
      <c r="F8" s="24"/>
      <c r="G8" s="24"/>
      <c r="H8" s="24"/>
      <c r="I8" s="24"/>
      <c r="J8" s="24"/>
    </row>
    <row r="9" spans="2:10" ht="15">
      <c r="B9" s="100" t="s">
        <v>418</v>
      </c>
      <c r="C9" s="100"/>
      <c r="D9" s="124" t="s">
        <v>419</v>
      </c>
      <c r="E9" s="24"/>
      <c r="F9" s="24"/>
      <c r="G9" s="24"/>
      <c r="H9" s="24"/>
      <c r="I9" s="24"/>
      <c r="J9" s="24"/>
    </row>
    <row r="10" spans="2:10" ht="15">
      <c r="B10" s="100" t="s">
        <v>420</v>
      </c>
      <c r="C10" s="100"/>
      <c r="D10" s="187">
        <v>27</v>
      </c>
      <c r="E10" s="24"/>
      <c r="F10" s="24"/>
      <c r="G10" s="24"/>
      <c r="H10" s="24"/>
      <c r="I10" s="24"/>
      <c r="J10" s="24"/>
    </row>
    <row r="11" spans="2:10" ht="15">
      <c r="B11" s="100" t="s">
        <v>421</v>
      </c>
      <c r="C11" s="100"/>
      <c r="D11" s="124" t="s">
        <v>422</v>
      </c>
      <c r="E11" s="24"/>
      <c r="F11" s="24"/>
      <c r="G11" s="24"/>
      <c r="H11" s="24"/>
      <c r="I11" s="24"/>
      <c r="J11" s="24"/>
    </row>
    <row r="12" spans="2:10" ht="15">
      <c r="B12" s="100" t="s">
        <v>423</v>
      </c>
      <c r="C12" s="100"/>
      <c r="D12" s="124" t="s">
        <v>424</v>
      </c>
      <c r="E12" s="24"/>
      <c r="F12" s="24"/>
      <c r="G12" s="24"/>
      <c r="H12" s="24"/>
      <c r="I12" s="24"/>
      <c r="J12" s="24"/>
    </row>
    <row r="13" spans="2:10" ht="15">
      <c r="B13" s="100" t="s">
        <v>425</v>
      </c>
      <c r="C13" s="100"/>
      <c r="D13" s="124" t="s">
        <v>426</v>
      </c>
      <c r="E13" s="24"/>
      <c r="F13" s="24"/>
      <c r="G13" s="24"/>
      <c r="H13" s="24"/>
      <c r="I13" s="24"/>
      <c r="J13" s="24"/>
    </row>
    <row r="14" spans="2:10" ht="15">
      <c r="B14" s="100" t="s">
        <v>427</v>
      </c>
      <c r="C14" s="100"/>
      <c r="D14" s="220" t="s">
        <v>500</v>
      </c>
      <c r="E14" s="24"/>
      <c r="F14" s="24"/>
      <c r="G14" s="24"/>
      <c r="H14" s="24"/>
      <c r="I14" s="24"/>
      <c r="J14" s="24"/>
    </row>
    <row r="15" spans="2:10" ht="15">
      <c r="B15" s="100" t="s">
        <v>428</v>
      </c>
      <c r="C15" s="100"/>
      <c r="D15" s="124" t="s">
        <v>422</v>
      </c>
      <c r="E15" s="24"/>
      <c r="F15" s="24"/>
      <c r="G15" s="24"/>
      <c r="H15" s="24"/>
      <c r="I15" s="24"/>
      <c r="J15" s="24"/>
    </row>
    <row r="16" spans="2:10" ht="15">
      <c r="B16" s="190"/>
      <c r="C16" s="190"/>
      <c r="D16" s="24"/>
      <c r="E16" s="24"/>
      <c r="F16" s="24"/>
      <c r="G16" s="24"/>
      <c r="H16" s="24"/>
      <c r="I16" s="24"/>
      <c r="J16" s="24"/>
    </row>
    <row r="17" spans="2:10" ht="15">
      <c r="B17" s="189" t="s">
        <v>429</v>
      </c>
      <c r="C17" s="214"/>
      <c r="D17" s="24"/>
      <c r="E17" s="24"/>
      <c r="F17" s="24"/>
      <c r="G17" s="24"/>
      <c r="H17" s="24"/>
      <c r="I17" s="24"/>
      <c r="J17" s="24"/>
    </row>
    <row r="18" spans="2:10" ht="15">
      <c r="B18" s="83"/>
      <c r="C18" s="83"/>
      <c r="D18" s="24"/>
      <c r="E18" s="24"/>
      <c r="F18" s="24"/>
      <c r="G18" s="24"/>
      <c r="H18" s="24"/>
      <c r="I18" s="24"/>
      <c r="J18" s="24"/>
    </row>
    <row r="19" spans="2:10" ht="15">
      <c r="B19" s="100" t="s">
        <v>430</v>
      </c>
      <c r="C19" s="100"/>
      <c r="D19" s="124" t="s">
        <v>431</v>
      </c>
      <c r="E19" s="24"/>
      <c r="F19" s="24"/>
      <c r="G19" s="24"/>
      <c r="H19" s="24"/>
      <c r="I19" s="24"/>
      <c r="J19" s="24"/>
    </row>
    <row r="20" spans="2:10" ht="15">
      <c r="B20" s="100" t="s">
        <v>432</v>
      </c>
      <c r="C20" s="100"/>
      <c r="D20" s="124" t="s">
        <v>433</v>
      </c>
      <c r="E20" s="24"/>
      <c r="F20" s="24"/>
      <c r="G20" s="24"/>
      <c r="H20" s="24"/>
      <c r="I20" s="24"/>
      <c r="J20" s="24"/>
    </row>
    <row r="21" spans="2:10" ht="15">
      <c r="B21" s="100" t="s">
        <v>434</v>
      </c>
      <c r="C21" s="100"/>
      <c r="D21" s="124" t="s">
        <v>486</v>
      </c>
      <c r="E21" s="24"/>
      <c r="F21" s="24"/>
      <c r="G21" s="24"/>
      <c r="H21" s="24"/>
      <c r="I21" s="24"/>
      <c r="J21" s="24"/>
    </row>
    <row r="22" spans="2:10" ht="15">
      <c r="B22" s="100" t="s">
        <v>430</v>
      </c>
      <c r="C22" s="100"/>
      <c r="D22" s="124" t="s">
        <v>435</v>
      </c>
      <c r="E22" s="24"/>
      <c r="F22" s="24"/>
      <c r="G22" s="24"/>
      <c r="H22" s="24"/>
      <c r="I22" s="24"/>
      <c r="J22" s="24"/>
    </row>
    <row r="23" spans="2:10">
      <c r="B23" s="100" t="s">
        <v>432</v>
      </c>
      <c r="C23" s="100"/>
      <c r="D23" s="124" t="s">
        <v>436</v>
      </c>
    </row>
    <row r="25" spans="2:10">
      <c r="B25" s="48" t="s">
        <v>437</v>
      </c>
      <c r="C25" s="98"/>
    </row>
    <row r="26" spans="2:10" ht="13.5" thickBot="1"/>
    <row r="27" spans="2:10" ht="13.5" thickBot="1">
      <c r="B27" s="659" t="s">
        <v>438</v>
      </c>
      <c r="C27" s="660"/>
      <c r="D27" s="659" t="s">
        <v>439</v>
      </c>
      <c r="E27" s="661"/>
      <c r="F27" s="660"/>
    </row>
    <row r="28" spans="2:10" ht="13.9" customHeight="1">
      <c r="B28" s="665" t="s">
        <v>440</v>
      </c>
      <c r="C28" s="666"/>
      <c r="D28" s="677" t="s">
        <v>441</v>
      </c>
      <c r="E28" s="678"/>
      <c r="F28" s="679"/>
    </row>
    <row r="29" spans="2:10" ht="13.9" customHeight="1" thickBot="1">
      <c r="B29" s="667"/>
      <c r="C29" s="668"/>
      <c r="D29" s="680" t="s">
        <v>442</v>
      </c>
      <c r="E29" s="681"/>
      <c r="F29" s="682"/>
    </row>
    <row r="30" spans="2:10" ht="13.9" customHeight="1" thickBot="1">
      <c r="B30" s="688" t="s">
        <v>443</v>
      </c>
      <c r="C30" s="689"/>
      <c r="D30" s="689"/>
      <c r="E30" s="689"/>
      <c r="F30" s="690"/>
    </row>
    <row r="31" spans="2:10" ht="15.75" customHeight="1">
      <c r="B31" s="696" t="s">
        <v>97</v>
      </c>
      <c r="C31" s="685"/>
      <c r="D31" s="683" t="s">
        <v>441</v>
      </c>
      <c r="E31" s="684"/>
      <c r="F31" s="685"/>
    </row>
    <row r="32" spans="2:10" ht="15.75" customHeight="1">
      <c r="B32" s="672" t="s">
        <v>220</v>
      </c>
      <c r="C32" s="673"/>
      <c r="D32" s="686" t="s">
        <v>442</v>
      </c>
      <c r="E32" s="687"/>
      <c r="F32" s="673"/>
    </row>
    <row r="33" spans="2:6" ht="15.75" customHeight="1">
      <c r="B33" s="672" t="s">
        <v>444</v>
      </c>
      <c r="C33" s="673"/>
      <c r="D33" s="686" t="s">
        <v>445</v>
      </c>
      <c r="E33" s="687"/>
      <c r="F33" s="673"/>
    </row>
    <row r="34" spans="2:6" ht="15.75" customHeight="1">
      <c r="B34" s="672" t="s">
        <v>446</v>
      </c>
      <c r="C34" s="673"/>
      <c r="D34" s="686" t="s">
        <v>447</v>
      </c>
      <c r="E34" s="687"/>
      <c r="F34" s="673"/>
    </row>
    <row r="35" spans="2:6" ht="15.75" customHeight="1" thickBot="1">
      <c r="B35" s="697" t="s">
        <v>448</v>
      </c>
      <c r="C35" s="698"/>
      <c r="D35" s="699" t="s">
        <v>485</v>
      </c>
      <c r="E35" s="700"/>
      <c r="F35" s="698"/>
    </row>
    <row r="36" spans="2:6" ht="13.5" thickBot="1">
      <c r="B36" s="688" t="s">
        <v>449</v>
      </c>
      <c r="C36" s="689"/>
      <c r="D36" s="689"/>
      <c r="E36" s="689"/>
      <c r="F36" s="690"/>
    </row>
    <row r="37" spans="2:6" ht="15.75" customHeight="1">
      <c r="B37" s="677" t="s">
        <v>450</v>
      </c>
      <c r="C37" s="679"/>
      <c r="D37" s="701" t="s">
        <v>442</v>
      </c>
      <c r="E37" s="702"/>
      <c r="F37" s="703"/>
    </row>
    <row r="38" spans="2:6" ht="15.75" customHeight="1">
      <c r="B38" s="672" t="s">
        <v>579</v>
      </c>
      <c r="C38" s="673"/>
      <c r="D38" s="674" t="s">
        <v>578</v>
      </c>
      <c r="E38" s="675"/>
      <c r="F38" s="676"/>
    </row>
    <row r="39" spans="2:6" ht="15.75" customHeight="1">
      <c r="B39" s="694" t="s">
        <v>451</v>
      </c>
      <c r="C39" s="695"/>
      <c r="D39" s="674" t="s">
        <v>452</v>
      </c>
      <c r="E39" s="675"/>
      <c r="F39" s="676"/>
    </row>
    <row r="40" spans="2:6" ht="15" customHeight="1">
      <c r="B40" s="694" t="s">
        <v>453</v>
      </c>
      <c r="C40" s="695"/>
      <c r="D40" s="674" t="s">
        <v>454</v>
      </c>
      <c r="E40" s="675"/>
      <c r="F40" s="676"/>
    </row>
    <row r="41" spans="2:6" ht="15.75" customHeight="1">
      <c r="B41" s="694" t="s">
        <v>455</v>
      </c>
      <c r="C41" s="695"/>
      <c r="D41" s="674" t="s">
        <v>456</v>
      </c>
      <c r="E41" s="675"/>
      <c r="F41" s="676"/>
    </row>
    <row r="42" spans="2:6" ht="15.75" customHeight="1" thickBot="1">
      <c r="B42" s="680" t="s">
        <v>457</v>
      </c>
      <c r="C42" s="682"/>
      <c r="D42" s="691" t="s">
        <v>458</v>
      </c>
      <c r="E42" s="692"/>
      <c r="F42" s="693"/>
    </row>
    <row r="44" spans="2:6">
      <c r="B44" s="669" t="s">
        <v>459</v>
      </c>
      <c r="C44" s="669"/>
    </row>
    <row r="46" spans="2:6">
      <c r="B46" s="187" t="s">
        <v>543</v>
      </c>
      <c r="C46" s="215"/>
    </row>
    <row r="48" spans="2:6">
      <c r="B48" s="191" t="s">
        <v>460</v>
      </c>
      <c r="C48" s="191"/>
      <c r="D48" s="192">
        <v>15000000000</v>
      </c>
    </row>
    <row r="49" spans="2:9">
      <c r="B49" s="191" t="s">
        <v>461</v>
      </c>
      <c r="C49" s="191"/>
      <c r="D49" s="192">
        <v>15000000000</v>
      </c>
    </row>
    <row r="50" spans="2:9">
      <c r="B50" s="191" t="s">
        <v>374</v>
      </c>
      <c r="C50" s="191"/>
      <c r="D50" s="192">
        <v>10000000000</v>
      </c>
    </row>
    <row r="51" spans="2:9">
      <c r="B51" s="191" t="s">
        <v>462</v>
      </c>
      <c r="C51" s="191"/>
      <c r="D51" s="192">
        <v>1000000</v>
      </c>
    </row>
    <row r="53" spans="2:9" ht="13.5" thickBot="1"/>
    <row r="54" spans="2:9" ht="15" customHeight="1" thickBot="1">
      <c r="B54" s="662" t="s">
        <v>463</v>
      </c>
      <c r="C54" s="663"/>
      <c r="D54" s="663"/>
      <c r="E54" s="663"/>
      <c r="F54" s="663"/>
      <c r="G54" s="663"/>
      <c r="H54" s="663"/>
      <c r="I54" s="664"/>
    </row>
    <row r="55" spans="2:9" ht="48.75" thickBot="1">
      <c r="B55" s="286" t="s">
        <v>464</v>
      </c>
      <c r="C55" s="287" t="s">
        <v>247</v>
      </c>
      <c r="D55" s="287" t="s">
        <v>465</v>
      </c>
      <c r="E55" s="287" t="s">
        <v>466</v>
      </c>
      <c r="F55" s="287" t="s">
        <v>299</v>
      </c>
      <c r="G55" s="287" t="s">
        <v>467</v>
      </c>
      <c r="H55" s="287" t="s">
        <v>300</v>
      </c>
      <c r="I55" s="287" t="s">
        <v>468</v>
      </c>
    </row>
    <row r="56" spans="2:9" ht="13.5" thickBot="1">
      <c r="B56" s="280">
        <v>1</v>
      </c>
      <c r="C56" s="281" t="s">
        <v>254</v>
      </c>
      <c r="D56" s="282">
        <v>9999</v>
      </c>
      <c r="E56" s="282">
        <v>9999</v>
      </c>
      <c r="F56" s="283" t="s">
        <v>469</v>
      </c>
      <c r="G56" s="282">
        <v>9999</v>
      </c>
      <c r="H56" s="284">
        <v>9999000000</v>
      </c>
      <c r="I56" s="285">
        <f>+H56/(H57+H56)</f>
        <v>0.99990000000000001</v>
      </c>
    </row>
    <row r="57" spans="2:9" ht="13.5" thickBot="1">
      <c r="B57" s="280">
        <v>2</v>
      </c>
      <c r="C57" s="281" t="s">
        <v>470</v>
      </c>
      <c r="D57" s="283">
        <v>1</v>
      </c>
      <c r="E57" s="283">
        <v>1</v>
      </c>
      <c r="F57" s="283" t="s">
        <v>469</v>
      </c>
      <c r="G57" s="283">
        <v>1</v>
      </c>
      <c r="H57" s="284">
        <v>1000000</v>
      </c>
      <c r="I57" s="285">
        <f>+H57/(H57+H56)</f>
        <v>1E-4</v>
      </c>
    </row>
    <row r="58" spans="2:9" ht="13.5" thickBot="1"/>
    <row r="59" spans="2:9" ht="15" customHeight="1" thickBot="1">
      <c r="B59" s="662" t="s">
        <v>471</v>
      </c>
      <c r="C59" s="663"/>
      <c r="D59" s="663"/>
      <c r="E59" s="663"/>
      <c r="F59" s="663"/>
      <c r="G59" s="663"/>
      <c r="H59" s="663"/>
      <c r="I59" s="664"/>
    </row>
    <row r="60" spans="2:9" ht="48.75" thickBot="1">
      <c r="B60" s="286" t="s">
        <v>464</v>
      </c>
      <c r="C60" s="287" t="s">
        <v>247</v>
      </c>
      <c r="D60" s="287" t="s">
        <v>465</v>
      </c>
      <c r="E60" s="287" t="s">
        <v>466</v>
      </c>
      <c r="F60" s="287" t="s">
        <v>299</v>
      </c>
      <c r="G60" s="287" t="s">
        <v>467</v>
      </c>
      <c r="H60" s="287" t="s">
        <v>300</v>
      </c>
      <c r="I60" s="287" t="s">
        <v>472</v>
      </c>
    </row>
    <row r="61" spans="2:9" ht="13.5" thickBot="1">
      <c r="B61" s="280">
        <v>1</v>
      </c>
      <c r="C61" s="281" t="s">
        <v>254</v>
      </c>
      <c r="D61" s="282">
        <v>9999</v>
      </c>
      <c r="E61" s="282">
        <v>9999</v>
      </c>
      <c r="F61" s="283" t="s">
        <v>469</v>
      </c>
      <c r="G61" s="282">
        <v>9999</v>
      </c>
      <c r="H61" s="284">
        <v>9999000000</v>
      </c>
      <c r="I61" s="285">
        <v>0.99990000000000001</v>
      </c>
    </row>
    <row r="62" spans="2:9" ht="13.5" thickBot="1">
      <c r="B62" s="280">
        <v>2</v>
      </c>
      <c r="C62" s="281" t="s">
        <v>470</v>
      </c>
      <c r="D62" s="283">
        <v>1</v>
      </c>
      <c r="E62" s="283">
        <v>1</v>
      </c>
      <c r="F62" s="283" t="s">
        <v>469</v>
      </c>
      <c r="G62" s="283">
        <v>1</v>
      </c>
      <c r="H62" s="284">
        <v>1000000</v>
      </c>
      <c r="I62" s="285">
        <v>1E-4</v>
      </c>
    </row>
    <row r="65" spans="2:5">
      <c r="B65" s="119" t="s">
        <v>473</v>
      </c>
      <c r="C65" s="119"/>
    </row>
    <row r="67" spans="2:5">
      <c r="B67" s="119" t="s">
        <v>474</v>
      </c>
      <c r="C67" s="119"/>
    </row>
    <row r="68" spans="2:5">
      <c r="B68" s="119" t="s">
        <v>475</v>
      </c>
      <c r="C68" s="119"/>
    </row>
    <row r="71" spans="2:5">
      <c r="B71" s="119" t="s">
        <v>476</v>
      </c>
      <c r="C71" s="119"/>
    </row>
    <row r="72" spans="2:5" ht="13.5" thickBot="1"/>
    <row r="73" spans="2:5" ht="15" customHeight="1" thickBot="1">
      <c r="B73" s="652" t="s">
        <v>477</v>
      </c>
      <c r="C73" s="653"/>
      <c r="D73" s="654" t="s">
        <v>478</v>
      </c>
      <c r="E73" s="655"/>
    </row>
    <row r="74" spans="2:5" ht="13.5" thickBot="1">
      <c r="B74" s="217" t="s">
        <v>441</v>
      </c>
      <c r="C74" s="216"/>
      <c r="D74" s="219" t="s">
        <v>97</v>
      </c>
      <c r="E74" s="218"/>
    </row>
    <row r="75" spans="2:5" ht="13.5" thickBot="1">
      <c r="B75" s="217" t="s">
        <v>442</v>
      </c>
      <c r="C75" s="216"/>
      <c r="D75" s="219" t="s">
        <v>220</v>
      </c>
      <c r="E75" s="218"/>
    </row>
    <row r="76" spans="2:5" ht="13.5" thickBot="1">
      <c r="B76" s="217" t="s">
        <v>445</v>
      </c>
      <c r="C76" s="216"/>
      <c r="D76" s="219" t="s">
        <v>479</v>
      </c>
      <c r="E76" s="218"/>
    </row>
    <row r="77" spans="2:5" ht="13.5" thickBot="1">
      <c r="B77" s="217" t="s">
        <v>447</v>
      </c>
      <c r="C77" s="216"/>
      <c r="D77" s="219" t="s">
        <v>45</v>
      </c>
      <c r="E77" s="218"/>
    </row>
    <row r="78" spans="2:5" ht="13.5" thickBot="1">
      <c r="B78" s="217" t="s">
        <v>485</v>
      </c>
      <c r="C78" s="216"/>
      <c r="D78" s="219" t="s">
        <v>448</v>
      </c>
      <c r="E78" s="218"/>
    </row>
    <row r="79" spans="2:5" ht="15.75" customHeight="1" thickBot="1">
      <c r="B79" s="670" t="s">
        <v>578</v>
      </c>
      <c r="C79" s="671"/>
      <c r="D79" s="219" t="s">
        <v>579</v>
      </c>
      <c r="E79" s="218"/>
    </row>
    <row r="80" spans="2:5" ht="13.5" thickBot="1">
      <c r="B80" s="217" t="s">
        <v>254</v>
      </c>
      <c r="C80" s="216"/>
      <c r="D80" s="650" t="s">
        <v>480</v>
      </c>
      <c r="E80" s="651"/>
    </row>
    <row r="81" spans="2:5" ht="13.5" thickBot="1">
      <c r="B81" s="272" t="s">
        <v>538</v>
      </c>
      <c r="C81" s="216"/>
      <c r="D81" s="650" t="s">
        <v>539</v>
      </c>
      <c r="E81" s="651"/>
    </row>
    <row r="83" spans="2:5">
      <c r="B83" s="100" t="s">
        <v>481</v>
      </c>
      <c r="C83" s="100"/>
    </row>
    <row r="84" spans="2:5">
      <c r="B84" s="100" t="s">
        <v>482</v>
      </c>
      <c r="C84" s="100"/>
    </row>
    <row r="85" spans="2:5">
      <c r="B85" s="193" t="s">
        <v>483</v>
      </c>
      <c r="C85" s="193"/>
    </row>
    <row r="86" spans="2:5">
      <c r="B86" s="100" t="s">
        <v>484</v>
      </c>
      <c r="C86" s="100"/>
    </row>
    <row r="88" spans="2:5">
      <c r="B88" s="100" t="s">
        <v>540</v>
      </c>
      <c r="C88" s="100"/>
    </row>
    <row r="89" spans="2:5">
      <c r="B89" s="100" t="s">
        <v>541</v>
      </c>
      <c r="C89" s="100"/>
    </row>
    <row r="90" spans="2:5">
      <c r="B90" s="193" t="s">
        <v>483</v>
      </c>
      <c r="C90" s="193"/>
    </row>
    <row r="91" spans="2:5">
      <c r="B91" s="100" t="s">
        <v>542</v>
      </c>
      <c r="C91" s="100"/>
    </row>
  </sheetData>
  <mergeCells count="40">
    <mergeCell ref="B39:C39"/>
    <mergeCell ref="B37:C37"/>
    <mergeCell ref="B31:C31"/>
    <mergeCell ref="B32:C32"/>
    <mergeCell ref="B33:C33"/>
    <mergeCell ref="B34:C34"/>
    <mergeCell ref="B35:C35"/>
    <mergeCell ref="B36:F36"/>
    <mergeCell ref="D34:F34"/>
    <mergeCell ref="D35:F35"/>
    <mergeCell ref="D37:F37"/>
    <mergeCell ref="D39:F39"/>
    <mergeCell ref="D41:F41"/>
    <mergeCell ref="D42:F42"/>
    <mergeCell ref="B42:C42"/>
    <mergeCell ref="B41:C41"/>
    <mergeCell ref="B40:C40"/>
    <mergeCell ref="D40:F40"/>
    <mergeCell ref="D28:F28"/>
    <mergeCell ref="D29:F29"/>
    <mergeCell ref="D31:F31"/>
    <mergeCell ref="D32:F32"/>
    <mergeCell ref="D33:F33"/>
    <mergeCell ref="B30:F30"/>
    <mergeCell ref="D81:E81"/>
    <mergeCell ref="B73:C73"/>
    <mergeCell ref="D73:E73"/>
    <mergeCell ref="B2:I2"/>
    <mergeCell ref="D80:E80"/>
    <mergeCell ref="B3:I3"/>
    <mergeCell ref="B4:I4"/>
    <mergeCell ref="B27:C27"/>
    <mergeCell ref="D27:F27"/>
    <mergeCell ref="B54:I54"/>
    <mergeCell ref="B59:I59"/>
    <mergeCell ref="B28:C29"/>
    <mergeCell ref="B44:C44"/>
    <mergeCell ref="B79:C79"/>
    <mergeCell ref="B38:C38"/>
    <mergeCell ref="D38:F38"/>
  </mergeCells>
  <hyperlinks>
    <hyperlink ref="D14" r:id="rId1" xr:uid="{00000000-0004-0000-0000-000000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36699"/>
    <pageSetUpPr fitToPage="1"/>
  </sheetPr>
  <dimension ref="A1:P100"/>
  <sheetViews>
    <sheetView showGridLines="0" tabSelected="1" zoomScale="80" zoomScaleNormal="80" zoomScaleSheetLayoutView="80" workbookViewId="0">
      <pane ySplit="6" topLeftCell="A72" activePane="bottomLeft" state="frozen"/>
      <selection pane="bottomLeft" activeCell="C91" sqref="C91"/>
    </sheetView>
  </sheetViews>
  <sheetFormatPr baseColWidth="10" defaultColWidth="11.42578125" defaultRowHeight="15.75"/>
  <cols>
    <col min="1" max="1" width="63" style="557" customWidth="1"/>
    <col min="2" max="2" width="16.85546875" style="557" customWidth="1"/>
    <col min="3" max="3" width="19.5703125" style="557" customWidth="1"/>
    <col min="4" max="4" width="2" style="557" customWidth="1"/>
    <col min="5" max="5" width="19.5703125" style="557" customWidth="1"/>
    <col min="6" max="6" width="3" style="557" customWidth="1"/>
    <col min="7" max="7" width="52" style="557" customWidth="1"/>
    <col min="8" max="8" width="11.140625" style="557" customWidth="1"/>
    <col min="9" max="9" width="26.7109375" style="557" customWidth="1"/>
    <col min="10" max="10" width="2.28515625" style="558" customWidth="1"/>
    <col min="11" max="11" width="19.5703125" style="557" customWidth="1"/>
    <col min="12" max="12" width="2.5703125" style="557" customWidth="1"/>
    <col min="13" max="13" width="17.7109375" style="557" customWidth="1"/>
    <col min="14" max="14" width="16.7109375" style="559" customWidth="1"/>
    <col min="15" max="15" width="18.85546875" style="559" bestFit="1" customWidth="1"/>
    <col min="16" max="16" width="13.5703125" style="557" bestFit="1" customWidth="1"/>
    <col min="17" max="16384" width="11.42578125" style="557"/>
  </cols>
  <sheetData>
    <row r="1" spans="1:15" s="552" customFormat="1" ht="19.5">
      <c r="A1" s="223" t="s">
        <v>503</v>
      </c>
      <c r="B1" s="223"/>
      <c r="C1" s="223"/>
      <c r="D1" s="223"/>
      <c r="E1" s="223"/>
      <c r="F1" s="223"/>
      <c r="G1" s="223"/>
      <c r="H1" s="223"/>
      <c r="I1" s="223"/>
      <c r="J1" s="394"/>
      <c r="K1" s="223"/>
      <c r="L1" s="223"/>
      <c r="N1" s="553"/>
      <c r="O1" s="553"/>
    </row>
    <row r="2" spans="1:15" s="552" customFormat="1">
      <c r="A2" s="554" t="s">
        <v>507</v>
      </c>
      <c r="B2" s="554"/>
      <c r="C2" s="554"/>
      <c r="D2" s="554"/>
      <c r="E2" s="554"/>
      <c r="F2" s="554"/>
      <c r="G2" s="554"/>
      <c r="H2" s="554"/>
      <c r="I2" s="554"/>
      <c r="J2" s="554"/>
      <c r="K2" s="554"/>
      <c r="N2" s="553"/>
      <c r="O2" s="553"/>
    </row>
    <row r="3" spans="1:15" s="552" customFormat="1">
      <c r="A3" s="554" t="s">
        <v>551</v>
      </c>
      <c r="B3" s="554"/>
      <c r="C3" s="554"/>
      <c r="D3" s="554"/>
      <c r="E3" s="554"/>
      <c r="F3" s="554"/>
      <c r="G3" s="554"/>
      <c r="H3" s="554"/>
      <c r="I3" s="554"/>
      <c r="J3" s="554"/>
      <c r="K3" s="554"/>
      <c r="N3" s="553"/>
      <c r="O3" s="553"/>
    </row>
    <row r="4" spans="1:15" s="552" customFormat="1">
      <c r="A4" s="555" t="s">
        <v>508</v>
      </c>
      <c r="B4" s="555"/>
      <c r="C4" s="555"/>
      <c r="D4" s="555"/>
      <c r="E4" s="555"/>
      <c r="F4" s="555"/>
      <c r="G4" s="555"/>
      <c r="H4" s="555"/>
      <c r="I4" s="555"/>
      <c r="J4" s="556"/>
      <c r="K4" s="555"/>
      <c r="N4" s="553"/>
      <c r="O4" s="553"/>
    </row>
    <row r="5" spans="1:15" ht="15.6" customHeight="1"/>
    <row r="6" spans="1:15" ht="18.75">
      <c r="A6" s="560" t="s">
        <v>2</v>
      </c>
      <c r="B6" s="561"/>
      <c r="C6" s="398">
        <v>44196</v>
      </c>
      <c r="D6" s="397"/>
      <c r="E6" s="398">
        <v>43830</v>
      </c>
      <c r="F6" s="398"/>
      <c r="G6" s="562" t="s">
        <v>6</v>
      </c>
      <c r="H6" s="560"/>
      <c r="I6" s="397">
        <v>44196</v>
      </c>
      <c r="J6" s="397"/>
      <c r="K6" s="397">
        <v>43830</v>
      </c>
    </row>
    <row r="7" spans="1:15">
      <c r="A7" s="563" t="s">
        <v>3</v>
      </c>
      <c r="B7" s="563"/>
      <c r="C7" s="396"/>
      <c r="D7" s="396"/>
      <c r="E7" s="564"/>
      <c r="F7" s="564"/>
      <c r="G7" s="565" t="s">
        <v>7</v>
      </c>
      <c r="H7" s="565"/>
      <c r="I7" s="566"/>
      <c r="J7" s="566"/>
      <c r="K7" s="396"/>
    </row>
    <row r="8" spans="1:15">
      <c r="A8" s="563" t="s">
        <v>208</v>
      </c>
      <c r="B8" s="567" t="s">
        <v>673</v>
      </c>
      <c r="C8" s="568">
        <v>662968889</v>
      </c>
      <c r="D8" s="568"/>
      <c r="E8" s="568">
        <v>5138599543</v>
      </c>
      <c r="F8" s="568"/>
      <c r="G8" s="565" t="s">
        <v>70</v>
      </c>
      <c r="H8" s="565"/>
      <c r="I8" s="568">
        <v>105812164</v>
      </c>
      <c r="J8" s="568"/>
      <c r="K8" s="568">
        <v>1350059986</v>
      </c>
    </row>
    <row r="9" spans="1:15">
      <c r="A9" s="569" t="s">
        <v>11</v>
      </c>
      <c r="B9" s="569"/>
      <c r="C9" s="570">
        <v>0</v>
      </c>
      <c r="D9" s="570"/>
      <c r="E9" s="570">
        <v>0</v>
      </c>
      <c r="F9" s="570"/>
      <c r="G9" s="571" t="s">
        <v>745</v>
      </c>
      <c r="H9" s="567" t="s">
        <v>718</v>
      </c>
      <c r="I9" s="570">
        <v>30141433</v>
      </c>
      <c r="J9" s="570"/>
      <c r="K9" s="570">
        <v>1286287844</v>
      </c>
      <c r="N9" s="572"/>
      <c r="O9" s="572"/>
    </row>
    <row r="10" spans="1:15">
      <c r="A10" s="569" t="s">
        <v>674</v>
      </c>
      <c r="B10" s="569"/>
      <c r="C10" s="570">
        <v>0</v>
      </c>
      <c r="D10" s="570"/>
      <c r="E10" s="570">
        <v>0</v>
      </c>
      <c r="F10" s="570"/>
      <c r="G10" s="571" t="s">
        <v>229</v>
      </c>
      <c r="H10" s="567" t="s">
        <v>719</v>
      </c>
      <c r="I10" s="570">
        <v>75670731</v>
      </c>
      <c r="J10" s="570"/>
      <c r="K10" s="570">
        <v>63772142</v>
      </c>
      <c r="N10" s="572"/>
      <c r="O10" s="572"/>
    </row>
    <row r="11" spans="1:15">
      <c r="A11" s="569" t="s">
        <v>12</v>
      </c>
      <c r="B11" s="569"/>
      <c r="C11" s="570">
        <v>662968889</v>
      </c>
      <c r="D11" s="570"/>
      <c r="E11" s="570">
        <v>5138599543</v>
      </c>
      <c r="F11" s="570"/>
      <c r="G11" s="571" t="s">
        <v>88</v>
      </c>
      <c r="H11" s="571"/>
      <c r="I11" s="573">
        <v>0</v>
      </c>
      <c r="J11" s="573"/>
      <c r="K11" s="570">
        <v>0</v>
      </c>
      <c r="N11" s="572"/>
      <c r="O11" s="572"/>
    </row>
    <row r="12" spans="1:15">
      <c r="A12" s="569"/>
      <c r="B12" s="569"/>
      <c r="C12" s="570"/>
      <c r="D12" s="570"/>
      <c r="E12" s="570"/>
      <c r="F12" s="570"/>
      <c r="G12" s="571" t="s">
        <v>177</v>
      </c>
      <c r="H12" s="571"/>
      <c r="I12" s="573">
        <v>0</v>
      </c>
      <c r="J12" s="573"/>
      <c r="K12" s="570">
        <v>0</v>
      </c>
      <c r="O12" s="572"/>
    </row>
    <row r="13" spans="1:15">
      <c r="A13" s="563" t="s">
        <v>130</v>
      </c>
      <c r="B13" s="567" t="s">
        <v>690</v>
      </c>
      <c r="C13" s="568">
        <v>29161895049</v>
      </c>
      <c r="D13" s="568"/>
      <c r="E13" s="568">
        <v>9195859634</v>
      </c>
      <c r="F13" s="568"/>
      <c r="G13" s="571" t="s">
        <v>178</v>
      </c>
      <c r="H13" s="567" t="s">
        <v>728</v>
      </c>
      <c r="I13" s="573">
        <v>0</v>
      </c>
      <c r="J13" s="573"/>
      <c r="K13" s="570">
        <v>0</v>
      </c>
      <c r="O13" s="572"/>
    </row>
    <row r="14" spans="1:15">
      <c r="A14" s="569" t="s">
        <v>506</v>
      </c>
      <c r="B14" s="569"/>
      <c r="C14" s="570">
        <v>171173699</v>
      </c>
      <c r="D14" s="570"/>
      <c r="E14" s="570">
        <v>0</v>
      </c>
      <c r="F14" s="570"/>
      <c r="G14" s="571" t="s">
        <v>71</v>
      </c>
      <c r="H14" s="567" t="s">
        <v>727</v>
      </c>
      <c r="I14" s="573">
        <v>0</v>
      </c>
      <c r="J14" s="573"/>
      <c r="K14" s="570">
        <v>0</v>
      </c>
    </row>
    <row r="15" spans="1:15">
      <c r="A15" s="569" t="s">
        <v>73</v>
      </c>
      <c r="B15" s="569"/>
      <c r="C15" s="570">
        <v>6994845289</v>
      </c>
      <c r="D15" s="570"/>
      <c r="E15" s="570">
        <v>4933821300</v>
      </c>
      <c r="F15" s="570"/>
      <c r="G15" s="569"/>
      <c r="H15" s="569"/>
      <c r="I15" s="570"/>
      <c r="J15" s="570"/>
      <c r="K15" s="570"/>
      <c r="N15" s="572"/>
      <c r="O15" s="572"/>
    </row>
    <row r="16" spans="1:15">
      <c r="A16" s="569" t="s">
        <v>505</v>
      </c>
      <c r="B16" s="567" t="s">
        <v>690</v>
      </c>
      <c r="C16" s="570">
        <v>21919889600</v>
      </c>
      <c r="D16" s="570"/>
      <c r="E16" s="570">
        <v>4235876035</v>
      </c>
      <c r="F16" s="570"/>
      <c r="G16" s="569"/>
      <c r="H16" s="569"/>
      <c r="I16" s="570"/>
      <c r="J16" s="570"/>
      <c r="K16" s="570"/>
      <c r="N16" s="572"/>
      <c r="O16" s="572"/>
    </row>
    <row r="17" spans="1:15">
      <c r="A17" s="569" t="s">
        <v>552</v>
      </c>
      <c r="B17" s="569"/>
      <c r="C17" s="570">
        <v>75986461</v>
      </c>
      <c r="D17" s="570"/>
      <c r="E17" s="570">
        <v>26162299</v>
      </c>
      <c r="F17" s="570"/>
      <c r="G17" s="569"/>
      <c r="H17" s="569"/>
      <c r="I17" s="570"/>
      <c r="J17" s="570"/>
      <c r="K17" s="570"/>
      <c r="N17" s="572"/>
      <c r="O17" s="572"/>
    </row>
    <row r="18" spans="1:15">
      <c r="A18" s="569" t="s">
        <v>72</v>
      </c>
      <c r="B18" s="569"/>
      <c r="C18" s="570">
        <v>0</v>
      </c>
      <c r="D18" s="570"/>
      <c r="E18" s="570">
        <v>0</v>
      </c>
      <c r="F18" s="570"/>
      <c r="G18" s="565" t="s">
        <v>179</v>
      </c>
      <c r="H18" s="565"/>
      <c r="I18" s="568">
        <v>1047146584</v>
      </c>
      <c r="J18" s="568"/>
      <c r="K18" s="568">
        <v>4632486299</v>
      </c>
      <c r="N18" s="572"/>
      <c r="O18" s="572"/>
    </row>
    <row r="19" spans="1:15">
      <c r="A19" s="569"/>
      <c r="B19" s="569"/>
      <c r="C19" s="570"/>
      <c r="D19" s="570"/>
      <c r="E19" s="570"/>
      <c r="F19" s="570"/>
      <c r="G19" s="571" t="s">
        <v>746</v>
      </c>
      <c r="H19" s="567" t="s">
        <v>716</v>
      </c>
      <c r="I19" s="570">
        <v>1047146584</v>
      </c>
      <c r="J19" s="570"/>
      <c r="K19" s="570">
        <v>4632486299</v>
      </c>
      <c r="N19" s="572"/>
      <c r="O19" s="572"/>
    </row>
    <row r="20" spans="1:15">
      <c r="A20" s="569"/>
      <c r="B20" s="569"/>
      <c r="C20" s="570"/>
      <c r="D20" s="570"/>
      <c r="E20" s="570"/>
      <c r="F20" s="570"/>
      <c r="G20" s="571" t="s">
        <v>613</v>
      </c>
      <c r="H20" s="567" t="s">
        <v>716</v>
      </c>
      <c r="I20" s="570">
        <v>0</v>
      </c>
      <c r="J20" s="570"/>
      <c r="K20" s="570">
        <v>0</v>
      </c>
    </row>
    <row r="21" spans="1:15">
      <c r="A21" s="569"/>
      <c r="B21" s="569"/>
      <c r="C21" s="570"/>
      <c r="D21" s="570"/>
      <c r="E21" s="570"/>
      <c r="F21" s="570"/>
      <c r="G21" s="571"/>
      <c r="H21" s="571"/>
      <c r="I21" s="570"/>
      <c r="J21" s="570"/>
      <c r="K21" s="570"/>
    </row>
    <row r="22" spans="1:15">
      <c r="A22" s="563" t="s">
        <v>189</v>
      </c>
      <c r="B22" s="563"/>
      <c r="C22" s="568">
        <v>276503989</v>
      </c>
      <c r="D22" s="568"/>
      <c r="E22" s="568">
        <v>180175495</v>
      </c>
      <c r="F22" s="568"/>
      <c r="G22" s="571"/>
      <c r="H22" s="571"/>
      <c r="I22" s="570"/>
      <c r="J22" s="570"/>
      <c r="K22" s="570"/>
    </row>
    <row r="23" spans="1:15">
      <c r="A23" s="569" t="s">
        <v>13</v>
      </c>
      <c r="B23" s="567" t="s">
        <v>692</v>
      </c>
      <c r="C23" s="570">
        <v>4097206</v>
      </c>
      <c r="D23" s="570"/>
      <c r="E23" s="570">
        <v>28598469</v>
      </c>
      <c r="F23" s="570"/>
      <c r="G23" s="565" t="s">
        <v>720</v>
      </c>
      <c r="H23" s="567" t="s">
        <v>721</v>
      </c>
      <c r="I23" s="568">
        <v>399252449</v>
      </c>
      <c r="J23" s="568"/>
      <c r="K23" s="568">
        <v>191215132</v>
      </c>
      <c r="N23" s="572"/>
      <c r="O23" s="572"/>
    </row>
    <row r="24" spans="1:15">
      <c r="A24" s="569" t="s">
        <v>75</v>
      </c>
      <c r="B24" s="567" t="s">
        <v>699</v>
      </c>
      <c r="C24" s="570">
        <v>266036645</v>
      </c>
      <c r="D24" s="570"/>
      <c r="E24" s="570">
        <v>0</v>
      </c>
      <c r="F24" s="570"/>
      <c r="G24" s="571"/>
      <c r="H24" s="571"/>
      <c r="I24" s="570"/>
      <c r="J24" s="570"/>
      <c r="K24" s="570"/>
      <c r="N24" s="572"/>
      <c r="O24" s="572"/>
    </row>
    <row r="25" spans="1:15">
      <c r="A25" s="569" t="s">
        <v>76</v>
      </c>
      <c r="B25" s="567" t="s">
        <v>698</v>
      </c>
      <c r="C25" s="570">
        <v>0</v>
      </c>
      <c r="D25" s="570"/>
      <c r="E25" s="570">
        <v>19949376</v>
      </c>
      <c r="F25" s="570"/>
      <c r="G25" s="565" t="s">
        <v>19</v>
      </c>
      <c r="H25" s="565"/>
      <c r="I25" s="568">
        <v>21114204939.5</v>
      </c>
      <c r="J25" s="568"/>
      <c r="K25" s="568">
        <v>4284552309</v>
      </c>
      <c r="N25" s="572"/>
      <c r="O25" s="572"/>
    </row>
    <row r="26" spans="1:15">
      <c r="A26" s="569" t="s">
        <v>175</v>
      </c>
      <c r="B26" s="569"/>
      <c r="C26" s="570">
        <v>0</v>
      </c>
      <c r="D26" s="570"/>
      <c r="E26" s="570">
        <v>0</v>
      </c>
      <c r="F26" s="570"/>
      <c r="G26" s="571" t="s">
        <v>80</v>
      </c>
      <c r="H26" s="571"/>
      <c r="I26" s="570">
        <v>0</v>
      </c>
      <c r="J26" s="570"/>
      <c r="K26" s="570">
        <v>0</v>
      </c>
      <c r="N26" s="574"/>
      <c r="O26" s="572"/>
    </row>
    <row r="27" spans="1:15">
      <c r="A27" s="569" t="s">
        <v>14</v>
      </c>
      <c r="B27" s="567" t="s">
        <v>702</v>
      </c>
      <c r="C27" s="570">
        <v>6370138</v>
      </c>
      <c r="D27" s="570"/>
      <c r="E27" s="570">
        <v>131627650</v>
      </c>
      <c r="F27" s="570"/>
      <c r="G27" s="571" t="s">
        <v>180</v>
      </c>
      <c r="H27" s="571"/>
      <c r="I27" s="570">
        <v>0</v>
      </c>
      <c r="J27" s="570"/>
      <c r="K27" s="570">
        <v>0</v>
      </c>
      <c r="N27" s="574"/>
    </row>
    <row r="28" spans="1:15">
      <c r="A28" s="569" t="s">
        <v>77</v>
      </c>
      <c r="B28" s="569"/>
      <c r="C28" s="570">
        <v>0</v>
      </c>
      <c r="D28" s="570"/>
      <c r="E28" s="570"/>
      <c r="F28" s="570"/>
      <c r="G28" s="571" t="s">
        <v>747</v>
      </c>
      <c r="H28" s="567" t="s">
        <v>730</v>
      </c>
      <c r="I28" s="570">
        <v>617961882</v>
      </c>
      <c r="J28" s="570"/>
      <c r="K28" s="570">
        <v>42084069</v>
      </c>
      <c r="N28" s="574"/>
    </row>
    <row r="29" spans="1:15">
      <c r="A29" s="569" t="s">
        <v>176</v>
      </c>
      <c r="B29" s="569"/>
      <c r="C29" s="570">
        <v>0</v>
      </c>
      <c r="D29" s="570"/>
      <c r="E29" s="570">
        <v>0</v>
      </c>
      <c r="F29" s="570"/>
      <c r="G29" s="571" t="s">
        <v>554</v>
      </c>
      <c r="H29" s="567" t="s">
        <v>690</v>
      </c>
      <c r="I29" s="570">
        <v>20496243057.5</v>
      </c>
      <c r="J29" s="570"/>
      <c r="K29" s="570">
        <v>4242468240</v>
      </c>
      <c r="N29" s="574"/>
    </row>
    <row r="30" spans="1:15">
      <c r="A30" s="569" t="s">
        <v>701</v>
      </c>
      <c r="B30" s="567" t="s">
        <v>700</v>
      </c>
      <c r="C30" s="570">
        <v>0</v>
      </c>
      <c r="D30" s="570"/>
      <c r="E30" s="570">
        <v>0</v>
      </c>
      <c r="F30" s="570"/>
      <c r="G30" s="565" t="s">
        <v>20</v>
      </c>
      <c r="H30" s="565"/>
      <c r="I30" s="575">
        <v>22666416136.5</v>
      </c>
      <c r="J30" s="568"/>
      <c r="K30" s="575">
        <v>10458313726</v>
      </c>
      <c r="N30" s="574"/>
    </row>
    <row r="31" spans="1:15">
      <c r="A31" s="569"/>
      <c r="B31" s="569"/>
      <c r="C31" s="570"/>
      <c r="D31" s="570"/>
      <c r="E31" s="570"/>
      <c r="F31" s="570"/>
      <c r="G31" s="571"/>
      <c r="H31" s="571"/>
      <c r="I31" s="570"/>
      <c r="J31" s="570"/>
      <c r="K31" s="570"/>
      <c r="N31" s="574"/>
    </row>
    <row r="32" spans="1:15">
      <c r="A32" s="563"/>
      <c r="B32" s="563"/>
      <c r="C32" s="570"/>
      <c r="D32" s="570"/>
      <c r="E32" s="570"/>
      <c r="F32" s="570"/>
      <c r="G32" s="563" t="s">
        <v>85</v>
      </c>
      <c r="H32" s="563"/>
      <c r="I32" s="570"/>
      <c r="J32" s="570"/>
      <c r="K32" s="570"/>
      <c r="N32" s="574"/>
    </row>
    <row r="33" spans="1:16">
      <c r="A33" s="563" t="s">
        <v>79</v>
      </c>
      <c r="B33" s="563"/>
      <c r="C33" s="568">
        <v>136253379</v>
      </c>
      <c r="D33" s="568"/>
      <c r="E33" s="568">
        <v>139100166</v>
      </c>
      <c r="F33" s="568"/>
      <c r="G33" s="563" t="s">
        <v>86</v>
      </c>
      <c r="H33" s="563"/>
      <c r="I33" s="568">
        <v>0</v>
      </c>
      <c r="J33" s="568"/>
      <c r="K33" s="568">
        <v>0</v>
      </c>
      <c r="N33" s="574"/>
      <c r="O33" s="572"/>
      <c r="P33" s="576"/>
    </row>
    <row r="34" spans="1:16">
      <c r="A34" s="569" t="s">
        <v>742</v>
      </c>
      <c r="B34" s="567" t="s">
        <v>713</v>
      </c>
      <c r="C34" s="570">
        <v>136253379</v>
      </c>
      <c r="D34" s="570"/>
      <c r="E34" s="570">
        <v>139100166</v>
      </c>
      <c r="F34" s="570"/>
      <c r="G34" s="577" t="s">
        <v>178</v>
      </c>
      <c r="H34" s="577"/>
      <c r="I34" s="570">
        <v>0</v>
      </c>
      <c r="J34" s="570"/>
      <c r="K34" s="570">
        <v>0</v>
      </c>
      <c r="N34" s="572"/>
      <c r="O34" s="572"/>
    </row>
    <row r="35" spans="1:16">
      <c r="A35" s="569"/>
      <c r="B35" s="569"/>
      <c r="C35" s="570"/>
      <c r="D35" s="570"/>
      <c r="E35" s="570"/>
      <c r="F35" s="570"/>
      <c r="G35" s="577" t="s">
        <v>195</v>
      </c>
      <c r="H35" s="577"/>
      <c r="I35" s="570">
        <v>0</v>
      </c>
      <c r="J35" s="570"/>
      <c r="K35" s="570">
        <v>0</v>
      </c>
      <c r="N35" s="572"/>
      <c r="O35" s="572"/>
    </row>
    <row r="36" spans="1:16">
      <c r="A36" s="569"/>
      <c r="B36" s="569"/>
      <c r="C36" s="570"/>
      <c r="D36" s="570"/>
      <c r="E36" s="570"/>
      <c r="F36" s="570"/>
      <c r="G36" s="577" t="s">
        <v>71</v>
      </c>
      <c r="H36" s="577"/>
      <c r="I36" s="570">
        <v>0</v>
      </c>
      <c r="J36" s="570"/>
      <c r="K36" s="570">
        <v>0</v>
      </c>
      <c r="N36" s="572"/>
    </row>
    <row r="37" spans="1:16">
      <c r="A37" s="569"/>
      <c r="B37" s="569"/>
      <c r="C37" s="570"/>
      <c r="D37" s="570"/>
      <c r="E37" s="570"/>
      <c r="F37" s="570"/>
      <c r="G37" s="577" t="s">
        <v>87</v>
      </c>
      <c r="H37" s="577"/>
      <c r="I37" s="570"/>
      <c r="J37" s="570"/>
      <c r="K37" s="570"/>
      <c r="N37" s="572"/>
    </row>
    <row r="38" spans="1:16">
      <c r="A38" s="563" t="s">
        <v>15</v>
      </c>
      <c r="B38" s="563"/>
      <c r="C38" s="575">
        <v>30237621306</v>
      </c>
      <c r="D38" s="568"/>
      <c r="E38" s="575">
        <v>14653734838</v>
      </c>
      <c r="F38" s="568"/>
      <c r="G38" s="577" t="s">
        <v>177</v>
      </c>
      <c r="H38" s="577"/>
      <c r="I38" s="570">
        <v>0</v>
      </c>
      <c r="J38" s="570"/>
      <c r="K38" s="570">
        <v>0</v>
      </c>
    </row>
    <row r="39" spans="1:16">
      <c r="A39" s="569"/>
      <c r="B39" s="569"/>
      <c r="C39" s="570"/>
      <c r="D39" s="570"/>
      <c r="E39" s="570"/>
      <c r="F39" s="570"/>
      <c r="G39" s="577" t="s">
        <v>89</v>
      </c>
      <c r="H39" s="577"/>
      <c r="I39" s="570">
        <v>0</v>
      </c>
      <c r="J39" s="570"/>
      <c r="K39" s="570">
        <v>0</v>
      </c>
    </row>
    <row r="40" spans="1:16">
      <c r="A40" s="563" t="s">
        <v>5</v>
      </c>
      <c r="B40" s="563"/>
      <c r="C40" s="570"/>
      <c r="D40" s="570"/>
      <c r="E40" s="570"/>
      <c r="F40" s="570"/>
      <c r="G40" s="577"/>
      <c r="H40" s="577"/>
      <c r="I40" s="570"/>
      <c r="J40" s="570"/>
      <c r="K40" s="570"/>
    </row>
    <row r="41" spans="1:16">
      <c r="A41" s="563" t="s">
        <v>743</v>
      </c>
      <c r="B41" s="569" t="s">
        <v>744</v>
      </c>
      <c r="C41" s="568">
        <v>4454990631</v>
      </c>
      <c r="D41" s="568"/>
      <c r="E41" s="568">
        <v>750000000</v>
      </c>
      <c r="F41" s="568"/>
      <c r="G41" s="563" t="s">
        <v>194</v>
      </c>
      <c r="H41" s="563"/>
      <c r="I41" s="568">
        <v>0</v>
      </c>
      <c r="J41" s="568"/>
      <c r="K41" s="568">
        <v>0</v>
      </c>
    </row>
    <row r="42" spans="1:16">
      <c r="A42" s="569" t="s">
        <v>565</v>
      </c>
      <c r="B42" s="569"/>
      <c r="C42" s="570">
        <v>3603990631</v>
      </c>
      <c r="D42" s="570"/>
      <c r="E42" s="570">
        <v>0</v>
      </c>
      <c r="F42" s="570"/>
      <c r="G42" s="577" t="s">
        <v>90</v>
      </c>
      <c r="H42" s="577"/>
      <c r="I42" s="570">
        <v>0</v>
      </c>
      <c r="J42" s="570"/>
      <c r="K42" s="570">
        <v>0</v>
      </c>
      <c r="N42" s="572"/>
    </row>
    <row r="43" spans="1:16">
      <c r="A43" s="569" t="s">
        <v>741</v>
      </c>
      <c r="B43" s="569"/>
      <c r="C43" s="570">
        <v>0</v>
      </c>
      <c r="D43" s="570"/>
      <c r="E43" s="570">
        <v>0</v>
      </c>
      <c r="F43" s="570"/>
      <c r="G43" s="577" t="s">
        <v>230</v>
      </c>
      <c r="H43" s="577"/>
      <c r="I43" s="570">
        <v>0</v>
      </c>
      <c r="J43" s="570"/>
      <c r="K43" s="570">
        <v>0</v>
      </c>
      <c r="N43" s="572"/>
    </row>
    <row r="44" spans="1:16">
      <c r="A44" s="569" t="s">
        <v>64</v>
      </c>
      <c r="B44" s="569"/>
      <c r="C44" s="570">
        <v>851000000</v>
      </c>
      <c r="D44" s="570"/>
      <c r="E44" s="570">
        <v>750000000</v>
      </c>
      <c r="F44" s="570"/>
      <c r="G44" s="577"/>
      <c r="H44" s="577"/>
      <c r="I44" s="570"/>
      <c r="J44" s="570"/>
      <c r="K44" s="570"/>
      <c r="N44" s="572"/>
    </row>
    <row r="45" spans="1:16">
      <c r="A45" s="569" t="s">
        <v>72</v>
      </c>
      <c r="B45" s="569"/>
      <c r="C45" s="570">
        <v>0</v>
      </c>
      <c r="D45" s="570"/>
      <c r="E45" s="570">
        <v>0</v>
      </c>
      <c r="F45" s="570"/>
      <c r="G45" s="563" t="s">
        <v>193</v>
      </c>
      <c r="H45" s="563"/>
      <c r="I45" s="568">
        <v>0</v>
      </c>
      <c r="J45" s="568"/>
      <c r="K45" s="568">
        <v>0</v>
      </c>
      <c r="N45" s="572"/>
    </row>
    <row r="46" spans="1:16">
      <c r="A46" s="569"/>
      <c r="B46" s="569"/>
      <c r="C46" s="570"/>
      <c r="D46" s="570"/>
      <c r="E46" s="570"/>
      <c r="F46" s="570"/>
      <c r="G46" s="577" t="s">
        <v>91</v>
      </c>
      <c r="H46" s="577"/>
      <c r="I46" s="570">
        <v>0</v>
      </c>
      <c r="J46" s="570"/>
      <c r="K46" s="570">
        <v>0</v>
      </c>
    </row>
    <row r="47" spans="1:16">
      <c r="A47" s="563" t="s">
        <v>190</v>
      </c>
      <c r="B47" s="563"/>
      <c r="C47" s="568">
        <v>0</v>
      </c>
      <c r="D47" s="568"/>
      <c r="E47" s="568">
        <v>0</v>
      </c>
      <c r="F47" s="568"/>
      <c r="G47" s="577" t="s">
        <v>192</v>
      </c>
      <c r="H47" s="577"/>
      <c r="I47" s="570">
        <v>0</v>
      </c>
      <c r="J47" s="570"/>
      <c r="K47" s="570">
        <v>0</v>
      </c>
    </row>
    <row r="48" spans="1:16">
      <c r="A48" s="569" t="s">
        <v>81</v>
      </c>
      <c r="B48" s="569"/>
      <c r="C48" s="570">
        <v>0</v>
      </c>
      <c r="D48" s="570"/>
      <c r="E48" s="570">
        <v>0</v>
      </c>
      <c r="F48" s="570"/>
      <c r="G48" s="577" t="s">
        <v>191</v>
      </c>
      <c r="H48" s="577"/>
      <c r="I48" s="570">
        <v>0</v>
      </c>
      <c r="J48" s="570"/>
      <c r="K48" s="570">
        <v>0</v>
      </c>
    </row>
    <row r="49" spans="1:14">
      <c r="A49" s="569" t="s">
        <v>156</v>
      </c>
      <c r="B49" s="569"/>
      <c r="C49" s="570">
        <v>0</v>
      </c>
      <c r="D49" s="570"/>
      <c r="E49" s="570">
        <v>0</v>
      </c>
      <c r="F49" s="570"/>
      <c r="G49" s="565" t="s">
        <v>92</v>
      </c>
      <c r="H49" s="565"/>
      <c r="I49" s="575">
        <v>0</v>
      </c>
      <c r="J49" s="568"/>
      <c r="K49" s="575">
        <v>0</v>
      </c>
    </row>
    <row r="50" spans="1:14" ht="16.5" thickBot="1">
      <c r="A50" s="569" t="s">
        <v>82</v>
      </c>
      <c r="B50" s="569"/>
      <c r="C50" s="570">
        <v>0</v>
      </c>
      <c r="D50" s="570"/>
      <c r="E50" s="570">
        <v>0</v>
      </c>
      <c r="F50" s="570"/>
      <c r="G50" s="565" t="s">
        <v>21</v>
      </c>
      <c r="H50" s="565"/>
      <c r="I50" s="578">
        <v>22666416136.5</v>
      </c>
      <c r="J50" s="568"/>
      <c r="K50" s="578">
        <v>10458313726</v>
      </c>
    </row>
    <row r="51" spans="1:14" ht="16.5" thickTop="1">
      <c r="A51" s="569" t="s">
        <v>181</v>
      </c>
      <c r="B51" s="569"/>
      <c r="C51" s="570">
        <v>0</v>
      </c>
      <c r="D51" s="570"/>
      <c r="E51" s="570">
        <v>0</v>
      </c>
      <c r="F51" s="570"/>
      <c r="G51" s="569"/>
      <c r="H51" s="569"/>
      <c r="I51" s="570"/>
      <c r="J51" s="570"/>
      <c r="K51" s="570"/>
    </row>
    <row r="52" spans="1:14">
      <c r="A52" s="569" t="s">
        <v>232</v>
      </c>
      <c r="B52" s="569"/>
      <c r="C52" s="570">
        <v>0</v>
      </c>
      <c r="D52" s="570"/>
      <c r="E52" s="570">
        <v>0</v>
      </c>
      <c r="F52" s="570"/>
      <c r="G52" s="565" t="s">
        <v>16</v>
      </c>
      <c r="H52" s="565"/>
      <c r="I52" s="570"/>
      <c r="J52" s="570"/>
      <c r="K52" s="570"/>
    </row>
    <row r="53" spans="1:14" ht="31.5">
      <c r="A53" s="569" t="s">
        <v>77</v>
      </c>
      <c r="B53" s="569"/>
      <c r="C53" s="570">
        <v>0</v>
      </c>
      <c r="D53" s="570"/>
      <c r="E53" s="570"/>
      <c r="F53" s="570"/>
      <c r="G53" s="579" t="s">
        <v>22</v>
      </c>
      <c r="H53" s="579"/>
      <c r="I53" s="575">
        <v>12796909125</v>
      </c>
      <c r="J53" s="568"/>
      <c r="K53" s="575">
        <v>5634228479</v>
      </c>
    </row>
    <row r="54" spans="1:14">
      <c r="A54" s="569" t="s">
        <v>182</v>
      </c>
      <c r="B54" s="569"/>
      <c r="C54" s="570">
        <v>0</v>
      </c>
      <c r="D54" s="570"/>
      <c r="E54" s="570">
        <v>0</v>
      </c>
      <c r="F54" s="570"/>
      <c r="G54" s="569"/>
      <c r="H54" s="569"/>
      <c r="I54" s="570"/>
      <c r="J54" s="570"/>
      <c r="K54" s="570"/>
    </row>
    <row r="55" spans="1:14">
      <c r="A55" s="569" t="s">
        <v>78</v>
      </c>
      <c r="B55" s="569"/>
      <c r="C55" s="570">
        <v>0</v>
      </c>
      <c r="D55" s="570"/>
      <c r="E55" s="570">
        <v>0</v>
      </c>
      <c r="F55" s="570"/>
      <c r="G55" s="569"/>
      <c r="H55" s="569"/>
      <c r="I55" s="570"/>
      <c r="J55" s="570"/>
      <c r="K55" s="570"/>
    </row>
    <row r="56" spans="1:14">
      <c r="A56" s="569"/>
      <c r="B56" s="569"/>
      <c r="C56" s="570"/>
      <c r="D56" s="570"/>
      <c r="E56" s="570"/>
      <c r="F56" s="570"/>
      <c r="G56" s="569"/>
      <c r="H56" s="569"/>
      <c r="I56" s="570"/>
      <c r="J56" s="570"/>
      <c r="K56" s="570"/>
    </row>
    <row r="57" spans="1:14">
      <c r="A57" s="563" t="s">
        <v>704</v>
      </c>
      <c r="B57" s="567" t="s">
        <v>705</v>
      </c>
      <c r="C57" s="568">
        <v>14707047</v>
      </c>
      <c r="D57" s="568"/>
      <c r="E57" s="568">
        <v>15775540</v>
      </c>
      <c r="F57" s="568"/>
      <c r="G57" s="565"/>
      <c r="H57" s="565"/>
      <c r="I57" s="570"/>
      <c r="J57" s="570"/>
      <c r="K57" s="570"/>
    </row>
    <row r="58" spans="1:14">
      <c r="A58" s="569"/>
      <c r="B58" s="569"/>
      <c r="C58" s="570"/>
      <c r="D58" s="570"/>
      <c r="E58" s="570"/>
      <c r="F58" s="570"/>
      <c r="G58" s="580"/>
      <c r="H58" s="580"/>
      <c r="I58" s="570"/>
      <c r="J58" s="570"/>
      <c r="K58" s="570"/>
      <c r="N58" s="572"/>
    </row>
    <row r="59" spans="1:14">
      <c r="F59" s="570"/>
      <c r="G59" s="580"/>
      <c r="H59" s="580"/>
      <c r="I59" s="570"/>
      <c r="J59" s="570"/>
      <c r="K59" s="570"/>
    </row>
    <row r="60" spans="1:14">
      <c r="A60" s="563" t="s">
        <v>710</v>
      </c>
      <c r="B60" s="563"/>
      <c r="C60" s="568">
        <v>756006278</v>
      </c>
      <c r="D60" s="568"/>
      <c r="E60" s="568">
        <v>673031827</v>
      </c>
      <c r="F60" s="570"/>
      <c r="G60" s="580"/>
      <c r="H60" s="580"/>
      <c r="I60" s="570"/>
      <c r="J60" s="570"/>
      <c r="K60" s="570"/>
    </row>
    <row r="61" spans="1:14" ht="37.5" customHeight="1">
      <c r="A61" s="569" t="s">
        <v>608</v>
      </c>
      <c r="B61" s="567" t="s">
        <v>711</v>
      </c>
      <c r="C61" s="570">
        <v>734298735</v>
      </c>
      <c r="D61" s="570"/>
      <c r="E61" s="570">
        <v>644088416</v>
      </c>
      <c r="F61" s="570"/>
      <c r="G61" s="580"/>
      <c r="H61" s="580"/>
      <c r="I61" s="570"/>
      <c r="J61" s="570"/>
      <c r="K61" s="570"/>
    </row>
    <row r="62" spans="1:14">
      <c r="A62" s="569" t="s">
        <v>609</v>
      </c>
      <c r="B62" s="567" t="s">
        <v>711</v>
      </c>
      <c r="C62" s="570">
        <v>21707543</v>
      </c>
      <c r="D62" s="570"/>
      <c r="E62" s="570">
        <v>28943411</v>
      </c>
      <c r="F62" s="568"/>
      <c r="G62" s="396"/>
      <c r="H62" s="396"/>
      <c r="I62" s="570"/>
      <c r="J62" s="570"/>
      <c r="K62" s="570"/>
    </row>
    <row r="63" spans="1:14">
      <c r="A63" s="569"/>
      <c r="B63" s="569"/>
      <c r="C63" s="570"/>
      <c r="D63" s="570"/>
      <c r="E63" s="570"/>
      <c r="F63" s="568"/>
    </row>
    <row r="64" spans="1:14">
      <c r="A64" s="563" t="s">
        <v>17</v>
      </c>
      <c r="B64" s="563"/>
      <c r="C64" s="575">
        <v>5225703956</v>
      </c>
      <c r="D64" s="568"/>
      <c r="E64" s="575">
        <v>1438807367</v>
      </c>
      <c r="F64" s="568"/>
      <c r="I64" s="581"/>
      <c r="J64" s="582"/>
    </row>
    <row r="65" spans="1:14">
      <c r="A65" s="563"/>
      <c r="B65" s="563"/>
      <c r="C65" s="583"/>
      <c r="D65" s="568"/>
      <c r="E65" s="568"/>
      <c r="F65" s="568"/>
      <c r="I65" s="581"/>
      <c r="J65" s="582"/>
    </row>
    <row r="66" spans="1:14" ht="16.5" thickBot="1">
      <c r="A66" s="563" t="s">
        <v>18</v>
      </c>
      <c r="B66" s="563"/>
      <c r="C66" s="584">
        <v>35463325262</v>
      </c>
      <c r="D66" s="568"/>
      <c r="E66" s="584">
        <v>16092542205</v>
      </c>
      <c r="F66" s="570"/>
      <c r="G66" s="565" t="s">
        <v>23</v>
      </c>
      <c r="H66" s="565"/>
      <c r="I66" s="584">
        <v>35463325261.5</v>
      </c>
      <c r="J66" s="568"/>
      <c r="K66" s="584">
        <v>16092542205</v>
      </c>
    </row>
    <row r="67" spans="1:14" ht="16.5" thickTop="1">
      <c r="A67" s="563"/>
      <c r="B67" s="563"/>
      <c r="C67" s="568"/>
      <c r="D67" s="568"/>
      <c r="E67" s="568"/>
      <c r="F67" s="570"/>
      <c r="I67" s="581"/>
      <c r="J67" s="582"/>
    </row>
    <row r="68" spans="1:14">
      <c r="A68" s="563"/>
      <c r="B68" s="563"/>
      <c r="C68" s="568"/>
      <c r="D68" s="568"/>
      <c r="E68" s="568"/>
      <c r="F68" s="568"/>
      <c r="I68" s="581"/>
      <c r="J68" s="582"/>
      <c r="N68" s="585"/>
    </row>
    <row r="69" spans="1:14">
      <c r="A69" s="563"/>
      <c r="B69" s="563"/>
      <c r="C69" s="568"/>
      <c r="D69" s="568"/>
      <c r="E69" s="568"/>
      <c r="F69" s="568"/>
      <c r="G69" s="586"/>
      <c r="H69" s="586"/>
      <c r="I69" s="586"/>
      <c r="J69" s="587"/>
      <c r="K69" s="586"/>
      <c r="M69" s="647">
        <f>+C66-I66</f>
        <v>0.5</v>
      </c>
      <c r="N69" s="647">
        <f>+K66-E66</f>
        <v>0</v>
      </c>
    </row>
    <row r="70" spans="1:14">
      <c r="C70" s="589"/>
      <c r="D70" s="589"/>
      <c r="E70" s="589"/>
      <c r="F70" s="589"/>
      <c r="M70" s="581"/>
      <c r="N70" s="585"/>
    </row>
    <row r="71" spans="1:14">
      <c r="A71" s="586" t="s">
        <v>643</v>
      </c>
      <c r="B71" s="586"/>
      <c r="C71" s="586"/>
      <c r="D71" s="586"/>
      <c r="E71" s="586"/>
      <c r="F71" s="586"/>
    </row>
    <row r="72" spans="1:14" ht="16.5" thickBot="1"/>
    <row r="73" spans="1:14" ht="45" customHeight="1" thickBot="1">
      <c r="A73" s="590" t="s">
        <v>2</v>
      </c>
      <c r="B73" s="591"/>
      <c r="C73" s="592">
        <v>44196</v>
      </c>
      <c r="D73" s="592"/>
      <c r="E73" s="593">
        <v>43830</v>
      </c>
      <c r="F73" s="594"/>
      <c r="G73" s="590" t="s">
        <v>6</v>
      </c>
      <c r="H73" s="591"/>
      <c r="I73" s="592">
        <v>44196</v>
      </c>
      <c r="J73" s="592"/>
      <c r="K73" s="593">
        <v>43830</v>
      </c>
    </row>
    <row r="74" spans="1:14">
      <c r="A74" s="595" t="s">
        <v>93</v>
      </c>
      <c r="B74" s="396"/>
      <c r="C74" s="564">
        <v>876575692771</v>
      </c>
      <c r="D74" s="564"/>
      <c r="E74" s="596">
        <v>466073873960</v>
      </c>
      <c r="F74" s="597"/>
      <c r="G74" s="595" t="s">
        <v>95</v>
      </c>
      <c r="H74" s="396"/>
      <c r="I74" s="564">
        <v>876575692771</v>
      </c>
      <c r="J74" s="564"/>
      <c r="K74" s="596">
        <v>466073873960</v>
      </c>
    </row>
    <row r="75" spans="1:14" ht="16.5" thickBot="1">
      <c r="A75" s="598" t="s">
        <v>94</v>
      </c>
      <c r="B75" s="599"/>
      <c r="C75" s="600">
        <v>0</v>
      </c>
      <c r="D75" s="600"/>
      <c r="E75" s="601">
        <v>0</v>
      </c>
      <c r="F75" s="602"/>
      <c r="G75" s="598" t="s">
        <v>96</v>
      </c>
      <c r="H75" s="599"/>
      <c r="I75" s="600">
        <v>0</v>
      </c>
      <c r="J75" s="600"/>
      <c r="K75" s="601">
        <v>0</v>
      </c>
    </row>
    <row r="76" spans="1:14">
      <c r="I76" s="589"/>
      <c r="J76" s="603"/>
    </row>
    <row r="77" spans="1:14">
      <c r="I77" s="589"/>
      <c r="J77" s="603"/>
    </row>
    <row r="78" spans="1:14">
      <c r="I78" s="589"/>
      <c r="J78" s="603"/>
    </row>
    <row r="79" spans="1:14">
      <c r="I79" s="589"/>
      <c r="J79" s="603"/>
    </row>
    <row r="80" spans="1:14">
      <c r="I80" s="589"/>
      <c r="J80" s="603"/>
    </row>
    <row r="81" spans="1:15">
      <c r="C81" s="604"/>
      <c r="D81" s="604"/>
      <c r="I81" s="605"/>
      <c r="J81" s="606"/>
    </row>
    <row r="82" spans="1:15">
      <c r="A82" s="607"/>
      <c r="B82" s="607"/>
      <c r="I82" s="605"/>
      <c r="J82" s="606"/>
    </row>
    <row r="83" spans="1:15">
      <c r="A83" s="42"/>
      <c r="B83" s="42"/>
      <c r="C83" s="42"/>
      <c r="D83" s="42"/>
      <c r="E83" s="42"/>
      <c r="F83" s="42"/>
      <c r="G83" s="42"/>
      <c r="H83" s="42"/>
      <c r="I83" s="42"/>
      <c r="J83" s="549"/>
      <c r="K83" s="42"/>
    </row>
    <row r="84" spans="1:15" s="608" customFormat="1">
      <c r="A84" s="360" t="s">
        <v>222</v>
      </c>
      <c r="B84" s="360"/>
      <c r="C84" s="704" t="s">
        <v>221</v>
      </c>
      <c r="D84" s="704"/>
      <c r="E84" s="704"/>
      <c r="F84" s="360"/>
      <c r="G84" s="360" t="s">
        <v>188</v>
      </c>
      <c r="H84" s="360"/>
      <c r="I84" s="360" t="s">
        <v>511</v>
      </c>
      <c r="J84" s="550"/>
      <c r="K84" s="360"/>
      <c r="N84" s="609"/>
      <c r="O84" s="609"/>
    </row>
    <row r="85" spans="1:15" s="610" customFormat="1">
      <c r="A85" s="361" t="s">
        <v>97</v>
      </c>
      <c r="B85" s="361"/>
      <c r="C85" s="705" t="s">
        <v>220</v>
      </c>
      <c r="D85" s="705"/>
      <c r="E85" s="705"/>
      <c r="F85" s="361"/>
      <c r="G85" s="361" t="s">
        <v>45</v>
      </c>
      <c r="H85" s="361"/>
      <c r="I85" s="361" t="s">
        <v>219</v>
      </c>
      <c r="J85" s="551"/>
      <c r="K85" s="361"/>
      <c r="N85" s="611"/>
      <c r="O85" s="611"/>
    </row>
    <row r="86" spans="1:15" ht="4.5" customHeight="1">
      <c r="A86" s="607"/>
      <c r="B86" s="607"/>
    </row>
    <row r="87" spans="1:15">
      <c r="A87" s="607"/>
      <c r="B87" s="607"/>
    </row>
    <row r="88" spans="1:15">
      <c r="A88" s="607"/>
      <c r="B88" s="607"/>
    </row>
    <row r="89" spans="1:15">
      <c r="E89" s="612"/>
      <c r="F89" s="612"/>
    </row>
    <row r="96" spans="1:15">
      <c r="I96" s="576"/>
      <c r="J96" s="613"/>
    </row>
    <row r="99" spans="1:1">
      <c r="A99" s="648" t="s">
        <v>772</v>
      </c>
    </row>
    <row r="100" spans="1:1">
      <c r="A100" s="649" t="s">
        <v>773</v>
      </c>
    </row>
  </sheetData>
  <customSheetViews>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1"/>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2"/>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3"/>
    </customSheetView>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4"/>
    </customSheetView>
  </customSheetViews>
  <mergeCells count="2">
    <mergeCell ref="C84:E84"/>
    <mergeCell ref="C85:E85"/>
  </mergeCells>
  <printOptions horizontalCentered="1" verticalCentered="1"/>
  <pageMargins left="0.62992125984251968" right="0.23622047244094491" top="0.74803149606299213" bottom="0.74803149606299213" header="0.31496062992125984" footer="0.31496062992125984"/>
  <pageSetup paperSize="9" scale="36" orientation="landscape" r:id="rId5"/>
  <colBreaks count="1" manualBreakCount="1">
    <brk id="11" max="1048575" man="1"/>
  </colBreaks>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336699"/>
    <pageSetUpPr fitToPage="1"/>
  </sheetPr>
  <dimension ref="A1:J87"/>
  <sheetViews>
    <sheetView showGridLines="0" topLeftCell="A67" zoomScale="80" zoomScaleNormal="80" zoomScaleSheetLayoutView="90" workbookViewId="0">
      <selection activeCell="F77" sqref="F77"/>
    </sheetView>
  </sheetViews>
  <sheetFormatPr baseColWidth="10" defaultColWidth="11.42578125" defaultRowHeight="15.75"/>
  <cols>
    <col min="1" max="1" width="63.7109375" style="557" customWidth="1"/>
    <col min="2" max="2" width="6.140625" style="557" customWidth="1"/>
    <col min="3" max="3" width="10.85546875" style="558" bestFit="1" customWidth="1"/>
    <col min="4" max="4" width="18.7109375" style="588" customWidth="1"/>
    <col min="5" max="5" width="2.140625" style="558" customWidth="1"/>
    <col min="6" max="6" width="18.7109375" style="588" customWidth="1"/>
    <col min="7" max="8" width="17.85546875" style="557" bestFit="1" customWidth="1"/>
    <col min="9" max="9" width="6.85546875" style="557" customWidth="1"/>
    <col min="10" max="10" width="20.7109375" style="557" bestFit="1" customWidth="1"/>
    <col min="11" max="16384" width="11.42578125" style="557"/>
  </cols>
  <sheetData>
    <row r="1" spans="1:10" ht="19.5">
      <c r="A1" s="223" t="s">
        <v>503</v>
      </c>
      <c r="B1" s="223"/>
      <c r="C1" s="223"/>
      <c r="D1" s="522"/>
      <c r="E1" s="394"/>
      <c r="F1" s="522"/>
      <c r="G1" s="223"/>
      <c r="H1" s="614"/>
      <c r="I1" s="614"/>
    </row>
    <row r="2" spans="1:10">
      <c r="A2" s="222" t="s">
        <v>509</v>
      </c>
      <c r="B2" s="222"/>
      <c r="C2" s="222"/>
      <c r="D2" s="523"/>
      <c r="E2" s="395"/>
      <c r="F2" s="523"/>
      <c r="G2" s="222"/>
      <c r="H2" s="554"/>
    </row>
    <row r="3" spans="1:10" ht="32.450000000000003" customHeight="1">
      <c r="A3" s="707" t="s">
        <v>670</v>
      </c>
      <c r="B3" s="707"/>
      <c r="C3" s="707"/>
      <c r="D3" s="707"/>
      <c r="E3" s="707"/>
      <c r="F3" s="707"/>
      <c r="G3" s="707"/>
      <c r="H3" s="554"/>
    </row>
    <row r="4" spans="1:10" ht="15.6" customHeight="1">
      <c r="A4" s="615" t="s">
        <v>508</v>
      </c>
      <c r="B4" s="616"/>
      <c r="C4" s="616"/>
      <c r="D4" s="617"/>
      <c r="E4" s="618"/>
      <c r="F4" s="640"/>
      <c r="G4" s="616"/>
      <c r="H4" s="554"/>
    </row>
    <row r="5" spans="1:10">
      <c r="A5" s="396"/>
      <c r="B5" s="396"/>
      <c r="C5" s="396"/>
      <c r="D5" s="540">
        <v>44196</v>
      </c>
      <c r="E5" s="397"/>
      <c r="F5" s="540">
        <v>43830</v>
      </c>
      <c r="H5" s="619"/>
      <c r="I5" s="558"/>
      <c r="J5" s="558"/>
    </row>
    <row r="6" spans="1:10">
      <c r="A6" s="396"/>
      <c r="B6" s="396"/>
      <c r="C6" s="396"/>
      <c r="D6" s="524"/>
      <c r="E6" s="397"/>
      <c r="F6" s="524"/>
      <c r="H6" s="619"/>
      <c r="I6" s="558"/>
      <c r="J6" s="558"/>
    </row>
    <row r="7" spans="1:10" ht="15" customHeight="1">
      <c r="A7" s="580" t="s">
        <v>25</v>
      </c>
      <c r="B7" s="580"/>
      <c r="C7" s="580"/>
      <c r="D7" s="620">
        <v>9321273805</v>
      </c>
      <c r="E7" s="568"/>
      <c r="F7" s="620">
        <v>4673706755.5</v>
      </c>
      <c r="G7" s="589"/>
      <c r="H7" s="603"/>
      <c r="I7" s="558"/>
      <c r="J7" s="558"/>
    </row>
    <row r="8" spans="1:10" ht="15" customHeight="1">
      <c r="A8" s="580"/>
      <c r="B8" s="580"/>
      <c r="C8" s="580"/>
      <c r="D8" s="620"/>
      <c r="E8" s="568"/>
      <c r="F8" s="620"/>
      <c r="G8" s="589"/>
      <c r="H8" s="603"/>
      <c r="I8" s="558"/>
      <c r="J8" s="558"/>
    </row>
    <row r="9" spans="1:10" ht="15" customHeight="1">
      <c r="A9" s="621" t="s">
        <v>98</v>
      </c>
      <c r="B9" s="621"/>
      <c r="C9" s="580"/>
      <c r="D9" s="620">
        <v>714002845</v>
      </c>
      <c r="E9" s="568"/>
      <c r="F9" s="620">
        <v>593181188</v>
      </c>
      <c r="G9" s="589"/>
      <c r="H9" s="603"/>
      <c r="I9" s="622"/>
      <c r="J9" s="558"/>
    </row>
    <row r="10" spans="1:10" ht="15" customHeight="1">
      <c r="A10" s="623" t="s">
        <v>103</v>
      </c>
      <c r="B10" s="623"/>
      <c r="C10" s="580"/>
      <c r="D10" s="624">
        <v>0</v>
      </c>
      <c r="E10" s="570"/>
      <c r="F10" s="624">
        <v>0</v>
      </c>
      <c r="H10" s="558"/>
      <c r="I10" s="622"/>
      <c r="J10" s="558"/>
    </row>
    <row r="11" spans="1:10" ht="15" customHeight="1">
      <c r="A11" s="623" t="s">
        <v>104</v>
      </c>
      <c r="B11" s="623"/>
      <c r="C11" s="580"/>
      <c r="D11" s="624">
        <v>714002845</v>
      </c>
      <c r="E11" s="570"/>
      <c r="F11" s="624">
        <v>593181188</v>
      </c>
      <c r="H11" s="558"/>
      <c r="I11" s="622"/>
      <c r="J11" s="558"/>
    </row>
    <row r="12" spans="1:10" ht="15" customHeight="1">
      <c r="A12" s="580"/>
      <c r="B12" s="580"/>
      <c r="C12" s="580"/>
      <c r="D12" s="620"/>
      <c r="E12" s="568"/>
      <c r="F12" s="620"/>
      <c r="H12" s="558"/>
      <c r="I12" s="622"/>
      <c r="J12" s="558"/>
    </row>
    <row r="13" spans="1:10" ht="15" customHeight="1">
      <c r="A13" s="621" t="s">
        <v>99</v>
      </c>
      <c r="B13" s="621"/>
      <c r="C13" s="580"/>
      <c r="D13" s="620">
        <v>0</v>
      </c>
      <c r="E13" s="568"/>
      <c r="F13" s="620">
        <v>0</v>
      </c>
      <c r="H13" s="558"/>
      <c r="I13" s="622"/>
      <c r="J13" s="558"/>
    </row>
    <row r="14" spans="1:10" ht="15" customHeight="1">
      <c r="A14" s="623" t="s">
        <v>103</v>
      </c>
      <c r="B14" s="623"/>
      <c r="C14" s="580"/>
      <c r="D14" s="624">
        <v>0</v>
      </c>
      <c r="E14" s="570"/>
      <c r="F14" s="624">
        <v>0</v>
      </c>
      <c r="H14" s="558"/>
      <c r="I14" s="622"/>
      <c r="J14" s="558"/>
    </row>
    <row r="15" spans="1:10" ht="15" customHeight="1">
      <c r="A15" s="623" t="s">
        <v>206</v>
      </c>
      <c r="B15" s="623"/>
      <c r="C15" s="580"/>
      <c r="D15" s="624">
        <v>0</v>
      </c>
      <c r="E15" s="570"/>
      <c r="F15" s="624">
        <v>0</v>
      </c>
      <c r="H15" s="558"/>
      <c r="I15" s="622"/>
      <c r="J15" s="558"/>
    </row>
    <row r="16" spans="1:10" ht="15" customHeight="1">
      <c r="A16" s="623"/>
      <c r="B16" s="623"/>
      <c r="C16" s="580"/>
      <c r="D16" s="620"/>
      <c r="E16" s="568"/>
      <c r="F16" s="620"/>
      <c r="H16" s="558"/>
      <c r="I16" s="622"/>
      <c r="J16" s="558"/>
    </row>
    <row r="17" spans="1:10" ht="15" customHeight="1">
      <c r="A17" s="621" t="s">
        <v>102</v>
      </c>
      <c r="B17" s="621"/>
      <c r="C17" s="625"/>
      <c r="D17" s="620">
        <v>39919891</v>
      </c>
      <c r="E17" s="568"/>
      <c r="F17" s="620">
        <v>224617549</v>
      </c>
      <c r="H17" s="622"/>
      <c r="I17" s="558"/>
      <c r="J17" s="558"/>
    </row>
    <row r="18" spans="1:10" ht="15" customHeight="1">
      <c r="A18" s="626" t="s">
        <v>101</v>
      </c>
      <c r="B18" s="626"/>
      <c r="C18" s="567"/>
      <c r="D18" s="624">
        <v>0</v>
      </c>
      <c r="E18" s="570"/>
      <c r="F18" s="624">
        <v>0</v>
      </c>
      <c r="H18" s="558"/>
      <c r="I18" s="622"/>
      <c r="J18" s="558"/>
    </row>
    <row r="19" spans="1:10" ht="15" customHeight="1">
      <c r="A19" s="626" t="s">
        <v>100</v>
      </c>
      <c r="B19" s="626"/>
      <c r="C19" s="567"/>
      <c r="D19" s="624">
        <v>39919891</v>
      </c>
      <c r="E19" s="570"/>
      <c r="F19" s="624">
        <v>224617549</v>
      </c>
      <c r="H19" s="558"/>
      <c r="I19" s="622"/>
      <c r="J19" s="558"/>
    </row>
    <row r="20" spans="1:10" ht="15" customHeight="1">
      <c r="A20" s="567"/>
      <c r="B20" s="567"/>
      <c r="C20" s="567"/>
      <c r="D20" s="624"/>
      <c r="E20" s="570"/>
      <c r="F20" s="620"/>
      <c r="H20" s="558"/>
      <c r="I20" s="622"/>
      <c r="J20" s="558"/>
    </row>
    <row r="21" spans="1:10" ht="15" customHeight="1">
      <c r="A21" s="567" t="s">
        <v>27</v>
      </c>
      <c r="B21" s="567"/>
      <c r="C21" s="567"/>
      <c r="D21" s="624">
        <v>0</v>
      </c>
      <c r="E21" s="570"/>
      <c r="F21" s="624">
        <v>0</v>
      </c>
      <c r="H21" s="622"/>
      <c r="I21" s="558"/>
      <c r="J21" s="558"/>
    </row>
    <row r="22" spans="1:10" ht="15" customHeight="1">
      <c r="A22" s="567" t="s">
        <v>28</v>
      </c>
      <c r="B22" s="567"/>
      <c r="C22" s="567"/>
      <c r="D22" s="624">
        <v>13561518</v>
      </c>
      <c r="E22" s="570"/>
      <c r="F22" s="624">
        <v>136364</v>
      </c>
      <c r="H22" s="622"/>
      <c r="I22" s="558"/>
      <c r="J22" s="558"/>
    </row>
    <row r="23" spans="1:10" ht="15" customHeight="1">
      <c r="A23" s="567" t="s">
        <v>105</v>
      </c>
      <c r="B23" s="567"/>
      <c r="C23" s="567"/>
      <c r="D23" s="624">
        <v>334936935</v>
      </c>
      <c r="E23" s="570"/>
      <c r="F23" s="624">
        <v>67705134</v>
      </c>
      <c r="H23" s="622"/>
      <c r="I23" s="558"/>
      <c r="J23" s="558"/>
    </row>
    <row r="24" spans="1:10" ht="15" customHeight="1">
      <c r="A24" s="567" t="s">
        <v>106</v>
      </c>
      <c r="B24" s="567"/>
      <c r="C24" s="567"/>
      <c r="D24" s="624">
        <v>686758593</v>
      </c>
      <c r="E24" s="570"/>
      <c r="F24" s="624">
        <v>308120341.5</v>
      </c>
      <c r="H24" s="622"/>
      <c r="I24" s="558"/>
      <c r="J24" s="634"/>
    </row>
    <row r="25" spans="1:10" ht="15" customHeight="1">
      <c r="A25" s="567" t="s">
        <v>26</v>
      </c>
      <c r="B25" s="567"/>
      <c r="C25" s="567"/>
      <c r="D25" s="624">
        <v>2143364009</v>
      </c>
      <c r="E25" s="570"/>
      <c r="F25" s="624">
        <v>449784421</v>
      </c>
      <c r="H25" s="622"/>
      <c r="I25" s="558"/>
      <c r="J25" s="558"/>
    </row>
    <row r="26" spans="1:10" ht="15" customHeight="1">
      <c r="A26" s="567" t="s">
        <v>107</v>
      </c>
      <c r="B26" s="567"/>
      <c r="C26" s="567"/>
      <c r="D26" s="624">
        <v>0</v>
      </c>
      <c r="E26" s="570"/>
      <c r="F26" s="624">
        <v>0</v>
      </c>
      <c r="H26" s="622"/>
      <c r="I26" s="558"/>
      <c r="J26" s="558"/>
    </row>
    <row r="27" spans="1:10" ht="15" customHeight="1">
      <c r="A27" s="567" t="s">
        <v>196</v>
      </c>
      <c r="B27" s="567"/>
      <c r="C27" s="396" t="s">
        <v>761</v>
      </c>
      <c r="D27" s="624">
        <v>796927632</v>
      </c>
      <c r="E27" s="570"/>
      <c r="F27" s="624">
        <v>1504511280</v>
      </c>
      <c r="H27" s="622"/>
      <c r="I27" s="558"/>
      <c r="J27" s="558"/>
    </row>
    <row r="28" spans="1:10" ht="15" customHeight="1">
      <c r="A28" s="567" t="s">
        <v>748</v>
      </c>
      <c r="B28" s="567"/>
      <c r="C28" s="567" t="s">
        <v>770</v>
      </c>
      <c r="D28" s="624">
        <v>3925495011</v>
      </c>
      <c r="E28" s="570"/>
      <c r="F28" s="624">
        <v>1426501168</v>
      </c>
      <c r="H28" s="622"/>
      <c r="I28" s="558"/>
      <c r="J28" s="558"/>
    </row>
    <row r="29" spans="1:10" ht="15" customHeight="1">
      <c r="A29" s="567" t="s">
        <v>155</v>
      </c>
      <c r="B29" s="567"/>
      <c r="C29" s="567" t="s">
        <v>733</v>
      </c>
      <c r="D29" s="624">
        <v>666307371</v>
      </c>
      <c r="E29" s="570"/>
      <c r="F29" s="624">
        <v>99149310</v>
      </c>
      <c r="H29" s="622"/>
      <c r="I29" s="558"/>
      <c r="J29" s="558"/>
    </row>
    <row r="30" spans="1:10" ht="15" customHeight="1">
      <c r="A30" s="396"/>
      <c r="B30" s="396"/>
      <c r="C30" s="396"/>
      <c r="D30" s="620"/>
      <c r="E30" s="568"/>
      <c r="F30" s="624"/>
      <c r="H30" s="558"/>
      <c r="I30" s="558"/>
      <c r="J30" s="558"/>
    </row>
    <row r="31" spans="1:10" ht="15" customHeight="1">
      <c r="A31" s="580" t="s">
        <v>29</v>
      </c>
      <c r="B31" s="580"/>
      <c r="C31" s="580"/>
      <c r="D31" s="620">
        <v>1880067313</v>
      </c>
      <c r="E31" s="568"/>
      <c r="F31" s="620">
        <v>770028175</v>
      </c>
      <c r="H31" s="622"/>
      <c r="I31" s="558"/>
      <c r="J31" s="558"/>
    </row>
    <row r="32" spans="1:10" ht="15" customHeight="1">
      <c r="A32" s="396" t="s">
        <v>31</v>
      </c>
      <c r="B32" s="396"/>
      <c r="C32" s="396"/>
      <c r="D32" s="624">
        <v>56638828</v>
      </c>
      <c r="E32" s="570"/>
      <c r="F32" s="624">
        <v>391097390</v>
      </c>
      <c r="H32" s="622"/>
      <c r="I32" s="558"/>
      <c r="J32" s="558"/>
    </row>
    <row r="33" spans="1:10" ht="15" customHeight="1">
      <c r="A33" s="396" t="s">
        <v>30</v>
      </c>
      <c r="B33" s="396"/>
      <c r="C33" s="396"/>
      <c r="D33" s="624">
        <v>223124937</v>
      </c>
      <c r="E33" s="570"/>
      <c r="F33" s="624">
        <v>185063845</v>
      </c>
      <c r="H33" s="622"/>
      <c r="I33" s="558"/>
      <c r="J33" s="558"/>
    </row>
    <row r="34" spans="1:10">
      <c r="A34" s="396" t="s">
        <v>749</v>
      </c>
      <c r="B34" s="396"/>
      <c r="C34" s="567" t="s">
        <v>735</v>
      </c>
      <c r="D34" s="624">
        <v>1600303548</v>
      </c>
      <c r="E34" s="570"/>
      <c r="F34" s="624">
        <v>193866940</v>
      </c>
      <c r="H34" s="558"/>
      <c r="I34" s="558"/>
      <c r="J34" s="558"/>
    </row>
    <row r="35" spans="1:10">
      <c r="A35" s="396"/>
      <c r="B35" s="396"/>
      <c r="C35" s="396"/>
      <c r="D35" s="624"/>
      <c r="E35" s="570"/>
      <c r="F35" s="624"/>
      <c r="H35" s="558"/>
      <c r="I35" s="558"/>
      <c r="J35" s="558"/>
    </row>
    <row r="36" spans="1:10" ht="15" customHeight="1">
      <c r="A36" s="580" t="s">
        <v>32</v>
      </c>
      <c r="B36" s="580"/>
      <c r="C36" s="580"/>
      <c r="D36" s="620">
        <v>7441206492</v>
      </c>
      <c r="E36" s="568"/>
      <c r="F36" s="620">
        <v>3903678580.5</v>
      </c>
      <c r="H36" s="622"/>
      <c r="I36" s="558"/>
      <c r="J36" s="558"/>
    </row>
    <row r="37" spans="1:10" ht="15" customHeight="1">
      <c r="A37" s="580"/>
      <c r="B37" s="580"/>
      <c r="C37" s="580"/>
      <c r="D37" s="620"/>
      <c r="E37" s="568"/>
      <c r="F37" s="624"/>
      <c r="H37" s="558"/>
      <c r="I37" s="558"/>
      <c r="J37" s="558"/>
    </row>
    <row r="38" spans="1:10" ht="15" customHeight="1">
      <c r="A38" s="580" t="s">
        <v>33</v>
      </c>
      <c r="B38" s="580"/>
      <c r="C38" s="580"/>
      <c r="D38" s="620">
        <v>637269132</v>
      </c>
      <c r="E38" s="568"/>
      <c r="F38" s="620">
        <v>809388325</v>
      </c>
      <c r="H38" s="622"/>
      <c r="I38" s="558"/>
      <c r="J38" s="558"/>
    </row>
    <row r="39" spans="1:10" ht="15" customHeight="1">
      <c r="A39" s="396" t="s">
        <v>34</v>
      </c>
      <c r="B39" s="396"/>
      <c r="C39" s="396"/>
      <c r="D39" s="624">
        <v>184892822</v>
      </c>
      <c r="E39" s="570"/>
      <c r="F39" s="624">
        <v>69142478</v>
      </c>
      <c r="H39" s="622"/>
      <c r="I39" s="558"/>
      <c r="J39" s="558"/>
    </row>
    <row r="40" spans="1:10" ht="15" customHeight="1">
      <c r="A40" s="396" t="s">
        <v>36</v>
      </c>
      <c r="B40" s="396"/>
      <c r="C40" s="396"/>
      <c r="D40" s="624">
        <v>0</v>
      </c>
      <c r="E40" s="570"/>
      <c r="F40" s="624">
        <v>0</v>
      </c>
      <c r="H40" s="622"/>
      <c r="I40" s="558"/>
      <c r="J40" s="558"/>
    </row>
    <row r="41" spans="1:10" ht="15" customHeight="1">
      <c r="A41" s="396" t="s">
        <v>35</v>
      </c>
      <c r="B41" s="396"/>
      <c r="C41" s="567" t="s">
        <v>735</v>
      </c>
      <c r="D41" s="624">
        <v>452376310</v>
      </c>
      <c r="E41" s="570"/>
      <c r="F41" s="624">
        <v>740245847</v>
      </c>
      <c r="H41" s="622"/>
      <c r="I41" s="558"/>
      <c r="J41" s="558"/>
    </row>
    <row r="42" spans="1:10" ht="15" customHeight="1">
      <c r="A42" s="396"/>
      <c r="B42" s="396"/>
      <c r="C42" s="396"/>
      <c r="D42" s="624"/>
      <c r="E42" s="570"/>
      <c r="F42" s="624"/>
      <c r="H42" s="558"/>
      <c r="I42" s="558"/>
      <c r="J42" s="558"/>
    </row>
    <row r="43" spans="1:10" ht="15" customHeight="1">
      <c r="A43" s="580" t="s">
        <v>37</v>
      </c>
      <c r="B43" s="580"/>
      <c r="C43" s="580"/>
      <c r="D43" s="620">
        <v>4437976399</v>
      </c>
      <c r="E43" s="568"/>
      <c r="F43" s="620">
        <v>2307683653</v>
      </c>
      <c r="H43" s="622"/>
      <c r="I43" s="558"/>
      <c r="J43" s="558"/>
    </row>
    <row r="44" spans="1:10" ht="15" customHeight="1">
      <c r="A44" s="396" t="s">
        <v>108</v>
      </c>
      <c r="B44" s="396"/>
      <c r="C44" s="580"/>
      <c r="D44" s="624">
        <v>1718631142</v>
      </c>
      <c r="E44" s="570"/>
      <c r="F44" s="624">
        <v>2400000</v>
      </c>
      <c r="H44" s="622"/>
      <c r="I44" s="558"/>
      <c r="J44" s="558"/>
    </row>
    <row r="45" spans="1:10" ht="15" customHeight="1">
      <c r="A45" s="396" t="s">
        <v>109</v>
      </c>
      <c r="B45" s="396"/>
      <c r="C45" s="396"/>
      <c r="D45" s="624">
        <v>138893294</v>
      </c>
      <c r="E45" s="570"/>
      <c r="F45" s="624">
        <v>7235870</v>
      </c>
      <c r="H45" s="622"/>
      <c r="I45" s="558"/>
      <c r="J45" s="558"/>
    </row>
    <row r="46" spans="1:10" ht="15" customHeight="1">
      <c r="A46" s="396" t="s">
        <v>40</v>
      </c>
      <c r="B46" s="396"/>
      <c r="C46" s="396"/>
      <c r="D46" s="624">
        <v>0</v>
      </c>
      <c r="E46" s="570"/>
      <c r="F46" s="624">
        <v>0</v>
      </c>
      <c r="H46" s="558"/>
      <c r="I46" s="558"/>
      <c r="J46" s="627"/>
    </row>
    <row r="47" spans="1:10" ht="15" customHeight="1">
      <c r="A47" s="396" t="s">
        <v>38</v>
      </c>
      <c r="B47" s="396"/>
      <c r="C47" s="396"/>
      <c r="D47" s="624">
        <v>93233332</v>
      </c>
      <c r="E47" s="570"/>
      <c r="F47" s="624">
        <v>83398788</v>
      </c>
      <c r="H47" s="622"/>
      <c r="I47" s="558"/>
      <c r="J47" s="558"/>
    </row>
    <row r="48" spans="1:10" ht="15" customHeight="1">
      <c r="A48" s="396" t="s">
        <v>41</v>
      </c>
      <c r="B48" s="396"/>
      <c r="C48" s="396"/>
      <c r="D48" s="624">
        <v>146485906</v>
      </c>
      <c r="E48" s="570"/>
      <c r="F48" s="624">
        <v>62612495</v>
      </c>
      <c r="H48" s="622"/>
      <c r="I48" s="558"/>
      <c r="J48" s="558"/>
    </row>
    <row r="49" spans="1:10" ht="15" customHeight="1">
      <c r="A49" s="396" t="s">
        <v>39</v>
      </c>
      <c r="B49" s="396"/>
      <c r="C49" s="396"/>
      <c r="D49" s="624">
        <v>892657</v>
      </c>
      <c r="E49" s="570"/>
      <c r="F49" s="624">
        <v>7381819</v>
      </c>
      <c r="H49" s="622"/>
      <c r="I49" s="558"/>
      <c r="J49" s="558"/>
    </row>
    <row r="50" spans="1:10" ht="15" customHeight="1">
      <c r="A50" s="396" t="s">
        <v>110</v>
      </c>
      <c r="B50" s="396"/>
      <c r="C50" s="396"/>
      <c r="D50" s="624">
        <v>2367767</v>
      </c>
      <c r="E50" s="570"/>
      <c r="F50" s="624">
        <v>212435</v>
      </c>
      <c r="H50" s="622"/>
      <c r="I50" s="558"/>
      <c r="J50" s="558"/>
    </row>
    <row r="51" spans="1:10" ht="15" customHeight="1">
      <c r="A51" s="396" t="s">
        <v>42</v>
      </c>
      <c r="B51" s="396"/>
      <c r="C51" s="396"/>
      <c r="D51" s="624">
        <v>100001503</v>
      </c>
      <c r="E51" s="570"/>
      <c r="F51" s="624">
        <v>188865026</v>
      </c>
      <c r="H51" s="622"/>
      <c r="I51" s="558"/>
      <c r="J51" s="558"/>
    </row>
    <row r="52" spans="1:10" ht="15" customHeight="1">
      <c r="A52" s="396" t="s">
        <v>750</v>
      </c>
      <c r="B52" s="396"/>
      <c r="C52" s="567" t="s">
        <v>735</v>
      </c>
      <c r="D52" s="624">
        <v>2237470798</v>
      </c>
      <c r="E52" s="570"/>
      <c r="F52" s="624">
        <v>1955577220</v>
      </c>
      <c r="G52" s="604"/>
      <c r="H52" s="622"/>
      <c r="I52" s="558"/>
      <c r="J52" s="558"/>
    </row>
    <row r="53" spans="1:10" ht="15" customHeight="1">
      <c r="A53" s="396"/>
      <c r="B53" s="396"/>
      <c r="C53" s="396"/>
      <c r="D53" s="620"/>
      <c r="E53" s="568"/>
      <c r="F53" s="624"/>
      <c r="H53" s="558"/>
      <c r="I53" s="558"/>
      <c r="J53" s="558"/>
    </row>
    <row r="54" spans="1:10" ht="15" customHeight="1">
      <c r="A54" s="580" t="s">
        <v>43</v>
      </c>
      <c r="B54" s="580"/>
      <c r="C54" s="580"/>
      <c r="D54" s="620">
        <v>2365960961</v>
      </c>
      <c r="E54" s="568"/>
      <c r="F54" s="620">
        <v>786606602.5</v>
      </c>
      <c r="H54" s="622"/>
      <c r="I54" s="558"/>
      <c r="J54" s="558"/>
    </row>
    <row r="55" spans="1:10" ht="15" customHeight="1">
      <c r="A55" s="580"/>
      <c r="B55" s="580"/>
      <c r="C55" s="580"/>
      <c r="D55" s="620"/>
      <c r="E55" s="568"/>
      <c r="F55" s="620"/>
      <c r="H55" s="622"/>
      <c r="I55" s="558"/>
      <c r="J55" s="558"/>
    </row>
    <row r="56" spans="1:10" ht="15" customHeight="1">
      <c r="A56" s="580" t="s">
        <v>751</v>
      </c>
      <c r="B56" s="580"/>
      <c r="C56" s="580"/>
      <c r="D56" s="620">
        <v>90734694</v>
      </c>
      <c r="E56" s="568"/>
      <c r="F56" s="620">
        <v>15865824</v>
      </c>
      <c r="H56" s="622"/>
      <c r="I56" s="558"/>
      <c r="J56" s="558"/>
    </row>
    <row r="57" spans="1:10" ht="15" customHeight="1">
      <c r="A57" s="396" t="s">
        <v>141</v>
      </c>
      <c r="B57" s="396"/>
      <c r="C57" s="567" t="s">
        <v>736</v>
      </c>
      <c r="D57" s="624">
        <v>103990631</v>
      </c>
      <c r="E57" s="570"/>
      <c r="F57" s="624">
        <v>21585139</v>
      </c>
      <c r="H57" s="622"/>
      <c r="I57" s="558"/>
      <c r="J57" s="558"/>
    </row>
    <row r="58" spans="1:10" ht="15" customHeight="1">
      <c r="A58" s="396" t="s">
        <v>157</v>
      </c>
      <c r="B58" s="396"/>
      <c r="C58" s="567" t="s">
        <v>736</v>
      </c>
      <c r="D58" s="624">
        <v>13255937</v>
      </c>
      <c r="E58" s="570"/>
      <c r="F58" s="624">
        <v>5719315</v>
      </c>
      <c r="H58" s="622"/>
      <c r="I58" s="558"/>
      <c r="J58" s="558"/>
    </row>
    <row r="59" spans="1:10" ht="15" customHeight="1">
      <c r="A59" s="396"/>
      <c r="B59" s="396"/>
      <c r="C59" s="396"/>
      <c r="D59" s="620"/>
      <c r="E59" s="568"/>
      <c r="F59" s="624"/>
      <c r="H59" s="558"/>
      <c r="I59" s="558"/>
      <c r="J59" s="558"/>
    </row>
    <row r="60" spans="1:10" ht="15" customHeight="1">
      <c r="A60" s="580" t="s">
        <v>752</v>
      </c>
      <c r="B60" s="580"/>
      <c r="C60" s="580"/>
      <c r="D60" s="628">
        <v>-144515088</v>
      </c>
      <c r="E60" s="568"/>
      <c r="F60" s="628">
        <v>-56323435.5</v>
      </c>
      <c r="H60" s="622"/>
      <c r="I60" s="558"/>
      <c r="J60" s="558"/>
    </row>
    <row r="61" spans="1:10" ht="15" customHeight="1">
      <c r="A61" s="580" t="s">
        <v>158</v>
      </c>
      <c r="C61" s="567" t="s">
        <v>737</v>
      </c>
      <c r="D61" s="620">
        <v>1289289068</v>
      </c>
      <c r="E61" s="568"/>
      <c r="F61" s="620">
        <v>1341198839.5</v>
      </c>
      <c r="H61" s="622"/>
      <c r="I61" s="558"/>
      <c r="J61" s="558"/>
    </row>
    <row r="62" spans="1:10" ht="15" customHeight="1">
      <c r="A62" s="396" t="s">
        <v>111</v>
      </c>
      <c r="C62" s="396"/>
      <c r="D62" s="624">
        <v>1193634</v>
      </c>
      <c r="E62" s="570"/>
      <c r="F62" s="624">
        <v>2080078</v>
      </c>
      <c r="H62" s="622"/>
      <c r="I62" s="558"/>
      <c r="J62" s="558"/>
    </row>
    <row r="63" spans="1:10" ht="15" customHeight="1">
      <c r="A63" s="396" t="s">
        <v>161</v>
      </c>
      <c r="C63" s="567" t="s">
        <v>671</v>
      </c>
      <c r="D63" s="624">
        <v>1288095434</v>
      </c>
      <c r="E63" s="570"/>
      <c r="F63" s="624">
        <v>1339118761.5</v>
      </c>
      <c r="H63" s="622"/>
      <c r="I63" s="558"/>
      <c r="J63" s="558"/>
    </row>
    <row r="64" spans="1:10" ht="15" customHeight="1">
      <c r="A64" s="580" t="s">
        <v>159</v>
      </c>
      <c r="C64" s="567" t="s">
        <v>737</v>
      </c>
      <c r="D64" s="620">
        <v>1433804156</v>
      </c>
      <c r="E64" s="568"/>
      <c r="F64" s="620">
        <v>1397522275</v>
      </c>
      <c r="H64" s="622"/>
      <c r="I64" s="558"/>
      <c r="J64" s="558"/>
    </row>
    <row r="65" spans="1:10" ht="15" customHeight="1">
      <c r="A65" s="396" t="s">
        <v>160</v>
      </c>
      <c r="C65" s="396"/>
      <c r="D65" s="624">
        <v>196772299</v>
      </c>
      <c r="E65" s="570"/>
      <c r="F65" s="624">
        <v>86281096</v>
      </c>
      <c r="H65" s="622"/>
      <c r="I65" s="558"/>
      <c r="J65" s="558"/>
    </row>
    <row r="66" spans="1:10" ht="15" customHeight="1">
      <c r="A66" s="396" t="s">
        <v>112</v>
      </c>
      <c r="C66" s="567" t="s">
        <v>671</v>
      </c>
      <c r="D66" s="624">
        <v>1237031857</v>
      </c>
      <c r="E66" s="570"/>
      <c r="F66" s="624">
        <v>1311241179</v>
      </c>
      <c r="G66" s="629"/>
      <c r="H66" s="622"/>
      <c r="I66" s="558"/>
      <c r="J66" s="558"/>
    </row>
    <row r="67" spans="1:10" ht="15" customHeight="1">
      <c r="A67" s="396"/>
      <c r="C67" s="396"/>
      <c r="D67" s="620"/>
      <c r="E67" s="568"/>
      <c r="F67" s="624"/>
      <c r="H67" s="558"/>
      <c r="I67" s="558"/>
      <c r="J67" s="558"/>
    </row>
    <row r="68" spans="1:10" ht="15" customHeight="1">
      <c r="A68" s="580" t="s">
        <v>162</v>
      </c>
      <c r="C68" s="580"/>
      <c r="D68" s="620">
        <v>12973985</v>
      </c>
      <c r="E68" s="568"/>
      <c r="F68" s="620">
        <v>1052012</v>
      </c>
      <c r="H68" s="558"/>
      <c r="I68" s="558"/>
      <c r="J68" s="558"/>
    </row>
    <row r="69" spans="1:10" ht="15" customHeight="1">
      <c r="A69" s="396" t="s">
        <v>753</v>
      </c>
      <c r="C69" s="567" t="s">
        <v>738</v>
      </c>
      <c r="D69" s="624">
        <v>12973985</v>
      </c>
      <c r="E69" s="570"/>
      <c r="F69" s="624">
        <v>1052012</v>
      </c>
      <c r="H69" s="558"/>
      <c r="I69" s="558"/>
      <c r="J69" s="558"/>
    </row>
    <row r="70" spans="1:10" ht="15" customHeight="1">
      <c r="A70" s="396" t="s">
        <v>163</v>
      </c>
      <c r="B70" s="396"/>
      <c r="C70" s="396"/>
      <c r="D70" s="624">
        <v>0</v>
      </c>
      <c r="E70" s="570"/>
      <c r="F70" s="624">
        <v>0</v>
      </c>
      <c r="H70" s="558"/>
      <c r="I70" s="558"/>
      <c r="J70" s="558"/>
    </row>
    <row r="71" spans="1:10" ht="15" customHeight="1">
      <c r="A71" s="396"/>
      <c r="B71" s="396"/>
      <c r="C71" s="396"/>
      <c r="D71" s="620"/>
      <c r="E71" s="568"/>
      <c r="F71" s="624"/>
      <c r="H71" s="558"/>
      <c r="I71" s="558"/>
      <c r="J71" s="558"/>
    </row>
    <row r="72" spans="1:10" ht="15" customHeight="1">
      <c r="A72" s="580" t="s">
        <v>164</v>
      </c>
      <c r="B72" s="580"/>
      <c r="C72" s="396"/>
      <c r="D72" s="620">
        <v>0</v>
      </c>
      <c r="E72" s="568"/>
      <c r="F72" s="620">
        <v>0</v>
      </c>
      <c r="H72" s="558"/>
      <c r="I72" s="558"/>
      <c r="J72" s="558"/>
    </row>
    <row r="73" spans="1:10" ht="15" customHeight="1">
      <c r="A73" s="396" t="s">
        <v>165</v>
      </c>
      <c r="B73" s="396"/>
      <c r="C73" s="396"/>
      <c r="D73" s="624">
        <v>0</v>
      </c>
      <c r="E73" s="570"/>
      <c r="F73" s="624">
        <v>0</v>
      </c>
      <c r="H73" s="558"/>
      <c r="I73" s="558"/>
      <c r="J73" s="558"/>
    </row>
    <row r="74" spans="1:10" ht="15" customHeight="1">
      <c r="A74" s="396" t="s">
        <v>166</v>
      </c>
      <c r="B74" s="396"/>
      <c r="C74" s="396"/>
      <c r="D74" s="624">
        <v>0</v>
      </c>
      <c r="E74" s="570"/>
      <c r="F74" s="624">
        <v>0</v>
      </c>
      <c r="H74" s="558"/>
      <c r="I74" s="558"/>
      <c r="J74" s="558"/>
    </row>
    <row r="75" spans="1:10" ht="15" customHeight="1">
      <c r="A75" s="396"/>
      <c r="B75" s="396"/>
      <c r="C75" s="396"/>
      <c r="D75" s="620"/>
      <c r="E75" s="568"/>
      <c r="F75" s="624"/>
      <c r="H75" s="558"/>
      <c r="I75" s="558"/>
      <c r="J75" s="558"/>
    </row>
    <row r="76" spans="1:10" ht="15" customHeight="1">
      <c r="A76" s="580" t="s">
        <v>44</v>
      </c>
      <c r="B76" s="580"/>
      <c r="C76" s="580"/>
      <c r="D76" s="620">
        <v>2325154552</v>
      </c>
      <c r="E76" s="568"/>
      <c r="F76" s="620">
        <v>747201003</v>
      </c>
      <c r="H76" s="622"/>
      <c r="I76" s="558"/>
      <c r="J76" s="558"/>
    </row>
    <row r="77" spans="1:10" ht="15" customHeight="1">
      <c r="A77" s="580"/>
      <c r="B77" s="580"/>
      <c r="C77" s="580"/>
      <c r="D77" s="620"/>
      <c r="E77" s="568"/>
      <c r="F77" s="620"/>
      <c r="H77" s="622"/>
      <c r="I77" s="558"/>
      <c r="J77" s="558"/>
    </row>
    <row r="78" spans="1:10" ht="15" customHeight="1">
      <c r="A78" s="580" t="s">
        <v>754</v>
      </c>
      <c r="B78" s="580"/>
      <c r="C78" s="567" t="s">
        <v>739</v>
      </c>
      <c r="D78" s="624">
        <v>263473906</v>
      </c>
      <c r="E78" s="570"/>
      <c r="F78" s="624">
        <v>96802558</v>
      </c>
      <c r="H78" s="558"/>
      <c r="I78" s="558"/>
      <c r="J78" s="558"/>
    </row>
    <row r="79" spans="1:10" ht="15" customHeight="1">
      <c r="A79" s="580"/>
      <c r="B79" s="580"/>
      <c r="C79" s="580"/>
      <c r="D79" s="620"/>
      <c r="E79" s="568"/>
      <c r="F79" s="624"/>
      <c r="H79" s="558"/>
      <c r="I79" s="558"/>
      <c r="J79" s="558"/>
    </row>
    <row r="80" spans="1:10" ht="15" customHeight="1" thickBot="1">
      <c r="A80" s="580" t="s">
        <v>10</v>
      </c>
      <c r="B80" s="580"/>
      <c r="C80" s="580"/>
      <c r="D80" s="630">
        <v>2061680646</v>
      </c>
      <c r="E80" s="568"/>
      <c r="F80" s="630">
        <v>650398445</v>
      </c>
      <c r="G80" s="631">
        <v>0</v>
      </c>
      <c r="H80" s="622"/>
      <c r="I80" s="632"/>
      <c r="J80" s="558"/>
    </row>
    <row r="81" spans="1:10" ht="15" customHeight="1" thickTop="1">
      <c r="D81" s="633"/>
      <c r="E81" s="634"/>
      <c r="H81" s="558"/>
      <c r="I81" s="558"/>
      <c r="J81" s="558"/>
    </row>
    <row r="82" spans="1:10" ht="15" customHeight="1">
      <c r="A82" s="706" t="s">
        <v>643</v>
      </c>
      <c r="B82" s="706"/>
      <c r="C82" s="706"/>
      <c r="D82" s="706"/>
      <c r="E82" s="706"/>
      <c r="F82" s="706"/>
      <c r="I82" s="629"/>
    </row>
    <row r="83" spans="1:10" ht="15" customHeight="1">
      <c r="A83" s="635"/>
      <c r="B83" s="635"/>
      <c r="C83" s="636"/>
      <c r="E83" s="622"/>
      <c r="G83" s="607"/>
      <c r="I83" s="552"/>
    </row>
    <row r="84" spans="1:10">
      <c r="A84" s="607"/>
      <c r="B84" s="607"/>
      <c r="C84" s="637"/>
      <c r="G84" s="607"/>
      <c r="I84" s="552"/>
    </row>
    <row r="85" spans="1:10">
      <c r="A85" s="38" t="s">
        <v>212</v>
      </c>
      <c r="B85" s="704" t="s">
        <v>512</v>
      </c>
      <c r="C85" s="704"/>
      <c r="D85" s="704"/>
      <c r="E85" s="704"/>
      <c r="F85" s="704"/>
      <c r="G85" s="607"/>
      <c r="I85" s="552"/>
    </row>
    <row r="86" spans="1:10">
      <c r="A86" s="39" t="s">
        <v>224</v>
      </c>
      <c r="B86" s="705" t="s">
        <v>223</v>
      </c>
      <c r="C86" s="705"/>
      <c r="D86" s="705"/>
      <c r="E86" s="705"/>
      <c r="F86" s="705"/>
      <c r="G86" s="607"/>
      <c r="I86" s="552"/>
    </row>
    <row r="87" spans="1:10" ht="4.5" customHeight="1"/>
  </sheetData>
  <customSheetViews>
    <customSheetView guid="{F3648BCD-1CED-4BBB-AE63-37BDB925883F}" scale="80" showGridLines="0" fitToPage="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1"/>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2"/>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3"/>
    </customSheetView>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4"/>
    </customSheetView>
  </customSheetViews>
  <mergeCells count="4">
    <mergeCell ref="B86:F86"/>
    <mergeCell ref="A82:F82"/>
    <mergeCell ref="B85:F85"/>
    <mergeCell ref="A3:G3"/>
  </mergeCells>
  <printOptions horizontalCentered="1"/>
  <pageMargins left="0.48" right="0.39" top="0.74803149606299213" bottom="0.74803149606299213" header="0.31496062992125984" footer="0.31496062992125984"/>
  <pageSetup paperSize="9" scale="57"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99"/>
    <pageSetUpPr fitToPage="1"/>
  </sheetPr>
  <dimension ref="B2:L50"/>
  <sheetViews>
    <sheetView showGridLines="0" zoomScale="80" zoomScaleNormal="80" zoomScaleSheetLayoutView="90" workbookViewId="0">
      <pane ySplit="8" topLeftCell="A39" activePane="bottomLeft" state="frozen"/>
      <selection pane="bottomLeft" activeCell="E41" sqref="E41"/>
    </sheetView>
  </sheetViews>
  <sheetFormatPr baseColWidth="10" defaultColWidth="11.42578125" defaultRowHeight="15.75"/>
  <cols>
    <col min="1" max="1" width="4.5703125" style="1" customWidth="1"/>
    <col min="2" max="2" width="52.5703125" style="2" customWidth="1"/>
    <col min="3" max="3" width="17" style="2" bestFit="1" customWidth="1"/>
    <col min="4" max="4" width="10.42578125" style="6" customWidth="1"/>
    <col min="5" max="5" width="23.140625" style="2" bestFit="1" customWidth="1"/>
    <col min="6" max="6" width="2.5703125" style="6" customWidth="1"/>
    <col min="7" max="7" width="21.7109375" style="3" bestFit="1" customWidth="1"/>
    <col min="8" max="9" width="3" style="1" customWidth="1"/>
    <col min="10" max="10" width="17.42578125" style="1" customWidth="1"/>
    <col min="11" max="11" width="19" style="1" bestFit="1" customWidth="1"/>
    <col min="12" max="16384" width="11.42578125" style="1"/>
  </cols>
  <sheetData>
    <row r="2" spans="2:12" s="19" customFormat="1" ht="19.5">
      <c r="B2" s="712" t="s">
        <v>503</v>
      </c>
      <c r="C2" s="712"/>
      <c r="D2" s="712"/>
      <c r="E2" s="712"/>
      <c r="F2" s="712"/>
      <c r="G2" s="712"/>
      <c r="H2" s="712"/>
      <c r="I2" s="239"/>
      <c r="J2" s="239"/>
      <c r="K2" s="239"/>
      <c r="L2" s="240"/>
    </row>
    <row r="3" spans="2:12" s="19" customFormat="1">
      <c r="B3" s="714" t="s">
        <v>211</v>
      </c>
      <c r="C3" s="714"/>
      <c r="D3" s="714"/>
      <c r="E3" s="714"/>
      <c r="F3" s="714"/>
      <c r="G3" s="714"/>
      <c r="H3" s="714"/>
      <c r="I3" s="238"/>
      <c r="J3" s="238"/>
      <c r="K3" s="238"/>
      <c r="L3" s="240"/>
    </row>
    <row r="4" spans="2:12" s="19" customFormat="1">
      <c r="B4" s="255" t="s">
        <v>642</v>
      </c>
      <c r="C4" s="253"/>
      <c r="D4" s="253"/>
      <c r="E4" s="253"/>
      <c r="F4" s="354"/>
      <c r="G4" s="253"/>
      <c r="H4" s="253"/>
      <c r="I4" s="238"/>
      <c r="J4" s="238"/>
      <c r="K4" s="238"/>
      <c r="L4" s="240"/>
    </row>
    <row r="5" spans="2:12" s="240" customFormat="1">
      <c r="B5" s="255" t="s">
        <v>553</v>
      </c>
      <c r="C5" s="253"/>
      <c r="D5" s="253"/>
      <c r="E5" s="253"/>
      <c r="F5" s="354"/>
      <c r="G5" s="253"/>
      <c r="H5" s="253"/>
      <c r="I5" s="238"/>
      <c r="J5" s="238"/>
      <c r="K5" s="238"/>
    </row>
    <row r="6" spans="2:12" s="19" customFormat="1">
      <c r="B6" s="713" t="s">
        <v>508</v>
      </c>
      <c r="C6" s="713"/>
      <c r="D6" s="713"/>
      <c r="E6" s="713"/>
      <c r="F6" s="713"/>
      <c r="G6" s="713"/>
      <c r="H6" s="713"/>
      <c r="I6" s="238"/>
      <c r="J6" s="238"/>
      <c r="K6" s="238"/>
      <c r="L6" s="240"/>
    </row>
    <row r="7" spans="2:12">
      <c r="B7" s="4"/>
      <c r="C7" s="4"/>
      <c r="D7" s="4"/>
      <c r="E7" s="4"/>
      <c r="F7" s="4"/>
      <c r="G7" s="541"/>
      <c r="H7" s="2"/>
    </row>
    <row r="8" spans="2:12">
      <c r="B8" s="396"/>
      <c r="C8" s="396"/>
      <c r="D8" s="396"/>
      <c r="E8" s="398">
        <v>44196</v>
      </c>
      <c r="F8" s="397"/>
      <c r="G8" s="398">
        <v>43830</v>
      </c>
    </row>
    <row r="9" spans="2:12" ht="31.5" customHeight="1">
      <c r="B9" s="711" t="s">
        <v>48</v>
      </c>
      <c r="C9" s="711"/>
      <c r="D9" s="711"/>
      <c r="E9" s="542"/>
      <c r="F9" s="542"/>
      <c r="G9" s="18"/>
    </row>
    <row r="10" spans="2:12" s="5" customFormat="1">
      <c r="B10" s="8" t="s">
        <v>123</v>
      </c>
      <c r="C10" s="8"/>
      <c r="D10" s="8"/>
      <c r="E10" s="543">
        <v>5893753275</v>
      </c>
      <c r="F10" s="543"/>
      <c r="G10" s="543">
        <v>4626323482</v>
      </c>
    </row>
    <row r="11" spans="2:12" s="5" customFormat="1">
      <c r="B11" s="8" t="s">
        <v>49</v>
      </c>
      <c r="C11" s="8"/>
      <c r="D11" s="8"/>
      <c r="E11" s="543">
        <v>-1607260151</v>
      </c>
      <c r="F11" s="543"/>
      <c r="G11" s="543">
        <v>-991036498</v>
      </c>
    </row>
    <row r="12" spans="2:12" s="5" customFormat="1">
      <c r="B12" s="8" t="s">
        <v>124</v>
      </c>
      <c r="C12" s="8"/>
      <c r="D12" s="8"/>
      <c r="E12" s="543">
        <v>0</v>
      </c>
      <c r="F12" s="543"/>
      <c r="G12" s="543">
        <v>-236126088</v>
      </c>
    </row>
    <row r="13" spans="2:12" s="5" customFormat="1" ht="31.5" customHeight="1">
      <c r="B13" s="709" t="s">
        <v>50</v>
      </c>
      <c r="C13" s="709"/>
      <c r="D13" s="709"/>
      <c r="E13" s="544">
        <v>4286493124</v>
      </c>
      <c r="F13" s="544"/>
      <c r="G13" s="544">
        <v>3399160896</v>
      </c>
    </row>
    <row r="14" spans="2:12" s="5" customFormat="1">
      <c r="B14" s="9" t="s">
        <v>125</v>
      </c>
      <c r="C14" s="9"/>
      <c r="D14" s="9"/>
      <c r="E14" s="544"/>
      <c r="F14" s="544"/>
      <c r="G14" s="544"/>
    </row>
    <row r="15" spans="2:12" s="5" customFormat="1">
      <c r="B15" s="8" t="s">
        <v>126</v>
      </c>
      <c r="C15" s="8"/>
      <c r="D15" s="9"/>
      <c r="E15" s="544">
        <v>0</v>
      </c>
      <c r="F15" s="544"/>
      <c r="G15" s="544">
        <v>0</v>
      </c>
    </row>
    <row r="16" spans="2:12" s="5" customFormat="1">
      <c r="B16" s="9" t="s">
        <v>127</v>
      </c>
      <c r="C16" s="9"/>
      <c r="D16" s="9"/>
      <c r="E16" s="544"/>
      <c r="F16" s="544"/>
      <c r="G16" s="544"/>
    </row>
    <row r="17" spans="2:9" s="5" customFormat="1">
      <c r="B17" s="8" t="s">
        <v>51</v>
      </c>
      <c r="C17" s="8"/>
      <c r="D17" s="8"/>
      <c r="E17" s="543">
        <v>-2846451594</v>
      </c>
      <c r="F17" s="543"/>
      <c r="G17" s="543">
        <v>-2794451245</v>
      </c>
      <c r="I17" s="10"/>
    </row>
    <row r="18" spans="2:9" s="5" customFormat="1">
      <c r="B18" s="709" t="s">
        <v>128</v>
      </c>
      <c r="C18" s="709"/>
      <c r="D18" s="709"/>
      <c r="E18" s="544">
        <v>1440041530</v>
      </c>
      <c r="F18" s="544"/>
      <c r="G18" s="544">
        <v>604709651</v>
      </c>
      <c r="I18" s="10"/>
    </row>
    <row r="19" spans="2:9" s="5" customFormat="1">
      <c r="B19" s="8" t="s">
        <v>68</v>
      </c>
      <c r="C19" s="8"/>
      <c r="D19" s="9"/>
      <c r="E19" s="543">
        <v>-163393207</v>
      </c>
      <c r="F19" s="543"/>
      <c r="G19" s="544">
        <v>0</v>
      </c>
      <c r="I19" s="10"/>
    </row>
    <row r="20" spans="2:9" s="5" customFormat="1">
      <c r="B20" s="9" t="s">
        <v>52</v>
      </c>
      <c r="C20" s="9"/>
      <c r="D20" s="9"/>
      <c r="E20" s="545">
        <v>1276648323</v>
      </c>
      <c r="F20" s="545"/>
      <c r="G20" s="545">
        <v>604709651</v>
      </c>
      <c r="I20" s="10"/>
    </row>
    <row r="21" spans="2:9" s="5" customFormat="1">
      <c r="B21" s="9"/>
      <c r="C21" s="9"/>
      <c r="D21" s="9"/>
      <c r="E21" s="544"/>
      <c r="F21" s="544"/>
      <c r="G21" s="544"/>
      <c r="I21" s="10"/>
    </row>
    <row r="22" spans="2:9" s="5" customFormat="1" ht="31.5" customHeight="1">
      <c r="B22" s="711" t="s">
        <v>53</v>
      </c>
      <c r="C22" s="711"/>
      <c r="D22" s="711"/>
      <c r="E22" s="546"/>
      <c r="F22" s="546"/>
      <c r="G22" s="546"/>
      <c r="I22" s="10"/>
    </row>
    <row r="23" spans="2:9" s="5" customFormat="1">
      <c r="B23" s="355" t="s">
        <v>129</v>
      </c>
      <c r="C23" s="355"/>
      <c r="D23" s="9"/>
      <c r="E23" s="543">
        <v>-3500000000</v>
      </c>
      <c r="F23" s="543"/>
      <c r="G23" s="543">
        <v>0</v>
      </c>
      <c r="I23" s="10"/>
    </row>
    <row r="24" spans="2:9" s="5" customFormat="1">
      <c r="B24" s="355" t="s">
        <v>130</v>
      </c>
      <c r="C24" s="355"/>
      <c r="D24" s="9"/>
      <c r="E24" s="543">
        <v>0</v>
      </c>
      <c r="F24" s="543"/>
      <c r="G24" s="543">
        <v>0</v>
      </c>
      <c r="I24" s="10"/>
    </row>
    <row r="25" spans="2:9" s="5" customFormat="1">
      <c r="B25" s="355" t="s">
        <v>131</v>
      </c>
      <c r="C25" s="355"/>
      <c r="D25" s="9"/>
      <c r="E25" s="543">
        <v>0</v>
      </c>
      <c r="F25" s="543"/>
      <c r="G25" s="543">
        <v>0</v>
      </c>
      <c r="I25" s="10"/>
    </row>
    <row r="26" spans="2:9" s="5" customFormat="1">
      <c r="B26" s="8" t="s">
        <v>758</v>
      </c>
      <c r="C26" s="8"/>
      <c r="D26" s="8"/>
      <c r="E26" s="543">
        <v>-1771105</v>
      </c>
      <c r="F26" s="543"/>
      <c r="G26" s="543">
        <v>-654889242</v>
      </c>
      <c r="I26" s="10"/>
    </row>
    <row r="27" spans="2:9" s="5" customFormat="1">
      <c r="B27" s="8" t="s">
        <v>54</v>
      </c>
      <c r="C27" s="8"/>
      <c r="D27" s="8"/>
      <c r="E27" s="543">
        <v>-219028147</v>
      </c>
      <c r="F27" s="543"/>
      <c r="G27" s="543">
        <v>-4974714</v>
      </c>
      <c r="I27" s="10"/>
    </row>
    <row r="28" spans="2:9" s="5" customFormat="1">
      <c r="B28" s="710" t="s">
        <v>132</v>
      </c>
      <c r="C28" s="710"/>
      <c r="D28" s="710"/>
      <c r="E28" s="543">
        <v>-3911034293</v>
      </c>
      <c r="F28" s="543"/>
      <c r="G28" s="543">
        <v>-731129003.89040995</v>
      </c>
      <c r="I28" s="10"/>
    </row>
    <row r="29" spans="2:9" s="5" customFormat="1">
      <c r="B29" s="8" t="s">
        <v>133</v>
      </c>
      <c r="C29" s="8"/>
      <c r="D29" s="8"/>
      <c r="E29" s="543">
        <v>610603004</v>
      </c>
      <c r="F29" s="543"/>
      <c r="G29" s="543">
        <v>0</v>
      </c>
    </row>
    <row r="30" spans="2:9" s="5" customFormat="1" ht="15.6" customHeight="1">
      <c r="B30" s="8" t="s">
        <v>55</v>
      </c>
      <c r="C30" s="8"/>
      <c r="D30" s="8"/>
      <c r="E30" s="543">
        <v>0</v>
      </c>
      <c r="F30" s="543"/>
      <c r="G30" s="543">
        <v>0</v>
      </c>
    </row>
    <row r="31" spans="2:9" s="5" customFormat="1">
      <c r="B31" s="8" t="s">
        <v>134</v>
      </c>
      <c r="C31" s="8"/>
      <c r="D31" s="8"/>
      <c r="E31" s="543">
        <v>0</v>
      </c>
      <c r="F31" s="543"/>
      <c r="G31" s="543">
        <v>0</v>
      </c>
    </row>
    <row r="32" spans="2:9" s="5" customFormat="1">
      <c r="B32" s="9" t="s">
        <v>135</v>
      </c>
      <c r="C32" s="9"/>
      <c r="D32" s="9"/>
      <c r="E32" s="544">
        <v>-7021230541</v>
      </c>
      <c r="F32" s="544"/>
      <c r="G32" s="544">
        <v>-1390992959.8904099</v>
      </c>
    </row>
    <row r="33" spans="2:12" s="5" customFormat="1" ht="7.5" customHeight="1">
      <c r="B33" s="9"/>
      <c r="C33" s="9"/>
      <c r="D33" s="9"/>
      <c r="E33" s="543"/>
      <c r="F33" s="543"/>
      <c r="G33" s="543"/>
    </row>
    <row r="34" spans="2:12" s="5" customFormat="1" ht="31.5" customHeight="1">
      <c r="B34" s="711" t="s">
        <v>56</v>
      </c>
      <c r="C34" s="711"/>
      <c r="D34" s="711"/>
      <c r="E34" s="543"/>
      <c r="F34" s="543"/>
      <c r="G34" s="543"/>
    </row>
    <row r="35" spans="2:12" s="5" customFormat="1">
      <c r="B35" s="8" t="s">
        <v>136</v>
      </c>
      <c r="C35" s="8"/>
      <c r="D35" s="8"/>
      <c r="E35" s="543">
        <v>5000000000</v>
      </c>
      <c r="F35" s="543"/>
      <c r="G35" s="543">
        <v>0</v>
      </c>
    </row>
    <row r="36" spans="2:12" s="5" customFormat="1">
      <c r="B36" s="8" t="s">
        <v>57</v>
      </c>
      <c r="C36" s="8"/>
      <c r="D36" s="8"/>
      <c r="E36" s="543">
        <v>-3585339714</v>
      </c>
      <c r="F36" s="543"/>
      <c r="G36" s="543">
        <v>4632486299</v>
      </c>
    </row>
    <row r="37" spans="2:12" s="5" customFormat="1">
      <c r="B37" s="8" t="s">
        <v>137</v>
      </c>
      <c r="C37" s="8"/>
      <c r="D37" s="8"/>
      <c r="E37" s="547">
        <v>0</v>
      </c>
      <c r="F37" s="547"/>
      <c r="G37" s="547">
        <v>0</v>
      </c>
      <c r="I37" s="11"/>
    </row>
    <row r="38" spans="2:12" s="5" customFormat="1">
      <c r="B38" s="8" t="s">
        <v>67</v>
      </c>
      <c r="C38" s="8"/>
      <c r="D38" s="8"/>
      <c r="E38" s="547">
        <v>-196772299</v>
      </c>
      <c r="F38" s="547"/>
      <c r="G38" s="547">
        <v>-86281096</v>
      </c>
      <c r="I38" s="7"/>
    </row>
    <row r="39" spans="2:12" s="5" customFormat="1">
      <c r="B39" s="8" t="s">
        <v>236</v>
      </c>
      <c r="C39" s="8"/>
      <c r="D39" s="8"/>
      <c r="E39" s="547">
        <v>51063577</v>
      </c>
      <c r="F39" s="547"/>
      <c r="G39" s="547">
        <v>34448878</v>
      </c>
      <c r="I39" s="7"/>
    </row>
    <row r="40" spans="2:12" s="5" customFormat="1">
      <c r="B40" s="9" t="s">
        <v>58</v>
      </c>
      <c r="C40" s="9"/>
      <c r="D40" s="9"/>
      <c r="E40" s="545">
        <v>1268951564</v>
      </c>
      <c r="F40" s="545"/>
      <c r="G40" s="546">
        <v>4580654081</v>
      </c>
      <c r="I40" s="7"/>
      <c r="J40" s="12"/>
      <c r="K40" s="12"/>
      <c r="L40" s="12"/>
    </row>
    <row r="41" spans="2:12" s="5" customFormat="1">
      <c r="B41" s="709" t="s">
        <v>59</v>
      </c>
      <c r="C41" s="709"/>
      <c r="D41" s="709"/>
      <c r="E41" s="545">
        <v>-4475630654</v>
      </c>
      <c r="F41" s="545"/>
      <c r="G41" s="545">
        <v>3794370772.1095901</v>
      </c>
      <c r="J41" s="12"/>
      <c r="K41" s="12"/>
      <c r="L41" s="12"/>
    </row>
    <row r="42" spans="2:12" s="5" customFormat="1">
      <c r="B42" s="9" t="s">
        <v>60</v>
      </c>
      <c r="C42" s="9"/>
      <c r="D42" s="9"/>
      <c r="E42" s="547">
        <v>5138599543</v>
      </c>
      <c r="F42" s="547"/>
      <c r="G42" s="547">
        <v>1344228770.9000006</v>
      </c>
      <c r="J42" s="12"/>
      <c r="K42" s="12"/>
      <c r="L42" s="12"/>
    </row>
    <row r="43" spans="2:12" s="5" customFormat="1">
      <c r="B43" s="9" t="s">
        <v>740</v>
      </c>
      <c r="C43" s="9"/>
      <c r="D43" s="9"/>
      <c r="E43" s="545">
        <v>662968889</v>
      </c>
      <c r="F43" s="545"/>
      <c r="G43" s="545">
        <v>5138599543.0095901</v>
      </c>
      <c r="J43" s="224">
        <f>+E43-'Balance General'!C8</f>
        <v>0</v>
      </c>
      <c r="K43" s="13"/>
      <c r="L43" s="12"/>
    </row>
    <row r="44" spans="2:12" s="5" customFormat="1">
      <c r="B44" s="9"/>
      <c r="C44" s="9"/>
      <c r="D44" s="9"/>
      <c r="E44" s="23"/>
      <c r="F44" s="23"/>
      <c r="G44" s="23"/>
      <c r="J44" s="31"/>
      <c r="L44" s="12"/>
    </row>
    <row r="45" spans="2:12" s="5" customFormat="1">
      <c r="B45" s="708" t="s">
        <v>643</v>
      </c>
      <c r="C45" s="708"/>
      <c r="D45" s="708"/>
      <c r="E45" s="708"/>
      <c r="F45" s="708"/>
      <c r="G45" s="708"/>
      <c r="J45" s="13"/>
      <c r="K45" s="13"/>
      <c r="L45" s="12"/>
    </row>
    <row r="46" spans="2:12">
      <c r="E46" s="1"/>
      <c r="F46" s="232"/>
      <c r="G46" s="1"/>
      <c r="J46" s="14"/>
      <c r="K46" s="14"/>
      <c r="L46" s="14"/>
    </row>
    <row r="47" spans="2:12">
      <c r="E47" s="28"/>
      <c r="F47" s="548"/>
      <c r="G47" s="1"/>
      <c r="H47" s="2"/>
      <c r="J47" s="5"/>
    </row>
    <row r="48" spans="2:12">
      <c r="E48" s="1"/>
      <c r="F48" s="232"/>
      <c r="G48" s="1"/>
      <c r="H48" s="2"/>
      <c r="J48" s="5"/>
    </row>
    <row r="49" spans="2:10">
      <c r="B49" s="38" t="s">
        <v>213</v>
      </c>
      <c r="C49" s="704" t="s">
        <v>510</v>
      </c>
      <c r="D49" s="704"/>
      <c r="E49" s="704"/>
      <c r="F49" s="704"/>
      <c r="G49" s="704"/>
      <c r="H49" s="704"/>
      <c r="J49" s="5"/>
    </row>
    <row r="50" spans="2:10">
      <c r="B50" s="39" t="s">
        <v>225</v>
      </c>
      <c r="C50" s="705" t="s">
        <v>226</v>
      </c>
      <c r="D50" s="705"/>
      <c r="E50" s="705"/>
      <c r="F50" s="705"/>
      <c r="G50" s="705"/>
      <c r="H50" s="705"/>
      <c r="J50" s="5"/>
    </row>
  </sheetData>
  <customSheetViews>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1"/>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2"/>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3"/>
    </customSheetView>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3">
    <mergeCell ref="B2:H2"/>
    <mergeCell ref="B6:H6"/>
    <mergeCell ref="B3:H3"/>
    <mergeCell ref="B41:D41"/>
    <mergeCell ref="C49:H49"/>
    <mergeCell ref="B9:D9"/>
    <mergeCell ref="C50:H50"/>
    <mergeCell ref="B45:G45"/>
    <mergeCell ref="B13:D13"/>
    <mergeCell ref="B18:D18"/>
    <mergeCell ref="B28:D28"/>
    <mergeCell ref="B34:D34"/>
    <mergeCell ref="B22:D22"/>
  </mergeCells>
  <pageMargins left="0.7" right="0.7" top="0.75" bottom="0.75" header="0.3" footer="0.3"/>
  <pageSetup paperSize="9" scale="67" fitToHeight="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6699"/>
  </sheetPr>
  <dimension ref="A1:P65"/>
  <sheetViews>
    <sheetView showGridLines="0" zoomScale="80" zoomScaleNormal="80" zoomScaleSheetLayoutView="80" workbookViewId="0">
      <pane ySplit="8" topLeftCell="A10" activePane="bottomLeft" state="frozen"/>
      <selection pane="bottomLeft" activeCell="E15" sqref="E15"/>
    </sheetView>
  </sheetViews>
  <sheetFormatPr baseColWidth="10" defaultColWidth="11.42578125" defaultRowHeight="15.75"/>
  <cols>
    <col min="1" max="1" width="37.7109375" style="2" customWidth="1"/>
    <col min="2" max="2" width="17.85546875" style="1" customWidth="1"/>
    <col min="3" max="3" width="17.85546875" style="1" bestFit="1" customWidth="1"/>
    <col min="4" max="4" width="20.85546875" style="1" customWidth="1"/>
    <col min="5" max="5" width="15.5703125" style="1" bestFit="1" customWidth="1"/>
    <col min="6" max="6" width="13.42578125" style="1" bestFit="1" customWidth="1"/>
    <col min="7" max="7" width="15.140625" style="1" customWidth="1"/>
    <col min="8" max="8" width="15.5703125" style="1" customWidth="1"/>
    <col min="9" max="9" width="17.28515625" style="1" customWidth="1"/>
    <col min="10" max="10" width="16.5703125" style="1" bestFit="1" customWidth="1"/>
    <col min="11" max="11" width="17.85546875" style="1" customWidth="1"/>
    <col min="12" max="12" width="16.85546875" style="1" customWidth="1"/>
    <col min="13" max="13" width="18.85546875" style="1" bestFit="1" customWidth="1"/>
    <col min="14" max="14" width="15.140625" style="1" bestFit="1" customWidth="1"/>
    <col min="15" max="15" width="15.42578125" style="1" bestFit="1" customWidth="1"/>
    <col min="16" max="16" width="21.85546875" style="1" bestFit="1" customWidth="1"/>
    <col min="17" max="16384" width="11.42578125" style="1"/>
  </cols>
  <sheetData>
    <row r="1" spans="1:15" s="230" customFormat="1">
      <c r="A1" s="231"/>
    </row>
    <row r="2" spans="1:15" s="19" customFormat="1" ht="19.5">
      <c r="A2" s="715" t="s">
        <v>503</v>
      </c>
      <c r="B2" s="715"/>
      <c r="C2" s="715"/>
      <c r="D2" s="715"/>
      <c r="E2" s="715"/>
      <c r="F2" s="715"/>
      <c r="G2" s="715"/>
      <c r="H2" s="715"/>
      <c r="I2" s="715"/>
      <c r="J2" s="715"/>
      <c r="K2" s="715"/>
      <c r="L2" s="715"/>
    </row>
    <row r="3" spans="1:15" s="19" customFormat="1">
      <c r="A3" s="716" t="s">
        <v>513</v>
      </c>
      <c r="B3" s="716"/>
      <c r="C3" s="716"/>
      <c r="D3" s="716"/>
      <c r="E3" s="716"/>
      <c r="F3" s="716"/>
      <c r="G3" s="716"/>
      <c r="H3" s="716"/>
      <c r="I3" s="716"/>
      <c r="J3" s="716"/>
      <c r="K3" s="716"/>
      <c r="L3" s="716"/>
    </row>
    <row r="4" spans="1:15" s="19" customFormat="1">
      <c r="A4" s="717" t="s">
        <v>759</v>
      </c>
      <c r="B4" s="718"/>
      <c r="C4" s="718"/>
      <c r="D4" s="718"/>
      <c r="E4" s="718"/>
      <c r="F4" s="718"/>
      <c r="G4" s="718"/>
      <c r="H4" s="718"/>
      <c r="I4" s="718"/>
      <c r="J4" s="718"/>
      <c r="K4" s="718"/>
      <c r="L4" s="718"/>
    </row>
    <row r="5" spans="1:15" s="19" customFormat="1">
      <c r="A5" s="713" t="s">
        <v>508</v>
      </c>
      <c r="B5" s="713"/>
      <c r="C5" s="713"/>
      <c r="D5" s="713"/>
      <c r="E5" s="713"/>
      <c r="F5" s="713"/>
      <c r="G5" s="713"/>
      <c r="H5" s="713"/>
      <c r="I5" s="713"/>
      <c r="J5" s="713"/>
      <c r="K5" s="713"/>
      <c r="L5" s="713"/>
    </row>
    <row r="6" spans="1:15" s="19" customFormat="1">
      <c r="A6" s="21"/>
      <c r="B6" s="22"/>
      <c r="C6" s="22"/>
      <c r="D6" s="22"/>
      <c r="E6" s="22"/>
      <c r="F6" s="22"/>
      <c r="G6" s="22"/>
      <c r="H6" s="22"/>
      <c r="I6" s="22"/>
      <c r="J6" s="22"/>
      <c r="K6" s="22"/>
      <c r="L6" s="22"/>
    </row>
    <row r="7" spans="1:15" s="5" customFormat="1" ht="31.5" customHeight="1">
      <c r="A7" s="719" t="s">
        <v>46</v>
      </c>
      <c r="B7" s="719" t="s">
        <v>8</v>
      </c>
      <c r="C7" s="719"/>
      <c r="D7" s="719"/>
      <c r="E7" s="719" t="s">
        <v>501</v>
      </c>
      <c r="F7" s="719" t="s">
        <v>9</v>
      </c>
      <c r="G7" s="719"/>
      <c r="H7" s="719"/>
      <c r="I7" s="719" t="s">
        <v>119</v>
      </c>
      <c r="J7" s="719"/>
      <c r="K7" s="720" t="s">
        <v>16</v>
      </c>
      <c r="L7" s="720"/>
    </row>
    <row r="8" spans="1:15" s="5" customFormat="1" ht="30" customHeight="1">
      <c r="A8" s="719"/>
      <c r="B8" s="641" t="s">
        <v>113</v>
      </c>
      <c r="C8" s="641" t="s">
        <v>114</v>
      </c>
      <c r="D8" s="641" t="s">
        <v>115</v>
      </c>
      <c r="E8" s="719"/>
      <c r="F8" s="641" t="s">
        <v>116</v>
      </c>
      <c r="G8" s="641" t="s">
        <v>117</v>
      </c>
      <c r="H8" s="641" t="s">
        <v>118</v>
      </c>
      <c r="I8" s="641" t="s">
        <v>120</v>
      </c>
      <c r="J8" s="641" t="s">
        <v>121</v>
      </c>
      <c r="K8" s="642">
        <v>44196</v>
      </c>
      <c r="L8" s="642">
        <v>43830</v>
      </c>
    </row>
    <row r="9" spans="1:15" s="5" customFormat="1" ht="35.1" customHeight="1">
      <c r="A9" s="530" t="s">
        <v>502</v>
      </c>
      <c r="B9" s="531"/>
      <c r="C9" s="531"/>
      <c r="D9" s="531">
        <v>5000000000</v>
      </c>
      <c r="E9" s="531">
        <v>0</v>
      </c>
      <c r="F9" s="531">
        <v>0</v>
      </c>
      <c r="G9" s="531">
        <v>0</v>
      </c>
      <c r="H9" s="531">
        <v>0</v>
      </c>
      <c r="I9" s="531">
        <f>-16169966+J16</f>
        <v>634228479</v>
      </c>
      <c r="J9" s="532"/>
      <c r="K9" s="533"/>
      <c r="L9" s="534"/>
      <c r="M9" s="221"/>
      <c r="N9" s="11"/>
    </row>
    <row r="10" spans="1:15" s="5" customFormat="1">
      <c r="A10" s="535" t="s">
        <v>122</v>
      </c>
      <c r="B10" s="536"/>
      <c r="C10" s="536"/>
      <c r="D10" s="536"/>
      <c r="E10" s="536"/>
      <c r="F10" s="536"/>
      <c r="G10" s="536"/>
      <c r="H10" s="536"/>
      <c r="I10" s="536"/>
      <c r="J10" s="532"/>
      <c r="K10" s="533"/>
      <c r="L10" s="534"/>
      <c r="M10" s="153"/>
      <c r="O10" s="153"/>
    </row>
    <row r="11" spans="1:15" s="20" customFormat="1">
      <c r="A11" s="537" t="s">
        <v>504</v>
      </c>
      <c r="B11" s="531">
        <v>0</v>
      </c>
      <c r="C11" s="531">
        <v>0</v>
      </c>
      <c r="D11" s="531">
        <v>5000000000</v>
      </c>
      <c r="E11" s="531">
        <v>0</v>
      </c>
      <c r="F11" s="531">
        <v>0</v>
      </c>
      <c r="G11" s="531">
        <v>0</v>
      </c>
      <c r="H11" s="531">
        <v>0</v>
      </c>
      <c r="I11" s="531">
        <v>0</v>
      </c>
      <c r="J11" s="532">
        <v>0</v>
      </c>
      <c r="K11" s="533"/>
      <c r="L11" s="534"/>
      <c r="M11" s="186"/>
      <c r="O11" s="166"/>
    </row>
    <row r="12" spans="1:15" s="20" customFormat="1">
      <c r="A12" s="537" t="s">
        <v>501</v>
      </c>
      <c r="B12" s="531">
        <v>0</v>
      </c>
      <c r="C12" s="531">
        <v>0</v>
      </c>
      <c r="D12" s="531">
        <v>0</v>
      </c>
      <c r="E12" s="531">
        <v>101000000</v>
      </c>
      <c r="F12" s="531">
        <v>0</v>
      </c>
      <c r="G12" s="531">
        <v>0</v>
      </c>
      <c r="H12" s="531">
        <v>0</v>
      </c>
      <c r="I12" s="531">
        <v>0</v>
      </c>
      <c r="J12" s="532">
        <v>0</v>
      </c>
      <c r="K12" s="533"/>
      <c r="L12" s="534"/>
      <c r="M12" s="186"/>
      <c r="O12" s="166"/>
    </row>
    <row r="13" spans="1:15" s="241" customFormat="1">
      <c r="A13" s="537" t="s">
        <v>594</v>
      </c>
      <c r="B13" s="531">
        <v>0</v>
      </c>
      <c r="C13" s="531">
        <v>0</v>
      </c>
      <c r="D13" s="531">
        <v>615000000</v>
      </c>
      <c r="E13" s="531">
        <v>0</v>
      </c>
      <c r="F13" s="531">
        <v>32519922</v>
      </c>
      <c r="G13" s="531">
        <v>2818523</v>
      </c>
      <c r="H13" s="531">
        <v>0</v>
      </c>
      <c r="I13" s="531">
        <v>-650338445</v>
      </c>
      <c r="J13" s="532">
        <f>-J9</f>
        <v>0</v>
      </c>
      <c r="K13" s="533"/>
      <c r="L13" s="534"/>
      <c r="M13" s="186"/>
      <c r="O13" s="166"/>
    </row>
    <row r="14" spans="1:15" s="20" customFormat="1">
      <c r="A14" s="538" t="s">
        <v>47</v>
      </c>
      <c r="B14" s="531">
        <v>0</v>
      </c>
      <c r="C14" s="531"/>
      <c r="D14" s="531">
        <v>0</v>
      </c>
      <c r="E14" s="531">
        <v>0</v>
      </c>
      <c r="F14" s="531">
        <v>0</v>
      </c>
      <c r="G14" s="531">
        <v>0</v>
      </c>
      <c r="H14" s="531">
        <v>0</v>
      </c>
      <c r="I14" s="531">
        <v>0</v>
      </c>
      <c r="J14" s="531">
        <v>2061680646</v>
      </c>
      <c r="K14" s="533"/>
      <c r="L14" s="534"/>
      <c r="O14" s="166"/>
    </row>
    <row r="15" spans="1:15" s="20" customFormat="1" ht="35.1" customHeight="1">
      <c r="A15" s="539" t="s">
        <v>586</v>
      </c>
      <c r="B15" s="532">
        <f>SUM(B9:B14)</f>
        <v>0</v>
      </c>
      <c r="C15" s="532">
        <f t="shared" ref="C15:G15" si="0">SUM(C9:C14)</f>
        <v>0</v>
      </c>
      <c r="D15" s="532">
        <f>SUM(D9:D14)</f>
        <v>10615000000</v>
      </c>
      <c r="E15" s="532">
        <f t="shared" si="0"/>
        <v>101000000</v>
      </c>
      <c r="F15" s="532">
        <f t="shared" si="0"/>
        <v>32519922</v>
      </c>
      <c r="G15" s="532">
        <f t="shared" si="0"/>
        <v>2818523</v>
      </c>
      <c r="H15" s="532">
        <f t="shared" ref="H15" si="1">SUM(H9:H14)</f>
        <v>0</v>
      </c>
      <c r="I15" s="532">
        <f>SUM(I9:I14)</f>
        <v>-16109966</v>
      </c>
      <c r="J15" s="532">
        <f>SUM(J9:J14)</f>
        <v>2061680646</v>
      </c>
      <c r="K15" s="533">
        <f>SUM(D15:J15)</f>
        <v>12796909125</v>
      </c>
      <c r="L15" s="534">
        <v>0</v>
      </c>
      <c r="M15" s="166"/>
      <c r="N15" s="332"/>
    </row>
    <row r="16" spans="1:15" s="20" customFormat="1">
      <c r="A16" s="539" t="s">
        <v>587</v>
      </c>
      <c r="B16" s="532">
        <v>0</v>
      </c>
      <c r="C16" s="532">
        <v>0</v>
      </c>
      <c r="D16" s="532">
        <v>5000000000</v>
      </c>
      <c r="E16" s="532">
        <v>0</v>
      </c>
      <c r="F16" s="532">
        <v>0</v>
      </c>
      <c r="G16" s="532">
        <v>0</v>
      </c>
      <c r="H16" s="532">
        <v>0</v>
      </c>
      <c r="I16" s="532">
        <v>-16169966</v>
      </c>
      <c r="J16" s="532">
        <v>650398445</v>
      </c>
      <c r="K16" s="533"/>
      <c r="L16" s="534">
        <f>+SUM(D16:J16)</f>
        <v>5634228479</v>
      </c>
      <c r="M16" s="304"/>
      <c r="N16" s="43"/>
    </row>
    <row r="17" spans="1:16">
      <c r="P17" s="17"/>
    </row>
    <row r="18" spans="1:16">
      <c r="A18" s="721" t="s">
        <v>643</v>
      </c>
      <c r="B18" s="721"/>
      <c r="C18" s="721"/>
      <c r="D18" s="721"/>
      <c r="E18" s="721"/>
      <c r="F18" s="721"/>
      <c r="G18" s="721"/>
      <c r="H18" s="721"/>
      <c r="I18" s="721"/>
      <c r="J18" s="721"/>
      <c r="K18" s="721"/>
      <c r="L18" s="721"/>
      <c r="P18" s="17"/>
    </row>
    <row r="19" spans="1:16">
      <c r="K19" s="304"/>
      <c r="P19" s="17"/>
    </row>
    <row r="20" spans="1:16">
      <c r="P20" s="17"/>
    </row>
    <row r="21" spans="1:16">
      <c r="B21" s="36" t="s">
        <v>222</v>
      </c>
      <c r="D21" s="704" t="s">
        <v>221</v>
      </c>
      <c r="E21" s="704"/>
      <c r="F21" s="704"/>
      <c r="H21" s="40" t="s">
        <v>188</v>
      </c>
      <c r="K21" s="35" t="s">
        <v>511</v>
      </c>
      <c r="O21" s="17"/>
    </row>
    <row r="22" spans="1:16">
      <c r="B22" s="37" t="s">
        <v>97</v>
      </c>
      <c r="D22" s="705" t="s">
        <v>220</v>
      </c>
      <c r="E22" s="705"/>
      <c r="F22" s="705"/>
      <c r="H22" s="37" t="s">
        <v>227</v>
      </c>
      <c r="K22" s="37" t="s">
        <v>219</v>
      </c>
      <c r="O22" s="17"/>
    </row>
    <row r="65" spans="3:3">
      <c r="C65" s="1">
        <f>'Patrimonio Neto'!G2</f>
        <v>0</v>
      </c>
    </row>
  </sheetData>
  <customSheetViews>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1"/>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2"/>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3"/>
      <headerFooter alignWithMargins="0"/>
    </customSheetView>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4"/>
      <headerFooter alignWithMargins="0"/>
    </customSheetView>
  </customSheetViews>
  <mergeCells count="14">
    <mergeCell ref="D21:F21"/>
    <mergeCell ref="D22:F22"/>
    <mergeCell ref="A2:L2"/>
    <mergeCell ref="A3:L3"/>
    <mergeCell ref="A4:L4"/>
    <mergeCell ref="B7:D7"/>
    <mergeCell ref="F7:H7"/>
    <mergeCell ref="I7:J7"/>
    <mergeCell ref="K7:L7"/>
    <mergeCell ref="A7:A8"/>
    <mergeCell ref="A18:L18"/>
    <mergeCell ref="E7:E8"/>
    <mergeCell ref="A5:F5"/>
    <mergeCell ref="G5:L5"/>
  </mergeCells>
  <pageMargins left="0.25" right="0.25" top="0.75" bottom="0.75" header="0.3" footer="0.3"/>
  <pageSetup scale="47" orientation="portrait"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99"/>
  </sheetPr>
  <dimension ref="A1:P316"/>
  <sheetViews>
    <sheetView showGridLines="0" topLeftCell="A62" zoomScale="90" zoomScaleNormal="90" zoomScaleSheetLayoutView="90" workbookViewId="0">
      <selection activeCell="B63" sqref="B63:K63"/>
    </sheetView>
  </sheetViews>
  <sheetFormatPr baseColWidth="10" defaultColWidth="11.42578125" defaultRowHeight="15"/>
  <cols>
    <col min="1" max="1" width="3.5703125" style="242" customWidth="1"/>
    <col min="2" max="3" width="11.42578125" style="242"/>
    <col min="4" max="4" width="13.5703125" style="242" bestFit="1" customWidth="1"/>
    <col min="5" max="5" width="12.7109375" style="242" customWidth="1"/>
    <col min="6" max="6" width="16.7109375" style="242" customWidth="1"/>
    <col min="7" max="7" width="15.28515625" style="242" customWidth="1"/>
    <col min="8" max="8" width="12.42578125" style="242" customWidth="1"/>
    <col min="9" max="10" width="11.42578125" style="242"/>
    <col min="11" max="11" width="12.5703125" style="242" customWidth="1"/>
    <col min="12" max="12" width="4.42578125" style="242" customWidth="1"/>
    <col min="13" max="15" width="11.42578125" style="242"/>
    <col min="16" max="16" width="29.5703125" style="229" customWidth="1"/>
    <col min="17" max="16384" width="11.42578125" style="242"/>
  </cols>
  <sheetData>
    <row r="1" spans="1:16" ht="18.75">
      <c r="A1" s="33"/>
      <c r="B1" s="730" t="s">
        <v>503</v>
      </c>
      <c r="C1" s="730"/>
      <c r="D1" s="730"/>
      <c r="E1" s="730"/>
      <c r="F1" s="730"/>
      <c r="G1" s="730"/>
      <c r="H1" s="730"/>
      <c r="I1" s="730"/>
      <c r="J1" s="730"/>
      <c r="K1" s="730"/>
      <c r="L1" s="30"/>
    </row>
    <row r="2" spans="1:16">
      <c r="A2" s="246"/>
      <c r="B2" s="729" t="s">
        <v>646</v>
      </c>
      <c r="C2" s="729"/>
      <c r="D2" s="729"/>
      <c r="E2" s="729"/>
      <c r="F2" s="729"/>
      <c r="G2" s="729"/>
      <c r="H2" s="729"/>
      <c r="I2" s="729"/>
      <c r="J2" s="729"/>
      <c r="K2" s="729"/>
      <c r="L2" s="245"/>
    </row>
    <row r="3" spans="1:16">
      <c r="A3" s="246"/>
      <c r="B3" s="729" t="s">
        <v>647</v>
      </c>
      <c r="C3" s="729"/>
      <c r="D3" s="729"/>
      <c r="E3" s="729"/>
      <c r="F3" s="729"/>
      <c r="G3" s="729"/>
      <c r="H3" s="729"/>
      <c r="I3" s="729"/>
      <c r="J3" s="729"/>
      <c r="K3" s="729"/>
      <c r="L3" s="245"/>
    </row>
    <row r="4" spans="1:16">
      <c r="A4" s="246"/>
      <c r="B4" s="729" t="s">
        <v>508</v>
      </c>
      <c r="C4" s="729"/>
      <c r="D4" s="729"/>
      <c r="E4" s="729"/>
      <c r="F4" s="729"/>
      <c r="G4" s="729"/>
      <c r="H4" s="729"/>
      <c r="I4" s="729"/>
      <c r="J4" s="729"/>
      <c r="K4" s="729"/>
      <c r="L4" s="245"/>
    </row>
    <row r="5" spans="1:16">
      <c r="A5" s="246"/>
      <c r="B5" s="288"/>
      <c r="C5" s="288"/>
      <c r="D5" s="288"/>
      <c r="E5" s="288"/>
      <c r="F5" s="288"/>
      <c r="G5" s="288"/>
      <c r="H5" s="288"/>
      <c r="I5" s="288"/>
      <c r="J5" s="288"/>
      <c r="K5" s="288"/>
      <c r="L5" s="245"/>
    </row>
    <row r="6" spans="1:16">
      <c r="A6" s="246"/>
      <c r="B6" s="289" t="s">
        <v>524</v>
      </c>
      <c r="C6" s="288"/>
      <c r="D6" s="288"/>
      <c r="E6" s="288"/>
      <c r="F6" s="288"/>
      <c r="G6" s="288"/>
      <c r="H6" s="288"/>
      <c r="I6" s="288"/>
      <c r="J6" s="288"/>
      <c r="K6" s="288"/>
      <c r="L6" s="245"/>
    </row>
    <row r="7" spans="1:16" s="244" customFormat="1" ht="39" customHeight="1">
      <c r="A7" s="257"/>
      <c r="B7" s="724" t="s">
        <v>583</v>
      </c>
      <c r="C7" s="724"/>
      <c r="D7" s="724"/>
      <c r="E7" s="724"/>
      <c r="F7" s="724"/>
      <c r="G7" s="724"/>
      <c r="H7" s="724"/>
      <c r="I7" s="724"/>
      <c r="J7" s="724"/>
      <c r="K7" s="724"/>
      <c r="L7" s="259"/>
      <c r="P7" s="228"/>
    </row>
    <row r="8" spans="1:16" s="244" customFormat="1" ht="39" customHeight="1">
      <c r="A8" s="257"/>
      <c r="B8" s="724" t="s">
        <v>585</v>
      </c>
      <c r="C8" s="724"/>
      <c r="D8" s="724"/>
      <c r="E8" s="724"/>
      <c r="F8" s="724"/>
      <c r="G8" s="724"/>
      <c r="H8" s="724"/>
      <c r="I8" s="724"/>
      <c r="J8" s="724"/>
      <c r="K8" s="724"/>
      <c r="L8" s="259"/>
      <c r="P8" s="228"/>
    </row>
    <row r="9" spans="1:16">
      <c r="A9" s="246"/>
      <c r="B9" s="303"/>
      <c r="C9" s="303"/>
      <c r="D9" s="303"/>
      <c r="E9" s="303"/>
      <c r="F9" s="303"/>
      <c r="G9" s="303"/>
      <c r="H9" s="303"/>
      <c r="I9" s="303"/>
      <c r="J9" s="303"/>
      <c r="K9" s="303"/>
      <c r="L9" s="245"/>
    </row>
    <row r="10" spans="1:16">
      <c r="A10" s="246"/>
      <c r="B10" s="289" t="s">
        <v>525</v>
      </c>
      <c r="C10" s="288"/>
      <c r="D10" s="288"/>
      <c r="E10" s="288"/>
      <c r="F10" s="288"/>
      <c r="G10" s="288"/>
      <c r="H10" s="288"/>
      <c r="I10" s="288"/>
      <c r="J10" s="288"/>
      <c r="K10" s="288"/>
      <c r="L10" s="245"/>
    </row>
    <row r="11" spans="1:16">
      <c r="A11" s="246"/>
      <c r="B11" s="288"/>
      <c r="C11" s="288"/>
      <c r="D11" s="288"/>
      <c r="E11" s="288"/>
      <c r="F11" s="288"/>
      <c r="G11" s="288"/>
      <c r="H11" s="288"/>
      <c r="I11" s="288"/>
      <c r="J11" s="288"/>
      <c r="K11" s="288"/>
      <c r="L11" s="245"/>
    </row>
    <row r="12" spans="1:16">
      <c r="A12" s="246"/>
      <c r="B12" s="289" t="s">
        <v>234</v>
      </c>
      <c r="C12" s="288"/>
      <c r="D12" s="288"/>
      <c r="E12" s="288"/>
      <c r="F12" s="288"/>
      <c r="G12" s="288"/>
      <c r="H12" s="288"/>
      <c r="I12" s="288"/>
      <c r="J12" s="288"/>
      <c r="K12" s="288"/>
      <c r="L12" s="245"/>
    </row>
    <row r="13" spans="1:16">
      <c r="A13" s="246"/>
      <c r="B13" s="288"/>
      <c r="C13" s="288"/>
      <c r="D13" s="288"/>
      <c r="E13" s="288"/>
      <c r="F13" s="288"/>
      <c r="G13" s="288"/>
      <c r="H13" s="288"/>
      <c r="I13" s="288"/>
      <c r="J13" s="288"/>
      <c r="K13" s="288"/>
      <c r="L13" s="245"/>
    </row>
    <row r="14" spans="1:16" ht="68.45" customHeight="1">
      <c r="A14" s="246"/>
      <c r="B14" s="722" t="s">
        <v>261</v>
      </c>
      <c r="C14" s="722"/>
      <c r="D14" s="722"/>
      <c r="E14" s="722"/>
      <c r="F14" s="722"/>
      <c r="G14" s="722"/>
      <c r="H14" s="722"/>
      <c r="I14" s="722"/>
      <c r="J14" s="722"/>
      <c r="K14" s="722"/>
      <c r="L14" s="245"/>
    </row>
    <row r="15" spans="1:16" ht="30" customHeight="1">
      <c r="A15" s="246"/>
      <c r="B15" s="723" t="s">
        <v>262</v>
      </c>
      <c r="C15" s="723"/>
      <c r="D15" s="723"/>
      <c r="E15" s="723"/>
      <c r="F15" s="723"/>
      <c r="G15" s="723"/>
      <c r="H15" s="723"/>
      <c r="I15" s="723"/>
      <c r="J15" s="723"/>
      <c r="K15" s="723"/>
      <c r="L15" s="245"/>
    </row>
    <row r="16" spans="1:16" ht="11.45" customHeight="1">
      <c r="A16" s="246"/>
      <c r="B16" s="288"/>
      <c r="C16" s="288"/>
      <c r="D16" s="288"/>
      <c r="E16" s="288"/>
      <c r="F16" s="288"/>
      <c r="G16" s="288"/>
      <c r="H16" s="288"/>
      <c r="I16" s="288"/>
      <c r="J16" s="288"/>
      <c r="K16" s="288"/>
      <c r="L16" s="245"/>
    </row>
    <row r="17" spans="1:16">
      <c r="A17" s="246"/>
      <c r="B17" s="288" t="s">
        <v>263</v>
      </c>
      <c r="C17" s="288"/>
      <c r="D17" s="288"/>
      <c r="E17" s="288"/>
      <c r="F17" s="288"/>
      <c r="G17" s="288"/>
      <c r="H17" s="288"/>
      <c r="I17" s="288"/>
      <c r="J17" s="288"/>
      <c r="K17" s="288"/>
      <c r="L17" s="245"/>
    </row>
    <row r="18" spans="1:16">
      <c r="A18" s="246"/>
      <c r="B18" s="288" t="s">
        <v>186</v>
      </c>
      <c r="C18" s="288"/>
      <c r="D18" s="288"/>
      <c r="E18" s="288"/>
      <c r="F18" s="288"/>
      <c r="G18" s="288"/>
      <c r="H18" s="288"/>
      <c r="I18" s="288"/>
      <c r="J18" s="288"/>
      <c r="K18" s="288"/>
      <c r="L18" s="245"/>
    </row>
    <row r="19" spans="1:16">
      <c r="A19" s="246"/>
      <c r="B19" s="723" t="s">
        <v>264</v>
      </c>
      <c r="C19" s="723"/>
      <c r="D19" s="723"/>
      <c r="E19" s="723"/>
      <c r="F19" s="723"/>
      <c r="G19" s="723"/>
      <c r="H19" s="723"/>
      <c r="I19" s="723"/>
      <c r="J19" s="723"/>
      <c r="K19" s="723"/>
      <c r="L19" s="245"/>
    </row>
    <row r="20" spans="1:16">
      <c r="A20" s="246"/>
      <c r="B20" s="288" t="s">
        <v>265</v>
      </c>
      <c r="C20" s="288"/>
      <c r="D20" s="288"/>
      <c r="E20" s="288"/>
      <c r="F20" s="288"/>
      <c r="G20" s="288"/>
      <c r="H20" s="288"/>
      <c r="I20" s="288"/>
      <c r="J20" s="288"/>
      <c r="K20" s="288"/>
      <c r="L20" s="245"/>
    </row>
    <row r="21" spans="1:16">
      <c r="A21" s="246"/>
      <c r="B21" s="288" t="s">
        <v>266</v>
      </c>
      <c r="C21" s="288"/>
      <c r="D21" s="288"/>
      <c r="E21" s="288"/>
      <c r="F21" s="288"/>
      <c r="G21" s="288"/>
      <c r="H21" s="288"/>
      <c r="I21" s="288"/>
      <c r="J21" s="288"/>
      <c r="K21" s="288"/>
      <c r="L21" s="245"/>
    </row>
    <row r="22" spans="1:16">
      <c r="A22" s="246"/>
      <c r="B22" s="288" t="s">
        <v>187</v>
      </c>
      <c r="C22" s="288"/>
      <c r="D22" s="288"/>
      <c r="E22" s="288"/>
      <c r="F22" s="288"/>
      <c r="G22" s="288"/>
      <c r="H22" s="288"/>
      <c r="I22" s="288"/>
      <c r="J22" s="288"/>
      <c r="K22" s="288"/>
      <c r="L22" s="245"/>
    </row>
    <row r="23" spans="1:16">
      <c r="A23" s="246"/>
      <c r="B23" s="288" t="s">
        <v>267</v>
      </c>
      <c r="C23" s="288"/>
      <c r="D23" s="288"/>
      <c r="E23" s="288"/>
      <c r="F23" s="288"/>
      <c r="G23" s="288"/>
      <c r="H23" s="288"/>
      <c r="I23" s="288"/>
      <c r="J23" s="288"/>
      <c r="K23" s="288"/>
      <c r="L23" s="245"/>
    </row>
    <row r="24" spans="1:16" ht="30" customHeight="1">
      <c r="A24" s="246"/>
      <c r="B24" s="723" t="s">
        <v>268</v>
      </c>
      <c r="C24" s="723"/>
      <c r="D24" s="723"/>
      <c r="E24" s="723"/>
      <c r="F24" s="723"/>
      <c r="G24" s="723"/>
      <c r="H24" s="723"/>
      <c r="I24" s="723"/>
      <c r="J24" s="723"/>
      <c r="K24" s="723"/>
      <c r="L24" s="245"/>
    </row>
    <row r="25" spans="1:16" s="243" customFormat="1" ht="30" customHeight="1">
      <c r="A25" s="34"/>
      <c r="B25" s="723" t="s">
        <v>269</v>
      </c>
      <c r="C25" s="723"/>
      <c r="D25" s="723"/>
      <c r="E25" s="723"/>
      <c r="F25" s="723"/>
      <c r="G25" s="723"/>
      <c r="H25" s="723"/>
      <c r="I25" s="723"/>
      <c r="J25" s="723"/>
      <c r="K25" s="723"/>
      <c r="L25" s="258"/>
      <c r="P25" s="227"/>
    </row>
    <row r="26" spans="1:16">
      <c r="A26" s="246"/>
      <c r="B26" s="288" t="s">
        <v>270</v>
      </c>
      <c r="C26" s="288"/>
      <c r="D26" s="288"/>
      <c r="E26" s="288"/>
      <c r="F26" s="288"/>
      <c r="G26" s="288"/>
      <c r="H26" s="288"/>
      <c r="I26" s="288"/>
      <c r="J26" s="288"/>
      <c r="K26" s="288"/>
      <c r="L26" s="245"/>
    </row>
    <row r="27" spans="1:16" ht="45" customHeight="1">
      <c r="A27" s="246"/>
      <c r="B27" s="723" t="s">
        <v>271</v>
      </c>
      <c r="C27" s="723"/>
      <c r="D27" s="723"/>
      <c r="E27" s="723"/>
      <c r="F27" s="723"/>
      <c r="G27" s="723"/>
      <c r="H27" s="723"/>
      <c r="I27" s="723"/>
      <c r="J27" s="723"/>
      <c r="K27" s="723"/>
      <c r="L27" s="245"/>
    </row>
    <row r="28" spans="1:16" ht="12.75" customHeight="1">
      <c r="A28" s="246"/>
      <c r="B28" s="288"/>
      <c r="C28" s="288"/>
      <c r="D28" s="288"/>
      <c r="E28" s="288"/>
      <c r="F28" s="288"/>
      <c r="G28" s="288"/>
      <c r="H28" s="288"/>
      <c r="I28" s="288"/>
      <c r="J28" s="288"/>
      <c r="K28" s="288"/>
      <c r="L28" s="245"/>
    </row>
    <row r="29" spans="1:16">
      <c r="A29" s="246"/>
      <c r="B29" s="334" t="s">
        <v>272</v>
      </c>
      <c r="C29" s="288"/>
      <c r="D29" s="288"/>
      <c r="E29" s="288"/>
      <c r="F29" s="288"/>
      <c r="G29" s="288"/>
      <c r="H29" s="288"/>
      <c r="I29" s="288"/>
      <c r="J29" s="288"/>
      <c r="K29" s="288"/>
      <c r="L29" s="245"/>
    </row>
    <row r="30" spans="1:16" s="244" customFormat="1" ht="32.450000000000003" customHeight="1">
      <c r="A30" s="257"/>
      <c r="B30" s="728" t="s">
        <v>648</v>
      </c>
      <c r="C30" s="728"/>
      <c r="D30" s="728"/>
      <c r="E30" s="728"/>
      <c r="F30" s="728"/>
      <c r="G30" s="728"/>
      <c r="H30" s="728"/>
      <c r="I30" s="728"/>
      <c r="J30" s="728"/>
      <c r="K30" s="728"/>
      <c r="L30" s="259"/>
      <c r="P30" s="228"/>
    </row>
    <row r="31" spans="1:16" s="244" customFormat="1" ht="32.450000000000003" customHeight="1">
      <c r="A31" s="257"/>
      <c r="B31" s="722" t="s">
        <v>521</v>
      </c>
      <c r="C31" s="722"/>
      <c r="D31" s="722"/>
      <c r="E31" s="722"/>
      <c r="F31" s="722"/>
      <c r="G31" s="722"/>
      <c r="H31" s="722"/>
      <c r="I31" s="722"/>
      <c r="J31" s="722"/>
      <c r="K31" s="722"/>
      <c r="L31" s="259"/>
      <c r="P31" s="225"/>
    </row>
    <row r="32" spans="1:16" s="244" customFormat="1" ht="32.450000000000003" customHeight="1">
      <c r="A32" s="257"/>
      <c r="B32" s="731" t="s">
        <v>514</v>
      </c>
      <c r="C32" s="731"/>
      <c r="D32" s="731"/>
      <c r="E32" s="277" t="s">
        <v>515</v>
      </c>
      <c r="F32" s="277" t="s">
        <v>516</v>
      </c>
      <c r="G32" s="277" t="s">
        <v>517</v>
      </c>
      <c r="H32" s="277" t="s">
        <v>518</v>
      </c>
      <c r="I32" s="290"/>
      <c r="J32" s="290"/>
      <c r="K32" s="290"/>
      <c r="L32" s="259"/>
      <c r="P32" s="228"/>
    </row>
    <row r="33" spans="1:16" s="244" customFormat="1" ht="32.450000000000003" customHeight="1">
      <c r="A33" s="257"/>
      <c r="B33" s="732" t="s">
        <v>520</v>
      </c>
      <c r="C33" s="732"/>
      <c r="D33" s="732"/>
      <c r="E33" s="333">
        <v>3499000000</v>
      </c>
      <c r="F33" s="226">
        <v>0.99980000000000002</v>
      </c>
      <c r="G33" s="226">
        <f>+E33/10000000000</f>
        <v>0.34989999999999999</v>
      </c>
      <c r="H33" s="278" t="s">
        <v>519</v>
      </c>
      <c r="I33" s="290"/>
      <c r="J33" s="290"/>
      <c r="K33" s="290"/>
      <c r="L33" s="259"/>
      <c r="P33" s="228"/>
    </row>
    <row r="34" spans="1:16" s="244" customFormat="1">
      <c r="A34" s="257"/>
      <c r="B34" s="290"/>
      <c r="C34" s="290"/>
      <c r="D34" s="290"/>
      <c r="E34" s="290"/>
      <c r="F34" s="290"/>
      <c r="G34" s="290"/>
      <c r="H34" s="290"/>
      <c r="I34" s="290"/>
      <c r="J34" s="290"/>
      <c r="K34" s="290"/>
      <c r="L34" s="259"/>
      <c r="P34" s="228"/>
    </row>
    <row r="35" spans="1:16">
      <c r="A35" s="246"/>
      <c r="B35" s="289" t="s">
        <v>526</v>
      </c>
      <c r="C35" s="288"/>
      <c r="D35" s="288"/>
      <c r="E35" s="288"/>
      <c r="F35" s="288"/>
      <c r="G35" s="288"/>
      <c r="H35" s="288"/>
      <c r="I35" s="288"/>
      <c r="J35" s="288"/>
      <c r="K35" s="288"/>
      <c r="L35" s="245"/>
    </row>
    <row r="36" spans="1:16">
      <c r="A36" s="246"/>
      <c r="B36" s="288"/>
      <c r="C36" s="288"/>
      <c r="D36" s="288"/>
      <c r="E36" s="288"/>
      <c r="F36" s="288"/>
      <c r="G36" s="288"/>
      <c r="H36" s="288"/>
      <c r="I36" s="288"/>
      <c r="J36" s="288"/>
      <c r="K36" s="288"/>
      <c r="L36" s="245"/>
    </row>
    <row r="37" spans="1:16">
      <c r="A37" s="246"/>
      <c r="B37" s="289" t="s">
        <v>273</v>
      </c>
      <c r="C37" s="288"/>
      <c r="D37" s="288"/>
      <c r="E37" s="288"/>
      <c r="F37" s="288"/>
      <c r="G37" s="288"/>
      <c r="H37" s="288"/>
      <c r="I37" s="288"/>
      <c r="J37" s="288"/>
      <c r="K37" s="288"/>
      <c r="L37" s="245"/>
    </row>
    <row r="38" spans="1:16" ht="33.6" customHeight="1">
      <c r="A38" s="246"/>
      <c r="B38" s="723" t="s">
        <v>633</v>
      </c>
      <c r="C38" s="723"/>
      <c r="D38" s="723"/>
      <c r="E38" s="723"/>
      <c r="F38" s="723"/>
      <c r="G38" s="723"/>
      <c r="H38" s="723"/>
      <c r="I38" s="723"/>
      <c r="J38" s="723"/>
      <c r="K38" s="723"/>
      <c r="L38" s="245"/>
    </row>
    <row r="39" spans="1:16" ht="19.149999999999999" customHeight="1">
      <c r="A39" s="246"/>
      <c r="B39" s="288" t="s">
        <v>274</v>
      </c>
      <c r="C39" s="288"/>
      <c r="D39" s="288"/>
      <c r="E39" s="288"/>
      <c r="F39" s="288"/>
      <c r="G39" s="288"/>
      <c r="H39" s="288"/>
      <c r="I39" s="288"/>
      <c r="J39" s="288"/>
      <c r="K39" s="288"/>
      <c r="L39" s="245"/>
    </row>
    <row r="40" spans="1:16">
      <c r="A40" s="246"/>
      <c r="B40" s="288"/>
      <c r="C40" s="288"/>
      <c r="D40" s="288"/>
      <c r="E40" s="288"/>
      <c r="F40" s="288"/>
      <c r="G40" s="288"/>
      <c r="H40" s="288"/>
      <c r="I40" s="288"/>
      <c r="J40" s="288"/>
      <c r="K40" s="288"/>
      <c r="L40" s="245"/>
    </row>
    <row r="41" spans="1:16">
      <c r="A41" s="246"/>
      <c r="B41" s="289" t="s">
        <v>275</v>
      </c>
      <c r="C41" s="288"/>
      <c r="D41" s="288"/>
      <c r="E41" s="288"/>
      <c r="F41" s="288"/>
      <c r="G41" s="288"/>
      <c r="H41" s="288"/>
      <c r="I41" s="288"/>
      <c r="J41" s="288"/>
      <c r="K41" s="288"/>
      <c r="L41" s="245"/>
    </row>
    <row r="42" spans="1:16" ht="85.9" customHeight="1">
      <c r="A42" s="246"/>
      <c r="B42" s="722" t="s">
        <v>634</v>
      </c>
      <c r="C42" s="722"/>
      <c r="D42" s="722"/>
      <c r="E42" s="722"/>
      <c r="F42" s="722"/>
      <c r="G42" s="722"/>
      <c r="H42" s="722"/>
      <c r="I42" s="722"/>
      <c r="J42" s="722"/>
      <c r="K42" s="722"/>
      <c r="L42" s="245"/>
    </row>
    <row r="43" spans="1:16" ht="33.4" customHeight="1">
      <c r="A43" s="246"/>
      <c r="B43" s="725" t="s">
        <v>575</v>
      </c>
      <c r="C43" s="725"/>
      <c r="D43" s="725"/>
      <c r="E43" s="725"/>
      <c r="F43" s="725"/>
      <c r="G43" s="725"/>
      <c r="H43" s="725"/>
      <c r="I43" s="725"/>
      <c r="J43" s="725"/>
      <c r="K43" s="725"/>
      <c r="L43" s="245"/>
    </row>
    <row r="44" spans="1:16">
      <c r="A44" s="246"/>
      <c r="B44" s="279"/>
      <c r="C44" s="279"/>
      <c r="D44" s="279"/>
      <c r="E44" s="279"/>
      <c r="F44" s="279"/>
      <c r="G44" s="279"/>
      <c r="H44" s="279"/>
      <c r="I44" s="279"/>
      <c r="J44" s="279"/>
      <c r="K44" s="279"/>
      <c r="L44" s="245"/>
    </row>
    <row r="45" spans="1:16">
      <c r="A45" s="246"/>
      <c r="B45" s="291" t="s">
        <v>276</v>
      </c>
      <c r="C45" s="279"/>
      <c r="D45" s="279"/>
      <c r="E45" s="279"/>
      <c r="F45" s="279"/>
      <c r="G45" s="279"/>
      <c r="H45" s="279"/>
      <c r="I45" s="279"/>
      <c r="J45" s="279"/>
      <c r="K45" s="279"/>
      <c r="L45" s="245"/>
    </row>
    <row r="46" spans="1:16" ht="57" customHeight="1">
      <c r="A46" s="246"/>
      <c r="B46" s="724" t="s">
        <v>635</v>
      </c>
      <c r="C46" s="724"/>
      <c r="D46" s="724"/>
      <c r="E46" s="724"/>
      <c r="F46" s="724"/>
      <c r="G46" s="724"/>
      <c r="H46" s="724"/>
      <c r="I46" s="724"/>
      <c r="J46" s="724"/>
      <c r="K46" s="724"/>
      <c r="L46" s="245"/>
    </row>
    <row r="47" spans="1:16">
      <c r="A47" s="246"/>
      <c r="B47" s="291" t="s">
        <v>277</v>
      </c>
      <c r="C47" s="279"/>
      <c r="D47" s="279"/>
      <c r="E47" s="279"/>
      <c r="F47" s="279"/>
      <c r="G47" s="279"/>
      <c r="H47" s="279"/>
      <c r="I47" s="279"/>
      <c r="J47" s="279"/>
      <c r="K47" s="279"/>
      <c r="L47" s="245"/>
    </row>
    <row r="48" spans="1:16" ht="70.150000000000006" customHeight="1">
      <c r="A48" s="246"/>
      <c r="B48" s="722" t="s">
        <v>636</v>
      </c>
      <c r="C48" s="722"/>
      <c r="D48" s="722"/>
      <c r="E48" s="722"/>
      <c r="F48" s="722"/>
      <c r="G48" s="722"/>
      <c r="H48" s="722"/>
      <c r="I48" s="722"/>
      <c r="J48" s="722"/>
      <c r="K48" s="722"/>
      <c r="L48" s="245"/>
    </row>
    <row r="49" spans="1:16">
      <c r="A49" s="246"/>
      <c r="B49" s="279"/>
      <c r="C49" s="279"/>
      <c r="D49" s="279"/>
      <c r="E49" s="279"/>
      <c r="F49" s="279"/>
      <c r="G49" s="279"/>
      <c r="H49" s="279"/>
      <c r="I49" s="279"/>
      <c r="J49" s="279"/>
      <c r="K49" s="279"/>
      <c r="L49" s="245"/>
    </row>
    <row r="50" spans="1:16">
      <c r="A50" s="246"/>
      <c r="B50" s="291" t="s">
        <v>278</v>
      </c>
      <c r="C50" s="279"/>
      <c r="D50" s="279"/>
      <c r="E50" s="279"/>
      <c r="F50" s="279"/>
      <c r="G50" s="279"/>
      <c r="H50" s="279"/>
      <c r="I50" s="279"/>
      <c r="J50" s="279"/>
      <c r="K50" s="279"/>
      <c r="L50" s="245"/>
    </row>
    <row r="51" spans="1:16">
      <c r="A51" s="246"/>
      <c r="B51" s="291" t="s">
        <v>650</v>
      </c>
      <c r="C51" s="356"/>
      <c r="D51" s="356"/>
      <c r="E51" s="356"/>
      <c r="F51" s="356"/>
      <c r="G51" s="356"/>
      <c r="H51" s="356"/>
      <c r="I51" s="356"/>
      <c r="J51" s="356"/>
      <c r="K51" s="356"/>
      <c r="L51" s="245"/>
    </row>
    <row r="52" spans="1:16">
      <c r="A52" s="246"/>
      <c r="B52" s="722" t="s">
        <v>662</v>
      </c>
      <c r="C52" s="722"/>
      <c r="D52" s="722"/>
      <c r="E52" s="722"/>
      <c r="F52" s="722"/>
      <c r="G52" s="722"/>
      <c r="H52" s="722"/>
      <c r="I52" s="722"/>
      <c r="J52" s="722"/>
      <c r="K52" s="722"/>
      <c r="L52" s="245"/>
    </row>
    <row r="53" spans="1:16">
      <c r="A53" s="246"/>
      <c r="B53" s="726" t="s">
        <v>651</v>
      </c>
      <c r="C53" s="726"/>
      <c r="D53" s="726"/>
      <c r="E53" s="726"/>
      <c r="F53" s="726"/>
      <c r="G53" s="726"/>
      <c r="H53" s="726"/>
      <c r="I53" s="726"/>
      <c r="J53" s="726"/>
      <c r="K53" s="726"/>
      <c r="L53" s="245"/>
    </row>
    <row r="54" spans="1:16">
      <c r="A54" s="246"/>
      <c r="B54" s="365" t="s">
        <v>652</v>
      </c>
      <c r="C54" s="363"/>
      <c r="D54" s="363"/>
      <c r="E54" s="363"/>
      <c r="F54" s="363"/>
      <c r="G54" s="363"/>
      <c r="H54" s="363"/>
      <c r="I54" s="363"/>
      <c r="J54" s="363"/>
      <c r="K54" s="363"/>
      <c r="L54" s="245"/>
    </row>
    <row r="55" spans="1:16" ht="64.900000000000006" customHeight="1">
      <c r="A55" s="246"/>
      <c r="B55" s="727" t="s">
        <v>653</v>
      </c>
      <c r="C55" s="727"/>
      <c r="D55" s="727"/>
      <c r="E55" s="727"/>
      <c r="F55" s="727"/>
      <c r="G55" s="727"/>
      <c r="H55" s="727"/>
      <c r="I55" s="727"/>
      <c r="J55" s="727"/>
      <c r="K55" s="727"/>
      <c r="L55" s="245"/>
    </row>
    <row r="56" spans="1:16">
      <c r="A56" s="246"/>
      <c r="B56" s="366" t="s">
        <v>654</v>
      </c>
      <c r="C56" s="357"/>
      <c r="D56" s="357"/>
      <c r="E56" s="357"/>
      <c r="F56" s="357"/>
      <c r="G56" s="357"/>
      <c r="H56" s="357"/>
      <c r="I56" s="357"/>
      <c r="J56" s="357"/>
      <c r="K56" s="357"/>
      <c r="L56" s="245"/>
    </row>
    <row r="57" spans="1:16" ht="33.4" customHeight="1">
      <c r="A57" s="246"/>
      <c r="B57" s="727" t="s">
        <v>655</v>
      </c>
      <c r="C57" s="727"/>
      <c r="D57" s="727"/>
      <c r="E57" s="727"/>
      <c r="F57" s="727"/>
      <c r="G57" s="727"/>
      <c r="H57" s="727"/>
      <c r="I57" s="727"/>
      <c r="J57" s="727"/>
      <c r="K57" s="727"/>
      <c r="L57" s="245"/>
    </row>
    <row r="58" spans="1:16">
      <c r="A58" s="246"/>
      <c r="B58" s="367" t="s">
        <v>656</v>
      </c>
      <c r="C58" s="292"/>
      <c r="D58" s="292"/>
      <c r="E58" s="292"/>
      <c r="F58" s="292"/>
      <c r="G58" s="292"/>
      <c r="H58" s="292"/>
      <c r="I58" s="292"/>
      <c r="J58" s="292"/>
      <c r="K58" s="292"/>
      <c r="L58" s="245"/>
    </row>
    <row r="59" spans="1:16" ht="49.5" customHeight="1">
      <c r="A59" s="246"/>
      <c r="B59" s="728" t="s">
        <v>649</v>
      </c>
      <c r="C59" s="728"/>
      <c r="D59" s="728"/>
      <c r="E59" s="728"/>
      <c r="F59" s="728"/>
      <c r="G59" s="728"/>
      <c r="H59" s="728"/>
      <c r="I59" s="728"/>
      <c r="J59" s="728"/>
      <c r="K59" s="728"/>
      <c r="L59" s="245"/>
    </row>
    <row r="60" spans="1:16" ht="16.5" customHeight="1">
      <c r="A60" s="246"/>
      <c r="B60" s="364" t="s">
        <v>658</v>
      </c>
      <c r="C60" s="279"/>
      <c r="D60" s="279"/>
      <c r="E60" s="279"/>
      <c r="F60" s="279"/>
      <c r="G60" s="279"/>
      <c r="H60" s="279"/>
      <c r="I60" s="279"/>
      <c r="J60" s="279"/>
      <c r="K60" s="279"/>
      <c r="L60" s="245"/>
    </row>
    <row r="61" spans="1:16" ht="38.25" customHeight="1">
      <c r="A61" s="246"/>
      <c r="B61" s="722" t="s">
        <v>637</v>
      </c>
      <c r="C61" s="722"/>
      <c r="D61" s="722"/>
      <c r="E61" s="722"/>
      <c r="F61" s="722"/>
      <c r="G61" s="722"/>
      <c r="H61" s="722"/>
      <c r="I61" s="722"/>
      <c r="J61" s="722"/>
      <c r="K61" s="722"/>
      <c r="L61" s="245"/>
    </row>
    <row r="62" spans="1:16" ht="59.25" customHeight="1">
      <c r="A62" s="246"/>
      <c r="B62" s="722" t="s">
        <v>638</v>
      </c>
      <c r="C62" s="722"/>
      <c r="D62" s="722"/>
      <c r="E62" s="722"/>
      <c r="F62" s="722"/>
      <c r="G62" s="722"/>
      <c r="H62" s="722"/>
      <c r="I62" s="722"/>
      <c r="J62" s="722"/>
      <c r="K62" s="722"/>
      <c r="L62" s="245"/>
    </row>
    <row r="63" spans="1:16" ht="34.9" customHeight="1">
      <c r="A63" s="246"/>
      <c r="B63" s="722" t="s">
        <v>522</v>
      </c>
      <c r="C63" s="722"/>
      <c r="D63" s="722"/>
      <c r="E63" s="722"/>
      <c r="F63" s="722"/>
      <c r="G63" s="722"/>
      <c r="H63" s="722"/>
      <c r="I63" s="722"/>
      <c r="J63" s="722"/>
      <c r="K63" s="722"/>
      <c r="L63" s="245"/>
      <c r="M63" s="254"/>
      <c r="P63" s="242"/>
    </row>
    <row r="64" spans="1:16" ht="6" customHeight="1">
      <c r="A64" s="246"/>
      <c r="B64" s="722"/>
      <c r="C64" s="722"/>
      <c r="D64" s="722"/>
      <c r="E64" s="722"/>
      <c r="F64" s="722"/>
      <c r="G64" s="722"/>
      <c r="H64" s="722"/>
      <c r="I64" s="722"/>
      <c r="J64" s="722"/>
      <c r="K64" s="722"/>
      <c r="L64" s="245"/>
      <c r="M64" s="254"/>
      <c r="P64" s="242"/>
    </row>
    <row r="65" spans="1:16" ht="35.450000000000003" customHeight="1">
      <c r="A65" s="246"/>
      <c r="B65" s="722" t="s">
        <v>523</v>
      </c>
      <c r="C65" s="722"/>
      <c r="D65" s="722"/>
      <c r="E65" s="722"/>
      <c r="F65" s="722"/>
      <c r="G65" s="722"/>
      <c r="H65" s="722"/>
      <c r="I65" s="722"/>
      <c r="J65" s="722"/>
      <c r="K65" s="722"/>
      <c r="L65" s="245"/>
      <c r="M65" s="254"/>
      <c r="P65" s="242"/>
    </row>
    <row r="66" spans="1:16" ht="20.65" customHeight="1">
      <c r="A66" s="246"/>
      <c r="B66" s="726" t="s">
        <v>657</v>
      </c>
      <c r="C66" s="726"/>
      <c r="D66" s="726"/>
      <c r="E66" s="726"/>
      <c r="F66" s="726"/>
      <c r="G66" s="726"/>
      <c r="H66" s="726"/>
      <c r="I66" s="726"/>
      <c r="J66" s="726"/>
      <c r="K66" s="726"/>
      <c r="L66" s="245"/>
    </row>
    <row r="67" spans="1:16" ht="43.15" customHeight="1">
      <c r="A67" s="246"/>
      <c r="B67" s="724" t="s">
        <v>584</v>
      </c>
      <c r="C67" s="724"/>
      <c r="D67" s="724"/>
      <c r="E67" s="724"/>
      <c r="F67" s="724"/>
      <c r="G67" s="724"/>
      <c r="H67" s="724"/>
      <c r="I67" s="724"/>
      <c r="J67" s="724"/>
      <c r="K67" s="724"/>
      <c r="L67" s="245"/>
    </row>
    <row r="68" spans="1:16" ht="10.5" customHeight="1">
      <c r="A68" s="246"/>
      <c r="B68" s="279"/>
      <c r="C68" s="279"/>
      <c r="D68" s="279"/>
      <c r="E68" s="279"/>
      <c r="F68" s="279"/>
      <c r="G68" s="279"/>
      <c r="H68" s="279"/>
      <c r="I68" s="279"/>
      <c r="J68" s="279"/>
      <c r="K68" s="279"/>
      <c r="L68" s="245"/>
    </row>
    <row r="69" spans="1:16">
      <c r="A69" s="246"/>
      <c r="B69" s="289" t="s">
        <v>279</v>
      </c>
      <c r="C69" s="288"/>
      <c r="D69" s="288"/>
      <c r="E69" s="288"/>
      <c r="F69" s="288"/>
      <c r="G69" s="288"/>
      <c r="H69" s="288"/>
      <c r="I69" s="288"/>
      <c r="J69" s="288"/>
      <c r="K69" s="288"/>
      <c r="L69" s="245"/>
    </row>
    <row r="70" spans="1:16" s="243" customFormat="1" ht="30" customHeight="1">
      <c r="A70" s="34"/>
      <c r="B70" s="723" t="s">
        <v>280</v>
      </c>
      <c r="C70" s="723"/>
      <c r="D70" s="723"/>
      <c r="E70" s="723"/>
      <c r="F70" s="723"/>
      <c r="G70" s="723"/>
      <c r="H70" s="723"/>
      <c r="I70" s="723"/>
      <c r="J70" s="723"/>
      <c r="K70" s="723"/>
      <c r="L70" s="258"/>
      <c r="P70" s="227"/>
    </row>
    <row r="71" spans="1:16">
      <c r="A71" s="246"/>
      <c r="B71" s="288" t="s">
        <v>233</v>
      </c>
      <c r="C71" s="288"/>
      <c r="D71" s="288"/>
      <c r="E71" s="288"/>
      <c r="F71" s="288"/>
      <c r="G71" s="288"/>
      <c r="H71" s="288"/>
      <c r="I71" s="288"/>
      <c r="J71" s="288"/>
      <c r="K71" s="288"/>
      <c r="L71" s="245"/>
    </row>
    <row r="72" spans="1:16">
      <c r="A72" s="246"/>
      <c r="B72" s="289" t="s">
        <v>281</v>
      </c>
      <c r="C72" s="288"/>
      <c r="D72" s="288"/>
      <c r="E72" s="288"/>
      <c r="F72" s="288"/>
      <c r="G72" s="288"/>
      <c r="H72" s="288"/>
      <c r="I72" s="288"/>
      <c r="J72" s="288"/>
      <c r="K72" s="288"/>
      <c r="L72" s="245"/>
    </row>
    <row r="73" spans="1:16" ht="35.65" customHeight="1">
      <c r="A73" s="246"/>
      <c r="B73" s="722" t="s">
        <v>639</v>
      </c>
      <c r="C73" s="722"/>
      <c r="D73" s="722"/>
      <c r="E73" s="722"/>
      <c r="F73" s="722"/>
      <c r="G73" s="722"/>
      <c r="H73" s="722"/>
      <c r="I73" s="722"/>
      <c r="J73" s="722"/>
      <c r="K73" s="722"/>
      <c r="L73" s="245"/>
    </row>
    <row r="74" spans="1:16" ht="44.45" customHeight="1">
      <c r="A74" s="246"/>
      <c r="B74" s="724" t="s">
        <v>640</v>
      </c>
      <c r="C74" s="724"/>
      <c r="D74" s="724"/>
      <c r="E74" s="724"/>
      <c r="F74" s="724"/>
      <c r="G74" s="724"/>
      <c r="H74" s="724"/>
      <c r="I74" s="724"/>
      <c r="J74" s="724"/>
      <c r="K74" s="724"/>
      <c r="L74" s="245"/>
    </row>
    <row r="75" spans="1:16">
      <c r="A75" s="246"/>
      <c r="B75" s="288"/>
      <c r="C75" s="288"/>
      <c r="D75" s="288"/>
      <c r="E75" s="288"/>
      <c r="F75" s="288"/>
      <c r="G75" s="288"/>
      <c r="H75" s="288"/>
      <c r="I75" s="288"/>
      <c r="J75" s="288"/>
      <c r="K75" s="288"/>
      <c r="L75" s="245"/>
    </row>
    <row r="76" spans="1:16">
      <c r="A76" s="246"/>
      <c r="B76" s="289" t="s">
        <v>282</v>
      </c>
      <c r="C76" s="288"/>
      <c r="D76" s="288"/>
      <c r="E76" s="288"/>
      <c r="F76" s="288"/>
      <c r="G76" s="288"/>
      <c r="H76" s="288"/>
      <c r="I76" s="288"/>
      <c r="J76" s="288"/>
      <c r="K76" s="288"/>
      <c r="L76" s="245"/>
    </row>
    <row r="77" spans="1:16" ht="30" customHeight="1">
      <c r="A77" s="246"/>
      <c r="B77" s="722" t="s">
        <v>283</v>
      </c>
      <c r="C77" s="722"/>
      <c r="D77" s="722"/>
      <c r="E77" s="722"/>
      <c r="F77" s="722"/>
      <c r="G77" s="722"/>
      <c r="H77" s="722"/>
      <c r="I77" s="722"/>
      <c r="J77" s="722"/>
      <c r="K77" s="722"/>
      <c r="L77" s="245"/>
    </row>
    <row r="78" spans="1:16" ht="28.5" customHeight="1">
      <c r="A78" s="246"/>
      <c r="B78" s="722" t="s">
        <v>284</v>
      </c>
      <c r="C78" s="722"/>
      <c r="D78" s="722"/>
      <c r="E78" s="722"/>
      <c r="F78" s="722"/>
      <c r="G78" s="722"/>
      <c r="H78" s="722"/>
      <c r="I78" s="722"/>
      <c r="J78" s="722"/>
      <c r="K78" s="722"/>
      <c r="L78" s="245"/>
    </row>
    <row r="79" spans="1:16" ht="13.5" customHeight="1">
      <c r="A79" s="246"/>
      <c r="B79" s="279"/>
      <c r="C79" s="279"/>
      <c r="D79" s="279"/>
      <c r="E79" s="279"/>
      <c r="F79" s="279"/>
      <c r="G79" s="279"/>
      <c r="H79" s="279"/>
      <c r="I79" s="279"/>
      <c r="J79" s="279"/>
      <c r="K79" s="279"/>
      <c r="L79" s="245"/>
    </row>
    <row r="80" spans="1:16">
      <c r="A80" s="246"/>
      <c r="B80" s="289" t="s">
        <v>285</v>
      </c>
      <c r="C80" s="288"/>
      <c r="D80" s="288"/>
      <c r="E80" s="288"/>
      <c r="F80" s="288"/>
      <c r="G80" s="288"/>
      <c r="H80" s="288"/>
      <c r="I80" s="288"/>
      <c r="J80" s="288"/>
      <c r="K80" s="288"/>
      <c r="L80" s="245"/>
    </row>
    <row r="81" spans="1:16" ht="34.5" customHeight="1">
      <c r="A81" s="246"/>
      <c r="B81" s="722" t="s">
        <v>286</v>
      </c>
      <c r="C81" s="722"/>
      <c r="D81" s="722"/>
      <c r="E81" s="722"/>
      <c r="F81" s="722"/>
      <c r="G81" s="722"/>
      <c r="H81" s="722"/>
      <c r="I81" s="722"/>
      <c r="J81" s="722"/>
      <c r="K81" s="722"/>
      <c r="L81" s="245"/>
    </row>
    <row r="82" spans="1:16" ht="37.9" customHeight="1">
      <c r="A82" s="246"/>
      <c r="B82" s="723" t="s">
        <v>287</v>
      </c>
      <c r="C82" s="723"/>
      <c r="D82" s="723"/>
      <c r="E82" s="723"/>
      <c r="F82" s="723"/>
      <c r="G82" s="723"/>
      <c r="H82" s="723"/>
      <c r="I82" s="723"/>
      <c r="J82" s="723"/>
      <c r="K82" s="723"/>
      <c r="L82" s="245"/>
    </row>
    <row r="83" spans="1:16">
      <c r="A83" s="246"/>
      <c r="B83" s="290"/>
      <c r="C83" s="290"/>
      <c r="D83" s="290"/>
      <c r="E83" s="290"/>
      <c r="F83" s="290"/>
      <c r="G83" s="290"/>
      <c r="H83" s="290"/>
      <c r="I83" s="290"/>
      <c r="J83" s="290"/>
      <c r="K83" s="290"/>
      <c r="L83" s="245"/>
    </row>
    <row r="84" spans="1:16">
      <c r="A84" s="246"/>
      <c r="B84" s="289" t="s">
        <v>288</v>
      </c>
      <c r="C84" s="290"/>
      <c r="D84" s="290"/>
      <c r="E84" s="290"/>
      <c r="F84" s="290"/>
      <c r="G84" s="290"/>
      <c r="H84" s="290"/>
      <c r="I84" s="290"/>
      <c r="J84" s="290"/>
      <c r="K84" s="290"/>
      <c r="L84" s="245"/>
    </row>
    <row r="85" spans="1:16">
      <c r="A85" s="246"/>
      <c r="B85" s="723" t="s">
        <v>289</v>
      </c>
      <c r="C85" s="723"/>
      <c r="D85" s="723"/>
      <c r="E85" s="723"/>
      <c r="F85" s="723"/>
      <c r="G85" s="723"/>
      <c r="H85" s="723"/>
      <c r="I85" s="723"/>
      <c r="J85" s="723"/>
      <c r="K85" s="723"/>
      <c r="L85" s="245"/>
    </row>
    <row r="86" spans="1:16">
      <c r="A86" s="246"/>
      <c r="B86" s="288"/>
      <c r="C86" s="288"/>
      <c r="D86" s="288"/>
      <c r="E86" s="288"/>
      <c r="F86" s="288"/>
      <c r="G86" s="288"/>
      <c r="H86" s="288"/>
      <c r="I86" s="288"/>
      <c r="J86" s="288"/>
      <c r="K86" s="288"/>
      <c r="L86" s="245"/>
    </row>
    <row r="87" spans="1:16">
      <c r="A87" s="246"/>
      <c r="B87" s="289" t="s">
        <v>527</v>
      </c>
      <c r="C87" s="288"/>
      <c r="D87" s="288"/>
      <c r="E87" s="288"/>
      <c r="F87" s="288"/>
      <c r="G87" s="288"/>
      <c r="H87" s="288"/>
      <c r="I87" s="288"/>
      <c r="J87" s="288"/>
      <c r="K87" s="288"/>
      <c r="L87" s="245"/>
    </row>
    <row r="88" spans="1:16" ht="91.15" customHeight="1">
      <c r="A88" s="246"/>
      <c r="B88" s="724" t="s">
        <v>641</v>
      </c>
      <c r="C88" s="724"/>
      <c r="D88" s="724"/>
      <c r="E88" s="724"/>
      <c r="F88" s="724"/>
      <c r="G88" s="724"/>
      <c r="H88" s="724"/>
      <c r="I88" s="724"/>
      <c r="J88" s="724"/>
      <c r="K88" s="724"/>
      <c r="L88" s="245"/>
      <c r="M88" s="254"/>
      <c r="P88" s="242"/>
    </row>
    <row r="89" spans="1:16" ht="34.9" customHeight="1">
      <c r="A89" s="246"/>
      <c r="B89" s="722" t="s">
        <v>292</v>
      </c>
      <c r="C89" s="722"/>
      <c r="D89" s="722"/>
      <c r="E89" s="722"/>
      <c r="F89" s="722"/>
      <c r="G89" s="722"/>
      <c r="H89" s="722"/>
      <c r="I89" s="722"/>
      <c r="J89" s="722"/>
      <c r="K89" s="722"/>
      <c r="L89" s="245"/>
    </row>
    <row r="90" spans="1:16">
      <c r="A90" s="293"/>
      <c r="B90" s="294"/>
      <c r="C90" s="294"/>
      <c r="D90" s="294"/>
      <c r="E90" s="294"/>
      <c r="F90" s="294"/>
      <c r="G90" s="294"/>
      <c r="H90" s="294"/>
      <c r="I90" s="294"/>
      <c r="J90" s="294"/>
      <c r="K90" s="294"/>
      <c r="L90" s="295"/>
    </row>
    <row r="316" spans="3:3">
      <c r="C316" s="242">
        <f>SUM(C314:C315)</f>
        <v>0</v>
      </c>
    </row>
  </sheetData>
  <customSheetViews>
    <customSheetView guid="{F3648BCD-1CED-4BBB-AE63-37BDB925883F}" scale="80" showPageBreaks="1" showGridLines="0" printArea="1" view="pageBreakPreview">
      <selection activeCell="G307" sqref="G306:G307"/>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3"/>
    </customSheetView>
  </customSheetViews>
  <mergeCells count="43">
    <mergeCell ref="B3:K3"/>
    <mergeCell ref="B4:K4"/>
    <mergeCell ref="B42:K42"/>
    <mergeCell ref="B1:K1"/>
    <mergeCell ref="B7:K7"/>
    <mergeCell ref="B14:K14"/>
    <mergeCell ref="B15:K15"/>
    <mergeCell ref="B19:K19"/>
    <mergeCell ref="B24:K24"/>
    <mergeCell ref="B25:K25"/>
    <mergeCell ref="B27:K27"/>
    <mergeCell ref="B30:K30"/>
    <mergeCell ref="B38:K38"/>
    <mergeCell ref="B2:K2"/>
    <mergeCell ref="B32:D32"/>
    <mergeCell ref="B33:D33"/>
    <mergeCell ref="B31:K31"/>
    <mergeCell ref="B8:K8"/>
    <mergeCell ref="B89:K89"/>
    <mergeCell ref="B85:K85"/>
    <mergeCell ref="B82:K82"/>
    <mergeCell ref="B43:K43"/>
    <mergeCell ref="B46:K46"/>
    <mergeCell ref="B48:K48"/>
    <mergeCell ref="B52:K52"/>
    <mergeCell ref="B53:K53"/>
    <mergeCell ref="B55:K55"/>
    <mergeCell ref="B57:K57"/>
    <mergeCell ref="B59:K59"/>
    <mergeCell ref="B88:K88"/>
    <mergeCell ref="B66:K66"/>
    <mergeCell ref="B67:K67"/>
    <mergeCell ref="B70:K70"/>
    <mergeCell ref="B81:K81"/>
    <mergeCell ref="B73:K73"/>
    <mergeCell ref="B74:K74"/>
    <mergeCell ref="B77:K77"/>
    <mergeCell ref="B78:K78"/>
    <mergeCell ref="B61:K61"/>
    <mergeCell ref="B62:K62"/>
    <mergeCell ref="B63:K63"/>
    <mergeCell ref="B64:K64"/>
    <mergeCell ref="B65:K65"/>
  </mergeCells>
  <pageMargins left="0.7" right="0.7" top="0.75" bottom="0.75" header="0.3" footer="0.3"/>
  <pageSetup scale="66"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336699"/>
    <pageSetUpPr fitToPage="1"/>
  </sheetPr>
  <dimension ref="A1:M557"/>
  <sheetViews>
    <sheetView showGridLines="0" zoomScale="90" zoomScaleNormal="90" zoomScaleSheetLayoutView="100" workbookViewId="0"/>
  </sheetViews>
  <sheetFormatPr baseColWidth="10" defaultColWidth="9.28515625" defaultRowHeight="15"/>
  <cols>
    <col min="1" max="1" width="4.28515625" style="237" customWidth="1"/>
    <col min="2" max="2" width="52.7109375" style="15" customWidth="1"/>
    <col min="3" max="3" width="20.28515625" style="15" customWidth="1"/>
    <col min="4" max="4" width="21.140625" style="15" customWidth="1"/>
    <col min="5" max="5" width="15" style="15" customWidth="1"/>
    <col min="6" max="6" width="17.28515625" style="15" customWidth="1"/>
    <col min="7" max="7" width="17.85546875" style="15" customWidth="1"/>
    <col min="8" max="8" width="16.5703125" style="15" customWidth="1"/>
    <col min="9" max="9" width="16.85546875" style="154" bestFit="1" customWidth="1"/>
    <col min="10" max="10" width="18.7109375" style="15" customWidth="1"/>
    <col min="11" max="11" width="12.7109375" style="15" customWidth="1"/>
    <col min="12" max="12" width="14.5703125" style="15" bestFit="1" customWidth="1"/>
    <col min="13" max="13" width="14.5703125" style="15" customWidth="1"/>
    <col min="14" max="14" width="11.42578125" style="15" bestFit="1" customWidth="1"/>
    <col min="15" max="16384" width="9.28515625" style="15"/>
  </cols>
  <sheetData>
    <row r="1" spans="1:10" ht="15.75">
      <c r="B1" s="53" t="s">
        <v>528</v>
      </c>
    </row>
    <row r="2" spans="1:10">
      <c r="C2" s="182"/>
      <c r="D2" s="182"/>
    </row>
    <row r="3" spans="1:10">
      <c r="B3" s="52" t="s">
        <v>293</v>
      </c>
    </row>
    <row r="4" spans="1:10" s="233" customFormat="1" ht="33.75" customHeight="1">
      <c r="A4" s="237"/>
      <c r="B4" s="710" t="s">
        <v>663</v>
      </c>
      <c r="C4" s="710"/>
      <c r="D4" s="710"/>
      <c r="E4" s="710"/>
      <c r="F4" s="710"/>
      <c r="G4" s="710"/>
      <c r="H4" s="710"/>
      <c r="I4" s="8"/>
    </row>
    <row r="5" spans="1:10" s="233" customFormat="1" ht="15.75" thickBot="1">
      <c r="A5" s="237"/>
      <c r="B5" s="52"/>
      <c r="I5" s="154"/>
    </row>
    <row r="6" spans="1:10" ht="16.5" thickBot="1">
      <c r="B6" s="1"/>
      <c r="C6" s="760">
        <v>44196</v>
      </c>
      <c r="D6" s="761"/>
      <c r="E6" s="760">
        <v>43830</v>
      </c>
      <c r="F6" s="761"/>
    </row>
    <row r="7" spans="1:10" s="25" customFormat="1">
      <c r="A7" s="247"/>
      <c r="B7" s="194" t="s">
        <v>61</v>
      </c>
      <c r="C7" s="195" t="s">
        <v>659</v>
      </c>
      <c r="D7" s="195" t="s">
        <v>660</v>
      </c>
      <c r="E7" s="195" t="s">
        <v>659</v>
      </c>
      <c r="F7" s="195" t="s">
        <v>660</v>
      </c>
      <c r="I7" s="155"/>
    </row>
    <row r="8" spans="1:10" ht="15" customHeight="1">
      <c r="B8" s="54" t="s">
        <v>661</v>
      </c>
      <c r="C8" s="55">
        <v>6891.96</v>
      </c>
      <c r="D8" s="55">
        <v>6941.65</v>
      </c>
      <c r="E8" s="55">
        <v>6442.33</v>
      </c>
      <c r="F8" s="55">
        <v>6463.95</v>
      </c>
    </row>
    <row r="9" spans="1:10">
      <c r="D9" s="56"/>
      <c r="E9" s="56"/>
    </row>
    <row r="10" spans="1:10">
      <c r="B10" s="52" t="s">
        <v>294</v>
      </c>
      <c r="C10" s="315"/>
    </row>
    <row r="11" spans="1:10" ht="15.75" thickBot="1">
      <c r="B11" s="763" t="s">
        <v>667</v>
      </c>
      <c r="C11" s="763"/>
      <c r="D11" s="763"/>
      <c r="E11" s="763"/>
      <c r="F11" s="763"/>
      <c r="G11" s="763"/>
      <c r="H11" s="763"/>
    </row>
    <row r="12" spans="1:10" s="233" customFormat="1" ht="15.75" thickBot="1">
      <c r="A12" s="237"/>
      <c r="B12" s="368"/>
      <c r="C12" s="368"/>
      <c r="D12" s="762" t="s">
        <v>668</v>
      </c>
      <c r="E12" s="762"/>
      <c r="F12" s="655"/>
      <c r="G12" s="762" t="s">
        <v>669</v>
      </c>
      <c r="H12" s="762"/>
      <c r="I12" s="655"/>
    </row>
    <row r="13" spans="1:10" s="26" customFormat="1" ht="25.5">
      <c r="A13" s="204"/>
      <c r="B13" s="754" t="s">
        <v>295</v>
      </c>
      <c r="C13" s="196" t="s">
        <v>296</v>
      </c>
      <c r="D13" s="196" t="s">
        <v>664</v>
      </c>
      <c r="E13" s="196" t="s">
        <v>297</v>
      </c>
      <c r="F13" s="196" t="s">
        <v>666</v>
      </c>
      <c r="G13" s="196" t="s">
        <v>664</v>
      </c>
      <c r="H13" s="196" t="s">
        <v>297</v>
      </c>
      <c r="I13" s="196" t="s">
        <v>298</v>
      </c>
      <c r="J13" s="156"/>
    </row>
    <row r="14" spans="1:10">
      <c r="B14" s="755"/>
      <c r="C14" s="208" t="s">
        <v>299</v>
      </c>
      <c r="D14" s="208" t="s">
        <v>665</v>
      </c>
      <c r="E14" s="302"/>
      <c r="F14" s="208" t="s">
        <v>301</v>
      </c>
      <c r="G14" s="208" t="s">
        <v>665</v>
      </c>
      <c r="H14" s="302">
        <v>43830</v>
      </c>
      <c r="I14" s="208" t="s">
        <v>302</v>
      </c>
      <c r="J14" s="154"/>
    </row>
    <row r="15" spans="1:10" ht="14.65" customHeight="1">
      <c r="B15" s="61" t="s">
        <v>2</v>
      </c>
      <c r="C15" s="369"/>
      <c r="D15" s="369"/>
      <c r="E15" s="369"/>
      <c r="F15" s="369"/>
      <c r="G15" s="380"/>
      <c r="H15" s="369"/>
      <c r="I15" s="370"/>
    </row>
    <row r="16" spans="1:10">
      <c r="B16" s="369" t="s">
        <v>208</v>
      </c>
      <c r="C16" s="369"/>
      <c r="D16" s="369"/>
      <c r="E16" s="369"/>
      <c r="F16" s="369"/>
      <c r="G16" s="374"/>
      <c r="H16" s="369"/>
      <c r="I16" s="370"/>
    </row>
    <row r="17" spans="1:12">
      <c r="B17" s="371" t="s">
        <v>12</v>
      </c>
      <c r="C17" s="372" t="s">
        <v>0</v>
      </c>
      <c r="D17" s="141">
        <v>38737.670000001788</v>
      </c>
      <c r="E17" s="373">
        <v>6891.96</v>
      </c>
      <c r="F17" s="141">
        <v>266978472.13321233</v>
      </c>
      <c r="G17" s="141">
        <v>246656.02</v>
      </c>
      <c r="H17" s="373">
        <v>6442.33</v>
      </c>
      <c r="I17" s="141">
        <v>1589039477</v>
      </c>
      <c r="J17" s="57"/>
      <c r="K17" s="57"/>
      <c r="L17" s="57"/>
    </row>
    <row r="18" spans="1:12">
      <c r="B18" s="374" t="s">
        <v>130</v>
      </c>
      <c r="C18" s="374"/>
      <c r="D18" s="374"/>
      <c r="E18" s="374"/>
      <c r="F18" s="374"/>
      <c r="G18" s="374"/>
      <c r="H18" s="374"/>
      <c r="I18" s="370"/>
    </row>
    <row r="19" spans="1:12">
      <c r="B19" s="371" t="s">
        <v>303</v>
      </c>
      <c r="C19" s="372" t="s">
        <v>0</v>
      </c>
      <c r="D19" s="141">
        <v>100000</v>
      </c>
      <c r="E19" s="373">
        <v>6891.96</v>
      </c>
      <c r="F19" s="141">
        <v>689196000</v>
      </c>
      <c r="G19" s="141">
        <v>179000</v>
      </c>
      <c r="H19" s="373">
        <v>6442.33</v>
      </c>
      <c r="I19" s="141">
        <v>1153177070</v>
      </c>
      <c r="J19" s="57"/>
      <c r="K19" s="57"/>
    </row>
    <row r="20" spans="1:12">
      <c r="B20" s="371" t="s">
        <v>304</v>
      </c>
      <c r="C20" s="372" t="s">
        <v>0</v>
      </c>
      <c r="D20" s="141">
        <v>348030</v>
      </c>
      <c r="E20" s="373">
        <v>6891.96</v>
      </c>
      <c r="F20" s="141">
        <v>2398608838.8000002</v>
      </c>
      <c r="G20" s="141">
        <v>210000</v>
      </c>
      <c r="H20" s="373">
        <v>6442.33</v>
      </c>
      <c r="I20" s="141">
        <v>1352889300</v>
      </c>
      <c r="J20" s="57"/>
      <c r="K20" s="57"/>
    </row>
    <row r="21" spans="1:12">
      <c r="B21" s="371" t="s">
        <v>405</v>
      </c>
      <c r="C21" s="372" t="s">
        <v>0</v>
      </c>
      <c r="D21" s="141">
        <v>760000</v>
      </c>
      <c r="E21" s="373">
        <v>6891.96</v>
      </c>
      <c r="F21" s="141">
        <v>5237889600</v>
      </c>
      <c r="G21" s="141">
        <v>300493</v>
      </c>
      <c r="H21" s="373">
        <v>6442.33</v>
      </c>
      <c r="I21" s="141">
        <v>1935875069</v>
      </c>
      <c r="J21" s="57"/>
      <c r="K21" s="57"/>
    </row>
    <row r="22" spans="1:12">
      <c r="B22" s="371" t="s">
        <v>487</v>
      </c>
      <c r="C22" s="372" t="s">
        <v>0</v>
      </c>
      <c r="D22" s="638">
        <v>0</v>
      </c>
      <c r="E22" s="638">
        <v>0</v>
      </c>
      <c r="F22" s="638">
        <v>0</v>
      </c>
      <c r="G22" s="141">
        <v>221000</v>
      </c>
      <c r="H22" s="373">
        <v>6442.33</v>
      </c>
      <c r="I22" s="141">
        <v>1423754930</v>
      </c>
      <c r="J22" s="57"/>
      <c r="K22" s="57"/>
    </row>
    <row r="23" spans="1:12">
      <c r="B23" s="371" t="s">
        <v>305</v>
      </c>
      <c r="C23" s="372" t="s">
        <v>0</v>
      </c>
      <c r="D23" s="141">
        <v>63433.108000000015</v>
      </c>
      <c r="E23" s="373">
        <v>6891.96</v>
      </c>
      <c r="F23" s="141">
        <v>437178457.01168013</v>
      </c>
      <c r="G23" s="141">
        <v>2407.91</v>
      </c>
      <c r="H23" s="373">
        <v>6442.33</v>
      </c>
      <c r="I23" s="141">
        <v>15512542</v>
      </c>
      <c r="J23" s="57"/>
      <c r="K23" s="57"/>
    </row>
    <row r="24" spans="1:12" s="233" customFormat="1">
      <c r="A24" s="237"/>
      <c r="B24" s="371" t="s">
        <v>230</v>
      </c>
      <c r="C24" s="372" t="s">
        <v>0</v>
      </c>
      <c r="D24" s="375">
        <v>-60867.519400000579</v>
      </c>
      <c r="E24" s="373">
        <v>6941.65</v>
      </c>
      <c r="F24" s="375">
        <v>-422521020</v>
      </c>
      <c r="G24" s="375">
        <v>0</v>
      </c>
      <c r="H24" s="373">
        <v>6442.33</v>
      </c>
      <c r="I24" s="375">
        <v>0</v>
      </c>
      <c r="J24" s="154"/>
    </row>
    <row r="25" spans="1:12">
      <c r="B25" s="374" t="s">
        <v>231</v>
      </c>
      <c r="C25" s="374"/>
      <c r="D25" s="374"/>
      <c r="E25" s="374"/>
      <c r="F25" s="374"/>
      <c r="G25" s="374"/>
      <c r="H25" s="374"/>
      <c r="I25" s="370"/>
    </row>
    <row r="26" spans="1:12">
      <c r="B26" s="371" t="s">
        <v>306</v>
      </c>
      <c r="C26" s="372" t="s">
        <v>0</v>
      </c>
      <c r="D26" s="373">
        <v>578.52999999999884</v>
      </c>
      <c r="E26" s="373">
        <v>6891.96</v>
      </c>
      <c r="F26" s="141">
        <v>3987205.6187999919</v>
      </c>
      <c r="G26" s="141">
        <v>4439.1499999999996</v>
      </c>
      <c r="H26" s="373">
        <v>6442.33</v>
      </c>
      <c r="I26" s="141">
        <v>28598469</v>
      </c>
      <c r="J26" s="57"/>
      <c r="K26" s="57"/>
    </row>
    <row r="27" spans="1:12" s="233" customFormat="1">
      <c r="A27" s="237"/>
      <c r="B27" s="376" t="s">
        <v>593</v>
      </c>
      <c r="C27" s="377" t="s">
        <v>0</v>
      </c>
      <c r="D27" s="378">
        <v>0</v>
      </c>
      <c r="E27" s="378">
        <v>0</v>
      </c>
      <c r="F27" s="378">
        <v>0</v>
      </c>
      <c r="G27" s="141">
        <v>2991.78</v>
      </c>
      <c r="H27" s="379">
        <v>6442.33</v>
      </c>
      <c r="I27" s="116">
        <v>19274034</v>
      </c>
      <c r="J27" s="57"/>
      <c r="K27" s="57"/>
    </row>
    <row r="28" spans="1:12" s="233" customFormat="1">
      <c r="A28" s="237"/>
      <c r="B28" s="386" t="s">
        <v>18</v>
      </c>
      <c r="C28" s="377"/>
      <c r="D28" s="387">
        <v>1249911.7886000013</v>
      </c>
      <c r="E28" s="378"/>
      <c r="F28" s="387">
        <v>8611317553.5636921</v>
      </c>
      <c r="G28" s="276">
        <v>1166987.8599999999</v>
      </c>
      <c r="H28" s="379"/>
      <c r="I28" s="387">
        <v>7518120891</v>
      </c>
      <c r="J28" s="154"/>
    </row>
    <row r="29" spans="1:12" ht="27.75" customHeight="1">
      <c r="B29" s="391" t="s">
        <v>6</v>
      </c>
      <c r="C29" s="389"/>
      <c r="D29" s="389"/>
      <c r="E29" s="389"/>
      <c r="F29" s="389"/>
      <c r="G29" s="389"/>
      <c r="H29" s="389"/>
      <c r="I29" s="390"/>
    </row>
    <row r="30" spans="1:12">
      <c r="B30" s="374" t="s">
        <v>70</v>
      </c>
      <c r="C30" s="380"/>
      <c r="D30" s="381"/>
      <c r="E30" s="374"/>
      <c r="F30" s="374"/>
      <c r="G30" s="374"/>
      <c r="H30" s="374"/>
      <c r="I30" s="370"/>
    </row>
    <row r="31" spans="1:12" s="182" customFormat="1">
      <c r="A31" s="237"/>
      <c r="B31" s="382" t="s">
        <v>488</v>
      </c>
      <c r="C31" s="372" t="s">
        <v>0</v>
      </c>
      <c r="D31" s="392">
        <v>-153.94</v>
      </c>
      <c r="E31" s="383">
        <v>6941.65</v>
      </c>
      <c r="F31" s="375">
        <v>-1068597.601</v>
      </c>
      <c r="G31" s="375">
        <v>-150000</v>
      </c>
      <c r="H31" s="383">
        <v>6463.95</v>
      </c>
      <c r="I31" s="375">
        <v>-969592500</v>
      </c>
      <c r="J31" s="57"/>
      <c r="K31" s="57"/>
    </row>
    <row r="32" spans="1:12" s="182" customFormat="1">
      <c r="A32" s="237"/>
      <c r="B32" s="382" t="s">
        <v>229</v>
      </c>
      <c r="C32" s="372" t="s">
        <v>0</v>
      </c>
      <c r="D32" s="392">
        <v>-513.81000000002678</v>
      </c>
      <c r="E32" s="383">
        <v>6941.65</v>
      </c>
      <c r="F32" s="375">
        <v>-3566689.1865001856</v>
      </c>
      <c r="G32" s="375">
        <v>-1609.6</v>
      </c>
      <c r="H32" s="383">
        <v>6463.95</v>
      </c>
      <c r="I32" s="375">
        <v>-10404503</v>
      </c>
      <c r="J32" s="57"/>
      <c r="K32" s="57"/>
    </row>
    <row r="33" spans="1:11">
      <c r="B33" s="374" t="s">
        <v>309</v>
      </c>
      <c r="C33" s="380"/>
      <c r="D33" s="393"/>
      <c r="E33" s="385"/>
      <c r="F33" s="384"/>
      <c r="G33" s="639"/>
      <c r="H33" s="381"/>
      <c r="I33" s="370"/>
      <c r="J33" s="57"/>
      <c r="K33" s="57"/>
    </row>
    <row r="34" spans="1:11">
      <c r="B34" s="371" t="s">
        <v>310</v>
      </c>
      <c r="C34" s="372" t="s">
        <v>0</v>
      </c>
      <c r="D34" s="392">
        <v>-150849.80999999994</v>
      </c>
      <c r="E34" s="383">
        <v>6941.65</v>
      </c>
      <c r="F34" s="375">
        <v>-1047146583.5864996</v>
      </c>
      <c r="G34" s="375">
        <v>-719070</v>
      </c>
      <c r="H34" s="383">
        <v>6442.33</v>
      </c>
      <c r="I34" s="375">
        <v>-4632486298</v>
      </c>
      <c r="J34" s="57"/>
      <c r="K34" s="57"/>
    </row>
    <row r="35" spans="1:11">
      <c r="B35" s="374" t="s">
        <v>312</v>
      </c>
      <c r="C35" s="380"/>
      <c r="D35" s="393"/>
      <c r="E35" s="385"/>
      <c r="F35" s="384"/>
      <c r="G35" s="639"/>
      <c r="H35" s="381"/>
      <c r="I35" s="370"/>
      <c r="J35" s="57"/>
      <c r="K35" s="57"/>
    </row>
    <row r="36" spans="1:11">
      <c r="B36" s="382" t="s">
        <v>313</v>
      </c>
      <c r="C36" s="372" t="s">
        <v>0</v>
      </c>
      <c r="D36" s="392">
        <v>-116.78</v>
      </c>
      <c r="E36" s="383">
        <v>6941.65</v>
      </c>
      <c r="F36" s="375">
        <v>-810646.88699999999</v>
      </c>
      <c r="G36" s="375">
        <v>-301999.8</v>
      </c>
      <c r="H36" s="383">
        <v>6463.95</v>
      </c>
      <c r="I36" s="375">
        <v>-1952111607</v>
      </c>
      <c r="J36" s="57"/>
      <c r="K36" s="57"/>
    </row>
    <row r="37" spans="1:11" s="233" customFormat="1">
      <c r="A37" s="237"/>
      <c r="B37" s="382" t="s">
        <v>554</v>
      </c>
      <c r="C37" s="372" t="s">
        <v>0</v>
      </c>
      <c r="D37" s="392">
        <v>-760000</v>
      </c>
      <c r="E37" s="383">
        <v>6941.65</v>
      </c>
      <c r="F37" s="375">
        <v>-5275654001</v>
      </c>
      <c r="G37" s="375">
        <v>0</v>
      </c>
      <c r="H37" s="383">
        <v>6463.95</v>
      </c>
      <c r="I37" s="375">
        <v>0</v>
      </c>
      <c r="J37" s="57"/>
      <c r="K37" s="57"/>
    </row>
    <row r="38" spans="1:11" s="233" customFormat="1">
      <c r="A38" s="237"/>
      <c r="B38" s="386" t="s">
        <v>21</v>
      </c>
      <c r="C38" s="372"/>
      <c r="D38" s="384">
        <v>-911634.34</v>
      </c>
      <c r="E38" s="383"/>
      <c r="F38" s="384">
        <v>-6328246518.2609997</v>
      </c>
      <c r="G38" s="384">
        <v>-1172679.3999999999</v>
      </c>
      <c r="H38" s="375"/>
      <c r="I38" s="384">
        <v>-7564594908</v>
      </c>
    </row>
    <row r="41" spans="1:11">
      <c r="B41" s="52" t="s">
        <v>314</v>
      </c>
      <c r="H41" s="154"/>
    </row>
    <row r="42" spans="1:11">
      <c r="H42" s="154"/>
    </row>
    <row r="43" spans="1:11" s="27" customFormat="1">
      <c r="A43" s="248"/>
      <c r="B43" s="749" t="s">
        <v>61</v>
      </c>
      <c r="C43" s="407" t="s">
        <v>315</v>
      </c>
      <c r="D43" s="407" t="s">
        <v>315</v>
      </c>
      <c r="H43" s="154"/>
      <c r="I43" s="154"/>
    </row>
    <row r="44" spans="1:11">
      <c r="B44" s="750"/>
      <c r="C44" s="408" t="s">
        <v>555</v>
      </c>
      <c r="D44" s="408" t="s">
        <v>316</v>
      </c>
      <c r="E44" s="27"/>
      <c r="G44" s="58"/>
      <c r="H44" s="154"/>
      <c r="J44" s="58"/>
      <c r="K44" s="58"/>
    </row>
    <row r="45" spans="1:11" ht="30">
      <c r="B45" s="399" t="s">
        <v>317</v>
      </c>
      <c r="C45" s="400">
        <v>1066878151</v>
      </c>
      <c r="D45" s="251">
        <v>1208072084</v>
      </c>
      <c r="E45" s="27"/>
      <c r="H45" s="154"/>
      <c r="J45" s="58"/>
    </row>
    <row r="46" spans="1:11" ht="30">
      <c r="B46" s="399" t="s">
        <v>318</v>
      </c>
      <c r="C46" s="400">
        <v>221217283</v>
      </c>
      <c r="D46" s="251">
        <v>131046678</v>
      </c>
      <c r="E46" s="27"/>
      <c r="H46" s="154"/>
      <c r="J46" s="58"/>
    </row>
    <row r="47" spans="1:11">
      <c r="B47" s="61" t="s">
        <v>319</v>
      </c>
      <c r="C47" s="401">
        <v>1288095434</v>
      </c>
      <c r="D47" s="72">
        <v>1339118762</v>
      </c>
      <c r="E47" s="27"/>
      <c r="H47" s="57"/>
      <c r="I47" s="335"/>
      <c r="J47" s="58"/>
    </row>
    <row r="48" spans="1:11">
      <c r="B48" s="402" t="s">
        <v>320</v>
      </c>
      <c r="C48" s="403">
        <v>-529877452</v>
      </c>
      <c r="D48" s="404">
        <v>-1055795540</v>
      </c>
      <c r="E48" s="27"/>
      <c r="G48" s="58"/>
      <c r="H48" s="154"/>
    </row>
    <row r="49" spans="1:11">
      <c r="B49" s="402" t="s">
        <v>321</v>
      </c>
      <c r="C49" s="403">
        <v>-707154405</v>
      </c>
      <c r="D49" s="404">
        <v>-255445639</v>
      </c>
      <c r="E49" s="27"/>
      <c r="G49" s="58"/>
      <c r="H49" s="154"/>
    </row>
    <row r="50" spans="1:11">
      <c r="B50" s="61" t="s">
        <v>322</v>
      </c>
      <c r="C50" s="405">
        <v>-1237031857</v>
      </c>
      <c r="D50" s="406">
        <v>-1311241179</v>
      </c>
      <c r="E50" s="27"/>
      <c r="H50" s="60"/>
      <c r="I50" s="335"/>
      <c r="K50" s="60"/>
    </row>
    <row r="51" spans="1:11" s="233" customFormat="1">
      <c r="A51" s="237"/>
      <c r="B51" s="61" t="s">
        <v>672</v>
      </c>
      <c r="C51" s="405">
        <v>51063577</v>
      </c>
      <c r="D51" s="405">
        <v>27877583</v>
      </c>
      <c r="E51" s="27"/>
      <c r="H51" s="60"/>
      <c r="I51" s="335"/>
      <c r="K51" s="60"/>
    </row>
    <row r="52" spans="1:11">
      <c r="D52" s="260"/>
    </row>
    <row r="53" spans="1:11">
      <c r="B53" s="52" t="s">
        <v>323</v>
      </c>
      <c r="C53" s="312"/>
      <c r="H53" s="128"/>
      <c r="I53" s="128"/>
    </row>
    <row r="54" spans="1:11">
      <c r="B54" s="15" t="s">
        <v>168</v>
      </c>
      <c r="I54" s="128"/>
    </row>
    <row r="55" spans="1:11" s="183" customFormat="1">
      <c r="A55" s="236"/>
      <c r="B55" s="197"/>
      <c r="C55" s="198"/>
      <c r="D55" s="198"/>
      <c r="I55" s="160"/>
    </row>
    <row r="56" spans="1:11">
      <c r="B56" s="358" t="s">
        <v>1</v>
      </c>
      <c r="C56" s="213">
        <v>44196</v>
      </c>
      <c r="D56" s="213">
        <v>43830</v>
      </c>
      <c r="E56" s="60"/>
    </row>
    <row r="57" spans="1:11">
      <c r="A57" s="271"/>
      <c r="B57" s="102" t="s">
        <v>254</v>
      </c>
      <c r="C57" s="145">
        <v>323082699</v>
      </c>
      <c r="D57" s="409">
        <v>5015078518.7975998</v>
      </c>
    </row>
    <row r="58" spans="1:11">
      <c r="A58" s="271"/>
      <c r="B58" s="102" t="s">
        <v>324</v>
      </c>
      <c r="C58" s="145">
        <v>94703520</v>
      </c>
      <c r="D58" s="409">
        <v>89307960</v>
      </c>
      <c r="E58" s="60"/>
    </row>
    <row r="59" spans="1:11">
      <c r="A59" s="271"/>
      <c r="B59" s="102" t="s">
        <v>409</v>
      </c>
      <c r="C59" s="145">
        <v>26075880</v>
      </c>
      <c r="D59" s="409">
        <v>0</v>
      </c>
      <c r="E59" s="60"/>
    </row>
    <row r="60" spans="1:11">
      <c r="A60" s="271"/>
      <c r="B60" s="102" t="s">
        <v>325</v>
      </c>
      <c r="C60" s="145">
        <v>99298874</v>
      </c>
      <c r="D60" s="409">
        <v>2959389</v>
      </c>
    </row>
    <row r="61" spans="1:11">
      <c r="A61" s="271"/>
      <c r="B61" s="102" t="s">
        <v>410</v>
      </c>
      <c r="C61" s="145">
        <v>1206</v>
      </c>
      <c r="D61" s="409">
        <v>0</v>
      </c>
    </row>
    <row r="62" spans="1:11">
      <c r="A62" s="271"/>
      <c r="B62" s="102" t="s">
        <v>326</v>
      </c>
      <c r="C62" s="145">
        <v>0</v>
      </c>
      <c r="D62" s="409">
        <v>11982.7338</v>
      </c>
    </row>
    <row r="63" spans="1:11">
      <c r="A63" s="271"/>
      <c r="B63" s="102" t="s">
        <v>327</v>
      </c>
      <c r="C63" s="145">
        <v>12324356</v>
      </c>
      <c r="D63" s="409">
        <v>26476172.4476</v>
      </c>
    </row>
    <row r="64" spans="1:11">
      <c r="A64" s="271"/>
      <c r="B64" s="102" t="s">
        <v>328</v>
      </c>
      <c r="C64" s="145">
        <v>104475307</v>
      </c>
      <c r="D64" s="409">
        <v>4765520.3476</v>
      </c>
    </row>
    <row r="65" spans="1:13">
      <c r="A65" s="271"/>
      <c r="B65" s="102" t="s">
        <v>406</v>
      </c>
      <c r="C65" s="145">
        <v>7047</v>
      </c>
      <c r="D65" s="409">
        <v>0</v>
      </c>
    </row>
    <row r="66" spans="1:13" s="182" customFormat="1">
      <c r="A66" s="271"/>
      <c r="B66" s="102" t="s">
        <v>489</v>
      </c>
      <c r="C66" s="145">
        <v>3000000</v>
      </c>
      <c r="D66" s="409">
        <v>0</v>
      </c>
      <c r="I66" s="154"/>
    </row>
    <row r="67" spans="1:13">
      <c r="B67" s="121" t="s">
        <v>62</v>
      </c>
      <c r="C67" s="410">
        <v>662968889</v>
      </c>
      <c r="D67" s="410">
        <v>5138599543.3266001</v>
      </c>
    </row>
    <row r="68" spans="1:13">
      <c r="C68" s="311"/>
      <c r="D68" s="311"/>
    </row>
    <row r="69" spans="1:13" s="233" customFormat="1">
      <c r="A69" s="237"/>
      <c r="D69" s="60"/>
      <c r="I69" s="154"/>
    </row>
    <row r="70" spans="1:13" s="16" customFormat="1">
      <c r="A70" s="249"/>
      <c r="B70" s="52" t="s">
        <v>169</v>
      </c>
      <c r="C70" s="331"/>
      <c r="I70" s="157"/>
    </row>
    <row r="71" spans="1:13" s="16" customFormat="1">
      <c r="A71" s="249"/>
      <c r="B71" s="52"/>
      <c r="I71" s="157"/>
    </row>
    <row r="72" spans="1:13" s="16" customFormat="1">
      <c r="A72" s="249"/>
      <c r="B72" s="52" t="s">
        <v>329</v>
      </c>
      <c r="I72" s="157"/>
    </row>
    <row r="73" spans="1:13" s="337" customFormat="1">
      <c r="A73" s="341"/>
      <c r="B73" s="233" t="s">
        <v>675</v>
      </c>
      <c r="I73" s="338"/>
    </row>
    <row r="74" spans="1:13" s="16" customFormat="1">
      <c r="A74" s="249"/>
      <c r="B74" s="52"/>
      <c r="I74" s="157"/>
    </row>
    <row r="75" spans="1:13" s="16" customFormat="1" ht="15.75" thickBot="1">
      <c r="A75" s="249"/>
      <c r="B75" s="733" t="s">
        <v>170</v>
      </c>
      <c r="C75" s="733"/>
      <c r="D75" s="733"/>
      <c r="E75" s="733"/>
      <c r="F75" s="733"/>
      <c r="G75" s="733"/>
      <c r="H75" s="751" t="s">
        <v>529</v>
      </c>
      <c r="I75" s="752"/>
      <c r="J75" s="753"/>
    </row>
    <row r="76" spans="1:13" s="16" customFormat="1" ht="15" customHeight="1" thickBot="1">
      <c r="A76" s="249"/>
      <c r="B76" s="733" t="s">
        <v>171</v>
      </c>
      <c r="C76" s="733" t="s">
        <v>685</v>
      </c>
      <c r="D76" s="735" t="s">
        <v>686</v>
      </c>
      <c r="E76" s="733" t="s">
        <v>687</v>
      </c>
      <c r="F76" s="733"/>
      <c r="G76" s="733" t="s">
        <v>683</v>
      </c>
      <c r="H76" s="736" t="s">
        <v>688</v>
      </c>
      <c r="I76" s="756" t="s">
        <v>689</v>
      </c>
      <c r="J76" s="758" t="s">
        <v>154</v>
      </c>
    </row>
    <row r="77" spans="1:13" s="16" customFormat="1" ht="15.75" thickBot="1">
      <c r="A77" s="249"/>
      <c r="B77" s="733"/>
      <c r="C77" s="733"/>
      <c r="D77" s="735"/>
      <c r="E77" s="358" t="s">
        <v>4</v>
      </c>
      <c r="F77" s="358" t="s">
        <v>0</v>
      </c>
      <c r="G77" s="733"/>
      <c r="H77" s="737"/>
      <c r="I77" s="757"/>
      <c r="J77" s="759"/>
    </row>
    <row r="78" spans="1:13" s="16" customFormat="1" ht="15" customHeight="1">
      <c r="A78" s="249"/>
      <c r="B78" s="443" t="s">
        <v>172</v>
      </c>
      <c r="C78" s="453"/>
      <c r="D78" s="454"/>
      <c r="E78" s="454"/>
      <c r="F78" s="454"/>
      <c r="G78" s="454"/>
      <c r="H78" s="444"/>
      <c r="I78" s="444"/>
      <c r="J78" s="445"/>
    </row>
    <row r="79" spans="1:13" s="249" customFormat="1" ht="15" customHeight="1">
      <c r="B79" s="446" t="s">
        <v>531</v>
      </c>
      <c r="C79" s="453"/>
      <c r="D79" s="454"/>
      <c r="E79" s="454"/>
      <c r="F79" s="454"/>
      <c r="G79" s="454"/>
      <c r="H79" s="454"/>
      <c r="I79" s="454"/>
      <c r="J79" s="455"/>
    </row>
    <row r="80" spans="1:13" s="199" customFormat="1">
      <c r="A80" s="235"/>
      <c r="B80" s="411" t="s">
        <v>556</v>
      </c>
      <c r="C80" s="412" t="s">
        <v>209</v>
      </c>
      <c r="D80" s="413">
        <v>311</v>
      </c>
      <c r="E80" s="414">
        <v>1000000</v>
      </c>
      <c r="F80" s="415" t="s">
        <v>311</v>
      </c>
      <c r="G80" s="414">
        <v>312687068.49310386</v>
      </c>
      <c r="H80" s="439">
        <v>146400000000</v>
      </c>
      <c r="I80" s="265">
        <v>133938000000</v>
      </c>
      <c r="J80" s="438">
        <v>777359000000</v>
      </c>
      <c r="K80" s="256"/>
      <c r="M80" s="309"/>
    </row>
    <row r="81" spans="1:13" s="199" customFormat="1">
      <c r="A81" s="235"/>
      <c r="B81" s="411" t="s">
        <v>557</v>
      </c>
      <c r="C81" s="412" t="s">
        <v>209</v>
      </c>
      <c r="D81" s="413">
        <v>270</v>
      </c>
      <c r="E81" s="414">
        <v>1000000</v>
      </c>
      <c r="F81" s="415" t="s">
        <v>311</v>
      </c>
      <c r="G81" s="414">
        <v>271553424.65757489</v>
      </c>
      <c r="H81" s="439">
        <v>168469000000</v>
      </c>
      <c r="I81" s="265">
        <v>14926000000</v>
      </c>
      <c r="J81" s="438">
        <v>170078000000</v>
      </c>
      <c r="K81" s="256"/>
      <c r="M81" s="309"/>
    </row>
    <row r="82" spans="1:13" s="199" customFormat="1">
      <c r="A82" s="235"/>
      <c r="B82" s="411" t="s">
        <v>558</v>
      </c>
      <c r="C82" s="412" t="s">
        <v>209</v>
      </c>
      <c r="D82" s="413">
        <v>209</v>
      </c>
      <c r="E82" s="414">
        <v>1000000</v>
      </c>
      <c r="F82" s="415" t="s">
        <v>311</v>
      </c>
      <c r="G82" s="414">
        <v>217322781</v>
      </c>
      <c r="H82" s="439">
        <v>64109200000</v>
      </c>
      <c r="I82" s="265">
        <v>3616966176.1799898</v>
      </c>
      <c r="J82" s="438">
        <v>67093706116.720009</v>
      </c>
      <c r="K82" s="256"/>
      <c r="M82" s="309"/>
    </row>
    <row r="83" spans="1:13" s="256" customFormat="1">
      <c r="A83" s="235"/>
      <c r="B83" s="411" t="s">
        <v>557</v>
      </c>
      <c r="C83" s="412" t="s">
        <v>209</v>
      </c>
      <c r="D83" s="413">
        <v>10</v>
      </c>
      <c r="E83" s="414">
        <v>1000000</v>
      </c>
      <c r="F83" s="415" t="s">
        <v>311</v>
      </c>
      <c r="G83" s="414">
        <v>10002534.246575344</v>
      </c>
      <c r="H83" s="439">
        <v>168469000000</v>
      </c>
      <c r="I83" s="265">
        <v>14926000000</v>
      </c>
      <c r="J83" s="438">
        <v>170078000000</v>
      </c>
      <c r="M83" s="309"/>
    </row>
    <row r="84" spans="1:13" s="256" customFormat="1">
      <c r="A84" s="235"/>
      <c r="B84" s="411" t="s">
        <v>559</v>
      </c>
      <c r="C84" s="412" t="s">
        <v>209</v>
      </c>
      <c r="D84" s="413">
        <v>1976</v>
      </c>
      <c r="E84" s="414">
        <v>1000000</v>
      </c>
      <c r="F84" s="415" t="s">
        <v>311</v>
      </c>
      <c r="G84" s="414">
        <v>1983389698.6301374</v>
      </c>
      <c r="H84" s="439">
        <v>330000000000</v>
      </c>
      <c r="I84" s="265">
        <v>3172401247</v>
      </c>
      <c r="J84" s="438">
        <v>332744538123</v>
      </c>
      <c r="M84" s="309"/>
    </row>
    <row r="85" spans="1:13" s="256" customFormat="1">
      <c r="A85" s="235"/>
      <c r="B85" s="411" t="s">
        <v>490</v>
      </c>
      <c r="C85" s="412" t="s">
        <v>209</v>
      </c>
      <c r="D85" s="413">
        <v>7</v>
      </c>
      <c r="E85" s="414">
        <v>1000000</v>
      </c>
      <c r="F85" s="415" t="s">
        <v>311</v>
      </c>
      <c r="G85" s="414">
        <v>7289972.6027397253</v>
      </c>
      <c r="H85" s="439">
        <v>70819500000</v>
      </c>
      <c r="I85" s="265">
        <v>931161030.29999995</v>
      </c>
      <c r="J85" s="438">
        <v>99598078329</v>
      </c>
      <c r="M85" s="309"/>
    </row>
    <row r="86" spans="1:13" s="256" customFormat="1">
      <c r="A86" s="235"/>
      <c r="B86" s="411" t="s">
        <v>560</v>
      </c>
      <c r="C86" s="412" t="s">
        <v>209</v>
      </c>
      <c r="D86" s="413">
        <v>529</v>
      </c>
      <c r="E86" s="414">
        <v>1000000</v>
      </c>
      <c r="F86" s="415" t="s">
        <v>311</v>
      </c>
      <c r="G86" s="414">
        <v>537721253.42465758</v>
      </c>
      <c r="H86" s="439">
        <v>1133000000000</v>
      </c>
      <c r="I86" s="265">
        <v>633541382341</v>
      </c>
      <c r="J86" s="438">
        <v>3343791878372</v>
      </c>
      <c r="M86" s="309"/>
    </row>
    <row r="87" spans="1:13" s="256" customFormat="1">
      <c r="A87" s="235"/>
      <c r="B87" s="411" t="s">
        <v>561</v>
      </c>
      <c r="C87" s="412" t="s">
        <v>209</v>
      </c>
      <c r="D87" s="413">
        <v>75</v>
      </c>
      <c r="E87" s="414">
        <v>1000000</v>
      </c>
      <c r="F87" s="415" t="s">
        <v>311</v>
      </c>
      <c r="G87" s="414">
        <v>76101260.099378482</v>
      </c>
      <c r="H87" s="447" t="s">
        <v>235</v>
      </c>
      <c r="I87" s="450" t="s">
        <v>235</v>
      </c>
      <c r="J87" s="449" t="s">
        <v>235</v>
      </c>
      <c r="M87" s="309"/>
    </row>
    <row r="88" spans="1:13" s="256" customFormat="1">
      <c r="A88" s="235"/>
      <c r="B88" s="416" t="s">
        <v>563</v>
      </c>
      <c r="C88" s="417" t="s">
        <v>63</v>
      </c>
      <c r="D88" s="418">
        <v>1</v>
      </c>
      <c r="E88" s="419">
        <v>50000000</v>
      </c>
      <c r="F88" s="420" t="s">
        <v>331</v>
      </c>
      <c r="G88" s="419">
        <v>50536986.301369861</v>
      </c>
      <c r="H88" s="439">
        <v>31546000000</v>
      </c>
      <c r="I88" s="265">
        <v>21116955447</v>
      </c>
      <c r="J88" s="438">
        <v>122945781024.60001</v>
      </c>
      <c r="M88" s="309"/>
    </row>
    <row r="89" spans="1:13" s="256" customFormat="1">
      <c r="A89" s="235"/>
      <c r="B89" s="416" t="s">
        <v>563</v>
      </c>
      <c r="C89" s="417" t="s">
        <v>63</v>
      </c>
      <c r="D89" s="418">
        <v>1</v>
      </c>
      <c r="E89" s="419">
        <v>50000000</v>
      </c>
      <c r="F89" s="420" t="s">
        <v>331</v>
      </c>
      <c r="G89" s="419">
        <v>50536986.301369861</v>
      </c>
      <c r="H89" s="439">
        <v>31546000000</v>
      </c>
      <c r="I89" s="265">
        <v>21116955447</v>
      </c>
      <c r="J89" s="438">
        <v>122945781024.60001</v>
      </c>
      <c r="M89" s="309"/>
    </row>
    <row r="90" spans="1:13" s="256" customFormat="1">
      <c r="A90" s="235"/>
      <c r="B90" s="416" t="s">
        <v>563</v>
      </c>
      <c r="C90" s="417" t="s">
        <v>63</v>
      </c>
      <c r="D90" s="418">
        <v>1</v>
      </c>
      <c r="E90" s="419">
        <v>50000000</v>
      </c>
      <c r="F90" s="420" t="s">
        <v>331</v>
      </c>
      <c r="G90" s="419">
        <v>50536986.301369861</v>
      </c>
      <c r="H90" s="439">
        <v>31546000000</v>
      </c>
      <c r="I90" s="265">
        <v>21116955447</v>
      </c>
      <c r="J90" s="438">
        <v>122945781024.60001</v>
      </c>
      <c r="M90" s="309"/>
    </row>
    <row r="91" spans="1:13" s="256" customFormat="1">
      <c r="A91" s="235"/>
      <c r="B91" s="416" t="s">
        <v>563</v>
      </c>
      <c r="C91" s="417" t="s">
        <v>63</v>
      </c>
      <c r="D91" s="418">
        <v>1</v>
      </c>
      <c r="E91" s="419">
        <v>70000000</v>
      </c>
      <c r="F91" s="420" t="s">
        <v>331</v>
      </c>
      <c r="G91" s="419">
        <v>72675342.465753421</v>
      </c>
      <c r="H91" s="439">
        <v>31546000000</v>
      </c>
      <c r="I91" s="265">
        <v>21116955447</v>
      </c>
      <c r="J91" s="438">
        <v>122945781024.60001</v>
      </c>
      <c r="M91" s="309"/>
    </row>
    <row r="92" spans="1:13" s="256" customFormat="1">
      <c r="A92" s="235"/>
      <c r="B92" s="416" t="s">
        <v>492</v>
      </c>
      <c r="C92" s="417" t="s">
        <v>63</v>
      </c>
      <c r="D92" s="418">
        <v>1</v>
      </c>
      <c r="E92" s="419">
        <v>50000000</v>
      </c>
      <c r="F92" s="420" t="s">
        <v>331</v>
      </c>
      <c r="G92" s="419">
        <v>51479452.05479452</v>
      </c>
      <c r="H92" s="439">
        <v>1151242860000</v>
      </c>
      <c r="I92" s="265">
        <v>72396463166</v>
      </c>
      <c r="J92" s="438">
        <v>1802997575333</v>
      </c>
      <c r="L92" s="298"/>
      <c r="M92" s="309"/>
    </row>
    <row r="93" spans="1:13" s="256" customFormat="1">
      <c r="A93" s="235"/>
      <c r="B93" s="416" t="s">
        <v>492</v>
      </c>
      <c r="C93" s="417" t="s">
        <v>63</v>
      </c>
      <c r="D93" s="418">
        <v>1</v>
      </c>
      <c r="E93" s="419">
        <v>100000000</v>
      </c>
      <c r="F93" s="420" t="s">
        <v>331</v>
      </c>
      <c r="G93" s="419">
        <v>100394520.5890411</v>
      </c>
      <c r="H93" s="439">
        <v>1151242860000</v>
      </c>
      <c r="I93" s="265">
        <v>72396463166</v>
      </c>
      <c r="J93" s="438">
        <v>1802997575333</v>
      </c>
      <c r="L93" s="298"/>
      <c r="M93" s="309"/>
    </row>
    <row r="94" spans="1:13" s="256" customFormat="1">
      <c r="A94" s="235"/>
      <c r="B94" s="416" t="s">
        <v>493</v>
      </c>
      <c r="C94" s="417" t="s">
        <v>63</v>
      </c>
      <c r="D94" s="418">
        <v>1</v>
      </c>
      <c r="E94" s="419">
        <v>50000000</v>
      </c>
      <c r="F94" s="420" t="s">
        <v>331</v>
      </c>
      <c r="G94" s="419">
        <v>50564041.095890418</v>
      </c>
      <c r="H94" s="439">
        <v>360706600000</v>
      </c>
      <c r="I94" s="265">
        <v>20726284584</v>
      </c>
      <c r="J94" s="438">
        <v>399830934737</v>
      </c>
      <c r="M94" s="309"/>
    </row>
    <row r="95" spans="1:13" s="342" customFormat="1">
      <c r="A95" s="340"/>
      <c r="B95" s="411" t="s">
        <v>556</v>
      </c>
      <c r="C95" s="412" t="s">
        <v>209</v>
      </c>
      <c r="D95" s="413">
        <v>60</v>
      </c>
      <c r="E95" s="414">
        <v>1000000</v>
      </c>
      <c r="F95" s="420" t="s">
        <v>331</v>
      </c>
      <c r="G95" s="419">
        <v>54395103.452054799</v>
      </c>
      <c r="H95" s="439">
        <v>146400000000</v>
      </c>
      <c r="I95" s="265">
        <v>133938000000</v>
      </c>
      <c r="J95" s="438">
        <v>777359000000</v>
      </c>
      <c r="M95" s="309"/>
    </row>
    <row r="96" spans="1:13" s="342" customFormat="1">
      <c r="A96" s="340"/>
      <c r="B96" s="411" t="s">
        <v>557</v>
      </c>
      <c r="C96" s="412" t="s">
        <v>209</v>
      </c>
      <c r="D96" s="413">
        <v>51</v>
      </c>
      <c r="E96" s="414">
        <v>1000000</v>
      </c>
      <c r="F96" s="420" t="s">
        <v>331</v>
      </c>
      <c r="G96" s="419">
        <v>46264250.657534249</v>
      </c>
      <c r="H96" s="439">
        <v>168469000000</v>
      </c>
      <c r="I96" s="265">
        <v>14926000000</v>
      </c>
      <c r="J96" s="438">
        <v>170078000000</v>
      </c>
      <c r="M96" s="309"/>
    </row>
    <row r="97" spans="1:13" s="256" customFormat="1">
      <c r="A97" s="235"/>
      <c r="B97" s="416" t="s">
        <v>562</v>
      </c>
      <c r="C97" s="417" t="s">
        <v>209</v>
      </c>
      <c r="D97" s="418">
        <v>50</v>
      </c>
      <c r="E97" s="420" t="s">
        <v>331</v>
      </c>
      <c r="F97" s="421">
        <v>1000</v>
      </c>
      <c r="G97" s="422">
        <v>343991412</v>
      </c>
      <c r="H97" s="439">
        <v>592064271711</v>
      </c>
      <c r="I97" s="265">
        <v>145059441131</v>
      </c>
      <c r="J97" s="438">
        <v>968682004833</v>
      </c>
      <c r="M97" s="309"/>
    </row>
    <row r="98" spans="1:13" s="256" customFormat="1">
      <c r="A98" s="235"/>
      <c r="B98" s="416" t="s">
        <v>491</v>
      </c>
      <c r="C98" s="417" t="s">
        <v>209</v>
      </c>
      <c r="D98" s="418">
        <v>50</v>
      </c>
      <c r="E98" s="420" t="s">
        <v>331</v>
      </c>
      <c r="F98" s="421">
        <v>1000</v>
      </c>
      <c r="G98" s="422">
        <v>348953530</v>
      </c>
      <c r="H98" s="439">
        <v>100000000000</v>
      </c>
      <c r="I98" s="265">
        <v>10004119819</v>
      </c>
      <c r="J98" s="438">
        <v>130656984450</v>
      </c>
      <c r="M98" s="309"/>
    </row>
    <row r="99" spans="1:13" s="256" customFormat="1">
      <c r="A99" s="235"/>
      <c r="B99" s="416" t="s">
        <v>494</v>
      </c>
      <c r="C99" s="417" t="s">
        <v>63</v>
      </c>
      <c r="D99" s="418">
        <v>1</v>
      </c>
      <c r="E99" s="420" t="s">
        <v>331</v>
      </c>
      <c r="F99" s="421">
        <v>10000</v>
      </c>
      <c r="G99" s="419">
        <v>69586644.832876712</v>
      </c>
      <c r="H99" s="439">
        <v>1151242860000</v>
      </c>
      <c r="I99" s="265">
        <v>72396463166</v>
      </c>
      <c r="J99" s="438">
        <v>1802997575333</v>
      </c>
      <c r="L99" s="298"/>
      <c r="M99" s="309"/>
    </row>
    <row r="100" spans="1:13" s="256" customFormat="1">
      <c r="A100" s="235"/>
      <c r="B100" s="416" t="s">
        <v>494</v>
      </c>
      <c r="C100" s="417" t="s">
        <v>63</v>
      </c>
      <c r="D100" s="418">
        <v>1</v>
      </c>
      <c r="E100" s="420" t="s">
        <v>331</v>
      </c>
      <c r="F100" s="421">
        <v>10000</v>
      </c>
      <c r="G100" s="419">
        <v>69586644.832876712</v>
      </c>
      <c r="H100" s="439">
        <v>1151242860000</v>
      </c>
      <c r="I100" s="265">
        <v>72396463166</v>
      </c>
      <c r="J100" s="438">
        <v>1802997575333</v>
      </c>
      <c r="L100" s="298"/>
      <c r="M100" s="309"/>
    </row>
    <row r="101" spans="1:13" s="256" customFormat="1">
      <c r="A101" s="235"/>
      <c r="B101" s="416" t="s">
        <v>494</v>
      </c>
      <c r="C101" s="417" t="s">
        <v>63</v>
      </c>
      <c r="D101" s="418">
        <v>1</v>
      </c>
      <c r="E101" s="420" t="s">
        <v>331</v>
      </c>
      <c r="F101" s="421">
        <v>18030</v>
      </c>
      <c r="G101" s="419">
        <v>125564722.6875411</v>
      </c>
      <c r="H101" s="439">
        <v>1151242860000</v>
      </c>
      <c r="I101" s="265">
        <v>72396463166</v>
      </c>
      <c r="J101" s="438">
        <v>1802997575333</v>
      </c>
      <c r="L101" s="298"/>
      <c r="M101" s="309"/>
    </row>
    <row r="102" spans="1:13" s="256" customFormat="1">
      <c r="A102" s="235"/>
      <c r="B102" s="416" t="s">
        <v>494</v>
      </c>
      <c r="C102" s="417" t="s">
        <v>63</v>
      </c>
      <c r="D102" s="418">
        <v>1</v>
      </c>
      <c r="E102" s="420" t="s">
        <v>331</v>
      </c>
      <c r="F102" s="421">
        <v>60000</v>
      </c>
      <c r="G102" s="419">
        <v>414635887.55342466</v>
      </c>
      <c r="H102" s="439">
        <v>1151242860000</v>
      </c>
      <c r="I102" s="265">
        <v>72396463166</v>
      </c>
      <c r="J102" s="438">
        <v>1802997575333</v>
      </c>
      <c r="L102" s="298"/>
      <c r="M102" s="309"/>
    </row>
    <row r="103" spans="1:13" s="256" customFormat="1">
      <c r="A103" s="235"/>
      <c r="B103" s="416" t="s">
        <v>564</v>
      </c>
      <c r="C103" s="417" t="s">
        <v>63</v>
      </c>
      <c r="D103" s="418">
        <v>1</v>
      </c>
      <c r="E103" s="420" t="s">
        <v>331</v>
      </c>
      <c r="F103" s="421">
        <v>250000</v>
      </c>
      <c r="G103" s="419">
        <v>1730143434</v>
      </c>
      <c r="H103" s="439">
        <v>213768475287</v>
      </c>
      <c r="I103" s="265">
        <v>37195218144</v>
      </c>
      <c r="J103" s="438">
        <v>267641671403</v>
      </c>
      <c r="M103" s="309"/>
    </row>
    <row r="104" spans="1:13" s="256" customFormat="1">
      <c r="A104" s="340"/>
      <c r="B104" s="423" t="s">
        <v>595</v>
      </c>
      <c r="C104" s="412"/>
      <c r="D104" s="413"/>
      <c r="E104" s="414"/>
      <c r="F104" s="420"/>
      <c r="G104" s="419"/>
      <c r="H104" s="439"/>
      <c r="I104" s="265"/>
      <c r="J104" s="438"/>
      <c r="K104" s="345"/>
      <c r="M104" s="309"/>
    </row>
    <row r="105" spans="1:13" s="256" customFormat="1">
      <c r="A105" s="340"/>
      <c r="B105" s="416" t="s">
        <v>492</v>
      </c>
      <c r="C105" s="417" t="s">
        <v>596</v>
      </c>
      <c r="D105" s="424">
        <v>0</v>
      </c>
      <c r="E105" s="425">
        <v>0</v>
      </c>
      <c r="F105" s="426">
        <v>0</v>
      </c>
      <c r="G105" s="419">
        <v>12458906</v>
      </c>
      <c r="H105" s="439">
        <v>1151242860000</v>
      </c>
      <c r="I105" s="265">
        <v>72396463166</v>
      </c>
      <c r="J105" s="438">
        <v>1802997575333</v>
      </c>
      <c r="K105" s="345"/>
      <c r="M105" s="309"/>
    </row>
    <row r="106" spans="1:13" s="256" customFormat="1">
      <c r="A106" s="340"/>
      <c r="B106" s="416" t="s">
        <v>492</v>
      </c>
      <c r="C106" s="417" t="s">
        <v>596</v>
      </c>
      <c r="D106" s="424">
        <v>0</v>
      </c>
      <c r="E106" s="425">
        <v>0</v>
      </c>
      <c r="F106" s="426">
        <v>0</v>
      </c>
      <c r="G106" s="419">
        <v>12458906</v>
      </c>
      <c r="H106" s="439">
        <v>1151242860000</v>
      </c>
      <c r="I106" s="265">
        <v>72396463166</v>
      </c>
      <c r="J106" s="438">
        <v>1802997575333</v>
      </c>
      <c r="K106" s="345"/>
      <c r="M106" s="309"/>
    </row>
    <row r="107" spans="1:13" s="256" customFormat="1" ht="15" customHeight="1">
      <c r="A107" s="235"/>
      <c r="B107" s="423" t="s">
        <v>532</v>
      </c>
      <c r="C107" s="427"/>
      <c r="D107" s="427"/>
      <c r="E107" s="427"/>
      <c r="F107" s="427"/>
      <c r="G107" s="427"/>
      <c r="H107" s="440"/>
      <c r="I107" s="451"/>
      <c r="J107" s="441"/>
      <c r="M107" s="309"/>
    </row>
    <row r="108" spans="1:13" s="256" customFormat="1" ht="15" customHeight="1">
      <c r="A108" s="235"/>
      <c r="B108" s="411" t="s">
        <v>560</v>
      </c>
      <c r="C108" s="417" t="s">
        <v>209</v>
      </c>
      <c r="D108" s="428">
        <v>15000</v>
      </c>
      <c r="E108" s="428">
        <v>1000000</v>
      </c>
      <c r="F108" s="428">
        <v>0</v>
      </c>
      <c r="G108" s="429">
        <v>15000000000</v>
      </c>
      <c r="H108" s="439">
        <v>1133000000000</v>
      </c>
      <c r="I108" s="265">
        <v>633541382341</v>
      </c>
      <c r="J108" s="438">
        <v>3343791878372</v>
      </c>
      <c r="M108" s="309"/>
    </row>
    <row r="109" spans="1:13" s="256" customFormat="1" ht="15" customHeight="1">
      <c r="A109" s="235"/>
      <c r="B109" s="411" t="s">
        <v>558</v>
      </c>
      <c r="C109" s="417" t="s">
        <v>209</v>
      </c>
      <c r="D109" s="428">
        <v>100</v>
      </c>
      <c r="E109" s="428">
        <v>1000000</v>
      </c>
      <c r="F109" s="428">
        <v>0</v>
      </c>
      <c r="G109" s="429">
        <v>100000000</v>
      </c>
      <c r="H109" s="439">
        <v>64109200000</v>
      </c>
      <c r="I109" s="265">
        <v>3616966176.1799898</v>
      </c>
      <c r="J109" s="438">
        <v>67093706116.720009</v>
      </c>
      <c r="M109" s="309"/>
    </row>
    <row r="110" spans="1:13" s="256" customFormat="1" ht="15" customHeight="1">
      <c r="A110" s="235"/>
      <c r="B110" s="411" t="s">
        <v>557</v>
      </c>
      <c r="C110" s="417" t="s">
        <v>209</v>
      </c>
      <c r="D110" s="428">
        <v>400</v>
      </c>
      <c r="E110" s="428">
        <v>1000000</v>
      </c>
      <c r="F110" s="428">
        <v>0</v>
      </c>
      <c r="G110" s="429">
        <v>400000000</v>
      </c>
      <c r="H110" s="439">
        <v>168469000000</v>
      </c>
      <c r="I110" s="265">
        <v>14926000000</v>
      </c>
      <c r="J110" s="438">
        <v>170078000000</v>
      </c>
      <c r="M110" s="309"/>
    </row>
    <row r="111" spans="1:13" s="256" customFormat="1" ht="15" customHeight="1">
      <c r="A111" s="235"/>
      <c r="B111" s="411" t="s">
        <v>557</v>
      </c>
      <c r="C111" s="417" t="s">
        <v>209</v>
      </c>
      <c r="D111" s="428">
        <v>128</v>
      </c>
      <c r="E111" s="428">
        <v>1000000</v>
      </c>
      <c r="F111" s="428">
        <v>0</v>
      </c>
      <c r="G111" s="429">
        <v>128000000</v>
      </c>
      <c r="H111" s="439">
        <v>168469000000</v>
      </c>
      <c r="I111" s="265">
        <v>14926000000</v>
      </c>
      <c r="J111" s="438">
        <v>170078000000</v>
      </c>
      <c r="M111" s="309"/>
    </row>
    <row r="112" spans="1:13" s="256" customFormat="1" ht="15" customHeight="1">
      <c r="A112" s="235"/>
      <c r="B112" s="411" t="s">
        <v>558</v>
      </c>
      <c r="C112" s="417" t="s">
        <v>209</v>
      </c>
      <c r="D112" s="428">
        <v>54</v>
      </c>
      <c r="E112" s="428">
        <v>1000000</v>
      </c>
      <c r="F112" s="428">
        <v>0</v>
      </c>
      <c r="G112" s="429">
        <v>54000000</v>
      </c>
      <c r="H112" s="439">
        <v>64109200000</v>
      </c>
      <c r="I112" s="265">
        <v>3616966176.1799898</v>
      </c>
      <c r="J112" s="438">
        <v>67093706116.720009</v>
      </c>
      <c r="M112" s="309"/>
    </row>
    <row r="113" spans="1:13" s="256" customFormat="1">
      <c r="A113" s="235"/>
      <c r="B113" s="416" t="s">
        <v>492</v>
      </c>
      <c r="C113" s="417" t="s">
        <v>63</v>
      </c>
      <c r="D113" s="418">
        <v>1</v>
      </c>
      <c r="E113" s="425">
        <v>500000000</v>
      </c>
      <c r="F113" s="426">
        <v>0</v>
      </c>
      <c r="G113" s="429">
        <v>500000000</v>
      </c>
      <c r="H113" s="439">
        <v>1151242860000</v>
      </c>
      <c r="I113" s="265">
        <v>72396463166</v>
      </c>
      <c r="J113" s="438">
        <v>1802997575333</v>
      </c>
      <c r="K113" s="297"/>
      <c r="M113" s="309"/>
    </row>
    <row r="114" spans="1:13" s="256" customFormat="1">
      <c r="A114" s="235"/>
      <c r="B114" s="416" t="s">
        <v>492</v>
      </c>
      <c r="C114" s="417" t="s">
        <v>63</v>
      </c>
      <c r="D114" s="418">
        <v>1</v>
      </c>
      <c r="E114" s="425">
        <v>500000000</v>
      </c>
      <c r="F114" s="426">
        <v>0</v>
      </c>
      <c r="G114" s="429">
        <v>500000000</v>
      </c>
      <c r="H114" s="439">
        <v>1151242860000</v>
      </c>
      <c r="I114" s="265">
        <v>72396463166</v>
      </c>
      <c r="J114" s="438">
        <v>1802997575333</v>
      </c>
      <c r="K114" s="297"/>
      <c r="M114" s="309"/>
    </row>
    <row r="115" spans="1:13" s="256" customFormat="1">
      <c r="A115" s="235"/>
      <c r="B115" s="411" t="s">
        <v>494</v>
      </c>
      <c r="C115" s="417" t="s">
        <v>209</v>
      </c>
      <c r="D115" s="428">
        <v>110</v>
      </c>
      <c r="E115" s="428">
        <v>0</v>
      </c>
      <c r="F115" s="428">
        <v>1000</v>
      </c>
      <c r="G115" s="429">
        <v>758115600</v>
      </c>
      <c r="H115" s="439">
        <v>1151242860000</v>
      </c>
      <c r="I115" s="265">
        <v>72396463166</v>
      </c>
      <c r="J115" s="438">
        <v>1802997575333</v>
      </c>
      <c r="M115" s="309"/>
    </row>
    <row r="116" spans="1:13" s="256" customFormat="1">
      <c r="A116" s="235"/>
      <c r="B116" s="411" t="s">
        <v>562</v>
      </c>
      <c r="C116" s="417" t="s">
        <v>209</v>
      </c>
      <c r="D116" s="428">
        <v>50</v>
      </c>
      <c r="E116" s="428">
        <v>0</v>
      </c>
      <c r="F116" s="428">
        <v>1000</v>
      </c>
      <c r="G116" s="429">
        <v>344598000</v>
      </c>
      <c r="H116" s="439">
        <v>592064271711</v>
      </c>
      <c r="I116" s="265">
        <v>145059441131</v>
      </c>
      <c r="J116" s="438">
        <v>968682004833</v>
      </c>
      <c r="M116" s="309"/>
    </row>
    <row r="117" spans="1:13" s="256" customFormat="1">
      <c r="A117" s="235"/>
      <c r="B117" s="411" t="s">
        <v>562</v>
      </c>
      <c r="C117" s="417" t="s">
        <v>209</v>
      </c>
      <c r="D117" s="428">
        <v>100</v>
      </c>
      <c r="E117" s="428">
        <v>0</v>
      </c>
      <c r="F117" s="428">
        <v>1000</v>
      </c>
      <c r="G117" s="429">
        <v>689196000</v>
      </c>
      <c r="H117" s="439">
        <v>592064271711</v>
      </c>
      <c r="I117" s="265">
        <v>145059441131</v>
      </c>
      <c r="J117" s="438">
        <v>968682004833</v>
      </c>
      <c r="M117" s="309"/>
    </row>
    <row r="118" spans="1:13" s="256" customFormat="1">
      <c r="A118" s="235"/>
      <c r="B118" s="411" t="s">
        <v>494</v>
      </c>
      <c r="C118" s="417" t="s">
        <v>209</v>
      </c>
      <c r="D118" s="428">
        <v>176</v>
      </c>
      <c r="E118" s="428">
        <v>0</v>
      </c>
      <c r="F118" s="428">
        <v>1000</v>
      </c>
      <c r="G118" s="429">
        <v>1212984960</v>
      </c>
      <c r="H118" s="439">
        <v>1151242860000</v>
      </c>
      <c r="I118" s="265">
        <v>72396463166</v>
      </c>
      <c r="J118" s="438">
        <v>1802997575333</v>
      </c>
      <c r="M118" s="309"/>
    </row>
    <row r="119" spans="1:13" s="256" customFormat="1">
      <c r="A119" s="235"/>
      <c r="B119" s="411" t="s">
        <v>494</v>
      </c>
      <c r="C119" s="417" t="s">
        <v>209</v>
      </c>
      <c r="D119" s="428">
        <v>324</v>
      </c>
      <c r="E119" s="428">
        <v>0</v>
      </c>
      <c r="F119" s="428">
        <v>1000</v>
      </c>
      <c r="G119" s="429">
        <v>2232995040</v>
      </c>
      <c r="H119" s="439">
        <v>1151242860000</v>
      </c>
      <c r="I119" s="265">
        <v>72396463166</v>
      </c>
      <c r="J119" s="438">
        <v>1802997575333</v>
      </c>
      <c r="M119" s="309"/>
    </row>
    <row r="120" spans="1:13" s="256" customFormat="1">
      <c r="A120" s="235"/>
      <c r="B120" s="423" t="s">
        <v>566</v>
      </c>
      <c r="C120" s="417"/>
      <c r="D120" s="428"/>
      <c r="E120" s="428"/>
      <c r="F120" s="428"/>
      <c r="G120" s="429"/>
      <c r="H120" s="440"/>
      <c r="I120" s="451"/>
      <c r="J120" s="441"/>
      <c r="M120" s="309"/>
    </row>
    <row r="121" spans="1:13" s="256" customFormat="1">
      <c r="A121" s="235"/>
      <c r="B121" s="411" t="s">
        <v>562</v>
      </c>
      <c r="C121" s="412" t="s">
        <v>173</v>
      </c>
      <c r="D121" s="413">
        <v>170</v>
      </c>
      <c r="E121" s="414">
        <v>1000000</v>
      </c>
      <c r="F121" s="415" t="s">
        <v>311</v>
      </c>
      <c r="G121" s="414">
        <v>171173699</v>
      </c>
      <c r="H121" s="448">
        <v>592064271711</v>
      </c>
      <c r="I121" s="452">
        <v>145059441131</v>
      </c>
      <c r="J121" s="442">
        <v>968682004833</v>
      </c>
      <c r="M121" s="309"/>
    </row>
    <row r="122" spans="1:13" s="16" customFormat="1">
      <c r="A122" s="249"/>
      <c r="B122" s="61" t="s">
        <v>597</v>
      </c>
      <c r="C122" s="434"/>
      <c r="D122" s="435"/>
      <c r="E122" s="435"/>
      <c r="F122" s="435"/>
      <c r="G122" s="436">
        <v>29161895049.280064</v>
      </c>
      <c r="H122" s="336"/>
      <c r="I122" s="128"/>
      <c r="J122" s="261"/>
      <c r="M122" s="310"/>
    </row>
    <row r="123" spans="1:13" s="16" customFormat="1">
      <c r="A123" s="249"/>
      <c r="B123" s="430" t="s">
        <v>598</v>
      </c>
      <c r="C123" s="431"/>
      <c r="D123" s="432"/>
      <c r="E123" s="432"/>
      <c r="F123" s="432"/>
      <c r="G123" s="433">
        <v>9195859634</v>
      </c>
      <c r="H123" s="62"/>
      <c r="I123" s="158"/>
      <c r="M123" s="310"/>
    </row>
    <row r="124" spans="1:13" s="337" customFormat="1">
      <c r="A124" s="341"/>
      <c r="B124" s="291"/>
      <c r="C124" s="456"/>
      <c r="D124" s="457"/>
      <c r="E124" s="457"/>
      <c r="F124" s="457"/>
      <c r="G124" s="458"/>
      <c r="H124" s="62"/>
      <c r="I124" s="158"/>
      <c r="M124" s="310"/>
    </row>
    <row r="125" spans="1:13" s="341" customFormat="1">
      <c r="B125" s="233" t="s">
        <v>680</v>
      </c>
      <c r="C125" s="456"/>
      <c r="D125" s="457"/>
      <c r="E125" s="457"/>
      <c r="F125" s="457"/>
      <c r="G125" s="458"/>
      <c r="H125" s="347"/>
      <c r="I125" s="348"/>
      <c r="M125" s="349"/>
    </row>
    <row r="126" spans="1:13" s="341" customFormat="1">
      <c r="B126" s="233"/>
      <c r="C126" s="456"/>
      <c r="D126" s="457"/>
      <c r="E126" s="457"/>
      <c r="F126" s="457"/>
      <c r="G126" s="458"/>
      <c r="H126" s="347"/>
      <c r="I126" s="348"/>
      <c r="M126" s="349"/>
    </row>
    <row r="127" spans="1:13" s="16" customFormat="1" ht="28.5">
      <c r="A127" s="249"/>
      <c r="B127" s="459" t="s">
        <v>138</v>
      </c>
      <c r="C127" s="460" t="s">
        <v>676</v>
      </c>
      <c r="D127" s="460" t="s">
        <v>677</v>
      </c>
      <c r="E127" s="466" t="s">
        <v>678</v>
      </c>
      <c r="F127" s="466" t="s">
        <v>679</v>
      </c>
      <c r="H127" s="63"/>
      <c r="I127" s="159"/>
      <c r="J127" s="330"/>
      <c r="M127" s="310"/>
    </row>
    <row r="128" spans="1:13" s="16" customFormat="1" ht="15" customHeight="1">
      <c r="A128" s="249"/>
      <c r="B128" s="461" t="s">
        <v>530</v>
      </c>
      <c r="C128" s="462" t="s">
        <v>173</v>
      </c>
      <c r="D128" s="463">
        <v>1</v>
      </c>
      <c r="E128" s="251">
        <v>200000000</v>
      </c>
      <c r="F128" s="464">
        <v>851000000</v>
      </c>
      <c r="H128" s="168"/>
      <c r="I128" s="157"/>
      <c r="J128" s="261"/>
      <c r="M128" s="308"/>
    </row>
    <row r="129" spans="1:13" s="337" customFormat="1" ht="15" customHeight="1">
      <c r="A129" s="341"/>
      <c r="B129" s="461" t="s">
        <v>372</v>
      </c>
      <c r="C129" s="462" t="s">
        <v>173</v>
      </c>
      <c r="D129" s="465">
        <v>3499</v>
      </c>
      <c r="E129" s="251">
        <v>3499000000</v>
      </c>
      <c r="F129" s="464">
        <v>3603990631</v>
      </c>
      <c r="H129" s="339"/>
      <c r="I129" s="338"/>
      <c r="J129" s="343"/>
      <c r="M129" s="308"/>
    </row>
    <row r="130" spans="1:13" s="16" customFormat="1">
      <c r="A130" s="249"/>
      <c r="B130" s="61" t="s">
        <v>597</v>
      </c>
      <c r="C130" s="434"/>
      <c r="D130" s="61"/>
      <c r="E130" s="274">
        <v>3699000000</v>
      </c>
      <c r="F130" s="274">
        <v>4454990631</v>
      </c>
      <c r="I130" s="157"/>
      <c r="J130" s="261"/>
      <c r="M130" s="310"/>
    </row>
    <row r="131" spans="1:13" s="16" customFormat="1">
      <c r="A131" s="249"/>
      <c r="B131" s="61" t="s">
        <v>598</v>
      </c>
      <c r="C131" s="434"/>
      <c r="D131" s="61"/>
      <c r="E131" s="61"/>
      <c r="F131" s="274">
        <v>750000000</v>
      </c>
      <c r="I131" s="157"/>
      <c r="M131" s="310"/>
    </row>
    <row r="132" spans="1:13" s="16" customFormat="1">
      <c r="A132" s="249"/>
      <c r="I132" s="157"/>
      <c r="M132" s="310"/>
    </row>
    <row r="133" spans="1:13" s="337" customFormat="1" ht="15" customHeight="1">
      <c r="A133" s="341"/>
      <c r="B133" s="241" t="s">
        <v>599</v>
      </c>
      <c r="C133" s="241"/>
      <c r="D133" s="241"/>
      <c r="E133" s="241"/>
      <c r="F133" s="241"/>
      <c r="G133" s="241"/>
      <c r="H133" s="241"/>
      <c r="I133" s="241"/>
      <c r="J133" s="241"/>
      <c r="K133" s="241"/>
      <c r="L133" s="241"/>
      <c r="M133" s="310"/>
    </row>
    <row r="134" spans="1:13" s="16" customFormat="1" ht="15" customHeight="1">
      <c r="A134" s="249"/>
      <c r="B134" s="241"/>
      <c r="C134" s="241"/>
      <c r="D134" s="241"/>
      <c r="E134" s="241"/>
      <c r="F134" s="241"/>
      <c r="G134" s="241"/>
      <c r="H134" s="241"/>
      <c r="I134" s="241"/>
      <c r="J134" s="241"/>
      <c r="K134" s="241"/>
      <c r="L134" s="241"/>
      <c r="M134" s="310"/>
    </row>
    <row r="135" spans="1:13" s="16" customFormat="1" ht="32.25" customHeight="1">
      <c r="A135" s="249"/>
      <c r="B135" s="358" t="s">
        <v>207</v>
      </c>
      <c r="C135" s="200" t="s">
        <v>684</v>
      </c>
      <c r="D135" s="200" t="s">
        <v>683</v>
      </c>
      <c r="E135" s="200" t="s">
        <v>681</v>
      </c>
      <c r="F135" s="200" t="s">
        <v>682</v>
      </c>
      <c r="I135" s="157"/>
      <c r="M135" s="310"/>
    </row>
    <row r="136" spans="1:13" s="16" customFormat="1">
      <c r="A136" s="249"/>
      <c r="B136" s="747" t="s">
        <v>600</v>
      </c>
      <c r="C136" s="747"/>
      <c r="D136" s="747"/>
      <c r="E136" s="747"/>
      <c r="F136" s="747"/>
      <c r="I136" s="157"/>
      <c r="M136" s="310"/>
    </row>
    <row r="137" spans="1:13" s="16" customFormat="1">
      <c r="A137" s="249"/>
      <c r="B137" s="467" t="s">
        <v>556</v>
      </c>
      <c r="C137" s="468">
        <v>315997425</v>
      </c>
      <c r="D137" s="468">
        <v>312687068.49310386</v>
      </c>
      <c r="E137" s="468">
        <v>1000000</v>
      </c>
      <c r="F137" s="468">
        <v>312610358</v>
      </c>
      <c r="G137" s="128"/>
      <c r="H137" s="261"/>
      <c r="I137" s="157"/>
      <c r="M137" s="310"/>
    </row>
    <row r="138" spans="1:13" s="184" customFormat="1">
      <c r="A138" s="249"/>
      <c r="B138" s="467" t="s">
        <v>557</v>
      </c>
      <c r="C138" s="468">
        <v>272658773.29769999</v>
      </c>
      <c r="D138" s="468">
        <v>271553424.65757489</v>
      </c>
      <c r="E138" s="468">
        <v>1000000</v>
      </c>
      <c r="F138" s="468">
        <v>274766040</v>
      </c>
      <c r="I138" s="157"/>
      <c r="M138" s="310"/>
    </row>
    <row r="139" spans="1:13" s="184" customFormat="1">
      <c r="A139" s="249"/>
      <c r="B139" s="467" t="s">
        <v>558</v>
      </c>
      <c r="C139" s="468">
        <v>208373130</v>
      </c>
      <c r="D139" s="468">
        <v>217322781</v>
      </c>
      <c r="E139" s="468">
        <v>1000000</v>
      </c>
      <c r="F139" s="468">
        <v>218339165.00000003</v>
      </c>
      <c r="I139" s="157"/>
      <c r="M139" s="310"/>
    </row>
    <row r="140" spans="1:13" s="184" customFormat="1">
      <c r="A140" s="249"/>
      <c r="B140" s="467" t="s">
        <v>557</v>
      </c>
      <c r="C140" s="468">
        <v>10455753.003067484</v>
      </c>
      <c r="D140" s="468">
        <v>10002534.246575344</v>
      </c>
      <c r="E140" s="468">
        <v>1000000</v>
      </c>
      <c r="F140" s="468">
        <v>10768490</v>
      </c>
      <c r="I140" s="157"/>
      <c r="M140" s="310"/>
    </row>
    <row r="141" spans="1:13" s="184" customFormat="1">
      <c r="A141" s="249"/>
      <c r="B141" s="467" t="s">
        <v>559</v>
      </c>
      <c r="C141" s="468">
        <v>1976000000</v>
      </c>
      <c r="D141" s="468">
        <v>1983389698.6301374</v>
      </c>
      <c r="E141" s="468">
        <v>1000000</v>
      </c>
      <c r="F141" s="468">
        <v>1994649488</v>
      </c>
      <c r="I141" s="157"/>
      <c r="M141" s="310"/>
    </row>
    <row r="142" spans="1:13" s="184" customFormat="1">
      <c r="A142" s="249"/>
      <c r="B142" s="467" t="s">
        <v>490</v>
      </c>
      <c r="C142" s="468">
        <v>7924528.3018867932</v>
      </c>
      <c r="D142" s="468">
        <v>7289972.6027397253</v>
      </c>
      <c r="E142" s="468">
        <v>1000000</v>
      </c>
      <c r="F142" s="468">
        <v>6529684</v>
      </c>
      <c r="I142" s="157"/>
      <c r="M142" s="310"/>
    </row>
    <row r="143" spans="1:13" s="184" customFormat="1">
      <c r="A143" s="249"/>
      <c r="B143" s="467" t="s">
        <v>560</v>
      </c>
      <c r="C143" s="468">
        <v>487825506</v>
      </c>
      <c r="D143" s="468">
        <v>537721253.42465758</v>
      </c>
      <c r="E143" s="468">
        <v>1000000</v>
      </c>
      <c r="F143" s="468">
        <v>546547459</v>
      </c>
      <c r="I143" s="157"/>
      <c r="M143" s="310"/>
    </row>
    <row r="144" spans="1:13" s="184" customFormat="1">
      <c r="A144" s="249"/>
      <c r="B144" s="467" t="s">
        <v>561</v>
      </c>
      <c r="C144" s="468">
        <v>76007775</v>
      </c>
      <c r="D144" s="468">
        <v>76101260.099378482</v>
      </c>
      <c r="E144" s="468">
        <v>1000000</v>
      </c>
      <c r="F144" s="468">
        <v>77020275</v>
      </c>
      <c r="I144" s="157"/>
      <c r="M144" s="310"/>
    </row>
    <row r="145" spans="1:13" s="184" customFormat="1">
      <c r="A145" s="249"/>
      <c r="B145" s="467" t="s">
        <v>563</v>
      </c>
      <c r="C145" s="468">
        <v>50000000</v>
      </c>
      <c r="D145" s="468">
        <v>50536986.301369861</v>
      </c>
      <c r="E145" s="468">
        <v>50000000</v>
      </c>
      <c r="F145" s="468">
        <v>50000000</v>
      </c>
      <c r="I145" s="157"/>
      <c r="M145" s="310"/>
    </row>
    <row r="146" spans="1:13" s="184" customFormat="1">
      <c r="A146" s="249"/>
      <c r="B146" s="467" t="s">
        <v>563</v>
      </c>
      <c r="C146" s="468">
        <v>50000000</v>
      </c>
      <c r="D146" s="468">
        <v>50536986.301369861</v>
      </c>
      <c r="E146" s="468">
        <v>50000000</v>
      </c>
      <c r="F146" s="468">
        <v>50000000</v>
      </c>
      <c r="I146" s="157"/>
      <c r="M146" s="310"/>
    </row>
    <row r="147" spans="1:13" s="184" customFormat="1">
      <c r="A147" s="249"/>
      <c r="B147" s="467" t="s">
        <v>563</v>
      </c>
      <c r="C147" s="468">
        <v>50000000</v>
      </c>
      <c r="D147" s="468">
        <v>50536986.301369861</v>
      </c>
      <c r="E147" s="468">
        <v>50000000</v>
      </c>
      <c r="F147" s="468">
        <v>50000000</v>
      </c>
      <c r="I147" s="157"/>
      <c r="M147" s="310"/>
    </row>
    <row r="148" spans="1:13" s="184" customFormat="1">
      <c r="A148" s="249"/>
      <c r="B148" s="467" t="s">
        <v>563</v>
      </c>
      <c r="C148" s="468">
        <v>71581332.501262203</v>
      </c>
      <c r="D148" s="468">
        <v>72675342.465753421</v>
      </c>
      <c r="E148" s="468">
        <v>70000000</v>
      </c>
      <c r="F148" s="468">
        <v>70000000</v>
      </c>
      <c r="I148" s="157"/>
      <c r="M148" s="310"/>
    </row>
    <row r="149" spans="1:13" s="184" customFormat="1">
      <c r="A149" s="249"/>
      <c r="B149" s="467" t="s">
        <v>492</v>
      </c>
      <c r="C149" s="468">
        <v>50552537</v>
      </c>
      <c r="D149" s="468">
        <v>51479452.05479452</v>
      </c>
      <c r="E149" s="468">
        <v>50000000</v>
      </c>
      <c r="F149" s="468">
        <v>50000000</v>
      </c>
      <c r="I149" s="157"/>
      <c r="M149" s="310"/>
    </row>
    <row r="150" spans="1:13" s="184" customFormat="1">
      <c r="A150" s="249"/>
      <c r="B150" s="467" t="s">
        <v>492</v>
      </c>
      <c r="C150" s="468">
        <v>100380137</v>
      </c>
      <c r="D150" s="468">
        <v>100394520.5890411</v>
      </c>
      <c r="E150" s="468">
        <v>100000000</v>
      </c>
      <c r="F150" s="468">
        <v>100000000</v>
      </c>
      <c r="I150" s="157"/>
      <c r="M150" s="310"/>
    </row>
    <row r="151" spans="1:13" s="184" customFormat="1">
      <c r="A151" s="249"/>
      <c r="B151" s="467" t="s">
        <v>493</v>
      </c>
      <c r="C151" s="468">
        <v>49913138</v>
      </c>
      <c r="D151" s="468">
        <v>50564041.095890418</v>
      </c>
      <c r="E151" s="468">
        <v>50000000</v>
      </c>
      <c r="F151" s="468">
        <v>50000000</v>
      </c>
      <c r="I151" s="157"/>
      <c r="M151" s="310"/>
    </row>
    <row r="152" spans="1:13" s="337" customFormat="1">
      <c r="A152" s="341"/>
      <c r="B152" s="467" t="s">
        <v>556</v>
      </c>
      <c r="C152" s="468">
        <v>54069624</v>
      </c>
      <c r="D152" s="468">
        <v>54395103.452054799</v>
      </c>
      <c r="E152" s="468">
        <v>1000000</v>
      </c>
      <c r="F152" s="468">
        <v>54395103.452054799</v>
      </c>
      <c r="I152" s="338"/>
      <c r="M152" s="310"/>
    </row>
    <row r="153" spans="1:13" s="337" customFormat="1">
      <c r="A153" s="341"/>
      <c r="B153" s="467" t="s">
        <v>557</v>
      </c>
      <c r="C153" s="468">
        <v>45970826</v>
      </c>
      <c r="D153" s="468">
        <v>46264250.657534249</v>
      </c>
      <c r="E153" s="468">
        <v>1000000</v>
      </c>
      <c r="F153" s="468">
        <v>46264250.657534249</v>
      </c>
      <c r="I153" s="338"/>
      <c r="M153" s="310"/>
    </row>
    <row r="154" spans="1:13" s="184" customFormat="1">
      <c r="A154" s="249"/>
      <c r="B154" s="467" t="s">
        <v>562</v>
      </c>
      <c r="C154" s="468">
        <v>344598000</v>
      </c>
      <c r="D154" s="468">
        <v>343991412</v>
      </c>
      <c r="E154" s="468">
        <v>6891960</v>
      </c>
      <c r="F154" s="468">
        <v>362210403.77999997</v>
      </c>
      <c r="G154" s="305"/>
      <c r="I154" s="157"/>
      <c r="M154" s="310"/>
    </row>
    <row r="155" spans="1:13" s="184" customFormat="1">
      <c r="A155" s="249"/>
      <c r="B155" s="467" t="s">
        <v>491</v>
      </c>
      <c r="C155" s="468">
        <v>344598000</v>
      </c>
      <c r="D155" s="468">
        <v>348953530</v>
      </c>
      <c r="E155" s="468">
        <v>6891960</v>
      </c>
      <c r="F155" s="468">
        <v>349580887.07999998</v>
      </c>
      <c r="I155" s="157"/>
      <c r="M155" s="310"/>
    </row>
    <row r="156" spans="1:13" s="184" customFormat="1">
      <c r="A156" s="249"/>
      <c r="B156" s="467" t="s">
        <v>494</v>
      </c>
      <c r="C156" s="468">
        <v>69696624.5</v>
      </c>
      <c r="D156" s="468">
        <v>69586644.832876712</v>
      </c>
      <c r="E156" s="468">
        <v>68919600</v>
      </c>
      <c r="F156" s="468">
        <v>68919600</v>
      </c>
      <c r="I156" s="157"/>
      <c r="M156" s="310"/>
    </row>
    <row r="157" spans="1:13" s="184" customFormat="1">
      <c r="A157" s="249"/>
      <c r="B157" s="467" t="s">
        <v>494</v>
      </c>
      <c r="C157" s="468">
        <v>69696624.5</v>
      </c>
      <c r="D157" s="468">
        <v>69586644.832876712</v>
      </c>
      <c r="E157" s="468">
        <v>68919600</v>
      </c>
      <c r="F157" s="468">
        <v>68919600</v>
      </c>
      <c r="I157" s="157"/>
      <c r="M157" s="310"/>
    </row>
    <row r="158" spans="1:13" s="184" customFormat="1">
      <c r="A158" s="249"/>
      <c r="B158" s="467" t="s">
        <v>494</v>
      </c>
      <c r="C158" s="468">
        <v>126688376</v>
      </c>
      <c r="D158" s="468">
        <v>125564722.6875411</v>
      </c>
      <c r="E158" s="468">
        <v>124262038.8</v>
      </c>
      <c r="F158" s="468">
        <v>124262038.8</v>
      </c>
      <c r="I158" s="157"/>
      <c r="M158" s="310"/>
    </row>
    <row r="159" spans="1:13" s="184" customFormat="1">
      <c r="A159" s="249"/>
      <c r="B159" s="467" t="s">
        <v>494</v>
      </c>
      <c r="C159" s="468">
        <v>418942055</v>
      </c>
      <c r="D159" s="468">
        <v>414635887.55342466</v>
      </c>
      <c r="E159" s="468">
        <v>413517600</v>
      </c>
      <c r="F159" s="468">
        <v>413517600</v>
      </c>
      <c r="I159" s="157"/>
      <c r="M159" s="310"/>
    </row>
    <row r="160" spans="1:13" s="184" customFormat="1">
      <c r="A160" s="249"/>
      <c r="B160" s="467" t="s">
        <v>564</v>
      </c>
      <c r="C160" s="468">
        <v>1709857820</v>
      </c>
      <c r="D160" s="468">
        <v>1730143434</v>
      </c>
      <c r="E160" s="468">
        <v>1722990000</v>
      </c>
      <c r="F160" s="468">
        <v>1722990000</v>
      </c>
      <c r="I160" s="157"/>
      <c r="M160" s="310"/>
    </row>
    <row r="161" spans="1:13" s="184" customFormat="1">
      <c r="A161" s="249"/>
      <c r="B161" s="467" t="s">
        <v>560</v>
      </c>
      <c r="C161" s="468">
        <v>13502256164</v>
      </c>
      <c r="D161" s="468">
        <v>15000000000</v>
      </c>
      <c r="E161" s="468">
        <v>15000000000</v>
      </c>
      <c r="F161" s="468">
        <v>15000000000</v>
      </c>
      <c r="I161" s="157"/>
      <c r="M161" s="310"/>
    </row>
    <row r="162" spans="1:13" s="184" customFormat="1">
      <c r="A162" s="249"/>
      <c r="B162" s="467" t="s">
        <v>558</v>
      </c>
      <c r="C162" s="468">
        <v>100000000</v>
      </c>
      <c r="D162" s="468">
        <v>100000000</v>
      </c>
      <c r="E162" s="468">
        <v>100000000</v>
      </c>
      <c r="F162" s="468">
        <v>100000000</v>
      </c>
      <c r="I162" s="157"/>
      <c r="M162" s="310"/>
    </row>
    <row r="163" spans="1:13" s="184" customFormat="1">
      <c r="A163" s="249"/>
      <c r="B163" s="467" t="s">
        <v>557</v>
      </c>
      <c r="C163" s="468">
        <v>400000000</v>
      </c>
      <c r="D163" s="468">
        <v>400000000</v>
      </c>
      <c r="E163" s="468">
        <v>400000000</v>
      </c>
      <c r="F163" s="468">
        <v>400000000</v>
      </c>
      <c r="I163" s="157"/>
      <c r="M163" s="310"/>
    </row>
    <row r="164" spans="1:13" s="184" customFormat="1">
      <c r="A164" s="249"/>
      <c r="B164" s="467" t="s">
        <v>557</v>
      </c>
      <c r="C164" s="468">
        <v>128000000</v>
      </c>
      <c r="D164" s="468">
        <v>128000000</v>
      </c>
      <c r="E164" s="468">
        <v>128000000</v>
      </c>
      <c r="F164" s="468">
        <v>128000000</v>
      </c>
      <c r="I164" s="157"/>
      <c r="M164" s="310"/>
    </row>
    <row r="165" spans="1:13" s="184" customFormat="1">
      <c r="A165" s="249"/>
      <c r="B165" s="467" t="s">
        <v>558</v>
      </c>
      <c r="C165" s="468">
        <v>54000000</v>
      </c>
      <c r="D165" s="468">
        <v>54000000</v>
      </c>
      <c r="E165" s="468">
        <v>54000000</v>
      </c>
      <c r="F165" s="468">
        <v>54000000</v>
      </c>
      <c r="I165" s="157"/>
      <c r="M165" s="310"/>
    </row>
    <row r="166" spans="1:13" s="184" customFormat="1">
      <c r="A166" s="249"/>
      <c r="B166" s="467" t="s">
        <v>492</v>
      </c>
      <c r="C166" s="468">
        <v>500000000</v>
      </c>
      <c r="D166" s="468">
        <v>500000000</v>
      </c>
      <c r="E166" s="468">
        <v>500000000</v>
      </c>
      <c r="F166" s="468">
        <v>500000000</v>
      </c>
      <c r="I166" s="157"/>
      <c r="M166" s="310"/>
    </row>
    <row r="167" spans="1:13" s="184" customFormat="1">
      <c r="A167" s="249"/>
      <c r="B167" s="467" t="s">
        <v>492</v>
      </c>
      <c r="C167" s="468">
        <v>500000000</v>
      </c>
      <c r="D167" s="468">
        <v>500000000</v>
      </c>
      <c r="E167" s="468">
        <v>500000000</v>
      </c>
      <c r="F167" s="468">
        <v>500000000</v>
      </c>
      <c r="I167" s="157"/>
      <c r="M167" s="310"/>
    </row>
    <row r="168" spans="1:13" s="184" customFormat="1">
      <c r="A168" s="249"/>
      <c r="B168" s="467" t="s">
        <v>494</v>
      </c>
      <c r="C168" s="468">
        <v>717635600</v>
      </c>
      <c r="D168" s="468">
        <v>758115600</v>
      </c>
      <c r="E168" s="468">
        <v>758115600</v>
      </c>
      <c r="F168" s="468">
        <v>758115600</v>
      </c>
      <c r="G168" s="306"/>
      <c r="I168" s="157"/>
      <c r="M168" s="310"/>
    </row>
    <row r="169" spans="1:13" s="184" customFormat="1">
      <c r="A169" s="249"/>
      <c r="B169" s="467" t="s">
        <v>562</v>
      </c>
      <c r="C169" s="468">
        <v>323778500</v>
      </c>
      <c r="D169" s="468">
        <v>344598000</v>
      </c>
      <c r="E169" s="468">
        <v>344598000</v>
      </c>
      <c r="F169" s="468">
        <v>344598000</v>
      </c>
      <c r="G169" s="306"/>
      <c r="I169" s="157"/>
      <c r="M169" s="310"/>
    </row>
    <row r="170" spans="1:13" s="184" customFormat="1">
      <c r="A170" s="249"/>
      <c r="B170" s="467" t="s">
        <v>562</v>
      </c>
      <c r="C170" s="468">
        <v>649233000</v>
      </c>
      <c r="D170" s="468">
        <v>689196000</v>
      </c>
      <c r="E170" s="468">
        <v>689196000</v>
      </c>
      <c r="F170" s="468">
        <v>689196000</v>
      </c>
      <c r="G170" s="306"/>
      <c r="I170" s="157"/>
      <c r="M170" s="310"/>
    </row>
    <row r="171" spans="1:13" s="184" customFormat="1">
      <c r="A171" s="249"/>
      <c r="B171" s="467" t="s">
        <v>494</v>
      </c>
      <c r="C171" s="468">
        <v>1155925760</v>
      </c>
      <c r="D171" s="468">
        <v>1212984960</v>
      </c>
      <c r="E171" s="468">
        <v>1212984960</v>
      </c>
      <c r="F171" s="468">
        <v>1212984960</v>
      </c>
      <c r="G171" s="306"/>
      <c r="I171" s="157"/>
    </row>
    <row r="172" spans="1:13" s="184" customFormat="1">
      <c r="A172" s="249"/>
      <c r="B172" s="467" t="s">
        <v>494</v>
      </c>
      <c r="C172" s="468">
        <v>2127954240</v>
      </c>
      <c r="D172" s="468">
        <v>2232995040</v>
      </c>
      <c r="E172" s="468">
        <v>2232995040</v>
      </c>
      <c r="F172" s="468">
        <v>2232995040</v>
      </c>
      <c r="G172" s="306"/>
      <c r="I172" s="157"/>
    </row>
    <row r="173" spans="1:13" s="16" customFormat="1">
      <c r="A173" s="249"/>
      <c r="B173" s="739" t="s">
        <v>566</v>
      </c>
      <c r="C173" s="739"/>
      <c r="D173" s="739"/>
      <c r="E173" s="739"/>
      <c r="F173" s="739"/>
      <c r="G173" s="59"/>
      <c r="I173" s="157"/>
    </row>
    <row r="174" spans="1:13" s="16" customFormat="1">
      <c r="A174" s="249"/>
      <c r="B174" s="467" t="s">
        <v>562</v>
      </c>
      <c r="C174" s="468">
        <v>170000000</v>
      </c>
      <c r="D174" s="469">
        <v>171173698.63013697</v>
      </c>
      <c r="E174" s="468">
        <v>1000</v>
      </c>
      <c r="F174" s="468">
        <v>170146709.99999997</v>
      </c>
      <c r="G174" s="59"/>
      <c r="I174" s="157"/>
    </row>
    <row r="175" spans="1:13" s="16" customFormat="1">
      <c r="A175" s="249"/>
      <c r="B175" s="61" t="s">
        <v>597</v>
      </c>
      <c r="C175" s="470"/>
      <c r="D175" s="471">
        <v>29136977236.910202</v>
      </c>
      <c r="E175" s="472" t="s">
        <v>332</v>
      </c>
      <c r="F175" s="471">
        <v>29162326752.769588</v>
      </c>
      <c r="G175" s="261"/>
      <c r="H175" s="261"/>
      <c r="I175" s="157"/>
    </row>
    <row r="176" spans="1:13" s="16" customFormat="1">
      <c r="A176" s="249"/>
      <c r="B176" s="61" t="s">
        <v>598</v>
      </c>
      <c r="C176" s="467"/>
      <c r="D176" s="471">
        <v>9195859634</v>
      </c>
      <c r="E176" s="467"/>
      <c r="F176" s="467"/>
      <c r="H176" s="343"/>
      <c r="I176" s="157"/>
    </row>
    <row r="177" spans="1:9" s="16" customFormat="1">
      <c r="A177" s="249"/>
      <c r="B177" s="748" t="s">
        <v>138</v>
      </c>
      <c r="C177" s="748"/>
      <c r="D177" s="748"/>
      <c r="E177" s="748"/>
      <c r="F177" s="748"/>
      <c r="I177" s="157"/>
    </row>
    <row r="178" spans="1:9" s="16" customFormat="1">
      <c r="A178" s="249"/>
      <c r="B178" s="473" t="s">
        <v>645</v>
      </c>
      <c r="C178" s="474">
        <v>750000000</v>
      </c>
      <c r="D178" s="474">
        <v>851000000</v>
      </c>
      <c r="E178" s="474">
        <v>200000000</v>
      </c>
      <c r="F178" s="474">
        <v>851000000</v>
      </c>
      <c r="I178" s="157"/>
    </row>
    <row r="179" spans="1:9" s="16" customFormat="1">
      <c r="A179" s="249"/>
      <c r="B179" s="61" t="s">
        <v>597</v>
      </c>
      <c r="C179" s="476">
        <v>750000000</v>
      </c>
      <c r="D179" s="475">
        <v>851000000</v>
      </c>
      <c r="E179" s="472" t="s">
        <v>333</v>
      </c>
      <c r="F179" s="475">
        <v>851000000</v>
      </c>
      <c r="I179" s="157"/>
    </row>
    <row r="180" spans="1:9" s="16" customFormat="1">
      <c r="A180" s="249"/>
      <c r="B180" s="61" t="s">
        <v>598</v>
      </c>
      <c r="C180" s="467"/>
      <c r="D180" s="472" t="s">
        <v>333</v>
      </c>
      <c r="E180" s="470" t="s">
        <v>333</v>
      </c>
      <c r="F180" s="470" t="s">
        <v>333</v>
      </c>
      <c r="I180" s="157"/>
    </row>
    <row r="181" spans="1:9" s="16" customFormat="1">
      <c r="A181" s="249"/>
      <c r="I181" s="157"/>
    </row>
    <row r="182" spans="1:9" s="16" customFormat="1">
      <c r="A182" s="249"/>
      <c r="B182" s="52" t="s">
        <v>334</v>
      </c>
      <c r="I182" s="157"/>
    </row>
    <row r="183" spans="1:9" s="337" customFormat="1" ht="47.25" customHeight="1">
      <c r="A183" s="341"/>
      <c r="B183" s="740" t="s">
        <v>601</v>
      </c>
      <c r="C183" s="740"/>
      <c r="D183" s="740"/>
      <c r="E183" s="740"/>
      <c r="F183" s="740"/>
      <c r="I183" s="338"/>
    </row>
    <row r="184" spans="1:9" s="337" customFormat="1">
      <c r="A184" s="341"/>
      <c r="B184" s="52"/>
      <c r="I184" s="338"/>
    </row>
    <row r="185" spans="1:9" s="337" customFormat="1" ht="15.75">
      <c r="A185" s="341"/>
      <c r="B185" s="350" t="s">
        <v>602</v>
      </c>
      <c r="I185" s="338"/>
    </row>
    <row r="186" spans="1:9" s="16" customFormat="1">
      <c r="A186" s="249"/>
      <c r="I186" s="157"/>
    </row>
    <row r="187" spans="1:9" s="16" customFormat="1">
      <c r="A187" s="249"/>
      <c r="B187" s="477" t="s">
        <v>61</v>
      </c>
      <c r="C187" s="478">
        <v>44196</v>
      </c>
      <c r="D187" s="478">
        <v>43830</v>
      </c>
      <c r="I187" s="157"/>
    </row>
    <row r="188" spans="1:9" s="16" customFormat="1">
      <c r="A188" s="249"/>
      <c r="B188" s="73" t="s">
        <v>335</v>
      </c>
      <c r="C188" s="479"/>
      <c r="D188" s="479"/>
      <c r="I188" s="157"/>
    </row>
    <row r="189" spans="1:9" s="16" customFormat="1">
      <c r="A189" s="249"/>
      <c r="B189" s="250" t="s">
        <v>336</v>
      </c>
      <c r="C189" s="67">
        <v>21919889600</v>
      </c>
      <c r="D189" s="67">
        <v>4232699000</v>
      </c>
      <c r="I189" s="157"/>
    </row>
    <row r="190" spans="1:9" s="16" customFormat="1">
      <c r="A190" s="249"/>
      <c r="B190" s="250" t="s">
        <v>337</v>
      </c>
      <c r="C190" s="480">
        <v>0</v>
      </c>
      <c r="D190" s="67">
        <v>3177035</v>
      </c>
      <c r="I190" s="157"/>
    </row>
    <row r="191" spans="1:9" s="16" customFormat="1" ht="28.5">
      <c r="A191" s="249"/>
      <c r="B191" s="481" t="s">
        <v>338</v>
      </c>
      <c r="C191" s="68">
        <v>21919889600</v>
      </c>
      <c r="D191" s="68">
        <v>4235876035</v>
      </c>
      <c r="E191" s="171"/>
      <c r="F191" s="66"/>
      <c r="G191" s="339"/>
      <c r="I191" s="157"/>
    </row>
    <row r="192" spans="1:9" s="16" customFormat="1">
      <c r="A192" s="249"/>
      <c r="B192" s="250" t="s">
        <v>691</v>
      </c>
      <c r="C192" s="67">
        <v>20459910164</v>
      </c>
      <c r="D192" s="67">
        <v>4239185000</v>
      </c>
      <c r="I192" s="157"/>
    </row>
    <row r="193" spans="1:9" s="16" customFormat="1">
      <c r="A193" s="249"/>
      <c r="B193" s="250" t="s">
        <v>339</v>
      </c>
      <c r="C193" s="67">
        <v>36332893.5</v>
      </c>
      <c r="D193" s="67">
        <v>3283240</v>
      </c>
      <c r="I193" s="157"/>
    </row>
    <row r="194" spans="1:9" s="16" customFormat="1" ht="28.5">
      <c r="A194" s="249"/>
      <c r="B194" s="481" t="s">
        <v>340</v>
      </c>
      <c r="C194" s="482">
        <v>20496243057.5</v>
      </c>
      <c r="D194" s="68">
        <v>4242468240</v>
      </c>
      <c r="E194" s="353"/>
      <c r="F194" s="339"/>
      <c r="G194" s="339"/>
      <c r="I194" s="157"/>
    </row>
    <row r="195" spans="1:9" s="16" customFormat="1">
      <c r="A195" s="249"/>
      <c r="I195" s="157"/>
    </row>
    <row r="196" spans="1:9" s="184" customFormat="1">
      <c r="A196" s="249"/>
      <c r="I196" s="157"/>
    </row>
    <row r="197" spans="1:9">
      <c r="B197" s="52" t="s">
        <v>174</v>
      </c>
      <c r="C197" s="29"/>
      <c r="D197" s="29"/>
      <c r="E197" s="29"/>
    </row>
    <row r="198" spans="1:9">
      <c r="B198" s="29"/>
      <c r="C198" s="29"/>
      <c r="D198" s="29"/>
      <c r="E198" s="29"/>
    </row>
    <row r="199" spans="1:9">
      <c r="B199" s="70" t="s">
        <v>341</v>
      </c>
      <c r="C199" s="315"/>
      <c r="D199" s="29"/>
      <c r="E199" s="29"/>
    </row>
    <row r="200" spans="1:9">
      <c r="B200" s="29"/>
      <c r="C200" s="29"/>
      <c r="D200" s="29"/>
      <c r="E200" s="29"/>
    </row>
    <row r="201" spans="1:9">
      <c r="B201" s="29" t="s">
        <v>342</v>
      </c>
      <c r="C201" s="29"/>
      <c r="D201" s="29"/>
      <c r="E201" s="29"/>
    </row>
    <row r="202" spans="1:9">
      <c r="B202" s="29"/>
      <c r="C202" s="29"/>
      <c r="D202" s="29"/>
      <c r="E202" s="29"/>
    </row>
    <row r="203" spans="1:9">
      <c r="B203" s="200" t="s">
        <v>61</v>
      </c>
      <c r="C203" s="201">
        <v>44196</v>
      </c>
      <c r="D203" s="201">
        <v>43830</v>
      </c>
      <c r="E203" s="29"/>
    </row>
    <row r="204" spans="1:9">
      <c r="B204" s="71" t="s">
        <v>693</v>
      </c>
      <c r="C204" s="132">
        <v>110000</v>
      </c>
      <c r="D204" s="131" t="s">
        <v>333</v>
      </c>
      <c r="E204" s="29"/>
    </row>
    <row r="205" spans="1:9">
      <c r="B205" s="71" t="s">
        <v>694</v>
      </c>
      <c r="C205" s="132">
        <v>3987206</v>
      </c>
      <c r="D205" s="132">
        <v>28598469</v>
      </c>
      <c r="E205" s="29"/>
    </row>
    <row r="206" spans="1:9">
      <c r="B206" s="61" t="s">
        <v>62</v>
      </c>
      <c r="C206" s="131">
        <v>4097206</v>
      </c>
      <c r="D206" s="131">
        <v>28598469</v>
      </c>
      <c r="E206" s="262">
        <v>0</v>
      </c>
    </row>
    <row r="207" spans="1:9">
      <c r="B207" s="74"/>
      <c r="D207" s="75"/>
      <c r="E207" s="29"/>
    </row>
    <row r="208" spans="1:9">
      <c r="B208" s="76" t="s">
        <v>343</v>
      </c>
      <c r="D208" s="75"/>
      <c r="E208" s="29"/>
    </row>
    <row r="209" spans="1:9">
      <c r="B209" s="77"/>
      <c r="C209" s="29"/>
      <c r="D209" s="29"/>
      <c r="E209" s="29"/>
    </row>
    <row r="210" spans="1:9">
      <c r="B210" s="734" t="s">
        <v>756</v>
      </c>
      <c r="C210" s="734"/>
      <c r="D210" s="734"/>
      <c r="E210" s="29"/>
    </row>
    <row r="211" spans="1:9" s="233" customFormat="1">
      <c r="A211" s="237"/>
      <c r="B211" s="362"/>
      <c r="C211" s="362"/>
      <c r="D211" s="362"/>
      <c r="E211" s="242"/>
      <c r="I211" s="154"/>
    </row>
    <row r="212" spans="1:9" s="233" customFormat="1">
      <c r="A212" s="237"/>
      <c r="B212" s="437" t="s">
        <v>61</v>
      </c>
      <c r="C212" s="201">
        <v>44196</v>
      </c>
      <c r="D212" s="201">
        <v>43830</v>
      </c>
      <c r="E212" s="242"/>
      <c r="I212" s="154"/>
    </row>
    <row r="213" spans="1:9" s="233" customFormat="1">
      <c r="A213" s="237"/>
      <c r="B213" s="250" t="s">
        <v>755</v>
      </c>
      <c r="C213" s="132">
        <v>266036645</v>
      </c>
      <c r="D213" s="132">
        <v>0</v>
      </c>
      <c r="E213" s="242"/>
      <c r="I213" s="154"/>
    </row>
    <row r="214" spans="1:9" s="233" customFormat="1">
      <c r="A214" s="237"/>
      <c r="B214" s="61" t="s">
        <v>62</v>
      </c>
      <c r="C214" s="131">
        <v>266036645</v>
      </c>
      <c r="D214" s="131">
        <v>0</v>
      </c>
      <c r="E214" s="344">
        <v>0</v>
      </c>
      <c r="I214" s="154"/>
    </row>
    <row r="215" spans="1:9">
      <c r="B215" s="74"/>
      <c r="D215" s="75"/>
      <c r="E215" s="29"/>
    </row>
    <row r="216" spans="1:9">
      <c r="B216" s="79" t="s">
        <v>344</v>
      </c>
      <c r="D216" s="75"/>
      <c r="E216" s="29"/>
    </row>
    <row r="217" spans="1:9">
      <c r="B217" s="483" t="s">
        <v>695</v>
      </c>
      <c r="D217" s="75"/>
      <c r="E217" s="29"/>
    </row>
    <row r="218" spans="1:9" s="233" customFormat="1">
      <c r="A218" s="237"/>
      <c r="B218" s="483"/>
      <c r="D218" s="75"/>
      <c r="E218" s="242"/>
      <c r="I218" s="154"/>
    </row>
    <row r="219" spans="1:9">
      <c r="B219" s="200" t="s">
        <v>61</v>
      </c>
      <c r="C219" s="201">
        <v>44196</v>
      </c>
      <c r="D219" s="201">
        <v>43830</v>
      </c>
      <c r="E219" s="29"/>
    </row>
    <row r="220" spans="1:9">
      <c r="B220" s="71" t="s">
        <v>696</v>
      </c>
      <c r="C220" s="273">
        <v>0</v>
      </c>
      <c r="D220" s="202">
        <v>675342</v>
      </c>
      <c r="E220" s="29"/>
    </row>
    <row r="221" spans="1:9">
      <c r="B221" s="71" t="s">
        <v>697</v>
      </c>
      <c r="C221" s="273">
        <v>0</v>
      </c>
      <c r="D221" s="202">
        <v>19274034</v>
      </c>
      <c r="E221" s="29"/>
    </row>
    <row r="222" spans="1:9">
      <c r="B222" s="61" t="s">
        <v>62</v>
      </c>
      <c r="C222" s="274">
        <v>0</v>
      </c>
      <c r="D222" s="274">
        <v>19949376</v>
      </c>
      <c r="E222" s="29"/>
    </row>
    <row r="223" spans="1:9">
      <c r="B223" s="74"/>
      <c r="D223" s="75"/>
      <c r="E223" s="29"/>
    </row>
    <row r="224" spans="1:9">
      <c r="B224" s="76" t="s">
        <v>345</v>
      </c>
      <c r="D224" s="75"/>
      <c r="E224" s="29"/>
    </row>
    <row r="225" spans="1:9">
      <c r="B225" s="76"/>
      <c r="D225" s="75"/>
      <c r="E225" s="29"/>
    </row>
    <row r="226" spans="1:9">
      <c r="B226" s="80" t="s">
        <v>567</v>
      </c>
      <c r="D226" s="75"/>
      <c r="E226" s="29"/>
    </row>
    <row r="227" spans="1:9">
      <c r="B227" s="80"/>
      <c r="D227" s="75"/>
      <c r="E227" s="29"/>
    </row>
    <row r="228" spans="1:9">
      <c r="B228" s="76" t="s">
        <v>346</v>
      </c>
      <c r="C228" s="315"/>
      <c r="D228" s="75"/>
      <c r="E228" s="29"/>
    </row>
    <row r="229" spans="1:9">
      <c r="B229" s="80"/>
      <c r="D229" s="75"/>
      <c r="E229" s="29"/>
    </row>
    <row r="230" spans="1:9">
      <c r="B230" s="200" t="s">
        <v>61</v>
      </c>
      <c r="C230" s="201">
        <v>44196</v>
      </c>
      <c r="D230" s="201">
        <v>43830</v>
      </c>
      <c r="E230" s="29"/>
    </row>
    <row r="231" spans="1:9" s="233" customFormat="1">
      <c r="A231" s="237"/>
      <c r="B231" s="250" t="s">
        <v>533</v>
      </c>
      <c r="C231" s="251">
        <v>6370138</v>
      </c>
      <c r="D231" s="130">
        <v>0</v>
      </c>
      <c r="E231" s="242"/>
      <c r="I231" s="154"/>
    </row>
    <row r="232" spans="1:9">
      <c r="B232" s="71" t="s">
        <v>217</v>
      </c>
      <c r="C232" s="273">
        <v>0</v>
      </c>
      <c r="D232" s="130">
        <v>131627650</v>
      </c>
      <c r="E232" s="29"/>
    </row>
    <row r="233" spans="1:9">
      <c r="B233" s="61" t="s">
        <v>62</v>
      </c>
      <c r="C233" s="72">
        <v>6370138</v>
      </c>
      <c r="D233" s="72">
        <v>131627650</v>
      </c>
      <c r="E233" s="29"/>
    </row>
    <row r="234" spans="1:9">
      <c r="B234" s="81"/>
      <c r="C234" s="82"/>
      <c r="D234" s="82"/>
      <c r="E234" s="344"/>
    </row>
    <row r="235" spans="1:9">
      <c r="B235" s="52" t="s">
        <v>348</v>
      </c>
    </row>
    <row r="236" spans="1:9">
      <c r="B236" s="78" t="s">
        <v>349</v>
      </c>
    </row>
    <row r="237" spans="1:9">
      <c r="B237" s="78"/>
    </row>
    <row r="238" spans="1:9" s="46" customFormat="1" ht="12" customHeight="1">
      <c r="A238" s="203"/>
      <c r="B238" s="735" t="s">
        <v>207</v>
      </c>
      <c r="C238" s="735" t="s">
        <v>241</v>
      </c>
      <c r="D238" s="735"/>
      <c r="E238" s="735"/>
      <c r="F238" s="735"/>
      <c r="G238" s="735"/>
    </row>
    <row r="239" spans="1:9" s="26" customFormat="1" ht="30">
      <c r="A239" s="204"/>
      <c r="B239" s="735"/>
      <c r="C239" s="484" t="s">
        <v>237</v>
      </c>
      <c r="D239" s="484" t="s">
        <v>238</v>
      </c>
      <c r="E239" s="484" t="s">
        <v>239</v>
      </c>
      <c r="F239" s="484" t="s">
        <v>350</v>
      </c>
      <c r="G239" s="484" t="s">
        <v>351</v>
      </c>
    </row>
    <row r="240" spans="1:9" s="45" customFormat="1">
      <c r="A240" s="205"/>
      <c r="B240" s="402" t="s">
        <v>243</v>
      </c>
      <c r="C240" s="273">
        <v>0</v>
      </c>
      <c r="D240" s="273">
        <v>1307727</v>
      </c>
      <c r="E240" s="273" t="s">
        <v>308</v>
      </c>
      <c r="F240" s="273" t="s">
        <v>333</v>
      </c>
      <c r="G240" s="485">
        <v>1307727</v>
      </c>
    </row>
    <row r="241" spans="1:9" s="45" customFormat="1">
      <c r="A241" s="205"/>
      <c r="B241" s="402" t="s">
        <v>703</v>
      </c>
      <c r="C241" s="273">
        <v>15775540</v>
      </c>
      <c r="D241" s="273">
        <v>463378</v>
      </c>
      <c r="E241" s="273">
        <v>0</v>
      </c>
      <c r="F241" s="273">
        <v>0</v>
      </c>
      <c r="G241" s="485">
        <v>16238918</v>
      </c>
    </row>
    <row r="242" spans="1:9" s="44" customFormat="1" ht="14.25">
      <c r="A242" s="206"/>
      <c r="B242" s="61" t="s">
        <v>603</v>
      </c>
      <c r="C242" s="274">
        <v>15775540</v>
      </c>
      <c r="D242" s="274">
        <v>1771105</v>
      </c>
      <c r="E242" s="274" t="s">
        <v>352</v>
      </c>
      <c r="F242" s="274" t="s">
        <v>290</v>
      </c>
      <c r="G242" s="274">
        <v>17546645</v>
      </c>
    </row>
    <row r="243" spans="1:9" s="44" customFormat="1" ht="14.25">
      <c r="A243" s="206"/>
      <c r="B243" s="61" t="s">
        <v>604</v>
      </c>
      <c r="C243" s="274" t="s">
        <v>307</v>
      </c>
      <c r="D243" s="274">
        <v>15775540</v>
      </c>
      <c r="E243" s="274" t="s">
        <v>352</v>
      </c>
      <c r="F243" s="274" t="s">
        <v>290</v>
      </c>
      <c r="G243" s="274">
        <v>15775540</v>
      </c>
    </row>
    <row r="244" spans="1:9">
      <c r="B244" s="52"/>
    </row>
    <row r="245" spans="1:9" s="233" customFormat="1">
      <c r="A245" s="237"/>
      <c r="B245" s="52"/>
      <c r="I245" s="154"/>
    </row>
    <row r="246" spans="1:9" s="233" customFormat="1" ht="15.75" customHeight="1">
      <c r="A246" s="237"/>
      <c r="B246" s="735" t="s">
        <v>207</v>
      </c>
      <c r="C246" s="735" t="s">
        <v>242</v>
      </c>
      <c r="D246" s="735"/>
      <c r="E246" s="735"/>
      <c r="F246" s="735"/>
      <c r="G246" s="735"/>
      <c r="I246" s="154"/>
    </row>
    <row r="247" spans="1:9" s="233" customFormat="1" ht="30">
      <c r="A247" s="237"/>
      <c r="B247" s="735"/>
      <c r="C247" s="484" t="s">
        <v>240</v>
      </c>
      <c r="D247" s="487" t="s">
        <v>238</v>
      </c>
      <c r="E247" s="487" t="s">
        <v>239</v>
      </c>
      <c r="F247" s="487" t="s">
        <v>350</v>
      </c>
      <c r="G247" s="487" t="s">
        <v>495</v>
      </c>
      <c r="H247" s="487" t="s">
        <v>607</v>
      </c>
      <c r="I247" s="154"/>
    </row>
    <row r="248" spans="1:9" s="233" customFormat="1">
      <c r="A248" s="237"/>
      <c r="B248" s="402" t="s">
        <v>243</v>
      </c>
      <c r="C248" s="273" t="s">
        <v>308</v>
      </c>
      <c r="D248" s="488" t="s">
        <v>308</v>
      </c>
      <c r="E248" s="488" t="s">
        <v>308</v>
      </c>
      <c r="F248" s="488" t="s">
        <v>308</v>
      </c>
      <c r="G248" s="488" t="s">
        <v>308</v>
      </c>
      <c r="H248" s="273">
        <v>1307727</v>
      </c>
      <c r="I248" s="154"/>
    </row>
    <row r="249" spans="1:9" s="233" customFormat="1">
      <c r="A249" s="237"/>
      <c r="B249" s="402" t="s">
        <v>703</v>
      </c>
      <c r="C249" s="273">
        <v>0</v>
      </c>
      <c r="D249" s="486">
        <v>-2839598</v>
      </c>
      <c r="E249" s="486">
        <v>0</v>
      </c>
      <c r="F249" s="486">
        <v>0</v>
      </c>
      <c r="G249" s="486">
        <v>-2839598</v>
      </c>
      <c r="H249" s="485">
        <v>13399320</v>
      </c>
      <c r="I249" s="154"/>
    </row>
    <row r="250" spans="1:9" s="233" customFormat="1">
      <c r="A250" s="237"/>
      <c r="B250" s="61" t="s">
        <v>603</v>
      </c>
      <c r="C250" s="274">
        <v>0</v>
      </c>
      <c r="D250" s="489">
        <v>-2839598</v>
      </c>
      <c r="E250" s="489">
        <v>0</v>
      </c>
      <c r="F250" s="489">
        <v>0</v>
      </c>
      <c r="G250" s="489">
        <v>-2839598</v>
      </c>
      <c r="H250" s="274">
        <v>14707047</v>
      </c>
      <c r="I250" s="154"/>
    </row>
    <row r="251" spans="1:9" s="233" customFormat="1">
      <c r="A251" s="237"/>
      <c r="B251" s="61" t="s">
        <v>604</v>
      </c>
      <c r="C251" s="274">
        <v>0</v>
      </c>
      <c r="D251" s="489">
        <v>0</v>
      </c>
      <c r="E251" s="489">
        <v>0</v>
      </c>
      <c r="F251" s="489">
        <v>0</v>
      </c>
      <c r="G251" s="489">
        <v>0</v>
      </c>
      <c r="H251" s="274">
        <v>15775540</v>
      </c>
      <c r="I251" s="154"/>
    </row>
    <row r="252" spans="1:9" s="233" customFormat="1">
      <c r="A252" s="237"/>
      <c r="B252" s="52"/>
      <c r="I252" s="154"/>
    </row>
    <row r="253" spans="1:9" s="233" customFormat="1">
      <c r="A253" s="237"/>
      <c r="B253" s="52"/>
      <c r="I253" s="154"/>
    </row>
    <row r="254" spans="1:9">
      <c r="B254" s="314" t="s">
        <v>353</v>
      </c>
      <c r="C254" s="313"/>
    </row>
    <row r="255" spans="1:9">
      <c r="B255" s="359" t="s">
        <v>354</v>
      </c>
    </row>
    <row r="256" spans="1:9">
      <c r="B256" s="78"/>
    </row>
    <row r="257" spans="1:9" s="233" customFormat="1">
      <c r="A257" s="237"/>
      <c r="B257" s="207" t="s">
        <v>197</v>
      </c>
      <c r="I257" s="154"/>
    </row>
    <row r="258" spans="1:9" ht="28.5">
      <c r="B258" s="200" t="s">
        <v>61</v>
      </c>
      <c r="C258" s="200" t="s">
        <v>706</v>
      </c>
      <c r="D258" s="200" t="s">
        <v>707</v>
      </c>
      <c r="E258" s="200" t="s">
        <v>708</v>
      </c>
      <c r="F258" s="200" t="s">
        <v>709</v>
      </c>
      <c r="G258" s="129"/>
    </row>
    <row r="259" spans="1:9" ht="13.15" customHeight="1">
      <c r="B259" s="491" t="s">
        <v>355</v>
      </c>
      <c r="C259" s="492">
        <v>4974714</v>
      </c>
      <c r="D259" s="492">
        <v>185214461</v>
      </c>
      <c r="E259" s="403">
        <v>-994992</v>
      </c>
      <c r="F259" s="492">
        <v>189194183</v>
      </c>
      <c r="H259" s="167"/>
    </row>
    <row r="260" spans="1:9">
      <c r="B260" s="491" t="s">
        <v>83</v>
      </c>
      <c r="C260" s="492">
        <v>8000000</v>
      </c>
      <c r="D260" s="492">
        <v>0</v>
      </c>
      <c r="E260" s="403">
        <v>-1600012</v>
      </c>
      <c r="F260" s="492">
        <v>6399988</v>
      </c>
      <c r="G260" s="233"/>
      <c r="H260" s="233"/>
    </row>
    <row r="261" spans="1:9">
      <c r="B261" s="491" t="s">
        <v>411</v>
      </c>
      <c r="C261" s="492">
        <v>0</v>
      </c>
      <c r="D261" s="492">
        <v>3450000</v>
      </c>
      <c r="E261" s="403">
        <v>0</v>
      </c>
      <c r="F261" s="492">
        <v>3450000</v>
      </c>
      <c r="G261" s="233"/>
      <c r="H261" s="233"/>
    </row>
    <row r="262" spans="1:9" ht="13.15" customHeight="1">
      <c r="B262" s="491" t="s">
        <v>198</v>
      </c>
      <c r="C262" s="492">
        <v>622033558</v>
      </c>
      <c r="D262" s="492">
        <v>25243376</v>
      </c>
      <c r="E262" s="403">
        <v>-124406784</v>
      </c>
      <c r="F262" s="492">
        <v>522870150</v>
      </c>
      <c r="G262" s="233"/>
      <c r="H262" s="233"/>
    </row>
    <row r="263" spans="1:9">
      <c r="B263" s="491" t="s">
        <v>199</v>
      </c>
      <c r="C263" s="492">
        <v>9080144</v>
      </c>
      <c r="D263" s="492">
        <v>5120310</v>
      </c>
      <c r="E263" s="403">
        <v>-1816040</v>
      </c>
      <c r="F263" s="492">
        <v>12384414</v>
      </c>
      <c r="G263" s="233"/>
      <c r="H263" s="233"/>
    </row>
    <row r="264" spans="1:9">
      <c r="B264" s="61" t="s">
        <v>605</v>
      </c>
      <c r="C264" s="131">
        <v>644088416</v>
      </c>
      <c r="D264" s="131">
        <v>219028147</v>
      </c>
      <c r="E264" s="406">
        <v>-128817828</v>
      </c>
      <c r="F264" s="131">
        <v>734298735</v>
      </c>
      <c r="G264" s="167"/>
      <c r="H264" s="167"/>
    </row>
    <row r="265" spans="1:9">
      <c r="B265" s="61" t="s">
        <v>606</v>
      </c>
      <c r="C265" s="131" t="s">
        <v>333</v>
      </c>
      <c r="D265" s="131">
        <v>644088416</v>
      </c>
      <c r="E265" s="131" t="s">
        <v>333</v>
      </c>
      <c r="F265" s="131">
        <v>644088416</v>
      </c>
      <c r="G265" s="167"/>
    </row>
    <row r="266" spans="1:9" s="233" customFormat="1">
      <c r="A266" s="237"/>
      <c r="B266" s="291"/>
      <c r="C266" s="490"/>
      <c r="D266" s="490"/>
      <c r="E266" s="490"/>
      <c r="F266" s="490"/>
      <c r="G266" s="167"/>
      <c r="I266" s="154"/>
    </row>
    <row r="267" spans="1:9" s="233" customFormat="1">
      <c r="A267" s="237"/>
      <c r="B267" s="207" t="s">
        <v>139</v>
      </c>
      <c r="C267" s="490"/>
      <c r="D267" s="490"/>
      <c r="E267" s="490"/>
      <c r="F267" s="490"/>
      <c r="G267" s="167"/>
      <c r="I267" s="154"/>
    </row>
    <row r="268" spans="1:9" s="233" customFormat="1" ht="28.5">
      <c r="A268" s="237"/>
      <c r="B268" s="200" t="s">
        <v>61</v>
      </c>
      <c r="C268" s="200" t="s">
        <v>706</v>
      </c>
      <c r="D268" s="200" t="s">
        <v>707</v>
      </c>
      <c r="E268" s="200" t="s">
        <v>708</v>
      </c>
      <c r="F268" s="200" t="s">
        <v>709</v>
      </c>
      <c r="G268" s="167"/>
      <c r="I268" s="154"/>
    </row>
    <row r="269" spans="1:9">
      <c r="B269" s="493" t="s">
        <v>291</v>
      </c>
      <c r="C269" s="404">
        <v>57764419</v>
      </c>
      <c r="D269" s="404">
        <v>0</v>
      </c>
      <c r="E269" s="404">
        <v>0</v>
      </c>
      <c r="F269" s="404">
        <v>57764419</v>
      </c>
    </row>
    <row r="270" spans="1:9">
      <c r="B270" s="493" t="s">
        <v>356</v>
      </c>
      <c r="C270" s="494">
        <v>-28821008</v>
      </c>
      <c r="D270" s="404">
        <v>0</v>
      </c>
      <c r="E270" s="495">
        <v>-7235868</v>
      </c>
      <c r="F270" s="488">
        <v>-36056876</v>
      </c>
    </row>
    <row r="271" spans="1:9">
      <c r="B271" s="61" t="s">
        <v>605</v>
      </c>
      <c r="C271" s="406">
        <v>28943411</v>
      </c>
      <c r="D271" s="406">
        <v>0</v>
      </c>
      <c r="E271" s="406">
        <v>-7235868</v>
      </c>
      <c r="F271" s="406">
        <v>21707543</v>
      </c>
    </row>
    <row r="272" spans="1:9">
      <c r="B272" s="61" t="s">
        <v>606</v>
      </c>
      <c r="C272" s="406">
        <v>410117553</v>
      </c>
      <c r="D272" s="406">
        <v>-373938272</v>
      </c>
      <c r="E272" s="406">
        <v>-7235870</v>
      </c>
      <c r="F272" s="406">
        <v>28943411</v>
      </c>
    </row>
    <row r="273" spans="1:9">
      <c r="B273" s="84"/>
      <c r="C273" s="85">
        <v>0</v>
      </c>
      <c r="D273" s="84"/>
      <c r="F273" s="167"/>
    </row>
    <row r="274" spans="1:9">
      <c r="B274" s="52" t="s">
        <v>611</v>
      </c>
      <c r="C274" s="315"/>
      <c r="D274" s="86"/>
      <c r="F274" s="87"/>
    </row>
    <row r="275" spans="1:9" ht="12.4" customHeight="1">
      <c r="B275" s="78" t="s">
        <v>712</v>
      </c>
      <c r="D275" s="86"/>
    </row>
    <row r="276" spans="1:9" ht="12.4" customHeight="1">
      <c r="B276" s="78"/>
      <c r="D276" s="86"/>
    </row>
    <row r="277" spans="1:9">
      <c r="B277" s="200" t="s">
        <v>61</v>
      </c>
      <c r="C277" s="201">
        <v>44196</v>
      </c>
      <c r="D277" s="201">
        <v>43830</v>
      </c>
      <c r="E277" s="144"/>
    </row>
    <row r="278" spans="1:9">
      <c r="B278" s="250" t="s">
        <v>357</v>
      </c>
      <c r="C278" s="496">
        <v>0</v>
      </c>
      <c r="D278" s="464">
        <v>109907896</v>
      </c>
    </row>
    <row r="279" spans="1:9">
      <c r="B279" s="250" t="s">
        <v>218</v>
      </c>
      <c r="C279" s="251">
        <v>15626149</v>
      </c>
      <c r="D279" s="464">
        <v>11288580</v>
      </c>
    </row>
    <row r="280" spans="1:9">
      <c r="B280" s="250" t="s">
        <v>715</v>
      </c>
      <c r="C280" s="251">
        <v>17653690</v>
      </c>
      <c r="D280" s="464">
        <v>17653690</v>
      </c>
    </row>
    <row r="281" spans="1:9" s="233" customFormat="1">
      <c r="A281" s="237"/>
      <c r="B281" s="250" t="s">
        <v>610</v>
      </c>
      <c r="C281" s="251">
        <v>96802560</v>
      </c>
      <c r="D281" s="464">
        <v>0</v>
      </c>
      <c r="I281" s="154"/>
    </row>
    <row r="282" spans="1:9" s="233" customFormat="1">
      <c r="A282" s="237"/>
      <c r="B282" s="250" t="s">
        <v>714</v>
      </c>
      <c r="C282" s="497">
        <v>6170980</v>
      </c>
      <c r="D282" s="464">
        <v>0</v>
      </c>
      <c r="I282" s="154"/>
    </row>
    <row r="283" spans="1:9" s="233" customFormat="1">
      <c r="A283" s="237"/>
      <c r="B283" s="250" t="s">
        <v>358</v>
      </c>
      <c r="C283" s="273">
        <v>0</v>
      </c>
      <c r="D283" s="464">
        <v>250000</v>
      </c>
      <c r="I283" s="154"/>
    </row>
    <row r="284" spans="1:9">
      <c r="B284" s="61" t="s">
        <v>62</v>
      </c>
      <c r="C284" s="72">
        <v>136253379</v>
      </c>
      <c r="D284" s="72">
        <v>139100166</v>
      </c>
      <c r="F284" s="307"/>
    </row>
    <row r="285" spans="1:9">
      <c r="B285" s="52"/>
      <c r="D285" s="86"/>
    </row>
    <row r="286" spans="1:9">
      <c r="B286" s="83" t="s">
        <v>612</v>
      </c>
      <c r="C286" s="312"/>
      <c r="D286" s="86"/>
    </row>
    <row r="287" spans="1:9">
      <c r="B287" s="233" t="s">
        <v>717</v>
      </c>
      <c r="D287" s="86"/>
    </row>
    <row r="288" spans="1:9" s="233" customFormat="1">
      <c r="A288" s="237"/>
      <c r="D288" s="86"/>
      <c r="I288" s="154"/>
    </row>
    <row r="289" spans="1:9">
      <c r="B289" s="738" t="s">
        <v>210</v>
      </c>
      <c r="C289" s="498" t="s">
        <v>359</v>
      </c>
      <c r="D289" s="738" t="s">
        <v>360</v>
      </c>
    </row>
    <row r="290" spans="1:9">
      <c r="B290" s="738"/>
      <c r="C290" s="498" t="s">
        <v>361</v>
      </c>
      <c r="D290" s="738"/>
      <c r="E290" s="144"/>
    </row>
    <row r="291" spans="1:9">
      <c r="B291" s="113" t="s">
        <v>310</v>
      </c>
      <c r="C291" s="499"/>
      <c r="D291" s="500"/>
    </row>
    <row r="292" spans="1:9">
      <c r="B292" s="501" t="s">
        <v>254</v>
      </c>
      <c r="C292" s="500">
        <v>1047146584</v>
      </c>
      <c r="D292" s="500">
        <v>0</v>
      </c>
    </row>
    <row r="293" spans="1:9">
      <c r="B293" s="61" t="s">
        <v>605</v>
      </c>
      <c r="C293" s="502">
        <v>1047146584</v>
      </c>
      <c r="D293" s="500">
        <v>0</v>
      </c>
      <c r="F293" s="110"/>
    </row>
    <row r="294" spans="1:9">
      <c r="B294" s="61" t="s">
        <v>606</v>
      </c>
      <c r="C294" s="502">
        <v>4632486299</v>
      </c>
      <c r="D294" s="500">
        <v>0</v>
      </c>
      <c r="F294" s="110"/>
    </row>
    <row r="295" spans="1:9">
      <c r="B295" s="88"/>
      <c r="C295" s="89"/>
      <c r="D295" s="89"/>
    </row>
    <row r="296" spans="1:9">
      <c r="B296" s="52" t="s">
        <v>614</v>
      </c>
      <c r="C296" s="315"/>
      <c r="D296" s="86"/>
    </row>
    <row r="297" spans="1:9">
      <c r="B297" s="233" t="s">
        <v>717</v>
      </c>
      <c r="D297" s="86"/>
    </row>
    <row r="298" spans="1:9" s="233" customFormat="1">
      <c r="A298" s="237"/>
      <c r="D298" s="86"/>
      <c r="I298" s="154"/>
    </row>
    <row r="299" spans="1:9">
      <c r="B299" s="738" t="s">
        <v>167</v>
      </c>
      <c r="C299" s="498" t="s">
        <v>362</v>
      </c>
      <c r="D299" s="498" t="s">
        <v>363</v>
      </c>
    </row>
    <row r="300" spans="1:9">
      <c r="B300" s="738"/>
      <c r="C300" s="498" t="s">
        <v>361</v>
      </c>
      <c r="D300" s="498" t="s">
        <v>361</v>
      </c>
    </row>
    <row r="301" spans="1:9">
      <c r="B301" s="113" t="s">
        <v>364</v>
      </c>
      <c r="C301" s="388">
        <v>20367047</v>
      </c>
      <c r="D301" s="388" t="s">
        <v>352</v>
      </c>
      <c r="E301" s="144"/>
      <c r="G301" s="169"/>
      <c r="H301" s="169"/>
    </row>
    <row r="302" spans="1:9" s="182" customFormat="1">
      <c r="A302" s="237"/>
      <c r="B302" s="113" t="s">
        <v>496</v>
      </c>
      <c r="C302" s="388">
        <v>8705788</v>
      </c>
      <c r="D302" s="388">
        <v>0</v>
      </c>
      <c r="G302" s="57"/>
      <c r="I302" s="154"/>
    </row>
    <row r="303" spans="1:9">
      <c r="B303" s="113" t="s">
        <v>497</v>
      </c>
      <c r="C303" s="388">
        <v>1068598</v>
      </c>
      <c r="D303" s="388" t="s">
        <v>352</v>
      </c>
      <c r="G303" s="57"/>
    </row>
    <row r="304" spans="1:9">
      <c r="B304" s="61" t="s">
        <v>605</v>
      </c>
      <c r="C304" s="117">
        <v>30141433</v>
      </c>
      <c r="D304" s="503" t="s">
        <v>352</v>
      </c>
      <c r="F304" s="57"/>
      <c r="G304" s="57"/>
      <c r="H304" s="57"/>
    </row>
    <row r="305" spans="1:9">
      <c r="B305" s="61" t="s">
        <v>606</v>
      </c>
      <c r="C305" s="387">
        <v>1286287844</v>
      </c>
      <c r="D305" s="387" t="s">
        <v>352</v>
      </c>
      <c r="F305" s="167"/>
      <c r="G305" s="57"/>
    </row>
    <row r="306" spans="1:9">
      <c r="B306" s="88"/>
      <c r="C306" s="89"/>
      <c r="D306" s="89"/>
      <c r="H306" s="57"/>
    </row>
    <row r="307" spans="1:9">
      <c r="B307" s="52" t="s">
        <v>615</v>
      </c>
      <c r="C307" s="315"/>
      <c r="D307" s="86"/>
    </row>
    <row r="308" spans="1:9">
      <c r="B308" s="233" t="s">
        <v>717</v>
      </c>
      <c r="D308" s="86"/>
    </row>
    <row r="309" spans="1:9" s="233" customFormat="1">
      <c r="A309" s="237"/>
      <c r="D309" s="86"/>
      <c r="I309" s="154"/>
    </row>
    <row r="310" spans="1:9">
      <c r="B310" s="504" t="s">
        <v>167</v>
      </c>
      <c r="C310" s="498" t="s">
        <v>244</v>
      </c>
      <c r="D310" s="498" t="s">
        <v>245</v>
      </c>
      <c r="E310" s="144"/>
    </row>
    <row r="311" spans="1:9">
      <c r="B311" s="102" t="s">
        <v>412</v>
      </c>
      <c r="C311" s="409">
        <v>72104042</v>
      </c>
      <c r="D311" s="505">
        <v>0</v>
      </c>
    </row>
    <row r="312" spans="1:9">
      <c r="B312" s="102" t="s">
        <v>498</v>
      </c>
      <c r="C312" s="409">
        <v>3566689</v>
      </c>
      <c r="D312" s="505">
        <v>0</v>
      </c>
      <c r="G312" s="169"/>
      <c r="H312" s="169"/>
    </row>
    <row r="313" spans="1:9">
      <c r="B313" s="61" t="s">
        <v>605</v>
      </c>
      <c r="C313" s="506">
        <v>75670731</v>
      </c>
      <c r="D313" s="507">
        <v>0</v>
      </c>
      <c r="F313" s="110">
        <v>0</v>
      </c>
      <c r="G313" s="57"/>
    </row>
    <row r="314" spans="1:9">
      <c r="B314" s="61" t="s">
        <v>606</v>
      </c>
      <c r="C314" s="506">
        <v>191215132</v>
      </c>
      <c r="D314" s="507">
        <v>0</v>
      </c>
    </row>
    <row r="315" spans="1:9">
      <c r="C315" s="90"/>
      <c r="D315" s="86"/>
    </row>
    <row r="316" spans="1:9">
      <c r="B316" s="52" t="s">
        <v>365</v>
      </c>
      <c r="C316" s="315"/>
      <c r="D316" s="24"/>
    </row>
    <row r="317" spans="1:9">
      <c r="B317" s="83"/>
      <c r="C317" s="24"/>
      <c r="D317" s="24"/>
    </row>
    <row r="318" spans="1:9">
      <c r="B318" s="738" t="s">
        <v>167</v>
      </c>
      <c r="C318" s="498" t="s">
        <v>362</v>
      </c>
      <c r="D318" s="498" t="s">
        <v>363</v>
      </c>
    </row>
    <row r="319" spans="1:9">
      <c r="B319" s="738"/>
      <c r="C319" s="498" t="s">
        <v>361</v>
      </c>
      <c r="D319" s="498" t="s">
        <v>361</v>
      </c>
      <c r="E319" s="144"/>
    </row>
    <row r="320" spans="1:9">
      <c r="B320" s="102" t="s">
        <v>74</v>
      </c>
      <c r="C320" s="409">
        <v>263473906</v>
      </c>
      <c r="D320" s="508">
        <v>0</v>
      </c>
    </row>
    <row r="321" spans="1:9" s="233" customFormat="1">
      <c r="A321" s="237"/>
      <c r="B321" s="102" t="s">
        <v>24</v>
      </c>
      <c r="C321" s="409">
        <v>91845114</v>
      </c>
      <c r="D321" s="508">
        <v>0</v>
      </c>
      <c r="I321" s="154"/>
    </row>
    <row r="322" spans="1:9">
      <c r="B322" s="102" t="s">
        <v>140</v>
      </c>
      <c r="C322" s="409">
        <v>43933429</v>
      </c>
      <c r="D322" s="508">
        <v>0</v>
      </c>
    </row>
    <row r="323" spans="1:9">
      <c r="B323" s="61" t="s">
        <v>605</v>
      </c>
      <c r="C323" s="506">
        <v>399252449</v>
      </c>
      <c r="D323" s="508">
        <v>0</v>
      </c>
      <c r="F323" s="110">
        <v>0</v>
      </c>
    </row>
    <row r="324" spans="1:9">
      <c r="B324" s="61" t="s">
        <v>606</v>
      </c>
      <c r="C324" s="506">
        <v>191215132</v>
      </c>
      <c r="D324" s="509">
        <v>0</v>
      </c>
    </row>
    <row r="325" spans="1:9">
      <c r="B325" s="52"/>
      <c r="D325" s="86"/>
    </row>
    <row r="326" spans="1:9">
      <c r="B326" s="52" t="s">
        <v>726</v>
      </c>
      <c r="D326" s="86"/>
    </row>
    <row r="327" spans="1:9">
      <c r="B327" s="83"/>
      <c r="D327" s="86"/>
    </row>
    <row r="328" spans="1:9">
      <c r="B328" s="734" t="s">
        <v>568</v>
      </c>
      <c r="C328" s="734"/>
      <c r="D328" s="734"/>
    </row>
    <row r="329" spans="1:9">
      <c r="B329" s="52"/>
      <c r="D329" s="86"/>
    </row>
    <row r="330" spans="1:9">
      <c r="B330" s="52" t="s">
        <v>366</v>
      </c>
      <c r="C330" s="312"/>
      <c r="D330" s="86"/>
    </row>
    <row r="331" spans="1:9" ht="15.75" thickBot="1">
      <c r="B331" s="52"/>
      <c r="D331" s="86"/>
    </row>
    <row r="332" spans="1:9" ht="25.9" customHeight="1" thickTop="1" thickBot="1">
      <c r="B332" s="209" t="s">
        <v>246</v>
      </c>
      <c r="C332" s="210" t="s">
        <v>722</v>
      </c>
      <c r="D332" s="210" t="s">
        <v>723</v>
      </c>
      <c r="E332" s="210" t="s">
        <v>724</v>
      </c>
      <c r="F332" s="210" t="s">
        <v>725</v>
      </c>
      <c r="G332" s="211">
        <v>44196</v>
      </c>
      <c r="H332" s="211">
        <v>43830</v>
      </c>
      <c r="I332" s="160"/>
    </row>
    <row r="333" spans="1:9" ht="33.75" customHeight="1" thickBot="1">
      <c r="B333" s="91" t="s">
        <v>248</v>
      </c>
      <c r="C333" s="92" t="s">
        <v>247</v>
      </c>
      <c r="D333" s="92" t="s">
        <v>367</v>
      </c>
      <c r="E333" s="92" t="s">
        <v>368</v>
      </c>
      <c r="F333" s="92" t="s">
        <v>235</v>
      </c>
      <c r="G333" s="263">
        <v>1047146584</v>
      </c>
      <c r="H333" s="263">
        <v>4632486299</v>
      </c>
      <c r="I333" s="170"/>
    </row>
    <row r="334" spans="1:9" ht="15.75" thickBot="1">
      <c r="B334" s="64" t="s">
        <v>249</v>
      </c>
      <c r="C334" s="65" t="s">
        <v>352</v>
      </c>
      <c r="D334" s="65" t="s">
        <v>352</v>
      </c>
      <c r="E334" s="65" t="s">
        <v>352</v>
      </c>
      <c r="F334" s="65" t="s">
        <v>352</v>
      </c>
      <c r="G334" s="264">
        <v>1047146584</v>
      </c>
      <c r="H334" s="264">
        <v>4632486299</v>
      </c>
    </row>
    <row r="335" spans="1:9" ht="15.75" thickTop="1">
      <c r="B335" s="93" t="s">
        <v>250</v>
      </c>
      <c r="C335" s="90"/>
      <c r="D335" s="86"/>
    </row>
    <row r="336" spans="1:9">
      <c r="B336" s="74"/>
      <c r="C336" s="90"/>
      <c r="D336" s="86"/>
    </row>
    <row r="337" spans="1:9">
      <c r="B337" s="52" t="s">
        <v>369</v>
      </c>
      <c r="D337" s="86"/>
    </row>
    <row r="338" spans="1:9">
      <c r="B338" s="83"/>
      <c r="D338" s="86"/>
    </row>
    <row r="339" spans="1:9">
      <c r="B339" s="94" t="s">
        <v>569</v>
      </c>
      <c r="D339" s="86"/>
    </row>
    <row r="340" spans="1:9">
      <c r="B340" s="52"/>
      <c r="D340" s="86"/>
    </row>
    <row r="341" spans="1:9">
      <c r="B341" s="52" t="s">
        <v>370</v>
      </c>
      <c r="C341" s="315"/>
      <c r="D341" s="86"/>
    </row>
    <row r="342" spans="1:9">
      <c r="B342" s="52"/>
      <c r="D342" s="86"/>
    </row>
    <row r="343" spans="1:9">
      <c r="B343" s="733" t="s">
        <v>167</v>
      </c>
      <c r="C343" s="200" t="s">
        <v>184</v>
      </c>
      <c r="D343" s="200" t="s">
        <v>183</v>
      </c>
      <c r="E343" s="144"/>
    </row>
    <row r="344" spans="1:9">
      <c r="B344" s="733"/>
      <c r="C344" s="200" t="s">
        <v>371</v>
      </c>
      <c r="D344" s="200" t="s">
        <v>361</v>
      </c>
    </row>
    <row r="345" spans="1:9">
      <c r="B345" s="402" t="s">
        <v>228</v>
      </c>
      <c r="C345" s="273">
        <v>8975342</v>
      </c>
      <c r="D345" s="510">
        <v>0</v>
      </c>
    </row>
    <row r="346" spans="1:9">
      <c r="B346" s="402" t="s">
        <v>544</v>
      </c>
      <c r="C346" s="511">
        <v>3569630</v>
      </c>
      <c r="D346" s="510">
        <v>0</v>
      </c>
    </row>
    <row r="347" spans="1:9" s="233" customFormat="1">
      <c r="A347" s="237"/>
      <c r="B347" s="402" t="s">
        <v>545</v>
      </c>
      <c r="C347" s="511">
        <v>285000000</v>
      </c>
      <c r="D347" s="510">
        <v>0</v>
      </c>
      <c r="I347" s="154"/>
    </row>
    <row r="348" spans="1:9" s="233" customFormat="1">
      <c r="A348" s="237"/>
      <c r="B348" s="402" t="s">
        <v>729</v>
      </c>
      <c r="C348" s="511">
        <v>240285334</v>
      </c>
      <c r="D348" s="510">
        <v>0</v>
      </c>
      <c r="I348" s="154"/>
    </row>
    <row r="349" spans="1:9" s="233" customFormat="1">
      <c r="A349" s="237"/>
      <c r="B349" s="402" t="s">
        <v>255</v>
      </c>
      <c r="C349" s="511">
        <v>68871631</v>
      </c>
      <c r="D349" s="510">
        <v>0</v>
      </c>
      <c r="I349" s="154"/>
    </row>
    <row r="350" spans="1:9" s="233" customFormat="1">
      <c r="A350" s="237"/>
      <c r="B350" s="402" t="s">
        <v>499</v>
      </c>
      <c r="C350" s="511">
        <v>10449299</v>
      </c>
      <c r="D350" s="510">
        <v>0</v>
      </c>
      <c r="I350" s="154"/>
    </row>
    <row r="351" spans="1:9" s="233" customFormat="1">
      <c r="A351" s="237"/>
      <c r="B351" s="402" t="s">
        <v>546</v>
      </c>
      <c r="C351" s="511">
        <v>810646</v>
      </c>
      <c r="D351" s="510">
        <v>0</v>
      </c>
      <c r="I351" s="154"/>
    </row>
    <row r="352" spans="1:9">
      <c r="B352" s="61" t="s">
        <v>605</v>
      </c>
      <c r="C352" s="274">
        <v>617961882</v>
      </c>
      <c r="D352" s="512">
        <v>0</v>
      </c>
      <c r="F352" s="167">
        <v>0</v>
      </c>
    </row>
    <row r="353" spans="1:9">
      <c r="B353" s="61" t="s">
        <v>606</v>
      </c>
      <c r="C353" s="274">
        <v>42084069</v>
      </c>
      <c r="D353" s="512">
        <v>0</v>
      </c>
      <c r="F353" s="167">
        <v>0</v>
      </c>
    </row>
    <row r="354" spans="1:9">
      <c r="B354" s="74"/>
      <c r="C354" s="95"/>
    </row>
    <row r="355" spans="1:9">
      <c r="B355" s="52" t="s">
        <v>757</v>
      </c>
      <c r="C355" s="329"/>
    </row>
    <row r="356" spans="1:9" s="233" customFormat="1">
      <c r="A356" s="237"/>
      <c r="B356" s="52"/>
      <c r="C356" s="329"/>
      <c r="I356" s="154"/>
    </row>
    <row r="357" spans="1:9">
      <c r="B357" s="233" t="s">
        <v>731</v>
      </c>
    </row>
    <row r="358" spans="1:9" s="233" customFormat="1">
      <c r="A358" s="237"/>
      <c r="I358" s="154"/>
    </row>
    <row r="359" spans="1:9">
      <c r="B359" s="738" t="s">
        <v>514</v>
      </c>
      <c r="C359" s="738" t="s">
        <v>722</v>
      </c>
      <c r="D359" s="738" t="s">
        <v>723</v>
      </c>
      <c r="E359" s="742" t="s">
        <v>732</v>
      </c>
      <c r="F359" s="742"/>
      <c r="G359" s="144"/>
    </row>
    <row r="360" spans="1:9">
      <c r="B360" s="738"/>
      <c r="C360" s="738"/>
      <c r="D360" s="738"/>
      <c r="E360" s="513">
        <v>44196</v>
      </c>
      <c r="F360" s="513">
        <v>43830</v>
      </c>
    </row>
    <row r="361" spans="1:9">
      <c r="B361" s="399" t="s">
        <v>330</v>
      </c>
      <c r="C361" s="514" t="s">
        <v>247</v>
      </c>
      <c r="D361" s="399" t="s">
        <v>616</v>
      </c>
      <c r="E361" s="515">
        <v>323082699</v>
      </c>
      <c r="F361" s="515">
        <v>5130862651</v>
      </c>
      <c r="G361" s="170"/>
    </row>
    <row r="362" spans="1:9">
      <c r="B362" s="399" t="s">
        <v>330</v>
      </c>
      <c r="C362" s="514" t="s">
        <v>247</v>
      </c>
      <c r="D362" s="399" t="s">
        <v>570</v>
      </c>
      <c r="E362" s="516">
        <v>6035343473</v>
      </c>
      <c r="F362" s="515">
        <v>1365124752</v>
      </c>
      <c r="G362" s="185"/>
    </row>
    <row r="363" spans="1:9">
      <c r="B363" s="399" t="s">
        <v>372</v>
      </c>
      <c r="C363" s="514" t="s">
        <v>247</v>
      </c>
      <c r="D363" s="399" t="s">
        <v>571</v>
      </c>
      <c r="E363" s="517">
        <v>3500000000</v>
      </c>
      <c r="F363" s="515">
        <v>0</v>
      </c>
      <c r="G363" s="301"/>
    </row>
    <row r="364" spans="1:9" s="233" customFormat="1" ht="30">
      <c r="A364" s="237"/>
      <c r="B364" s="399" t="s">
        <v>372</v>
      </c>
      <c r="C364" s="514" t="s">
        <v>247</v>
      </c>
      <c r="D364" s="399" t="s">
        <v>572</v>
      </c>
      <c r="E364" s="517">
        <v>103990631</v>
      </c>
      <c r="F364" s="515">
        <v>0</v>
      </c>
      <c r="G364" s="129"/>
      <c r="I364" s="154"/>
    </row>
    <row r="365" spans="1:9" s="233" customFormat="1">
      <c r="A365" s="237"/>
      <c r="B365" s="399" t="s">
        <v>372</v>
      </c>
      <c r="C365" s="514" t="s">
        <v>247</v>
      </c>
      <c r="D365" s="518" t="s">
        <v>347</v>
      </c>
      <c r="E365" s="517">
        <v>0</v>
      </c>
      <c r="F365" s="519">
        <v>131627650</v>
      </c>
      <c r="G365" s="129"/>
      <c r="I365" s="154"/>
    </row>
    <row r="366" spans="1:9" s="182" customFormat="1">
      <c r="A366" s="237"/>
      <c r="B366" s="399" t="s">
        <v>330</v>
      </c>
      <c r="C366" s="514" t="s">
        <v>247</v>
      </c>
      <c r="D366" s="399" t="s">
        <v>617</v>
      </c>
      <c r="E366" s="517">
        <v>-1047146584</v>
      </c>
      <c r="F366" s="515">
        <v>-4632486298</v>
      </c>
      <c r="G366" s="129"/>
      <c r="I366" s="154"/>
    </row>
    <row r="367" spans="1:9" s="233" customFormat="1">
      <c r="A367" s="237"/>
      <c r="B367" s="399" t="s">
        <v>441</v>
      </c>
      <c r="C367" s="514" t="s">
        <v>581</v>
      </c>
      <c r="D367" s="402" t="s">
        <v>582</v>
      </c>
      <c r="E367" s="517">
        <v>-50000000</v>
      </c>
      <c r="F367" s="515">
        <v>0</v>
      </c>
      <c r="G367" s="129"/>
      <c r="I367" s="154"/>
    </row>
    <row r="368" spans="1:9" s="233" customFormat="1">
      <c r="A368" s="237"/>
      <c r="B368" s="399" t="s">
        <v>442</v>
      </c>
      <c r="C368" s="514" t="s">
        <v>220</v>
      </c>
      <c r="D368" s="402" t="s">
        <v>582</v>
      </c>
      <c r="E368" s="517">
        <v>-50000000</v>
      </c>
      <c r="F368" s="515">
        <v>0</v>
      </c>
      <c r="G368" s="129"/>
      <c r="I368" s="154"/>
    </row>
    <row r="369" spans="1:9" s="233" customFormat="1">
      <c r="A369" s="237"/>
      <c r="B369" s="399" t="s">
        <v>580</v>
      </c>
      <c r="C369" s="514" t="s">
        <v>579</v>
      </c>
      <c r="D369" s="402" t="s">
        <v>582</v>
      </c>
      <c r="E369" s="517">
        <v>-50000000</v>
      </c>
      <c r="F369" s="515">
        <v>0</v>
      </c>
      <c r="G369" s="129"/>
      <c r="I369" s="154"/>
    </row>
    <row r="370" spans="1:9">
      <c r="B370" s="520" t="s">
        <v>249</v>
      </c>
      <c r="C370" s="521"/>
      <c r="D370" s="521"/>
      <c r="E370" s="274">
        <v>8765270219</v>
      </c>
      <c r="F370" s="274">
        <v>1995128755</v>
      </c>
      <c r="G370" s="128"/>
    </row>
    <row r="371" spans="1:9">
      <c r="B371" s="96"/>
      <c r="C371" s="97"/>
      <c r="D371" s="97"/>
    </row>
    <row r="372" spans="1:9">
      <c r="B372" s="52" t="s">
        <v>373</v>
      </c>
      <c r="C372" s="329"/>
      <c r="D372" s="97"/>
    </row>
    <row r="373" spans="1:9" s="144" customFormat="1">
      <c r="A373" s="236"/>
      <c r="B373" s="146" t="s">
        <v>573</v>
      </c>
      <c r="C373" s="147"/>
      <c r="D373" s="147"/>
      <c r="I373" s="160"/>
    </row>
    <row r="374" spans="1:9">
      <c r="B374" s="99"/>
      <c r="C374" s="97"/>
      <c r="D374" s="97"/>
      <c r="F374" s="148"/>
      <c r="G374" s="148"/>
      <c r="H374" s="149"/>
      <c r="I374" s="161"/>
    </row>
    <row r="375" spans="1:9">
      <c r="B375" s="200" t="s">
        <v>251</v>
      </c>
      <c r="C375" s="200" t="s">
        <v>252</v>
      </c>
      <c r="D375" s="200" t="s">
        <v>253</v>
      </c>
      <c r="E375" s="129"/>
      <c r="F375" s="150"/>
      <c r="G375" s="150"/>
      <c r="H375" s="151"/>
      <c r="I375" s="162"/>
    </row>
    <row r="376" spans="1:9">
      <c r="B376" s="643" t="s">
        <v>330</v>
      </c>
      <c r="C376" s="644"/>
      <c r="D376" s="645"/>
      <c r="E376" s="170"/>
      <c r="F376" s="150"/>
      <c r="G376" s="150"/>
      <c r="H376" s="151"/>
      <c r="I376" s="162"/>
    </row>
    <row r="377" spans="1:9" s="233" customFormat="1">
      <c r="A377" s="237"/>
      <c r="B377" s="250" t="s">
        <v>762</v>
      </c>
      <c r="C377" s="299">
        <v>11959730</v>
      </c>
      <c r="D377" s="299">
        <v>0</v>
      </c>
      <c r="E377" s="170"/>
      <c r="F377" s="150"/>
      <c r="G377" s="150"/>
      <c r="H377" s="151"/>
      <c r="I377" s="162"/>
    </row>
    <row r="378" spans="1:9" s="233" customFormat="1">
      <c r="A378" s="237"/>
      <c r="B378" s="250" t="s">
        <v>763</v>
      </c>
      <c r="C378" s="299">
        <v>714279990</v>
      </c>
      <c r="D378" s="299">
        <v>0</v>
      </c>
      <c r="E378" s="170"/>
      <c r="F378" s="150"/>
      <c r="G378" s="150"/>
      <c r="H378" s="151"/>
      <c r="I378" s="162"/>
    </row>
    <row r="379" spans="1:9" s="233" customFormat="1">
      <c r="A379" s="237"/>
      <c r="B379" s="250" t="s">
        <v>143</v>
      </c>
      <c r="C379" s="299">
        <v>47839115</v>
      </c>
      <c r="D379" s="299">
        <v>0</v>
      </c>
      <c r="E379" s="170"/>
      <c r="F379" s="150"/>
      <c r="G379" s="150"/>
      <c r="H379" s="151"/>
      <c r="I379" s="162"/>
    </row>
    <row r="380" spans="1:9" s="233" customFormat="1">
      <c r="A380" s="237"/>
      <c r="B380" s="461" t="s">
        <v>765</v>
      </c>
      <c r="C380" s="299">
        <v>0</v>
      </c>
      <c r="D380" s="299">
        <v>83333331.820000008</v>
      </c>
      <c r="E380" s="170"/>
      <c r="F380" s="150"/>
      <c r="G380" s="150"/>
      <c r="H380" s="151"/>
      <c r="I380" s="162"/>
    </row>
    <row r="381" spans="1:9" s="233" customFormat="1">
      <c r="A381" s="237"/>
      <c r="B381" s="461" t="s">
        <v>766</v>
      </c>
      <c r="C381" s="299">
        <v>0</v>
      </c>
      <c r="D381" s="299">
        <v>175000000</v>
      </c>
      <c r="E381" s="170"/>
      <c r="F381" s="150"/>
      <c r="G381" s="150"/>
      <c r="H381" s="151"/>
      <c r="I381" s="162"/>
    </row>
    <row r="382" spans="1:9" s="233" customFormat="1">
      <c r="A382" s="237"/>
      <c r="B382" s="461" t="s">
        <v>767</v>
      </c>
      <c r="C382" s="299">
        <v>0</v>
      </c>
      <c r="D382" s="299">
        <v>106128369.63</v>
      </c>
      <c r="E382" s="170"/>
      <c r="F382" s="150"/>
      <c r="G382" s="150"/>
      <c r="H382" s="151"/>
      <c r="I382" s="162"/>
    </row>
    <row r="383" spans="1:9" s="233" customFormat="1">
      <c r="A383" s="237"/>
      <c r="B383" s="461" t="s">
        <v>152</v>
      </c>
      <c r="C383" s="299">
        <v>0</v>
      </c>
      <c r="D383" s="299">
        <v>188912536</v>
      </c>
      <c r="E383" s="170"/>
      <c r="F383" s="150"/>
      <c r="G383" s="150"/>
      <c r="H383" s="151"/>
      <c r="I383" s="162"/>
    </row>
    <row r="384" spans="1:9" s="233" customFormat="1">
      <c r="A384" s="237"/>
      <c r="B384" s="461" t="s">
        <v>69</v>
      </c>
      <c r="C384" s="299">
        <v>0</v>
      </c>
      <c r="D384" s="299">
        <v>8760455</v>
      </c>
      <c r="E384" s="170"/>
      <c r="F384" s="150"/>
      <c r="G384" s="150"/>
      <c r="H384" s="151"/>
      <c r="I384" s="162"/>
    </row>
    <row r="385" spans="1:9" s="233" customFormat="1">
      <c r="A385" s="237"/>
      <c r="B385" s="643" t="s">
        <v>538</v>
      </c>
      <c r="C385" s="644"/>
      <c r="D385" s="645"/>
      <c r="E385" s="170"/>
      <c r="F385" s="150"/>
      <c r="G385" s="150"/>
      <c r="H385" s="151"/>
      <c r="I385" s="162"/>
    </row>
    <row r="386" spans="1:9" s="233" customFormat="1">
      <c r="A386" s="237"/>
      <c r="B386" s="250" t="s">
        <v>762</v>
      </c>
      <c r="C386" s="299">
        <v>61126</v>
      </c>
      <c r="D386" s="299">
        <v>0</v>
      </c>
      <c r="E386" s="170"/>
      <c r="F386" s="150"/>
      <c r="G386" s="150"/>
      <c r="H386" s="151"/>
      <c r="I386" s="162"/>
    </row>
    <row r="387" spans="1:9" s="233" customFormat="1">
      <c r="A387" s="237"/>
      <c r="B387" s="250" t="s">
        <v>143</v>
      </c>
      <c r="C387" s="299">
        <v>244508</v>
      </c>
      <c r="D387" s="299">
        <v>0</v>
      </c>
      <c r="E387" s="170"/>
      <c r="F387" s="150"/>
      <c r="G387" s="150"/>
      <c r="H387" s="151"/>
      <c r="I387" s="162"/>
    </row>
    <row r="388" spans="1:9" s="233" customFormat="1">
      <c r="A388" s="237"/>
      <c r="B388" s="250" t="s">
        <v>764</v>
      </c>
      <c r="C388" s="299">
        <v>22543163</v>
      </c>
      <c r="D388" s="299">
        <v>0</v>
      </c>
      <c r="E388" s="170"/>
      <c r="F388" s="150"/>
      <c r="G388" s="150"/>
      <c r="H388" s="151"/>
      <c r="I388" s="162"/>
    </row>
    <row r="389" spans="1:9">
      <c r="B389" s="69" t="s">
        <v>605</v>
      </c>
      <c r="C389" s="300">
        <v>796927632</v>
      </c>
      <c r="D389" s="300">
        <v>562134692.45000005</v>
      </c>
      <c r="E389" s="185"/>
      <c r="F389" s="646"/>
      <c r="G389" s="150"/>
      <c r="H389" s="152"/>
      <c r="I389" s="163"/>
    </row>
    <row r="390" spans="1:9">
      <c r="B390" s="69" t="s">
        <v>606</v>
      </c>
      <c r="C390" s="300">
        <v>1504511280</v>
      </c>
      <c r="D390" s="300">
        <v>432539932</v>
      </c>
      <c r="F390" s="646"/>
      <c r="G390" s="150"/>
      <c r="H390" s="151"/>
      <c r="I390" s="162"/>
    </row>
    <row r="391" spans="1:9">
      <c r="B391" s="99"/>
      <c r="C391" s="97"/>
      <c r="D391" s="97"/>
      <c r="F391" s="150"/>
      <c r="G391" s="150"/>
      <c r="H391" s="151"/>
      <c r="I391" s="162"/>
    </row>
    <row r="392" spans="1:9" ht="13.5" customHeight="1">
      <c r="B392" s="52"/>
      <c r="C392" s="101"/>
      <c r="F392" s="167"/>
    </row>
    <row r="393" spans="1:9">
      <c r="B393" s="52" t="s">
        <v>618</v>
      </c>
      <c r="C393" s="101"/>
    </row>
    <row r="394" spans="1:9" s="233" customFormat="1">
      <c r="A394" s="237"/>
      <c r="B394" s="52"/>
      <c r="C394" s="101"/>
      <c r="I394" s="154"/>
    </row>
    <row r="395" spans="1:9">
      <c r="B395" s="146" t="s">
        <v>375</v>
      </c>
      <c r="C395" s="128"/>
    </row>
    <row r="396" spans="1:9">
      <c r="B396" s="52"/>
      <c r="C396" s="128"/>
    </row>
    <row r="397" spans="1:9">
      <c r="A397" s="270"/>
      <c r="B397" s="314" t="s">
        <v>619</v>
      </c>
      <c r="C397" s="128"/>
    </row>
    <row r="398" spans="1:9">
      <c r="A398" s="270"/>
      <c r="B398" s="52"/>
      <c r="C398" s="128"/>
    </row>
    <row r="399" spans="1:9">
      <c r="B399" s="314" t="s">
        <v>768</v>
      </c>
      <c r="C399" s="315"/>
    </row>
    <row r="401" spans="1:9">
      <c r="B401" s="212" t="s">
        <v>167</v>
      </c>
      <c r="C401" s="213">
        <v>44196</v>
      </c>
      <c r="D401" s="213">
        <v>43830</v>
      </c>
      <c r="E401" s="144"/>
    </row>
    <row r="402" spans="1:9">
      <c r="B402" s="102" t="s">
        <v>620</v>
      </c>
      <c r="C402" s="134">
        <v>6807664</v>
      </c>
      <c r="D402" s="134">
        <v>11446787</v>
      </c>
    </row>
    <row r="403" spans="1:9">
      <c r="B403" s="102" t="s">
        <v>734</v>
      </c>
      <c r="C403" s="134">
        <v>3918687347</v>
      </c>
      <c r="D403" s="134">
        <v>1415054381</v>
      </c>
    </row>
    <row r="404" spans="1:9">
      <c r="B404" s="103" t="s">
        <v>66</v>
      </c>
      <c r="C404" s="136">
        <v>3925495011</v>
      </c>
      <c r="D404" s="136">
        <v>1426501168</v>
      </c>
      <c r="E404" s="104"/>
      <c r="F404" s="104">
        <v>0</v>
      </c>
      <c r="G404" s="104"/>
    </row>
    <row r="405" spans="1:9">
      <c r="B405" s="52"/>
      <c r="C405" s="144"/>
      <c r="F405" s="167">
        <v>0</v>
      </c>
    </row>
    <row r="406" spans="1:9">
      <c r="B406" s="314" t="s">
        <v>769</v>
      </c>
      <c r="C406" s="315"/>
    </row>
    <row r="407" spans="1:9">
      <c r="B407" s="52"/>
      <c r="C407" s="144"/>
    </row>
    <row r="408" spans="1:9">
      <c r="B408" s="212" t="s">
        <v>167</v>
      </c>
      <c r="C408" s="213">
        <v>44196</v>
      </c>
      <c r="D408" s="213">
        <v>43830</v>
      </c>
      <c r="E408" s="144"/>
    </row>
    <row r="409" spans="1:9">
      <c r="B409" s="105" t="s">
        <v>143</v>
      </c>
      <c r="C409" s="145">
        <v>38031353</v>
      </c>
      <c r="D409" s="145">
        <v>31710060</v>
      </c>
      <c r="E409" s="183"/>
      <c r="F409" s="182"/>
    </row>
    <row r="410" spans="1:9">
      <c r="B410" s="105" t="s">
        <v>215</v>
      </c>
      <c r="C410" s="145">
        <v>0</v>
      </c>
      <c r="D410" s="145">
        <v>60000000</v>
      </c>
      <c r="E410" s="183"/>
      <c r="F410" s="182"/>
    </row>
    <row r="411" spans="1:9">
      <c r="B411" s="105" t="s">
        <v>376</v>
      </c>
      <c r="C411" s="145">
        <v>9524135</v>
      </c>
      <c r="D411" s="145">
        <v>6411652</v>
      </c>
      <c r="E411" s="183"/>
      <c r="F411" s="182"/>
    </row>
    <row r="412" spans="1:9" s="182" customFormat="1">
      <c r="A412" s="237"/>
      <c r="B412" s="105" t="s">
        <v>256</v>
      </c>
      <c r="C412" s="145">
        <v>400000</v>
      </c>
      <c r="D412" s="145">
        <v>0</v>
      </c>
      <c r="E412" s="183"/>
      <c r="I412" s="154"/>
    </row>
    <row r="413" spans="1:9" s="182" customFormat="1">
      <c r="A413" s="237"/>
      <c r="B413" s="105" t="s">
        <v>200</v>
      </c>
      <c r="C413" s="145">
        <v>415409228</v>
      </c>
      <c r="D413" s="145">
        <v>0</v>
      </c>
      <c r="E413" s="183"/>
      <c r="I413" s="154"/>
    </row>
    <row r="414" spans="1:9" s="182" customFormat="1">
      <c r="A414" s="237"/>
      <c r="B414" s="105" t="s">
        <v>407</v>
      </c>
      <c r="C414" s="145">
        <v>192230510</v>
      </c>
      <c r="D414" s="145">
        <v>0</v>
      </c>
      <c r="E414" s="183"/>
      <c r="I414" s="154"/>
    </row>
    <row r="415" spans="1:9">
      <c r="B415" s="105" t="s">
        <v>377</v>
      </c>
      <c r="C415" s="145">
        <v>6021870</v>
      </c>
      <c r="D415" s="145">
        <v>1027598</v>
      </c>
      <c r="E415" s="183"/>
      <c r="F415" s="182"/>
    </row>
    <row r="416" spans="1:9" s="233" customFormat="1">
      <c r="A416" s="237"/>
      <c r="B416" s="105" t="s">
        <v>257</v>
      </c>
      <c r="C416" s="145">
        <v>3516576</v>
      </c>
      <c r="D416" s="145">
        <v>0</v>
      </c>
      <c r="E416" s="234"/>
      <c r="I416" s="154"/>
    </row>
    <row r="417" spans="1:9" s="182" customFormat="1">
      <c r="A417" s="237"/>
      <c r="B417" s="105" t="s">
        <v>214</v>
      </c>
      <c r="C417" s="145">
        <v>0</v>
      </c>
      <c r="D417" s="145">
        <v>0</v>
      </c>
      <c r="E417" s="183"/>
      <c r="I417" s="154"/>
    </row>
    <row r="418" spans="1:9" s="233" customFormat="1">
      <c r="A418" s="237"/>
      <c r="B418" s="105" t="s">
        <v>547</v>
      </c>
      <c r="C418" s="145">
        <v>1173699</v>
      </c>
      <c r="D418" s="145">
        <v>0</v>
      </c>
      <c r="E418" s="234"/>
      <c r="F418" s="110">
        <v>0</v>
      </c>
      <c r="I418" s="154"/>
    </row>
    <row r="419" spans="1:9">
      <c r="B419" s="103" t="s">
        <v>66</v>
      </c>
      <c r="C419" s="143">
        <v>666307371</v>
      </c>
      <c r="D419" s="143">
        <v>99149310</v>
      </c>
      <c r="E419" s="296"/>
      <c r="F419" s="110">
        <v>0</v>
      </c>
    </row>
    <row r="421" spans="1:9">
      <c r="B421" s="52" t="s">
        <v>622</v>
      </c>
      <c r="C421" s="315"/>
      <c r="D421" s="52"/>
    </row>
    <row r="423" spans="1:9">
      <c r="B423" s="212" t="s">
        <v>167</v>
      </c>
      <c r="C423" s="213">
        <v>44196</v>
      </c>
      <c r="D423" s="213">
        <v>43830</v>
      </c>
      <c r="E423" s="144"/>
    </row>
    <row r="424" spans="1:9">
      <c r="B424" s="107" t="s">
        <v>185</v>
      </c>
      <c r="C424" s="142"/>
      <c r="D424" s="108"/>
      <c r="E424" s="179"/>
      <c r="F424" s="178"/>
    </row>
    <row r="425" spans="1:9">
      <c r="B425" s="32" t="s">
        <v>202</v>
      </c>
      <c r="C425" s="265">
        <v>1057133388</v>
      </c>
      <c r="D425" s="265">
        <v>129597133</v>
      </c>
      <c r="E425" s="179"/>
      <c r="F425" s="178"/>
    </row>
    <row r="426" spans="1:9">
      <c r="B426" s="32" t="s">
        <v>201</v>
      </c>
      <c r="C426" s="265">
        <v>47538328</v>
      </c>
      <c r="D426" s="265">
        <v>45889859</v>
      </c>
      <c r="E426" s="179"/>
      <c r="F426" s="178"/>
    </row>
    <row r="427" spans="1:9">
      <c r="B427" s="32" t="s">
        <v>151</v>
      </c>
      <c r="C427" s="265">
        <v>251012134</v>
      </c>
      <c r="D427" s="265">
        <v>12744444</v>
      </c>
      <c r="E427" s="179"/>
      <c r="F427" s="178"/>
    </row>
    <row r="428" spans="1:9" s="178" customFormat="1">
      <c r="A428" s="237"/>
      <c r="B428" s="180" t="s">
        <v>150</v>
      </c>
      <c r="C428" s="265">
        <v>0</v>
      </c>
      <c r="D428" s="265">
        <v>0</v>
      </c>
      <c r="E428" s="179"/>
      <c r="I428" s="154"/>
    </row>
    <row r="429" spans="1:9">
      <c r="B429" s="32" t="s">
        <v>378</v>
      </c>
      <c r="C429" s="265">
        <v>2530200</v>
      </c>
      <c r="D429" s="265">
        <v>2437560</v>
      </c>
      <c r="E429" s="179"/>
      <c r="F429" s="178"/>
    </row>
    <row r="430" spans="1:9" s="182" customFormat="1">
      <c r="A430" s="237"/>
      <c r="B430" s="181" t="s">
        <v>205</v>
      </c>
      <c r="C430" s="265">
        <v>0</v>
      </c>
      <c r="D430" s="265">
        <v>0</v>
      </c>
      <c r="E430" s="183"/>
      <c r="I430" s="154"/>
    </row>
    <row r="431" spans="1:9">
      <c r="B431" s="32" t="s">
        <v>258</v>
      </c>
      <c r="C431" s="265">
        <v>82039498</v>
      </c>
      <c r="D431" s="265">
        <v>3197944</v>
      </c>
      <c r="E431" s="179"/>
      <c r="F431" s="178"/>
    </row>
    <row r="432" spans="1:9" s="233" customFormat="1">
      <c r="A432" s="237"/>
      <c r="B432" s="246" t="s">
        <v>548</v>
      </c>
      <c r="C432" s="265">
        <v>160050000</v>
      </c>
      <c r="D432" s="265">
        <v>0</v>
      </c>
      <c r="E432" s="234"/>
      <c r="I432" s="154"/>
    </row>
    <row r="433" spans="1:9">
      <c r="B433" s="109" t="s">
        <v>62</v>
      </c>
      <c r="C433" s="136">
        <v>1600303548</v>
      </c>
      <c r="D433" s="136">
        <v>193866940</v>
      </c>
      <c r="E433" s="179"/>
      <c r="F433" s="167">
        <v>0</v>
      </c>
      <c r="G433" s="110"/>
    </row>
    <row r="434" spans="1:9">
      <c r="B434" s="111" t="s">
        <v>35</v>
      </c>
      <c r="C434" s="266"/>
      <c r="D434" s="267"/>
    </row>
    <row r="435" spans="1:9">
      <c r="B435" s="181" t="s">
        <v>379</v>
      </c>
      <c r="C435" s="265">
        <v>238600070</v>
      </c>
      <c r="D435" s="268">
        <v>552764347</v>
      </c>
      <c r="E435" s="177"/>
      <c r="F435" s="177"/>
    </row>
    <row r="436" spans="1:9" s="178" customFormat="1">
      <c r="A436" s="237"/>
      <c r="B436" s="181" t="s">
        <v>413</v>
      </c>
      <c r="C436" s="265">
        <v>0</v>
      </c>
      <c r="D436" s="268">
        <v>113738541</v>
      </c>
      <c r="I436" s="154"/>
    </row>
    <row r="437" spans="1:9">
      <c r="B437" s="32" t="s">
        <v>380</v>
      </c>
      <c r="C437" s="265">
        <v>16217832</v>
      </c>
      <c r="D437" s="268">
        <v>59909170</v>
      </c>
      <c r="E437" s="177"/>
      <c r="F437" s="177"/>
    </row>
    <row r="438" spans="1:9" s="182" customFormat="1">
      <c r="A438" s="237"/>
      <c r="B438" s="181" t="s">
        <v>203</v>
      </c>
      <c r="C438" s="265">
        <v>175000000</v>
      </c>
      <c r="D438" s="268">
        <v>0</v>
      </c>
      <c r="I438" s="154"/>
    </row>
    <row r="439" spans="1:9" s="182" customFormat="1">
      <c r="A439" s="237"/>
      <c r="B439" s="181" t="s">
        <v>414</v>
      </c>
      <c r="C439" s="265">
        <v>16388271</v>
      </c>
      <c r="D439" s="268"/>
      <c r="I439" s="154"/>
    </row>
    <row r="440" spans="1:9">
      <c r="B440" s="32" t="s">
        <v>381</v>
      </c>
      <c r="C440" s="265">
        <v>6170137</v>
      </c>
      <c r="D440" s="268">
        <v>13833789</v>
      </c>
      <c r="E440" s="177"/>
      <c r="F440" s="177"/>
    </row>
    <row r="441" spans="1:9">
      <c r="B441" s="109" t="s">
        <v>62</v>
      </c>
      <c r="C441" s="136">
        <v>452376310</v>
      </c>
      <c r="D441" s="136">
        <v>740245847</v>
      </c>
      <c r="E441" s="177"/>
      <c r="F441" s="167">
        <v>0</v>
      </c>
      <c r="G441" s="110"/>
    </row>
    <row r="442" spans="1:9">
      <c r="B442" s="111" t="s">
        <v>382</v>
      </c>
      <c r="C442" s="266"/>
      <c r="D442" s="267"/>
    </row>
    <row r="443" spans="1:9">
      <c r="B443" s="32" t="s">
        <v>144</v>
      </c>
      <c r="C443" s="265">
        <v>1274843333</v>
      </c>
      <c r="D443" s="265">
        <v>794726666</v>
      </c>
      <c r="E443" s="176"/>
      <c r="F443" s="175"/>
    </row>
    <row r="444" spans="1:9">
      <c r="B444" s="32" t="s">
        <v>383</v>
      </c>
      <c r="C444" s="265">
        <v>0</v>
      </c>
      <c r="D444" s="265">
        <v>459076464</v>
      </c>
      <c r="E444" s="176"/>
      <c r="F444" s="175"/>
    </row>
    <row r="445" spans="1:9">
      <c r="B445" s="32" t="s">
        <v>384</v>
      </c>
      <c r="C445" s="265">
        <v>0</v>
      </c>
      <c r="D445" s="265">
        <v>324171331</v>
      </c>
      <c r="E445" s="176"/>
      <c r="F445" s="175"/>
    </row>
    <row r="446" spans="1:9">
      <c r="B446" s="32" t="s">
        <v>146</v>
      </c>
      <c r="C446" s="265">
        <v>243931510</v>
      </c>
      <c r="D446" s="265">
        <v>155778752</v>
      </c>
      <c r="E446" s="176"/>
      <c r="F446" s="175"/>
    </row>
    <row r="447" spans="1:9">
      <c r="B447" s="32" t="s">
        <v>145</v>
      </c>
      <c r="C447" s="265">
        <v>0</v>
      </c>
      <c r="D447" s="265">
        <v>78676137</v>
      </c>
      <c r="E447" s="176"/>
      <c r="F447" s="175"/>
    </row>
    <row r="448" spans="1:9">
      <c r="B448" s="32" t="s">
        <v>385</v>
      </c>
      <c r="C448" s="265">
        <v>21405800</v>
      </c>
      <c r="D448" s="265">
        <v>41695204</v>
      </c>
      <c r="E448" s="176"/>
      <c r="F448" s="175"/>
    </row>
    <row r="449" spans="1:9">
      <c r="B449" s="32" t="s">
        <v>386</v>
      </c>
      <c r="C449" s="265">
        <v>0</v>
      </c>
      <c r="D449" s="265">
        <v>19051225</v>
      </c>
      <c r="E449" s="176"/>
      <c r="F449" s="175"/>
    </row>
    <row r="450" spans="1:9">
      <c r="B450" s="32" t="s">
        <v>148</v>
      </c>
      <c r="C450" s="265">
        <v>5334395</v>
      </c>
      <c r="D450" s="265">
        <v>13569193</v>
      </c>
      <c r="E450" s="176"/>
      <c r="F450" s="175"/>
    </row>
    <row r="451" spans="1:9">
      <c r="B451" s="32" t="s">
        <v>534</v>
      </c>
      <c r="C451" s="265">
        <v>65692208</v>
      </c>
      <c r="D451" s="265">
        <v>0</v>
      </c>
      <c r="E451" s="176"/>
      <c r="F451" s="175"/>
    </row>
    <row r="452" spans="1:9">
      <c r="B452" s="32" t="s">
        <v>387</v>
      </c>
      <c r="C452" s="265">
        <v>6198182</v>
      </c>
      <c r="D452" s="265">
        <v>9166365</v>
      </c>
      <c r="E452" s="176"/>
      <c r="F452" s="175"/>
    </row>
    <row r="453" spans="1:9">
      <c r="B453" s="32" t="s">
        <v>388</v>
      </c>
      <c r="C453" s="265">
        <v>32340909</v>
      </c>
      <c r="D453" s="265">
        <v>9388602</v>
      </c>
      <c r="E453" s="176"/>
      <c r="F453" s="175"/>
    </row>
    <row r="454" spans="1:9">
      <c r="B454" s="32" t="s">
        <v>389</v>
      </c>
      <c r="C454" s="265">
        <v>56758411</v>
      </c>
      <c r="D454" s="265">
        <v>9286120</v>
      </c>
      <c r="E454" s="176"/>
      <c r="F454" s="175"/>
    </row>
    <row r="455" spans="1:9">
      <c r="B455" s="32" t="s">
        <v>147</v>
      </c>
      <c r="C455" s="265">
        <v>239294319</v>
      </c>
      <c r="D455" s="265">
        <v>2274162</v>
      </c>
      <c r="E455" s="176"/>
      <c r="F455" s="175"/>
    </row>
    <row r="456" spans="1:9">
      <c r="B456" s="32" t="s">
        <v>390</v>
      </c>
      <c r="C456" s="265">
        <v>3329302</v>
      </c>
      <c r="D456" s="265">
        <v>2073233</v>
      </c>
      <c r="E456" s="176"/>
      <c r="F456" s="175"/>
    </row>
    <row r="457" spans="1:9">
      <c r="B457" s="32" t="s">
        <v>149</v>
      </c>
      <c r="C457" s="265">
        <v>400000</v>
      </c>
      <c r="D457" s="265">
        <v>3245563</v>
      </c>
      <c r="E457" s="176"/>
      <c r="F457" s="175"/>
    </row>
    <row r="458" spans="1:9">
      <c r="B458" s="32" t="s">
        <v>391</v>
      </c>
      <c r="C458" s="265">
        <v>0</v>
      </c>
      <c r="D458" s="265">
        <v>1127976</v>
      </c>
      <c r="E458" s="176"/>
      <c r="F458" s="175"/>
    </row>
    <row r="459" spans="1:9">
      <c r="B459" s="32" t="s">
        <v>142</v>
      </c>
      <c r="C459" s="265">
        <v>0</v>
      </c>
      <c r="D459" s="265">
        <v>1463810</v>
      </c>
      <c r="E459" s="176"/>
      <c r="F459" s="175"/>
    </row>
    <row r="460" spans="1:9" s="233" customFormat="1">
      <c r="A460" s="237"/>
      <c r="B460" s="246" t="s">
        <v>84</v>
      </c>
      <c r="C460" s="265">
        <v>0</v>
      </c>
      <c r="D460" s="265">
        <v>17842500</v>
      </c>
      <c r="E460" s="180"/>
      <c r="I460" s="154"/>
    </row>
    <row r="461" spans="1:9" s="233" customFormat="1">
      <c r="A461" s="237"/>
      <c r="B461" s="246" t="s">
        <v>216</v>
      </c>
      <c r="C461" s="265">
        <v>4355762</v>
      </c>
      <c r="D461" s="265">
        <v>12963917</v>
      </c>
      <c r="E461" s="180"/>
      <c r="I461" s="154"/>
    </row>
    <row r="462" spans="1:9" s="233" customFormat="1">
      <c r="A462" s="237"/>
      <c r="B462" s="246" t="s">
        <v>204</v>
      </c>
      <c r="C462" s="265">
        <v>950000</v>
      </c>
      <c r="D462" s="265">
        <v>0</v>
      </c>
      <c r="E462" s="180"/>
      <c r="I462" s="154"/>
    </row>
    <row r="463" spans="1:9" s="233" customFormat="1">
      <c r="A463" s="237"/>
      <c r="B463" s="246" t="s">
        <v>259</v>
      </c>
      <c r="C463" s="265">
        <v>20176917</v>
      </c>
      <c r="D463" s="265">
        <v>0</v>
      </c>
      <c r="E463" s="180"/>
      <c r="I463" s="154"/>
    </row>
    <row r="464" spans="1:9" s="233" customFormat="1">
      <c r="A464" s="237"/>
      <c r="B464" s="246" t="s">
        <v>260</v>
      </c>
      <c r="C464" s="265">
        <v>184948448</v>
      </c>
      <c r="D464" s="265">
        <v>0</v>
      </c>
      <c r="E464" s="180"/>
      <c r="I464" s="154"/>
    </row>
    <row r="465" spans="1:9" s="233" customFormat="1">
      <c r="A465" s="237"/>
      <c r="B465" s="246" t="s">
        <v>408</v>
      </c>
      <c r="C465" s="265">
        <v>3909140</v>
      </c>
      <c r="D465" s="265">
        <v>0</v>
      </c>
      <c r="E465" s="180"/>
      <c r="I465" s="154"/>
    </row>
    <row r="466" spans="1:9" s="233" customFormat="1">
      <c r="A466" s="237"/>
      <c r="B466" s="246" t="s">
        <v>549</v>
      </c>
      <c r="C466" s="265">
        <v>5736362</v>
      </c>
      <c r="D466" s="265">
        <v>0</v>
      </c>
      <c r="E466" s="180"/>
      <c r="I466" s="154"/>
    </row>
    <row r="467" spans="1:9" s="233" customFormat="1">
      <c r="A467" s="237"/>
      <c r="B467" s="246" t="s">
        <v>550</v>
      </c>
      <c r="C467" s="265">
        <v>67865800</v>
      </c>
      <c r="D467" s="265">
        <v>0</v>
      </c>
      <c r="E467" s="180"/>
      <c r="I467" s="154"/>
    </row>
    <row r="468" spans="1:9">
      <c r="B468" s="109" t="s">
        <v>62</v>
      </c>
      <c r="C468" s="136">
        <v>2237470798</v>
      </c>
      <c r="D468" s="136">
        <v>1955577220</v>
      </c>
      <c r="E468" s="176"/>
      <c r="F468" s="167">
        <v>0</v>
      </c>
      <c r="G468" s="110"/>
    </row>
    <row r="469" spans="1:9">
      <c r="B469" s="101"/>
      <c r="C469" s="101"/>
      <c r="D469" s="101"/>
      <c r="F469" s="175"/>
    </row>
    <row r="470" spans="1:9">
      <c r="B470" s="52" t="s">
        <v>623</v>
      </c>
      <c r="C470" s="315"/>
    </row>
    <row r="472" spans="1:9">
      <c r="B472" s="212" t="s">
        <v>167</v>
      </c>
      <c r="C472" s="213">
        <v>44196</v>
      </c>
      <c r="D472" s="213">
        <v>43830</v>
      </c>
      <c r="E472" s="144"/>
    </row>
    <row r="473" spans="1:9">
      <c r="B473" s="112" t="s">
        <v>392</v>
      </c>
      <c r="C473" s="140"/>
      <c r="D473" s="113"/>
    </row>
    <row r="474" spans="1:9" s="182" customFormat="1">
      <c r="A474" s="237"/>
      <c r="B474" s="115" t="s">
        <v>535</v>
      </c>
      <c r="C474" s="265">
        <v>103990631</v>
      </c>
      <c r="D474" s="275">
        <v>0</v>
      </c>
      <c r="I474" s="154"/>
    </row>
    <row r="475" spans="1:9" s="233" customFormat="1">
      <c r="A475" s="237"/>
      <c r="B475" s="115" t="s">
        <v>574</v>
      </c>
      <c r="C475" s="275">
        <v>0</v>
      </c>
      <c r="D475" s="275">
        <v>21585139</v>
      </c>
      <c r="I475" s="154"/>
    </row>
    <row r="476" spans="1:9">
      <c r="B476" s="114" t="s">
        <v>62</v>
      </c>
      <c r="C476" s="276">
        <v>103990631</v>
      </c>
      <c r="D476" s="276">
        <v>21585139</v>
      </c>
      <c r="F476" s="167"/>
    </row>
    <row r="477" spans="1:9">
      <c r="B477" s="112" t="s">
        <v>393</v>
      </c>
      <c r="C477" s="140"/>
      <c r="D477" s="113"/>
      <c r="F477" s="57"/>
    </row>
    <row r="478" spans="1:9">
      <c r="B478" s="115" t="s">
        <v>69</v>
      </c>
      <c r="C478" s="141">
        <v>13255937</v>
      </c>
      <c r="D478" s="116">
        <v>5719315</v>
      </c>
    </row>
    <row r="479" spans="1:9">
      <c r="B479" s="114" t="s">
        <v>62</v>
      </c>
      <c r="C479" s="117">
        <v>13255937</v>
      </c>
      <c r="D479" s="117">
        <v>5719315</v>
      </c>
    </row>
    <row r="480" spans="1:9">
      <c r="B480" s="47"/>
      <c r="C480" s="118"/>
      <c r="D480" s="118"/>
    </row>
    <row r="481" spans="2:8">
      <c r="B481" s="52" t="s">
        <v>624</v>
      </c>
      <c r="C481" s="315"/>
      <c r="D481" s="118"/>
    </row>
    <row r="482" spans="2:8">
      <c r="B482" s="47"/>
      <c r="C482" s="118"/>
      <c r="D482" s="118"/>
    </row>
    <row r="483" spans="2:8">
      <c r="B483" s="212" t="s">
        <v>167</v>
      </c>
      <c r="C483" s="213">
        <v>44196</v>
      </c>
      <c r="D483" s="213">
        <v>43830</v>
      </c>
      <c r="E483" s="144"/>
    </row>
    <row r="484" spans="2:8">
      <c r="B484" s="120" t="s">
        <v>394</v>
      </c>
      <c r="C484" s="137">
        <v>1193634</v>
      </c>
      <c r="D484" s="174">
        <v>2080078</v>
      </c>
    </row>
    <row r="485" spans="2:8">
      <c r="B485" s="120" t="s">
        <v>161</v>
      </c>
      <c r="C485" s="137">
        <v>1288095434</v>
      </c>
      <c r="D485" s="174">
        <v>1339118761.5</v>
      </c>
    </row>
    <row r="486" spans="2:8">
      <c r="B486" s="121" t="s">
        <v>66</v>
      </c>
      <c r="C486" s="138">
        <v>1289289068</v>
      </c>
      <c r="D486" s="138">
        <v>1341198839.5</v>
      </c>
    </row>
    <row r="487" spans="2:8" ht="12.75" customHeight="1">
      <c r="B487" s="109"/>
      <c r="C487" s="139"/>
      <c r="D487" s="127"/>
    </row>
    <row r="488" spans="2:8">
      <c r="B488" s="212" t="s">
        <v>167</v>
      </c>
      <c r="C488" s="213">
        <v>44196</v>
      </c>
      <c r="D488" s="213">
        <v>43830</v>
      </c>
    </row>
    <row r="489" spans="2:8">
      <c r="B489" s="120" t="s">
        <v>395</v>
      </c>
      <c r="C489" s="137">
        <v>196772299</v>
      </c>
      <c r="D489" s="173">
        <v>86281096</v>
      </c>
    </row>
    <row r="490" spans="2:8">
      <c r="B490" s="120" t="s">
        <v>112</v>
      </c>
      <c r="C490" s="137">
        <v>1237031857</v>
      </c>
      <c r="D490" s="173">
        <v>1311241179</v>
      </c>
    </row>
    <row r="491" spans="2:8">
      <c r="B491" s="121" t="s">
        <v>66</v>
      </c>
      <c r="C491" s="138">
        <v>1433804156</v>
      </c>
      <c r="D491" s="138">
        <v>1397522275</v>
      </c>
      <c r="F491" s="128"/>
      <c r="G491" s="128"/>
      <c r="H491" s="128"/>
    </row>
    <row r="492" spans="2:8">
      <c r="B492" s="121" t="s">
        <v>396</v>
      </c>
      <c r="C492" s="138">
        <v>-144515088</v>
      </c>
      <c r="D492" s="138">
        <v>-56323435.5</v>
      </c>
      <c r="F492" s="60">
        <v>0</v>
      </c>
    </row>
    <row r="493" spans="2:8">
      <c r="B493" s="47"/>
      <c r="C493" s="118"/>
      <c r="D493" s="118"/>
    </row>
    <row r="494" spans="2:8">
      <c r="B494" s="52" t="s">
        <v>625</v>
      </c>
      <c r="C494" s="315"/>
      <c r="D494" s="118"/>
    </row>
    <row r="496" spans="2:8">
      <c r="B496" s="212" t="s">
        <v>167</v>
      </c>
      <c r="C496" s="213">
        <v>44196</v>
      </c>
      <c r="D496" s="213">
        <v>43830</v>
      </c>
      <c r="E496" s="144"/>
      <c r="F496" s="110"/>
      <c r="G496" s="128"/>
      <c r="H496" s="110"/>
    </row>
    <row r="497" spans="1:9">
      <c r="B497" s="133" t="s">
        <v>397</v>
      </c>
      <c r="C497" s="134">
        <v>12973985</v>
      </c>
      <c r="D497" s="172">
        <v>1052012</v>
      </c>
    </row>
    <row r="498" spans="1:9">
      <c r="B498" s="135" t="s">
        <v>66</v>
      </c>
      <c r="C498" s="136">
        <v>12973985</v>
      </c>
      <c r="D498" s="136">
        <v>1052012</v>
      </c>
      <c r="F498" s="167">
        <v>0</v>
      </c>
    </row>
    <row r="499" spans="1:9">
      <c r="B499" s="52"/>
      <c r="C499" s="122"/>
      <c r="D499" s="123"/>
    </row>
    <row r="500" spans="1:9" s="233" customFormat="1">
      <c r="A500" s="316"/>
      <c r="B500" s="346" t="s">
        <v>626</v>
      </c>
      <c r="C500" s="317"/>
      <c r="D500" s="318"/>
      <c r="E500" s="236"/>
      <c r="F500" s="236"/>
      <c r="I500" s="154"/>
    </row>
    <row r="501" spans="1:9" s="233" customFormat="1" ht="15" customHeight="1">
      <c r="A501" s="316"/>
      <c r="B501" s="743" t="s">
        <v>621</v>
      </c>
      <c r="C501" s="743"/>
      <c r="D501" s="743"/>
      <c r="E501" s="743"/>
      <c r="F501" s="743"/>
      <c r="I501" s="154"/>
    </row>
    <row r="502" spans="1:9" s="233" customFormat="1">
      <c r="A502" s="316"/>
      <c r="B502" s="743"/>
      <c r="C502" s="743"/>
      <c r="D502" s="743"/>
      <c r="E502" s="743"/>
      <c r="F502" s="743"/>
      <c r="I502" s="154"/>
    </row>
    <row r="503" spans="1:9" s="233" customFormat="1">
      <c r="A503" s="316"/>
      <c r="B503" s="743"/>
      <c r="C503" s="743"/>
      <c r="D503" s="743"/>
      <c r="E503" s="743"/>
      <c r="F503" s="743"/>
      <c r="I503" s="154"/>
    </row>
    <row r="504" spans="1:9" s="233" customFormat="1">
      <c r="A504" s="316"/>
      <c r="B504" s="743"/>
      <c r="C504" s="743"/>
      <c r="D504" s="743"/>
      <c r="E504" s="743"/>
      <c r="F504" s="743"/>
      <c r="I504" s="154"/>
    </row>
    <row r="505" spans="1:9" s="233" customFormat="1">
      <c r="A505" s="316"/>
      <c r="B505" s="743"/>
      <c r="C505" s="743"/>
      <c r="D505" s="743"/>
      <c r="E505" s="743"/>
      <c r="F505" s="743"/>
      <c r="I505" s="154"/>
    </row>
    <row r="506" spans="1:9" s="233" customFormat="1">
      <c r="A506" s="316"/>
      <c r="B506" s="743"/>
      <c r="C506" s="743"/>
      <c r="D506" s="743"/>
      <c r="E506" s="743"/>
      <c r="F506" s="743"/>
      <c r="I506" s="154"/>
    </row>
    <row r="507" spans="1:9" s="233" customFormat="1">
      <c r="A507" s="316"/>
      <c r="B507" s="743"/>
      <c r="C507" s="743"/>
      <c r="D507" s="743"/>
      <c r="E507" s="743"/>
      <c r="F507" s="743"/>
      <c r="I507" s="154"/>
    </row>
    <row r="508" spans="1:9" s="233" customFormat="1">
      <c r="A508" s="316"/>
      <c r="B508" s="743"/>
      <c r="C508" s="743"/>
      <c r="D508" s="743"/>
      <c r="E508" s="743"/>
      <c r="F508" s="743"/>
      <c r="I508" s="154"/>
    </row>
    <row r="509" spans="1:9" s="233" customFormat="1">
      <c r="A509" s="316"/>
      <c r="B509" s="743"/>
      <c r="C509" s="743"/>
      <c r="D509" s="743"/>
      <c r="E509" s="743"/>
      <c r="F509" s="743"/>
      <c r="I509" s="154"/>
    </row>
    <row r="510" spans="1:9" s="233" customFormat="1" ht="48" customHeight="1">
      <c r="A510" s="316"/>
      <c r="B510" s="743"/>
      <c r="C510" s="743"/>
      <c r="D510" s="743"/>
      <c r="E510" s="743"/>
      <c r="F510" s="743"/>
      <c r="I510" s="154"/>
    </row>
    <row r="511" spans="1:9" s="233" customFormat="1">
      <c r="A511" s="316"/>
      <c r="B511" s="319"/>
      <c r="C511" s="317"/>
      <c r="D511" s="318"/>
      <c r="E511" s="236"/>
      <c r="F511" s="236"/>
      <c r="I511" s="154"/>
    </row>
    <row r="512" spans="1:9" s="233" customFormat="1">
      <c r="A512" s="316"/>
      <c r="B512" s="525" t="s">
        <v>65</v>
      </c>
      <c r="C512" s="526">
        <v>43830</v>
      </c>
      <c r="D512" s="526">
        <v>43830</v>
      </c>
      <c r="E512" s="234"/>
      <c r="F512" s="236"/>
      <c r="I512" s="154"/>
    </row>
    <row r="513" spans="1:9" s="233" customFormat="1">
      <c r="A513" s="316"/>
      <c r="B513" s="320" t="s">
        <v>588</v>
      </c>
      <c r="C513" s="327">
        <v>2325154552</v>
      </c>
      <c r="D513" s="321">
        <v>747201003</v>
      </c>
      <c r="E513" s="236"/>
      <c r="F513" s="236"/>
      <c r="G513" s="236"/>
      <c r="I513" s="154"/>
    </row>
    <row r="514" spans="1:9" s="233" customFormat="1">
      <c r="A514" s="316"/>
      <c r="B514" s="320" t="s">
        <v>589</v>
      </c>
      <c r="C514" s="527">
        <v>309584508</v>
      </c>
      <c r="D514" s="528">
        <v>220824573</v>
      </c>
      <c r="E514" s="236"/>
      <c r="F514" s="236"/>
      <c r="G514" s="236"/>
      <c r="I514" s="154"/>
    </row>
    <row r="515" spans="1:9" s="233" customFormat="1">
      <c r="A515" s="316"/>
      <c r="B515" s="322" t="s">
        <v>590</v>
      </c>
      <c r="C515" s="323">
        <v>2634739060</v>
      </c>
      <c r="D515" s="324">
        <v>968025576</v>
      </c>
      <c r="E515" s="236"/>
      <c r="F515" s="236"/>
      <c r="G515" s="236"/>
      <c r="I515" s="154"/>
    </row>
    <row r="516" spans="1:9" s="233" customFormat="1">
      <c r="A516" s="316"/>
      <c r="B516" s="320" t="s">
        <v>591</v>
      </c>
      <c r="C516" s="325">
        <v>0.1</v>
      </c>
      <c r="D516" s="325">
        <v>0.1</v>
      </c>
      <c r="E516" s="234"/>
      <c r="F516" s="236"/>
      <c r="I516" s="154"/>
    </row>
    <row r="517" spans="1:9" s="233" customFormat="1" ht="15.75" thickBot="1">
      <c r="A517" s="316"/>
      <c r="B517" s="322" t="s">
        <v>592</v>
      </c>
      <c r="C517" s="529">
        <v>263473906</v>
      </c>
      <c r="D517" s="529">
        <v>96802557.600000009</v>
      </c>
      <c r="E517" s="234"/>
      <c r="F517" s="326"/>
      <c r="I517" s="154"/>
    </row>
    <row r="518" spans="1:9" s="233" customFormat="1" ht="15.75" thickTop="1">
      <c r="A518" s="316"/>
      <c r="B518" s="319"/>
      <c r="C518" s="317"/>
      <c r="D518" s="318"/>
      <c r="E518" s="236"/>
      <c r="F518" s="326"/>
      <c r="I518" s="154"/>
    </row>
    <row r="519" spans="1:9" s="233" customFormat="1">
      <c r="A519" s="316"/>
      <c r="B519" s="236"/>
      <c r="C519" s="317"/>
      <c r="D519" s="318"/>
      <c r="E519" s="326"/>
      <c r="F519" s="326"/>
      <c r="I519" s="154"/>
    </row>
    <row r="520" spans="1:9">
      <c r="B520" s="52" t="s">
        <v>536</v>
      </c>
    </row>
    <row r="522" spans="1:9">
      <c r="B522" s="106" t="s">
        <v>398</v>
      </c>
    </row>
    <row r="523" spans="1:9">
      <c r="B523" s="15" t="s">
        <v>399</v>
      </c>
    </row>
    <row r="525" spans="1:9">
      <c r="B525" s="252" t="s">
        <v>400</v>
      </c>
    </row>
    <row r="526" spans="1:9">
      <c r="B526" s="15" t="s">
        <v>401</v>
      </c>
    </row>
    <row r="528" spans="1:9">
      <c r="B528" s="252" t="s">
        <v>402</v>
      </c>
    </row>
    <row r="529" spans="1:9" ht="43.5" customHeight="1">
      <c r="B529" s="743" t="s">
        <v>577</v>
      </c>
      <c r="C529" s="743"/>
      <c r="D529" s="743"/>
      <c r="E529" s="743"/>
      <c r="F529" s="743"/>
      <c r="G529" s="743"/>
      <c r="H529" s="743"/>
    </row>
    <row r="531" spans="1:9">
      <c r="B531" s="52" t="s">
        <v>627</v>
      </c>
    </row>
    <row r="532" spans="1:9" ht="56.25" customHeight="1">
      <c r="B532" s="746" t="s">
        <v>771</v>
      </c>
      <c r="C532" s="746"/>
      <c r="D532" s="746"/>
      <c r="E532" s="746"/>
      <c r="F532" s="746"/>
      <c r="G532" s="746"/>
      <c r="H532" s="746"/>
      <c r="I532" s="352"/>
    </row>
    <row r="534" spans="1:9">
      <c r="B534" s="52" t="s">
        <v>628</v>
      </c>
    </row>
    <row r="535" spans="1:9">
      <c r="B535" s="233" t="s">
        <v>537</v>
      </c>
    </row>
    <row r="537" spans="1:9">
      <c r="B537" s="52" t="s">
        <v>629</v>
      </c>
    </row>
    <row r="538" spans="1:9" ht="33" customHeight="1">
      <c r="B538" s="743" t="s">
        <v>403</v>
      </c>
      <c r="C538" s="743"/>
      <c r="D538" s="743"/>
      <c r="E538" s="743"/>
      <c r="F538" s="743"/>
      <c r="G538" s="743"/>
      <c r="H538" s="743"/>
    </row>
    <row r="539" spans="1:9" s="233" customFormat="1">
      <c r="A539" s="237"/>
      <c r="B539" s="83"/>
      <c r="I539" s="154"/>
    </row>
    <row r="540" spans="1:9">
      <c r="B540" s="52" t="s">
        <v>630</v>
      </c>
    </row>
    <row r="541" spans="1:9">
      <c r="B541" s="15" t="s">
        <v>404</v>
      </c>
    </row>
    <row r="543" spans="1:9">
      <c r="B543" s="314" t="s">
        <v>631</v>
      </c>
    </row>
    <row r="544" spans="1:9">
      <c r="B544" s="52"/>
    </row>
    <row r="545" spans="1:9" s="233" customFormat="1" ht="157.5" customHeight="1">
      <c r="A545" s="237"/>
      <c r="B545" s="745" t="s">
        <v>644</v>
      </c>
      <c r="C545" s="745"/>
      <c r="D545" s="745"/>
      <c r="E545" s="745"/>
      <c r="F545" s="745"/>
      <c r="G545" s="745"/>
      <c r="H545" s="745"/>
      <c r="I545" s="154"/>
    </row>
    <row r="546" spans="1:9" s="233" customFormat="1" ht="10.5" customHeight="1">
      <c r="A546" s="237"/>
      <c r="B546" s="328"/>
      <c r="C546" s="328"/>
      <c r="D546" s="328"/>
      <c r="E546" s="328"/>
      <c r="F546" s="328"/>
      <c r="G546" s="328"/>
      <c r="H546" s="328"/>
      <c r="I546" s="154"/>
    </row>
    <row r="547" spans="1:9" s="233" customFormat="1">
      <c r="A547" s="237"/>
      <c r="B547" s="314" t="s">
        <v>632</v>
      </c>
      <c r="C547" s="234"/>
      <c r="D547" s="234"/>
      <c r="E547" s="234"/>
      <c r="F547" s="234"/>
      <c r="G547" s="234"/>
      <c r="H547" s="234"/>
      <c r="I547" s="154"/>
    </row>
    <row r="548" spans="1:9" s="233" customFormat="1">
      <c r="A548" s="237"/>
      <c r="B548" s="744" t="s">
        <v>576</v>
      </c>
      <c r="C548" s="744"/>
      <c r="D548" s="744"/>
      <c r="E548" s="744"/>
      <c r="F548" s="744"/>
      <c r="G548" s="744"/>
      <c r="H548" s="744"/>
      <c r="I548" s="154"/>
    </row>
    <row r="549" spans="1:9" s="233" customFormat="1">
      <c r="A549" s="237"/>
      <c r="B549" s="351"/>
      <c r="C549" s="351"/>
      <c r="D549" s="351"/>
      <c r="E549" s="351"/>
      <c r="F549" s="351"/>
      <c r="G549" s="351"/>
      <c r="H549" s="351"/>
      <c r="I549" s="154"/>
    </row>
    <row r="550" spans="1:9" s="233" customFormat="1">
      <c r="A550" s="237"/>
      <c r="B550" s="351"/>
      <c r="C550" s="351"/>
      <c r="D550" s="351"/>
      <c r="E550" s="351"/>
      <c r="F550" s="351"/>
      <c r="G550" s="351"/>
      <c r="H550" s="351"/>
      <c r="I550" s="154"/>
    </row>
    <row r="551" spans="1:9" s="233" customFormat="1">
      <c r="A551" s="237"/>
      <c r="B551" s="351"/>
      <c r="C551" s="351"/>
      <c r="D551" s="351"/>
      <c r="E551" s="351"/>
      <c r="F551" s="351"/>
      <c r="G551" s="351"/>
      <c r="H551" s="351"/>
      <c r="I551" s="154"/>
    </row>
    <row r="552" spans="1:9" s="233" customFormat="1">
      <c r="A552" s="237"/>
      <c r="B552" s="351"/>
      <c r="C552" s="351"/>
      <c r="D552" s="351"/>
      <c r="E552" s="351"/>
      <c r="F552" s="351"/>
      <c r="G552" s="351"/>
      <c r="H552" s="351"/>
      <c r="I552" s="154"/>
    </row>
    <row r="554" spans="1:9">
      <c r="B554" s="49" t="s">
        <v>222</v>
      </c>
      <c r="C554" s="49" t="s">
        <v>221</v>
      </c>
      <c r="E554" s="41" t="s">
        <v>188</v>
      </c>
      <c r="F554" s="47"/>
      <c r="G554" s="41" t="s">
        <v>511</v>
      </c>
    </row>
    <row r="555" spans="1:9">
      <c r="B555" s="50" t="s">
        <v>97</v>
      </c>
      <c r="C555" s="50" t="s">
        <v>220</v>
      </c>
      <c r="E555" s="50" t="s">
        <v>45</v>
      </c>
      <c r="F555" s="51"/>
      <c r="G555" s="50" t="s">
        <v>219</v>
      </c>
      <c r="H555" s="125"/>
      <c r="I555" s="164"/>
    </row>
    <row r="556" spans="1:9">
      <c r="B556" s="741"/>
      <c r="C556" s="741"/>
      <c r="D556" s="126"/>
      <c r="E556" s="29"/>
      <c r="G556" s="29"/>
      <c r="H556" s="126"/>
      <c r="I556" s="165"/>
    </row>
    <row r="557" spans="1:9" s="237" customFormat="1">
      <c r="I557" s="269"/>
    </row>
  </sheetData>
  <customSheetViews>
    <customSheetView guid="{F3648BCD-1CED-4BBB-AE63-37BDB925883F}" scale="85" showGridLines="0" printArea="1" topLeftCell="A283">
      <selection activeCell="G307" sqref="G306:G307"/>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3"/>
    </customSheetView>
  </customSheetViews>
  <mergeCells count="44">
    <mergeCell ref="C6:D6"/>
    <mergeCell ref="E6:F6"/>
    <mergeCell ref="B4:H4"/>
    <mergeCell ref="D12:F12"/>
    <mergeCell ref="G12:I12"/>
    <mergeCell ref="B11:H11"/>
    <mergeCell ref="B13:B14"/>
    <mergeCell ref="I76:I77"/>
    <mergeCell ref="J76:J77"/>
    <mergeCell ref="G76:G77"/>
    <mergeCell ref="B76:B77"/>
    <mergeCell ref="C76:C77"/>
    <mergeCell ref="B136:F136"/>
    <mergeCell ref="B177:F177"/>
    <mergeCell ref="B43:B44"/>
    <mergeCell ref="B75:G75"/>
    <mergeCell ref="H75:J75"/>
    <mergeCell ref="B556:C556"/>
    <mergeCell ref="E359:F359"/>
    <mergeCell ref="B359:B360"/>
    <mergeCell ref="C359:C360"/>
    <mergeCell ref="D359:D360"/>
    <mergeCell ref="B538:H538"/>
    <mergeCell ref="B548:H548"/>
    <mergeCell ref="B529:H529"/>
    <mergeCell ref="B545:H545"/>
    <mergeCell ref="B501:F510"/>
    <mergeCell ref="B532:H532"/>
    <mergeCell ref="B343:B344"/>
    <mergeCell ref="B328:D328"/>
    <mergeCell ref="D76:D77"/>
    <mergeCell ref="E76:F76"/>
    <mergeCell ref="H76:H77"/>
    <mergeCell ref="B289:B290"/>
    <mergeCell ref="D289:D290"/>
    <mergeCell ref="B299:B300"/>
    <mergeCell ref="B318:B319"/>
    <mergeCell ref="B173:F173"/>
    <mergeCell ref="B183:F183"/>
    <mergeCell ref="B246:B247"/>
    <mergeCell ref="C246:G246"/>
    <mergeCell ref="B238:B239"/>
    <mergeCell ref="C238:G238"/>
    <mergeCell ref="B210:D210"/>
  </mergeCells>
  <pageMargins left="0.23622047244094491" right="0.23622047244094491" top="0.74803149606299213" bottom="0.74803149606299213" header="0.31496062992125984" footer="0.31496062992125984"/>
  <pageSetup paperSize="9" scale="10" orientation="landscape" r:id="rId4"/>
  <drawing r:id="rId5"/>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XrQ6PeZpBZMoKS3kjIrukMYfmjhb2Lc5+g6XIRCedAY=</DigestValue>
    </Reference>
    <Reference Type="http://www.w3.org/2000/09/xmldsig#Object" URI="#idOfficeObject">
      <DigestMethod Algorithm="http://www.w3.org/2001/04/xmlenc#sha256"/>
      <DigestValue>f8i6oIY7vi2NFA6MViWNcc3WET5PCIf2RvXl5/PY4SY=</DigestValue>
    </Reference>
    <Reference Type="http://uri.etsi.org/01903#SignedProperties" URI="#idSignedProperties">
      <Transforms>
        <Transform Algorithm="http://www.w3.org/TR/2001/REC-xml-c14n-20010315"/>
      </Transforms>
      <DigestMethod Algorithm="http://www.w3.org/2001/04/xmlenc#sha256"/>
      <DigestValue>mzzx5K4qcIgMTgxUhjr9/D0xUwR3KInOyx9qWjgg4Yk=</DigestValue>
    </Reference>
    <Reference Type="http://www.w3.org/2000/09/xmldsig#Object" URI="#idValidSigLnImg">
      <DigestMethod Algorithm="http://www.w3.org/2001/04/xmlenc#sha256"/>
      <DigestValue>W1eVoW8dznRARYjxZthnEQgnH6P3jKmLlveY2+8qdCs=</DigestValue>
    </Reference>
    <Reference Type="http://www.w3.org/2000/09/xmldsig#Object" URI="#idInvalidSigLnImg">
      <DigestMethod Algorithm="http://www.w3.org/2001/04/xmlenc#sha256"/>
      <DigestValue>dsRh5IGpkHPwPUB3GvONf6YgBsXc1Y73JxY6lLdt6Vk=</DigestValue>
    </Reference>
  </SignedInfo>
  <SignatureValue>aMBDCnaM+0/j4OjkmkmGFVzL2DE98+QxzmPntd69pxZsZa58N1O+FzyXte/sGGESn5+DwUoWtojo
LDi1LYEM4cvyGOQoDuHDMT8pyWcgM6GJ+4l4daPrRJAT6VoxoBzdGoKEm/m9BxmoadP7JjYXYBqw
bAHlr3qjuFQyc8HU5grOFXPlTw2aRGq9V1ih4f5b6v8yafISaO9jB325NkojAfKndXxFPUdol6N0
f3KR/YX3jYtnHF06Xn6zmA7QK1Q0YGZh+H5NRW2cfi/0v/7AlQobTpDxmKvvl/0lz0M/B+PSVJdH
2S0TtFNYm/grYZoNBzcCK5foB8QoQm/685tmbw==</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VpfsaRPDqdWNgJvzcbNWLhDNqRaDMz1SBYHgCmuOWBk=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Xa8239MzABwfeSwVessQmgBws7qpEWV+d6lNwhHlGqw=</DigestValue>
      </Reference>
      <Reference URI="/xl/drawings/drawing1.xml?ContentType=application/vnd.openxmlformats-officedocument.drawing+xml">
        <DigestMethod Algorithm="http://www.w3.org/2001/04/xmlenc#sha256"/>
        <DigestValue>X9iBjgJDkZvgrLy+6MUOmD4iQt/u4lmO7U11VEqVjy4=</DigestValue>
      </Reference>
      <Reference URI="/xl/drawings/drawing2.xml?ContentType=application/vnd.openxmlformats-officedocument.drawing+xml">
        <DigestMethod Algorithm="http://www.w3.org/2001/04/xmlenc#sha256"/>
        <DigestValue>7ShrgQQ3uLzdSjWHwc4cXvXaXTRkMUl4GfpCNbwIv7w=</DigestValue>
      </Reference>
      <Reference URI="/xl/drawings/drawing3.xml?ContentType=application/vnd.openxmlformats-officedocument.drawing+xml">
        <DigestMethod Algorithm="http://www.w3.org/2001/04/xmlenc#sha256"/>
        <DigestValue>jEKqjSvV7OKTazB2Pn1h5CWqw6lx1rwcaA4xiDelOKA=</DigestValue>
      </Reference>
      <Reference URI="/xl/drawings/drawing4.xml?ContentType=application/vnd.openxmlformats-officedocument.drawing+xml">
        <DigestMethod Algorithm="http://www.w3.org/2001/04/xmlenc#sha256"/>
        <DigestValue>nr0pVGGLmD60WV0SQwy4+RiEIUtYAIZc/FbgA2TL9Vg=</DigestValue>
      </Reference>
      <Reference URI="/xl/drawings/drawing5.xml?ContentType=application/vnd.openxmlformats-officedocument.drawing+xml">
        <DigestMethod Algorithm="http://www.w3.org/2001/04/xmlenc#sha256"/>
        <DigestValue>WlyN0JAwDdWHXnGQ2OkLBnQE4Cck4sGGb3sECiVTVVE=</DigestValue>
      </Reference>
      <Reference URI="/xl/drawings/vmlDrawing1.vml?ContentType=application/vnd.openxmlformats-officedocument.vmlDrawing">
        <DigestMethod Algorithm="http://www.w3.org/2001/04/xmlenc#sha256"/>
        <DigestValue>rq7rGI48Zex4O+1Z9Vl4tGgsAUIAlF93WIwzoaGTLy0=</DigestValue>
      </Reference>
      <Reference URI="/xl/media/image1.emf?ContentType=image/x-emf">
        <DigestMethod Algorithm="http://www.w3.org/2001/04/xmlenc#sha256"/>
        <DigestValue>AR5iXPAWXxjNKLYEGV51CF9LIMwxB+XlcdvUE9QkLJc=</DigestValue>
      </Reference>
      <Reference URI="/xl/media/image2.emf?ContentType=image/x-emf">
        <DigestMethod Algorithm="http://www.w3.org/2001/04/xmlenc#sha256"/>
        <DigestValue>M+rkKvvdy6vodVfvsZO3WsoGCM/b2PXM06x46umlkWo=</DigestValue>
      </Reference>
      <Reference URI="/xl/media/image3.emf?ContentType=image/x-emf">
        <DigestMethod Algorithm="http://www.w3.org/2001/04/xmlenc#sha256"/>
        <DigestValue>7gFWb/d2PaRgq4/NEc5rpTr0mwo8IrNQDcMh4jStaE8=</DigestValue>
      </Reference>
      <Reference URI="/xl/media/image4.emf?ContentType=image/x-emf">
        <DigestMethod Algorithm="http://www.w3.org/2001/04/xmlenc#sha256"/>
        <DigestValue>MY2f9Alf5WSXbP71kybrBJes8QZSFJarfKy1tjJK/gI=</DigestValue>
      </Reference>
      <Reference URI="/xl/media/image5.emf?ContentType=image/x-emf">
        <DigestMethod Algorithm="http://www.w3.org/2001/04/xmlenc#sha256"/>
        <DigestValue>aJWOOyeXVDYayyWABKyLIqZFHjmkdCy18+8pnnNF+hc=</DigestValue>
      </Reference>
      <Reference URI="/xl/printerSettings/printerSettings1.bin?ContentType=application/vnd.openxmlformats-officedocument.spreadsheetml.printerSettings">
        <DigestMethod Algorithm="http://www.w3.org/2001/04/xmlenc#sha256"/>
        <DigestValue>aAVyG3k+zl7YnITtI5+JxTP24xVkaLfE8NDj5dja668=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woAG7XEFZSS8ItJ1ujIm8VUaTJEGMvJp9rHuBmepioA=</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TRrCOIAvgyay9+dOHANtMRhI4Mlj24DaFIyKQoKcdPw=</DigestValue>
      </Reference>
      <Reference URI="/xl/printerSettings/printerSettings15.bin?ContentType=application/vnd.openxmlformats-officedocument.spreadsheetml.printerSettings">
        <DigestMethod Algorithm="http://www.w3.org/2001/04/xmlenc#sha256"/>
        <DigestValue>hqnMLvZ6XBY2fH1KhK00vJXWuxlSZRWkoKrdKDrIF2Q=</DigestValue>
      </Reference>
      <Reference URI="/xl/printerSettings/printerSettings16.bin?ContentType=application/vnd.openxmlformats-officedocument.spreadsheetml.printerSettings">
        <DigestMethod Algorithm="http://www.w3.org/2001/04/xmlenc#sha256"/>
        <DigestValue>yafQoiqsHuJ5rXk4BhhOpeF5HDflrPmt4ejQBVK8Sy4=</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aKO8XWThzgvGlTVSu23kX37OoqtKGS6PBUkmhsicI1Y=</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ZVxXhJn6XmjT/m1Dw2UhwYZPVXYMSYE+DUFTlsgHV4s=</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aKO8XWThzgvGlTVSu23kX37OoqtKGS6PBUkmhsicI1Y=</DigestValue>
      </Reference>
      <Reference URI="/xl/printerSettings/printerSettings28.bin?ContentType=application/vnd.openxmlformats-officedocument.spreadsheetml.printerSettings">
        <DigestMethod Algorithm="http://www.w3.org/2001/04/xmlenc#sha256"/>
        <DigestValue>aKO8XWThzgvGlTVSu23kX37OoqtKGS6PBUkmhsicI1Y=</DigestValue>
      </Reference>
      <Reference URI="/xl/printerSettings/printerSettings29.bin?ContentType=application/vnd.openxmlformats-officedocument.spreadsheetml.printerSettings">
        <DigestMethod Algorithm="http://www.w3.org/2001/04/xmlenc#sha256"/>
        <DigestValue>7IeM4HWaID6S/nm7ryJM5N66YsZs89QdOYZ5kPNXpfQ=</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printerSettings/printerSettings7.bin?ContentType=application/vnd.openxmlformats-officedocument.spreadsheetml.printerSettings">
        <DigestMethod Algorithm="http://www.w3.org/2001/04/xmlenc#sha256"/>
        <DigestValue>TRrCOIAvgyay9+dOHANtMRhI4Mlj24DaFIyKQoKcdPw=</DigestValue>
      </Reference>
      <Reference URI="/xl/printerSettings/printerSettings8.bin?ContentType=application/vnd.openxmlformats-officedocument.spreadsheetml.printerSettings">
        <DigestMethod Algorithm="http://www.w3.org/2001/04/xmlenc#sha256"/>
        <DigestValue>BCq9O5HHwm91X0cDGi4bjZg0oXnSgv7WGiCfkpesuIU=</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A2Ina1wu3bPg6BzAyVwV4DNSY4jOnrqn07PkT3cwZuo=</DigestValue>
      </Reference>
      <Reference URI="/xl/styles.xml?ContentType=application/vnd.openxmlformats-officedocument.spreadsheetml.styles+xml">
        <DigestMethod Algorithm="http://www.w3.org/2001/04/xmlenc#sha256"/>
        <DigestValue>ENOXkels3AX2BqOxI4SmeSGnPDBwFG2xvB1e701GG88=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XB9ipM1/DyUX/Um+vajOkTRi9/VoRSclkGHUA4IcjaA=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pVTluOuQLFKoc/cGRWYcNs1ie/hPbJvO9z2OF5ZL/KU=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JivPg+vd91z5MJlR4O+zCEK68UnSyPy6pvzSrZzmDEk=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ipa4OT2BBv8SPse3nLSQ1988oxjMxPgUuyz6VURscUM=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22SjM+q3AkSk61Pfw+Hi1Z26WzNXmEi/38xB0wEHnps=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40IauxnZ4H+GWlA4l0f1FahWmCBKlcs38nFHaNOxoqc=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ur80yb8OJdfaS0gJ1nRnum7MI+v8Q2iFvOndWB3ti5U=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uviiEZMVBzfx8509V6MAibULCT83I05OLw1HCOo9Qeo=</DigestValue>
      </Reference>
      <Reference URI="/xl/worksheets/sheet1.xml?ContentType=application/vnd.openxmlformats-officedocument.spreadsheetml.worksheet+xml">
        <DigestMethod Algorithm="http://www.w3.org/2001/04/xmlenc#sha256"/>
        <DigestValue>IXba8/Hs5k2OHPpU4TjCquemzneJvTzG21FIBXklhfA=</DigestValue>
      </Reference>
      <Reference URI="/xl/worksheets/sheet2.xml?ContentType=application/vnd.openxmlformats-officedocument.spreadsheetml.worksheet+xml">
        <DigestMethod Algorithm="http://www.w3.org/2001/04/xmlenc#sha256"/>
        <DigestValue>hiXbnO3oTf0WXJ9mPNFkOoKRVdUE2ZVa4IaPcgsINmA=</DigestValue>
      </Reference>
      <Reference URI="/xl/worksheets/sheet3.xml?ContentType=application/vnd.openxmlformats-officedocument.spreadsheetml.worksheet+xml">
        <DigestMethod Algorithm="http://www.w3.org/2001/04/xmlenc#sha256"/>
        <DigestValue>Vo7W14OKFsVTSP63IJFQ5gOwTiQLXlM830pDYdzi8QE=</DigestValue>
      </Reference>
      <Reference URI="/xl/worksheets/sheet4.xml?ContentType=application/vnd.openxmlformats-officedocument.spreadsheetml.worksheet+xml">
        <DigestMethod Algorithm="http://www.w3.org/2001/04/xmlenc#sha256"/>
        <DigestValue>5y9GQim0RjTggzV19f5zI/KiHJdIRZuIRI7llcKb6YQ=</DigestValue>
      </Reference>
      <Reference URI="/xl/worksheets/sheet5.xml?ContentType=application/vnd.openxmlformats-officedocument.spreadsheetml.worksheet+xml">
        <DigestMethod Algorithm="http://www.w3.org/2001/04/xmlenc#sha256"/>
        <DigestValue>9JuiaRHdE8HW3jYUrqUR4uStAEZF7aFg8mT4fvqucZA=</DigestValue>
      </Reference>
      <Reference URI="/xl/worksheets/sheet6.xml?ContentType=application/vnd.openxmlformats-officedocument.spreadsheetml.worksheet+xml">
        <DigestMethod Algorithm="http://www.w3.org/2001/04/xmlenc#sha256"/>
        <DigestValue>pA9ga+cVHo43tTE0e9B1sQ26M+Fo28P2vLB+tn5s5WY=</DigestValue>
      </Reference>
      <Reference URI="/xl/worksheets/sheet7.xml?ContentType=application/vnd.openxmlformats-officedocument.spreadsheetml.worksheet+xml">
        <DigestMethod Algorithm="http://www.w3.org/2001/04/xmlenc#sha256"/>
        <DigestValue>s4s9MhlieISGMeNKp6kbDXCHROxvxi+hWIW40DqWijs=</DigestValue>
      </Reference>
    </Manifest>
    <SignatureProperties>
      <SignatureProperty Id="idSignatureTime" Target="#idPackageSignature">
        <mdssi:SignatureTime xmlns:mdssi="http://schemas.openxmlformats.org/package/2006/digital-signature">
          <mdssi:Format>YYYY-MM-DDThh:mm:ssTZD</mdssi:Format>
          <mdssi:Value>2021-04-21T16:06:32Z</mdssi:Value>
        </mdssi:SignatureTime>
      </SignatureProperty>
    </SignatureProperties>
  </Object>
  <Object Id="idOfficeObject">
    <SignatureProperties>
      <SignatureProperty Id="idOfficeV1Details" Target="#idPackageSignature">
        <SignatureInfoV1 xmlns="http://schemas.microsoft.com/office/2006/digsig">
          <SetupID>{3D857E41-1DE8-4228-BB8D-7C0AFCE41935}</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2021-04-21T16:06:32Z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NN+/h/AAAAAAAAAAAAAFASAAAAAAAAQAAAwPh/AAAgQpn6+H8AAB5sW7r4fwAABAAAAAAAAAAgQpn6+H8AAGm7T0SrAAAAAAAAAAAAAABJ3n40TAYAAFWFdbn4fwAASAAAAAAAAACcWrW6+H8AABhj0rr4fwAAsF21ugAAAAABAAAAAAAAAPZ4tbr4fwAAAACZ+vh/AAAAAAAAAAAAAAAAAACrAAAAsafv+Ph/AAAAAAAAAAAAAHALAAAAAAAAcKsKwuUBAAC4vU9EqwAAAAAAAAAAAAAAAAAAAAAAAAAAAAAAAAAAAAAAAAAAAAAAGb1PRKsAAAD9W1u6ZHYACAAAAAAlAAAADAAAAAEAAAAYAAAADAAAAAAAAAASAAAADAAAAAEAAAAeAAAAGAAAAL0AAAAEAAAA9wAAABEAAAAlAAAADAAAAAEAAABUAAAAiAAAAL4AAAAEAAAA9QAAABAAAAABAAAAYfe0QVU1tEG+AAAABAAAAAoAAABMAAAAAAAAAAAAAAAAAAAA//////////9gAAAAMgAxAC8AMAA0AC8AMgAwADIAMQ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uN4G+fh/AAAAAm/J5QEAAEiuEvn4fwAAAAAAAAAAAAAAAAAAAAAAAFiwT0SrAAAAAAAAAAAAAAAAAAAAAAAAAAAAAAAAAAAAucl+NEwGAAAgAAAAAAAAAPgJb8nlAQAAwEzzuOUBAABwqwrC5QEAALCxT0QAAAAAAAAAAAAAAAAHAAAAAAAAAGBtZcnlAQAA7LBPRKsAAAApsU9EqwAAALGn7/j4fwAACgAAAAAAAABWU/L4AAAAAElR+sB+EQAA+AlvyeUBAADssE9EqwAAAAcAAAD4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43gb5+H8AABilrc7lAQAASK4S+fh/AAAAAAAAAAAAAAAAAAAAAAAAoDIKwuUBAAB5fjiDXTHXAQAAAAAAAAAAAAAAAAAAAAC52H40TAYAADgR4rn4fwAAMF38ufh/AADg////AAAAAHCrCsLlAQAAyMJPRAAAAAAAAAAAAAAAAAYAAAAAAAAAIAAAAAAAAADswU9EqwAAACnCT0SrAAAAsafv+Ph/AACIM+K5+H8AABBh/LkAAAAAMF38ufh/AAAwXfy5+H8AAOzBT0SrAAAABgAAAOUBAAAAAAAAAAAAAAAAAAAAAAAAAAAAAAAAAABAYwvC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LjeBvn4fwAAyKStzuUBAABIrhL5+H8AAAAAAAAAAAAAAAAAAAAAAAAIAAAAAAEAALBo27rlAQAAAAAAAAAAAAAAAAAAAAAAAAnYfjRMBgAA4MFPRAAAAAAAAAAAAAAAAPD///8AAAAAcKsKwuUBAAB4w09EAAAAAAAAAAAAAAAACQAAAAAAAAAgAAAAAAAAAJzCT0SrAAAA2cJPRKsAAACxp+/4+H8AAAAAgD8AAIA/6Lz+uQAAAAAAAIA/qwAAANGncbn4fwAAnMJPRKsAAAAJAAAA5QEAAAAAAAAAAAAAAAAAAAAAAAAAAAAAAAAAAKBjC8J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NN+/h/AAAAAAAAAAAAAFASAAAAAAAAQAAAwPh/AAAgQpn6+H8AAB5sW7r4fwAABAAAAAAAAAAgQpn6+H8AAGm7T0SrAAAAAAAAAAAAAABJ3n40TAYAAFWFdbn4fwAASAAAAAAAAACcWrW6+H8AABhj0rr4fwAAsF21ugAAAAABAAAAAAAAAPZ4tbr4fwAAAACZ+vh/AAAAAAAAAAAAAAAAAACrAAAAsafv+Ph/AAAAAAAAAAAAAHALAAAAAAAAcKsKwuUBAAC4vU9EqwAAAAAAAAAAAAAAAAAAAAAAAAAAAAAAAAAAAAAAAAAAAAAAGb1PRKsAAAD9W1u6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43gb5+H8AAAACb8nlAQAASK4S+fh/AAAAAAAAAAAAAAAAAAAAAAAAWLBPRKsAAAAAAAAAAAAAAAAAAAAAAAAAAAAAAAAAAAC5yX40TAYAACAAAAAAAAAA+AlvyeUBAADATPO45QEAAHCrCsLlAQAAsLFPRAAAAAAAAAAAAAAAAAcAAAAAAAAAYG1lyeUBAADssE9EqwAAACmxT0SrAAAAsafv+Ph/AAAKAAAAAAAAAFZT8vgAAAAASVH6wH4RAAD4CW/J5QEAAOywT0SrAAAABwAAAPh/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LjeBvn4fwAAGKWtzuUBAABIrhL5+H8AAAAAAAAAAAAAAAAAAAAAAACgMgrC5QEAAHl+OINdMdcBAAAAAAAAAAAAAAAAAAAAALnYfjRMBgAAOBHiufh/AAAwXfy5+H8AAOD///8AAAAAcKsKwuUBAADIwk9EAAAAAAAAAAAAAAAABgAAAAAAAAAgAAAAAAAAAOzBT0SrAAAAKcJPRKsAAACxp+/4+H8AAIgz4rn4fwAAEGH8uQAAAAAwXfy5+H8AADBd/Ln4fwAA7MFPRKsAAAAGAAAA5QEAAAAAAAAAAAAAAAAAAAAAAAAAAAAAAAAAAEBjC8J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uN4G+fh/AADIpK3O5QEAAEiuEvn4fwAAAAAAAAAAAAAAAAAAAAAAAAgAAAAAAQAAsGjbuuUBAAAAAAAAAAAAAAAAAAAAAAAACdh+NEwGAADgwU9EAAAAAAAAAAAAAAAA8P///wAAAABwqwrC5QEAAHjDT0QAAAAAAAAAAAAAAAAJAAAAAAAAACAAAAAAAAAAnMJPRKsAAADZwk9EqwAAALGn7/j4fwAAAACAPwAAgD/ovP65AAAAAAAAgD+rAAAA0adxufh/AACcwk9EqwAAAAkAAADlAQAAAAAAAAAAAAAAAAAAAAAAAAAAAAAAAAAAoGMLwm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/rI3UDwOiVCQnoVml09eU4prDuQ6y3rR0YLcvcbfeBw=</DigestValue>
    </Reference>
    <Reference Type="http://www.w3.org/2000/09/xmldsig#Object" URI="#idOfficeObject">
      <DigestMethod Algorithm="http://www.w3.org/2001/04/xmlenc#sha256"/>
      <DigestValue>O72M7Es3XUiVO7JLAalicTn/LlE2OfULtFRnXNcUmCg=</DigestValue>
    </Reference>
    <Reference Type="http://uri.etsi.org/01903#SignedProperties" URI="#idSignedProperties">
      <Transforms>
        <Transform Algorithm="http://www.w3.org/TR/2001/REC-xml-c14n-20010315"/>
      </Transforms>
      <DigestMethod Algorithm="http://www.w3.org/2001/04/xmlenc#sha256"/>
      <DigestValue>6A/cSlwM4nfEAyfZuNr0zDhI50rVOPs87HZeis5tS/Y=</DigestValue>
    </Reference>
    <Reference Type="http://www.w3.org/2000/09/xmldsig#Object" URI="#idValidSigLnImg">
      <DigestMethod Algorithm="http://www.w3.org/2001/04/xmlenc#sha256"/>
      <DigestValue>dALYKMouMq+07gVgTqOFaw5pq2QQpuf/uL+0ZOtdI8Q=</DigestValue>
    </Reference>
    <Reference Type="http://www.w3.org/2000/09/xmldsig#Object" URI="#idInvalidSigLnImg">
      <DigestMethod Algorithm="http://www.w3.org/2001/04/xmlenc#sha256"/>
      <DigestValue>Oe1U5zRKj262s9pawQJaXv54VKd6+xzq5DCJ9cr6dM8=</DigestValue>
    </Reference>
  </SignedInfo>
  <SignatureValue>WbLw/43YpdPEZ5+hG1m2CaMi8bMzu9sSAiwZ3xnoAUXoEWUX6Y4HBZTDxy+TnGgPv9CnM3oaxcrt
M8sNKYX6V9MMaPvCv9lWyGoe+szzId/Y5nguP12GAuZKz5ydOXMR3L/tc0O1DUvYEmPvaYEreHGq
zqGU8b82MyECakiD+bSoHF2cdF31eC0uQt0FqIwWI0ZB8IUZAFjUkkw27LhoVxLWgSGAM/yDHIG6
ccpCrpvheLkCkjfqKA+i2/K4mdKhtmIrXtNT4Ecnbw5mEAEDRTbk3HPuKzmg3lTpWQrpG6cyyi8V
E2kizSFivWWj9ERJ+1REQhKfUZUlAFl4tf8oEA==</SignatureValue>
  <KeyInfo>
    <X509Data>
      <X509Certificate>MIIIFDCCBfygAwIBAgIIRjA5Ge2tk/gwDQYJKoZIhvcNAQELBQAwWzEXMBUGA1UEBRMOUlVDIDgwMDUwMTcyLTExGjAYBgNVBAMTEUNBLURPQ1VNRU5UQSBTLkEuMRcwFQYDVQQKEw5ET0NVTUVOVEEgUy5BLjELMAkGA1UEBhMCUFkwHhcNMTkwODA5MTM0MjAwWhcNMjEwODA4MTM1MjAwWjCBpDELMAkGA1UEBhMCUFkxFjAUBgNVBAQMDVRST0NJVUsgUExFVkExETAPBgNVBAUTCENJNzk5NDI3MRcwFQYDVQQqDA5NSVJUSEEgVklWSUFOQTEXMBUGA1UECgwOUEVSU09OQSBGSVNJQ0ExETAPBgNVBAsMCEZJUk1BIEYyMSUwIwYDVQQDDBxNSVJUSEEgVklWSUFOQSBUUk9DSVVLIFBMRVZBMIIBIjANBgkqhkiG9w0BAQEFAAOCAQ8AMIIBCgKCAQEAvMJZ0shiM1IHy7UzdrITpa4S6P1S4DkIKdwNe3KtU4lva1hpaf9h64dQA+SMPXy4X60S9xmlbn0AkYHzmGLpWnLmhKsZTHAyvCKVtukiN2Dqn+TrxU4eXXdy1YBhcJzlJTicEs4NpIHMFoGJHzn9hfvjRNGAMjQfzPvh0Ef2WhNcOZQY1XPhj1OIizNEAZgGKTRyGIPjQTJHpN4kHLPhNtOg0JhBzl485sjN5x7DxjqTmvh6HVWdVkvzON0bAH4nILSeWbosFa3z4A62klLjG+pI+tjbpiXz2fi4pYupie3sRhmNzoePYPmRo8uv61fLsEA8S1NavPOMNRYkmSMr2wIDAQABo4IDkDCCA4wwDAYDVR0TAQH/BAIwADAOBgNVHQ8BAf8EBAMCBeAwKgYDVR0lAQH/BCAwHgYIKwYBBQUHAwEGCCsGAQUFBwMCBggrBgEFBQcDBDAdBgNVHQ4EFgQUHn9vVGM51Y3YZUb2KpO/eIQNh8c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NQYDVR0RBC4wLIEqdml2aWFuYS50cm9jaXVr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HgLESz2l0AXhrhouXXaDDroNrJYYOGjXxy1AJTbGZgH+JiGoYJRWFMA+49TYGhYBmzg7ZJbLEFZjkMSFvxR/ERVg/K+epDKtgmDlLPY6o0ftpFytqUUCsaK7d5V1wLfQrFMs6Ov5Ju3b6nIkMzg5ZosgaVNEwBrnV1tzi553t8sGgTj74+3s6FQai/z3QlfHWJLW/yRlXFcHDyo/jWVQQ+3KHTWvHMg71LXnYPibA1MVS1ZaqugMCQtG6HlzwfljH9zGiRLge8i54vcL7fartELEV/z9k//aWlRCO8MLVJlAu344jBfEAvn/CpBYMDImYZSsTaa+dlTaT/jErxxS1124rCnJfyzvTmZmPi3e5+HExgVM8hDXt1rZtdvz1RcviwDQECNmUsepSgRvBROCXtq420nBKN/IiF7QGXhmAA7sS14jaXy5JYRxuVyo3BlbDiRvkpNYTLo+rjc/SqmhsdTlZV6Aq2zWQIzaY+lwwDyGNZjxZqSqwt/Bv1BQEjeQ6+KevfIeNb/Jflgmdp+HGtnIFVabxB5DyIFJGTDX1v9Oma2wRDuBMH8VWIB2wTyOOI8ooHkhGH7TAwvku0iFzf3CLVekTw1TT2JGhZgQGwIurIdG/7qINT2i9dmHZX7xgy20MPr0HBQ4E2V3YQa70cxJMKfvdp8YI6SJS0f+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VpfsaRPDqdWNgJvzcbNWLhDNqRaDMz1SBYHgCmuOWBk=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drawing1.xml?ContentType=application/vnd.openxmlformats-officedocument.drawing+xml">
        <DigestMethod Algorithm="http://www.w3.org/2001/04/xmlenc#sha256"/>
        <DigestValue>X9iBjgJDkZvgrLy+6MUOmD4iQt/u4lmO7U11VEqVjy4=</DigestValue>
      </Reference>
      <Reference URI="/xl/drawings/drawing2.xml?ContentType=application/vnd.openxmlformats-officedocument.drawing+xml">
        <DigestMethod Algorithm="http://www.w3.org/2001/04/xmlenc#sha256"/>
        <DigestValue>7ShrgQQ3uLzdSjWHwc4cXvXaXTRkMUl4GfpCNbwIv7w=</DigestValue>
      </Reference>
      <Reference URI="/xl/drawings/drawing3.xml?ContentType=application/vnd.openxmlformats-officedocument.drawing+xml">
        <DigestMethod Algorithm="http://www.w3.org/2001/04/xmlenc#sha256"/>
        <DigestValue>jEKqjSvV7OKTazB2Pn1h5CWqw6lx1rwcaA4xiDelOKA=</DigestValue>
      </Reference>
      <Reference URI="/xl/drawings/drawing4.xml?ContentType=application/vnd.openxmlformats-officedocument.drawing+xml">
        <DigestMethod Algorithm="http://www.w3.org/2001/04/xmlenc#sha256"/>
        <DigestValue>nr0pVGGLmD60WV0SQwy4+RiEIUtYAIZc/FbgA2TL9Vg=</DigestValue>
      </Reference>
      <Reference URI="/xl/drawings/drawing5.xml?ContentType=application/vnd.openxmlformats-officedocument.drawing+xml">
        <DigestMethod Algorithm="http://www.w3.org/2001/04/xmlenc#sha256"/>
        <DigestValue>WlyN0JAwDdWHXnGQ2OkLBnQE4Cck4sGGb3sECiVTVVE=</DigestValue>
      </Reference>
      <Reference URI="/xl/drawings/vmlDrawing1.vml?ContentType=application/vnd.openxmlformats-officedocument.vmlDrawing">
        <DigestMethod Algorithm="http://www.w3.org/2001/04/xmlenc#sha256"/>
        <DigestValue>rq7rGI48Zex4O+1Z9Vl4tGgsAUIAlF93WIwzoaGTLy0=</DigestValue>
      </Reference>
      <Reference URI="/xl/media/image1.emf?ContentType=image/x-emf">
        <DigestMethod Algorithm="http://www.w3.org/2001/04/xmlenc#sha256"/>
        <DigestValue>AR5iXPAWXxjNKLYEGV51CF9LIMwxB+XlcdvUE9QkLJc=</DigestValue>
      </Reference>
      <Reference URI="/xl/media/image2.emf?ContentType=image/x-emf">
        <DigestMethod Algorithm="http://www.w3.org/2001/04/xmlenc#sha256"/>
        <DigestValue>M+rkKvvdy6vodVfvsZO3WsoGCM/b2PXM06x46umlkWo=</DigestValue>
      </Reference>
      <Reference URI="/xl/media/image3.emf?ContentType=image/x-emf">
        <DigestMethod Algorithm="http://www.w3.org/2001/04/xmlenc#sha256"/>
        <DigestValue>7gFWb/d2PaRgq4/NEc5rpTr0mwo8IrNQDcMh4jStaE8=</DigestValue>
      </Reference>
      <Reference URI="/xl/media/image4.emf?ContentType=image/x-emf">
        <DigestMethod Algorithm="http://www.w3.org/2001/04/xmlenc#sha256"/>
        <DigestValue>MY2f9Alf5WSXbP71kybrBJes8QZSFJarfKy1tjJK/gI=</DigestValue>
      </Reference>
      <Reference URI="/xl/media/image5.emf?ContentType=image/x-emf">
        <DigestMethod Algorithm="http://www.w3.org/2001/04/xmlenc#sha256"/>
        <DigestValue>aJWOOyeXVDYayyWABKyLIqZFHjmkdCy18+8pnnNF+hc=</DigestValue>
      </Reference>
      <Reference URI="/xl/printerSettings/printerSettings1.bin?ContentType=application/vnd.openxmlformats-officedocument.spreadsheetml.printerSettings">
        <DigestMethod Algorithm="http://www.w3.org/2001/04/xmlenc#sha256"/>
        <DigestValue>aAVyG3k+zl7YnITtI5+JxTP24xVkaLfE8NDj5dja668=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woAG7XEFZSS8ItJ1ujIm8VUaTJEGMvJp9rHuBmepioA=</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TRrCOIAvgyay9+dOHANtMRhI4Mlj24DaFIyKQoKcdPw=</DigestValue>
      </Reference>
      <Reference URI="/xl/printerSettings/printerSettings15.bin?ContentType=application/vnd.openxmlformats-officedocument.spreadsheetml.printerSettings">
        <DigestMethod Algorithm="http://www.w3.org/2001/04/xmlenc#sha256"/>
        <DigestValue>hqnMLvZ6XBY2fH1KhK00vJXWuxlSZRWkoKrdKDrIF2Q=</DigestValue>
      </Reference>
      <Reference URI="/xl/printerSettings/printerSettings16.bin?ContentType=application/vnd.openxmlformats-officedocument.spreadsheetml.printerSettings">
        <DigestMethod Algorithm="http://www.w3.org/2001/04/xmlenc#sha256"/>
        <DigestValue>yafQoiqsHuJ5rXk4BhhOpeF5HDflrPmt4ejQBVK8Sy4=</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aKO8XWThzgvGlTVSu23kX37OoqtKGS6PBUkmhsicI1Y=</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ZVxXhJn6XmjT/m1Dw2UhwYZPVXYMSYE+DUFTlsgHV4s=</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aKO8XWThzgvGlTVSu23kX37OoqtKGS6PBUkmhsicI1Y=</DigestValue>
      </Reference>
      <Reference URI="/xl/printerSettings/printerSettings28.bin?ContentType=application/vnd.openxmlformats-officedocument.spreadsheetml.printerSettings">
        <DigestMethod Algorithm="http://www.w3.org/2001/04/xmlenc#sha256"/>
        <DigestValue>aKO8XWThzgvGlTVSu23kX37OoqtKGS6PBUkmhsicI1Y=</DigestValue>
      </Reference>
      <Reference URI="/xl/printerSettings/printerSettings29.bin?ContentType=application/vnd.openxmlformats-officedocument.spreadsheetml.printerSettings">
        <DigestMethod Algorithm="http://www.w3.org/2001/04/xmlenc#sha256"/>
        <DigestValue>7IeM4HWaID6S/nm7ryJM5N66YsZs89QdOYZ5kPNXpfQ=</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printerSettings/printerSettings7.bin?ContentType=application/vnd.openxmlformats-officedocument.spreadsheetml.printerSettings">
        <DigestMethod Algorithm="http://www.w3.org/2001/04/xmlenc#sha256"/>
        <DigestValue>TRrCOIAvgyay9+dOHANtMRhI4Mlj24DaFIyKQoKcdPw=</DigestValue>
      </Reference>
      <Reference URI="/xl/printerSettings/printerSettings8.bin?ContentType=application/vnd.openxmlformats-officedocument.spreadsheetml.printerSettings">
        <DigestMethod Algorithm="http://www.w3.org/2001/04/xmlenc#sha256"/>
        <DigestValue>BCq9O5HHwm91X0cDGi4bjZg0oXnSgv7WGiCfkpesuIU=</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A2Ina1wu3bPg6BzAyVwV4DNSY4jOnrqn07PkT3cwZuo=</DigestValue>
      </Reference>
      <Reference URI="/xl/styles.xml?ContentType=application/vnd.openxmlformats-officedocument.spreadsheetml.styles+xml">
        <DigestMethod Algorithm="http://www.w3.org/2001/04/xmlenc#sha256"/>
        <DigestValue>ENOXkels3AX2BqOxI4SmeSGnPDBwFG2xvB1e701GG88=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XB9ipM1/DyUX/Um+vajOkTRi9/VoRSclkGHUA4IcjaA=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pVTluOuQLFKoc/cGRWYcNs1ie/hPbJvO9z2OF5ZL/KU=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JivPg+vd91z5MJlR4O+zCEK68UnSyPy6pvzSrZzmDEk=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ipa4OT2BBv8SPse3nLSQ1988oxjMxPgUuyz6VURscUM=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22SjM+q3AkSk61Pfw+Hi1Z26WzNXmEi/38xB0wEHnps=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40IauxnZ4H+GWlA4l0f1FahWmCBKlcs38nFHaNOxoqc=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ur80yb8OJdfaS0gJ1nRnum7MI+v8Q2iFvOndWB3ti5U=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uviiEZMVBzfx8509V6MAibULCT83I05OLw1HCOo9Qeo=</DigestValue>
      </Reference>
      <Reference URI="/xl/worksheets/sheet1.xml?ContentType=application/vnd.openxmlformats-officedocument.spreadsheetml.worksheet+xml">
        <DigestMethod Algorithm="http://www.w3.org/2001/04/xmlenc#sha256"/>
        <DigestValue>IXba8/Hs5k2OHPpU4TjCquemzneJvTzG21FIBXklhfA=</DigestValue>
      </Reference>
      <Reference URI="/xl/worksheets/sheet2.xml?ContentType=application/vnd.openxmlformats-officedocument.spreadsheetml.worksheet+xml">
        <DigestMethod Algorithm="http://www.w3.org/2001/04/xmlenc#sha256"/>
        <DigestValue>hiXbnO3oTf0WXJ9mPNFkOoKRVdUE2ZVa4IaPcgsINmA=</DigestValue>
      </Reference>
      <Reference URI="/xl/worksheets/sheet3.xml?ContentType=application/vnd.openxmlformats-officedocument.spreadsheetml.worksheet+xml">
        <DigestMethod Algorithm="http://www.w3.org/2001/04/xmlenc#sha256"/>
        <DigestValue>Vo7W14OKFsVTSP63IJFQ5gOwTiQLXlM830pDYdzi8QE=</DigestValue>
      </Reference>
      <Reference URI="/xl/worksheets/sheet4.xml?ContentType=application/vnd.openxmlformats-officedocument.spreadsheetml.worksheet+xml">
        <DigestMethod Algorithm="http://www.w3.org/2001/04/xmlenc#sha256"/>
        <DigestValue>5y9GQim0RjTggzV19f5zI/KiHJdIRZuIRI7llcKb6YQ=</DigestValue>
      </Reference>
      <Reference URI="/xl/worksheets/sheet5.xml?ContentType=application/vnd.openxmlformats-officedocument.spreadsheetml.worksheet+xml">
        <DigestMethod Algorithm="http://www.w3.org/2001/04/xmlenc#sha256"/>
        <DigestValue>9JuiaRHdE8HW3jYUrqUR4uStAEZF7aFg8mT4fvqucZA=</DigestValue>
      </Reference>
      <Reference URI="/xl/worksheets/sheet6.xml?ContentType=application/vnd.openxmlformats-officedocument.spreadsheetml.worksheet+xml">
        <DigestMethod Algorithm="http://www.w3.org/2001/04/xmlenc#sha256"/>
        <DigestValue>pA9ga+cVHo43tTE0e9B1sQ26M+Fo28P2vLB+tn5s5WY=</DigestValue>
      </Reference>
      <Reference URI="/xl/worksheets/sheet7.xml?ContentType=application/vnd.openxmlformats-officedocument.spreadsheetml.worksheet+xml">
        <DigestMethod Algorithm="http://www.w3.org/2001/04/xmlenc#sha256"/>
        <DigestValue>s4s9MhlieISGMeNKp6kbDXCHROxvxi+hWIW40DqWijs=</DigestValue>
      </Reference>
    </Manifest>
    <SignatureProperties>
      <SignatureProperty Id="idSignatureTime" Target="#idPackageSignature">
        <mdssi:SignatureTime xmlns:mdssi="http://schemas.openxmlformats.org/package/2006/digital-signature">
          <mdssi:Format>YYYY-MM-DDThh:mm:ssTZD</mdssi:Format>
          <mdssi:Value>2021-04-21T16:19:31Z</mdssi:Value>
        </mdssi:SignatureTime>
      </SignatureProperty>
    </SignatureProperties>
  </Object>
  <Object Id="idOfficeObject">
    <SignatureProperties>
      <SignatureProperty Id="idOfficeV1Details" Target="#idPackageSignature">
        <SignatureInfoV1 xmlns="http://schemas.microsoft.com/office/2006/digsig">
          <SetupID>{F9006015-1201-4846-A7CB-045B6C761B27}</SetupID>
          <SignatureText>Viviana Trociuk</SignatureText>
          <SignatureImage/>
          <SignatureComments/>
          <WindowsVersion>10.0</WindowsVersion>
          <OfficeVersion>16.0.13901/22</OfficeVersion>
          <ApplicationVersion>16.0.13901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2021-04-21T16:19:31Z</xd:SigningTime>
          <xd:SigningCertificate>
            <xd:Cert>
              <xd:CertDigest>
                <DigestMethod Algorithm="http://www.w3.org/2001/04/xmlenc#sha256"/>
                <DigestValue>NG4lXkuatr0WmfadAOTrYB4+PV7QtN3SB1bWOBy1LjY=</DigestValue>
              </xd:CertDigest>
              <xd:IssuerSerial>
                <X509IssuerName>C=PY, O=DOCUMENTA S.A., CN=CA-DOCUMENTA S.A., SERIALNUMBER=RUC 80050172-1</X509IssuerName>
                <X509SerialNumber>5057605165061608440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sBsAAK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BAAAGAAAAagEAABoAAAAVAQAABgAAAFYAAAAVAAAAIQDwAAAAAAAAAAAAAACAPwAAAAAAAAAAAACAPwAAAAAAAAAAAAAAAAAAAAAAAAAAAAAAAAAAAAAAAAAAJQAAAAwAAAAAAACAKAAAAAwAAAABAAAAUgAAAHABAAABAAAA8P///wAAAAAAAAAAAAAAAJABAAAAAAABAAAAAHMAZQBnAG8AZQAgAHUAaQAAAAAAAAAAAAAAAAAAAAAAAAAAAAAAAAAAAAAAAAAAAAAAAAAAAAAAAAAAAAAAAAAAAAAAACAAAAAAAAAAsFCW+n8AAACwUJb6fwAATFE0lvp/AAAAAJrO+n8AAP2HpZX6fwAAMBaazvp/AABMUTSW+n8AAJAWAAAAAAAAQAAAwPp/AAAAAJrO+n8AAMSKpZX6fwAABAAAAAAAAAAwFprO+n8AAGC3z7zqAAAATFE0lgAAAABIAAAAAAAAAExRNJb6fwAAoLNQlvp/AACAVTSW+n8AAAEAAAAAAAAAtno0lvp/AAAAAJrO+n8AAAAAAAAAAAAAAAAAAGYCAAAAAAAAAAAAAMA73etmAgAAm6AFzfp/AAAwuM+86gAAAMm4z7zqAAAAAAAAAAAAAAAAAAAAZHYACAAAAAAlAAAADAAAAAEAAAAYAAAADAAAAAAAAAASAAAADAAAAAEAAAAeAAAAGAAAABUBAAAGAAAAawEAABsAAAAlAAAADAAAAAEAAABUAAAAiAAAABYBAAAGAAAAaQEAABoAAAABAAAAqyp0QcdxdEEWAQAABgAAAAoAAABMAAAAAAAAAAAAAAAAAAAA//////////9gAAAAMgAxAC8AMAA0AC8AMgAwADIAMQ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AEAAAAAAAAA6PDNvOoAAAAAAAAAAAAAAIiuKM36fwAAAAAAAAAAAAAJAAAAAAAAAKBhR/xmAgAAN4qllfp/AAAAAAAAAAAAAAAAAAAAAAAArEh43oq0AABo8s286gAAACjzzbzqAAAAoMyP+WYCAADAO93rZgIAAJDzzbwAAAAAAAAAAAAAAAAHAAAAAAAAAAAAAAAAAAAAzPLNvOoAAAAJ88286gAAAFG2Ac36fwAAIFON+WYCAAAI1p6VAAAAAAAAAAAAAAAAIFON+WYCAADAO93rZgIAAJugBc36fwAAcPLNvOoAAAAJ88286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8CJk62YCAAABAAAAAAAAAJD2QusBAAAAiK4ozfp/AAAAAAAAAAAAAFjwQutmAgAA4K5t+WYCAABY8ELrZgIAAAAAAAAAAAAAAAAAAAAAAAAsSHjeirQAAHxihJn6fwAAAAAAAAAAAADg////AAAAAMA73etmAgAAKPPNvAAAAAAAAAAAAAAAAAYAAAAAAAAAAAAAAAAAAABM8s286gAAAInyzbzqAAAAUbYBzfp/AACgYUf8ZgIAAAAAAAAAAAAAoGFH/GYCAAAAAAAAAAAAAMA73etmAgAAm6AFzfp/AADw8c286gAAAInyzbzqAAAAAAAAAAAAAAAAAAAAZHYACAAAAAAlAAAADAAAAAMAAAAYAAAADAAAAAAAAAASAAAADAAAAAEAAAAWAAAADAAAAAgAAABUAAAAVAAAAA8AAABHAAAAIwAAAGoAAAABAAAAqyp0QcdxdEEPAAAAawAAAAEAAABMAAAABAAAAA4AAABHAAAAJQAAAGsAAABQAAAAWAAAABUAAAAWAAAADAAAAAAAAAAlAAAADAAAAAIAAAAnAAAAGAAAAAQAAAAAAAAA////AAAAAAAlAAAADAAAAAQAAABMAAAAZAAAADoAAAAnAAAAcQEAAGoAAAA6AAAAJwAAADgBAABEAAAAIQDwAAAAAAAAAAAAAACAPwAAAAAAAAAAAACAPwAAAAAAAAAAAAAAAAAAAAAAAAAAAAAAAAAAAAAAAAAAJQAAAAwAAAAAAACAKAAAAAwAAAAEAAAAJwAAABgAAAAEAAAAAAAAAP///wAAAAAAJQAAAAwAAAAEAAAATAAAAGQAAAA6AAAAJwAAAHEBAABlAAAAOgAAACcAAAA4AQAAPwAAACEA8AAAAAAAAAAAAAAAgD8AAAAAAAAAAAAAgD8AAAAAAAAAAAAAAAAAAAAAAAAAAAAAAAAAAAAAAAAAACUAAAAMAAAAAAAAgCgAAAAMAAAABAAAACcAAAAYAAAABAAAAAAAAAD///8AAAAAACUAAAAMAAAABAAAAEwAAABkAAAAOgAAAEYAAADdAAAAZQAAADoAAABGAAAApAAAACAAAAAhAPAAAAAAAAAAAAAAAIA/AAAAAAAAAAAAAIA/AAAAAAAAAAAAAAAAAAAAAAAAAAAAAAAAAAAAAAAAAAAlAAAADAAAAAAAAIAoAAAADAAAAAQAAABSAAAAcAEAAAQAAADo////AAAAAAAAAAAAAAAAkAEAAAAAAAEAAAAAcwBlAGcAbwBlACAAdQBpAAAAAAAAAAAAAAAAAAAAAAAAAAAAAAAAAAAAAAAAAAAAAAAAAAAAAAAAAAAAAAAAAAAAAACw+s286gAAALD6zbzqAAAAAAgAAAAAAACIrijN+n8AAAAAAAAAAAAAAAAAAAAAAADo85r8ZgIAADDQl/xmAgAAAAAAAAAAAAAAAAAAAAAAAMxIeN6KtAAAYIhC62YCAAAAAAAACAAAAOj///8AAAAAwDvd62YCAABI8828AAAAAAAAAAAAAAAACQAAAAAAAAAAAAAAAAAAAGzyzbzqAAAAqfLNvOoAAABRtgHN+n8AAPga2/lmAgAAAAAAAAAAAAD4Gtv5ZgIAADiIQutmAgAAwDvd62YCAACboAXN+n8AABDyzbzqAAAAqfLNvOoAAAAAAAAAAAAAANByjflkdgAIAAAAACUAAAAMAAAABAAAABgAAAAMAAAAAAAAABIAAAAMAAAAAQAAAB4AAAAYAAAAOgAAAEYAAADeAAAAZgAAACUAAAAMAAAABAAAAFQAAACoAAAAOwAAAEYAAADcAAAAZQAAAAEAAACrKnRBx3F0QTsAAABGAAAADwAAAEwAAAAAAAAAAAAAAAAAAAD//////////2wAAABWAGkAdgBpAGEAbgBhACAAVAByAG8AYwBpAHUAawAAAA8AAAAGAAAADAAAAAYAAAAMAAAADgAAAAwAAAAHAAAADQAAAAgAAAAOAAAACwAAAAYAAAAOAAAADA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CoAAAAFgAAAHIAAAB/AAAAhgAAAAEAAACrKnRBx3F0QRYAAAByAAAADwAAAEwAAAAAAAAAAAAAAAAAAAD//////////2wAAABWAGkAdgBpAGEAbgBhACAAVAByAG8AYwBpAHUAawAAAAoAAAAEAAAACAAAAAQAAAAIAAAACQAAAAgAAAAEAAAACAAAAAYAAAAJAAAABwAAAAQAAAAJAAAACA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IgAAAAWAAAAjAAAAF4AAACgAAAAAQAAAKsqdEHHcXRBFgAAAIwAAAAKAAAATAAAAAAAAAAAAAAAAAAAAP//////////YAAAAFAAcgBlAHMAaQBkAGUAbgB0AGUACQAAAAYAAAAIAAAABwAAAAQAAAAJAAAACAAAAAkAAAAFAAAACAAAAEsAAABAAAAAMAAAAAUAAAAgAAAAAQAAAAEAAAAQAAAAAAAAAAAAAACAAQAAwAAAAAAAAAAAAAAAgAEAAMAAAAAlAAAADAAAAAIAAAAnAAAAGAAAAAUAAAAAAAAA////AAAAAAAlAAAADAAAAAUAAABMAAAAZAAAABUAAACmAAAAYQEAALoAAAAVAAAApgAAAE0BAAAVAAAAIQDwAAAAAAAAAAAAAACAPwAAAAAAAAAAAACAPwAAAAAAAAAAAAAAAAAAAAAAAAAAAAAAAAAAAAAAAAAAJQAAAAwAAAAAAACAKAAAAAwAAAAFAAAAJQAAAAwAAAABAAAAGAAAAAwAAAAAAAAAEgAAAAwAAAABAAAAFgAAAAwAAAAAAAAAVAAAAEQBAAAWAAAApgAAAGABAAC6AAAAAQAAAKsqdEHHcXRBFgAAAKYAAAApAAAATAAAAAQAAAAVAAAApgAAAGIBAAC7AAAAoAAAAEYAaQByAG0AYQBkAG8AIABwAG8AcgA6ACAATQBJAFIAVABIAEEAIABWAEkAVgBJAEEATgBBACAAVABSAE8AQwBJAFUASwAgAFAATABFAFYAQQAAAAgAAAAEAAAABgAAAA4AAAAIAAAACQAAAAkAAAAEAAAACQAAAAkAAAAGAAAAAwAAAAQAAAAOAAAABAAAAAoAAAAIAAAACwAAAAoAAAAEAAAACgAAAAQAAAAKAAAABAAAAAoAAAAMAAAACgAAAAQAAAAIAAAACgAAAAwAAAAKAAAABAAAAAsAAAAJAAAABAAAAAkAAAAIAAAACAAAAAoAAAAKAAAAFgAAAAwAAAAAAAAAJQAAAAwAAAACAAAADgAAABQAAAAAAAAAEAAAABQAAAA=</Object>
  <Object Id="idInvalidSigLnImg">AQAAAGwAAAAAAAAAAAAAAH8BAAC/AAAAAAAAAAAAAADkFgAAdgsAACBFTUYAAAEArCQAALE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CAAAAAAAAAAsFCW+n8AAACwUJb6fwAATFE0lvp/AAAAAJrO+n8AAP2HpZX6fwAAMBaazvp/AABMUTSW+n8AAJAWAAAAAAAAQAAAwPp/AAAAAJrO+n8AAMSKpZX6fwAABAAAAAAAAAAwFprO+n8AAGC3z7zqAAAATFE0lgAAAABIAAAAAAAAAExRNJb6fwAAoLNQlvp/AACAVTSW+n8AAAEAAAAAAAAAtno0lvp/AAAAAJrO+n8AAAAAAAAAAAAAAAAAAGYCAAAAAAAAAAAAAMA73etmAgAAm6AFzfp/AAAwuM+86gAAAMm4z7zqAAAAAAAAAAAAAAAAAAAAZHYACAAAAAAlAAAADAAAAAEAAAAYAAAADAAAAP8AAAASAAAADAAAAAEAAAAeAAAAGAAAAEIAAAAGAAAArwAAABsAAAAlAAAADAAAAAEAAABUAAAAqAAAAEMAAAAGAAAArQAAABoAAAABAAAAqyp0Qcdxd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QAAAAAAAADo8M286gAAAAAAAAAAAAAAiK4ozfp/AAAAAAAAAAAAAAkAAAAAAAAAoGFH/GYCAAA3iqWV+n8AAAAAAAAAAAAAAAAAAAAAAACsSHjeirQAAGjyzbzqAAAAKPPNvOoAAACgzI/5ZgIAAMA73etmAgAAkPPNvAAAAAAAAAAAAAAAAAcAAAAAAAAAAAAAAAAAAADM8s286gAAAAnzzbzqAAAAUbYBzfp/AAAgU435ZgIAAAjWnpUAAAAAAAAAAAAAAAAgU435ZgIAAMA73etmAgAAm6AFzfp/AABw8s286gAAAAnzzbzq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wImTrZgIAAAEAAAAAAAAAkPZC6wEAAACIrijN+n8AAAAAAAAAAAAAWPBC62YCAADgrm35ZgIAAFjwQutmAgAAAAAAAAAAAAAAAAAAAAAAACxIeN6KtAAAfGKEmfp/AAAAAAAAAAAAAOD///8AAAAAwDvd62YCAAAo8828AAAAAAAAAAAAAAAABgAAAAAAAAAAAAAAAAAAAEzyzbzqAAAAifLNvOoAAABRtgHN+n8AAKBhR/xmAgAAAAAAAAAAAACgYUf8ZgIAAAAAAAAAAAAAwDvd62YCAACboAXN+n8AAPDxzbzqAAAAifLNvOoAAAAAAAAAAAAAAAAAAABkdgAIAAAAACUAAAAMAAAAAwAAABgAAAAMAAAAAAAAABIAAAAMAAAAAQAAABYAAAAMAAAACAAAAFQAAABUAAAADwAAAEcAAAAjAAAAagAAAAEAAACrKnRBx3F0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0AAABlAAAAOgAAAEYAAACkAAAAIAAAACEA8AAAAAAAAAAAAAAAgD8AAAAAAAAAAAAAgD8AAAAAAAAAAAAAAAAAAAAAAAAAAAAAAAAAAAAAAAAAACUAAAAMAAAAAAAAgCgAAAAMAAAABAAAAFIAAABwAQAABAAAAOj///8AAAAAAAAAAAAAAACQAQAAAAAAAQAAAABzAGUAZwBvAGUAIAB1AGkAAAAAAAAAAAAAAAAAAAAAAAAAAAAAAAAAAAAAAAAAAAAAAAAAAAAAAAAAAAAAAAAAAAAAALD6zbzqAAAAsPrNvOoAAAAACAAAAAAAAIiuKM36fwAAAAAAAAAAAAAAAAAAAAAAAOjzmvxmAgAAMNCX/GYCAAAAAAAAAAAAAAAAAAAAAAAAzEh43oq0AABgiELrZgIAAAAAAAAIAAAA6P///wAAAADAO93rZgIAAEjzzbwAAAAAAAAAAAAAAAAJAAAAAAAAAAAAAAAAAAAAbPLNvOoAAACp8s286gAAAFG2Ac36fwAA+Brb+WYCAAAAAAAAAAAAAPga2/lmAgAAOIhC62YCAADAO93rZgIAAJugBc36fwAAEPLNvOoAAACp8s286gAAAAAAAAAAAAAA0HKN+WR2AAgAAAAAJQAAAAwAAAAEAAAAGAAAAAwAAAAAAAAAEgAAAAwAAAABAAAAHgAAABgAAAA6AAAARgAAAN4AAABmAAAAJQAAAAwAAAAEAAAAVAAAAKgAAAA7AAAARgAAANwAAABlAAAAAQAAAKsqdEHHcXRBOwAAAEYAAAAPAAAATAAAAAAAAAAAAAAAAAAAAP//////////bAAAAFYAaQB2AGkAYQBuAGEAIABUAHIAbwBjAGkAdQBrAAAADwAAAAYAAAAMAAAABgAAAAwAAAAOAAAADAAAAAcAAAANAAAACAAAAA4AAAALAAAABgAAAA4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gAAAAWAAAAcgAAAH8AAACGAAAAAQAAAKsqdEHHcXRBFgAAAHIAAAAPAAAATAAAAAAAAAAAAAAAAAAAAP//////////bAAAAFYAaQB2AGkAYQBuAGEAIABUAHIAbwBjAGkAdQBrAAAACgAAAAQAAAAIAAAABAAAAAgAAAAJAAAACAAAAAQAAAAIAAAABgAAAAkAAAAHAAAABAAAAAkAAAAIAAAASwAAAEAAAAAwAAAABQAAACAAAAABAAAAAQAAABAAAAAAAAAAAAAAAIABAADAAAAAAAAAAAAAAACAAQAAwAAAACUAAAAMAAAAAgAAACcAAAAYAAAABQAAAAAAAAD///8AAAAAACUAAAAMAAAABQAAAEwAAABkAAAAFQAAAIwAAABqAQAAoAAAABUAAACMAAAAVgEAABUAAAAhAPAAAAAAAAAAAAAAAIA/AAAAAAAAAAAAAIA/AAAAAAAAAAAAAAAAAAAAAAAAAAAAAAAAAAAAAAAAAAAlAAAADAAAAAAAAIAoAAAADAAAAAUAAAAlAAAADAAAAAEAAAAYAAAADAAAAAAAAAASAAAADAAAAAEAAAAeAAAAGAAAABUAAACMAAAAawEAAKEAAAAlAAAADAAAAAEAAABUAAAAiAAAABYAAACMAAAAXgAAAKAAAAABAAAAqyp0QcdxdEEWAAAAjAAAAAoAAABMAAAAAAAAAAAAAAAAAAAA//////////9gAAAAUAByAGUAcwBpAGQAZQBuAHQAZQAJAAAABgAAAAgAAAAHAAAABAAAAAkAAAAIAAAACQAAAAUAAAAIAAAASwAAAEAAAAAwAAAABQAAACAAAAABAAAAAQAAABAAAAAAAAAAAAAAAIABAADAAAAAAAAAAAAAAACAAQAAwAAAACUAAAAMAAAAAgAAACcAAAAYAAAABQAAAAAAAAD///8AAAAAACUAAAAMAAAABQAAAEwAAABkAAAAFQAAAKYAAABhAQAAugAAABUAAACmAAAATQEAABUAAAAhAPAAAAAAAAAAAAAAAIA/AAAAAAAAAAAAAIA/AAAAAAAAAAAAAAAAAAAAAAAAAAAAAAAAAAAAAAAAAAAlAAAADAAAAAAAAIAoAAAADAAAAAUAAAAlAAAADAAAAAEAAAAYAAAADAAAAAAAAAASAAAADAAAAAEAAAAWAAAADAAAAAAAAABUAAAARAEAABYAAACmAAAAYAEAALoAAAABAAAAqyp0QcdxdEEWAAAApgAAACkAAABMAAAABAAAABUAAACmAAAAYgEAALsAAACgAAAARgBpAHIAbQBhAGQAbwAgAHAAbwByADoAIABNAEkAUgBUAEgAQQAgAFYASQBWAEkAQQBOAEEAIABUAFIATwBDAEkAVQBLACAAUABMAEUAVgBBAAAACAAAAAQAAAAGAAAADgAAAAgAAAAJAAAACQAAAAQAAAAJAAAACQAAAAYAAAADAAAABAAAAA4AAAAEAAAACgAAAAgAAAALAAAACgAAAAQAAAAKAAAABAAAAAoAAAAEAAAACgAAAAwAAAAKAAAABAAAAAgAAAAKAAAADAAAAAoAAAAEAAAACwAAAAkAAAAEAAAACQAAAAgAAAAIAAAACgAAAAo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YViqM8/FCKLtZ5PEgV9gAzLStDnph0nYMO+ltTGQ1FY=</DigestValue>
    </Reference>
    <Reference Type="http://www.w3.org/2000/09/xmldsig#Object" URI="#idOfficeObject">
      <DigestMethod Algorithm="http://www.w3.org/2001/04/xmlenc#sha256"/>
      <DigestValue>ZlEMwVRcGWjM/Km6ZdVr+zYSEmZv4J+/zrb+SamC2WY=</DigestValue>
    </Reference>
    <Reference Type="http://uri.etsi.org/01903#SignedProperties" URI="#idSignedProperties">
      <Transforms>
        <Transform Algorithm="http://www.w3.org/TR/2001/REC-xml-c14n-20010315"/>
      </Transforms>
      <DigestMethod Algorithm="http://www.w3.org/2001/04/xmlenc#sha256"/>
      <DigestValue>48IPHSejp0q+whaeAUVfpGwTap68YZ4lowl8ySIX8p0=</DigestValue>
    </Reference>
    <Reference Type="http://www.w3.org/2000/09/xmldsig#Object" URI="#idValidSigLnImg">
      <DigestMethod Algorithm="http://www.w3.org/2001/04/xmlenc#sha256"/>
      <DigestValue>kpT3a26bidZ0pXMaouD8QNF5/WGlgyrjYeu45plXW6Y=</DigestValue>
    </Reference>
    <Reference Type="http://www.w3.org/2000/09/xmldsig#Object" URI="#idInvalidSigLnImg">
      <DigestMethod Algorithm="http://www.w3.org/2001/04/xmlenc#sha256"/>
      <DigestValue>sRO5zf9J/J7zi5tl7l54q/rWQQSlJ1e3bCcVSJKtIJA=</DigestValue>
    </Reference>
  </SignedInfo>
  <SignatureValue>ZAsgDVOHAnpPjVnCwumZfvuk+Ie8B+aRY+9G5zyBoibgObCfrnmmhe3WTMT8QxEShoC/+sCTG/g9
kz9Iwjgh8YVTw207izVOL1I24a8Fwz+/eFJP2G5fud6vdev6J7aAchxzlkWcjXeXUSg/rxgDx+3B
eaDYNWJfVaX8+Yo4KthjSHLmFNdKMCBRc1kZetbVwIAR9DR6AMY9k49njUwlPHXgFLGABwj1qjN3
ivprNn5Hw75WQakC2yMgVGSITts0+Oo6L4QWZLIJB9bNVZRP/9R9gMkCj7rCmGKvfajvq46AT4JV
AHwyXNdWDLCKQOkBiM/a7RqM9u6v7jbhuEStzA==</SignatureValue>
  <KeyInfo>
    <X509Data>
      <X509Certificate>MIIIBjCCBe6gAwIBAgIINosaGTvcDJAwDQYJKoZIhvcNAQELBQAwWzEXMBUGA1UEBRMOUlVDIDgwMDUwMTcyLTExGjAYBgNVBAMTEUNBLURPQ1VNRU5UQSBTLkEuMRcwFQYDVQQKEw5ET0NVTUVOVEEgUy5BLjELMAkGA1UEBhMCUFkwHhcNMTkwODA5MTQ1NTE4WhcNMjEwODA4MTUwNTE4WjCBqzELMAkGA1UEBhMCUFkxFzAVBgNVBAQMDkNFU1BFREVTIE1BWlVSMRIwEAYDVQQFEwlDSTI2NzcyMDQxGTAXBgNVBCoMEEdVSUxMRVJNTyBBTEVYSVMxFzAVBgNVBAoMDlBFUlNPTkEgRklTSUNBMREwDwYDVQQLDAhGSVJNQSBGMjEoMCYGA1UEAwwfR1VJTExFUk1PIEFMRVhJUyBDRVNQRURFUyBNQVpVUjCCASIwDQYJKoZIhvcNAQEBBQADggEPADCCAQoCggEBAPlRSXuXTysdsyp80JGbZ+wk3H+z1v72+2zJo7WsU6RhNIAdqSufur61qvi0Rs57kkVtMvtvca53npnfesQc5BItyb9GW5ueL4LoKNEBqLzkq8eO5QB7Qc1uPBFId7p/bgx5TgNVIRfA1tGljyQpg4c+QbWAtJPURbaM5x/pxRnEQyiTVggi1hiOqF5h6dDtBIWOZE7KWV1K6LUHoLONAVUhw0l+9cGlFGjZ1LHuoXydoJDNC9p86E62toXlic2FkC5E2brGw9/TFn50XYA60dSK61gZFIklJ1c3f88ex5nNczP1paJAy8bYrqq7tNeLixBSU37VyDPMgtJuhXdJD50CAwEAAaOCA3swggN3MAwGA1UdEwEB/wQCMAAwDgYDVR0PAQH/BAQDAgXgMCoGA1UdJQEB/wQgMB4GCCsGAQUFBwMBBggrBgEFBQcDAgYIKwYBBQUHAwQwHQYDVR0OBBYEFOmxjxwXxJoks8hcoiR82qHFtJ2a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AGA1UdEQQZMBeBFWdjZXNwZWRlc3Zj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MEzAjIVCBALTmuUbLL5UJkloIJe0d6XBUUKzjkSZ9OeMGI0hXEFHZ9tiev3+cVeWoPWAhqPxEOHjhu0gyISAabDRBj+lUWx9PYbin+coWC0sSmDr1XZu/Z8/5NHHeq/yU2vmW9yl1pjdVF9q4ooDiQ6D2qCoQZ2teRLiQYk4vEbwfETunAtdMVBQh/JczSLWBOc+PkZviH/bToaVEtCVriN9g9s9K0b1oICMPuCAUyEfnbAXoBpIdVBsZhlqoMYFJacjkXnqX0azRKBgMduFxJFSlEhwVGJLnFRq2k90ZwsnUPa6YvN37+pFC+VuwshOi0W9gbmCmhUfX/O0bEk/pfa0psTUA+rj7aoSjLCImlfdGLu6+MclytXm6jjplkf1beSvceQ1rWSRFP83Ug3SZZcenVuUpbNEzfNRD4Qspyg/9J0zZBFp+HcrE7aAeF5HQSNWYugUIOvb0T2JTrgMFTSxanPOY/9CZVXM/9VS911R+kC4yhFx+J/rPzElTLtRpsIa+/RvOvInqjOesNW8IEaloSYDCfwszSG1gIRxhQsfU9tfpLF3NxlyjVrDEWW4ZNZJt6cTMWpuiPociNgSeHVZIsjZjwwd5cjDHtGfCLoDPqUgHd/Z8mTAqy9jOGz5uSrgSP61ccmpa2lv+PQXafjrqsfDPYF3wWkkbwMxs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VpfsaRPDqdWNgJvzcbNWLhDNqRaDMz1SBYHgCmuOWBk=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drawing1.xml?ContentType=application/vnd.openxmlformats-officedocument.drawing+xml">
        <DigestMethod Algorithm="http://www.w3.org/2001/04/xmlenc#sha256"/>
        <DigestValue>X9iBjgJDkZvgrLy+6MUOmD4iQt/u4lmO7U11VEqVjy4=</DigestValue>
      </Reference>
      <Reference URI="/xl/drawings/drawing2.xml?ContentType=application/vnd.openxmlformats-officedocument.drawing+xml">
        <DigestMethod Algorithm="http://www.w3.org/2001/04/xmlenc#sha256"/>
        <DigestValue>7ShrgQQ3uLzdSjWHwc4cXvXaXTRkMUl4GfpCNbwIv7w=</DigestValue>
      </Reference>
      <Reference URI="/xl/drawings/drawing3.xml?ContentType=application/vnd.openxmlformats-officedocument.drawing+xml">
        <DigestMethod Algorithm="http://www.w3.org/2001/04/xmlenc#sha256"/>
        <DigestValue>jEKqjSvV7OKTazB2Pn1h5CWqw6lx1rwcaA4xiDelOKA=</DigestValue>
      </Reference>
      <Reference URI="/xl/drawings/drawing4.xml?ContentType=application/vnd.openxmlformats-officedocument.drawing+xml">
        <DigestMethod Algorithm="http://www.w3.org/2001/04/xmlenc#sha256"/>
        <DigestValue>nr0pVGGLmD60WV0SQwy4+RiEIUtYAIZc/FbgA2TL9Vg=</DigestValue>
      </Reference>
      <Reference URI="/xl/drawings/drawing5.xml?ContentType=application/vnd.openxmlformats-officedocument.drawing+xml">
        <DigestMethod Algorithm="http://www.w3.org/2001/04/xmlenc#sha256"/>
        <DigestValue>WlyN0JAwDdWHXnGQ2OkLBnQE4Cck4sGGb3sECiVTVVE=</DigestValue>
      </Reference>
      <Reference URI="/xl/drawings/vmlDrawing1.vml?ContentType=application/vnd.openxmlformats-officedocument.vmlDrawing">
        <DigestMethod Algorithm="http://www.w3.org/2001/04/xmlenc#sha256"/>
        <DigestValue>rq7rGI48Zex4O+1Z9Vl4tGgsAUIAlF93WIwzoaGTLy0=</DigestValue>
      </Reference>
      <Reference URI="/xl/media/image1.emf?ContentType=image/x-emf">
        <DigestMethod Algorithm="http://www.w3.org/2001/04/xmlenc#sha256"/>
        <DigestValue>AR5iXPAWXxjNKLYEGV51CF9LIMwxB+XlcdvUE9QkLJc=</DigestValue>
      </Reference>
      <Reference URI="/xl/media/image2.emf?ContentType=image/x-emf">
        <DigestMethod Algorithm="http://www.w3.org/2001/04/xmlenc#sha256"/>
        <DigestValue>M+rkKvvdy6vodVfvsZO3WsoGCM/b2PXM06x46umlkWo=</DigestValue>
      </Reference>
      <Reference URI="/xl/media/image3.emf?ContentType=image/x-emf">
        <DigestMethod Algorithm="http://www.w3.org/2001/04/xmlenc#sha256"/>
        <DigestValue>7gFWb/d2PaRgq4/NEc5rpTr0mwo8IrNQDcMh4jStaE8=</DigestValue>
      </Reference>
      <Reference URI="/xl/media/image4.emf?ContentType=image/x-emf">
        <DigestMethod Algorithm="http://www.w3.org/2001/04/xmlenc#sha256"/>
        <DigestValue>MY2f9Alf5WSXbP71kybrBJes8QZSFJarfKy1tjJK/gI=</DigestValue>
      </Reference>
      <Reference URI="/xl/media/image5.emf?ContentType=image/x-emf">
        <DigestMethod Algorithm="http://www.w3.org/2001/04/xmlenc#sha256"/>
        <DigestValue>aJWOOyeXVDYayyWABKyLIqZFHjmkdCy18+8pnnNF+hc=</DigestValue>
      </Reference>
      <Reference URI="/xl/printerSettings/printerSettings1.bin?ContentType=application/vnd.openxmlformats-officedocument.spreadsheetml.printerSettings">
        <DigestMethod Algorithm="http://www.w3.org/2001/04/xmlenc#sha256"/>
        <DigestValue>aAVyG3k+zl7YnITtI5+JxTP24xVkaLfE8NDj5dja668=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woAG7XEFZSS8ItJ1ujIm8VUaTJEGMvJp9rHuBmepioA=</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TRrCOIAvgyay9+dOHANtMRhI4Mlj24DaFIyKQoKcdPw=</DigestValue>
      </Reference>
      <Reference URI="/xl/printerSettings/printerSettings15.bin?ContentType=application/vnd.openxmlformats-officedocument.spreadsheetml.printerSettings">
        <DigestMethod Algorithm="http://www.w3.org/2001/04/xmlenc#sha256"/>
        <DigestValue>hqnMLvZ6XBY2fH1KhK00vJXWuxlSZRWkoKrdKDrIF2Q=</DigestValue>
      </Reference>
      <Reference URI="/xl/printerSettings/printerSettings16.bin?ContentType=application/vnd.openxmlformats-officedocument.spreadsheetml.printerSettings">
        <DigestMethod Algorithm="http://www.w3.org/2001/04/xmlenc#sha256"/>
        <DigestValue>yafQoiqsHuJ5rXk4BhhOpeF5HDflrPmt4ejQBVK8Sy4=</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aKO8XWThzgvGlTVSu23kX37OoqtKGS6PBUkmhsicI1Y=</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ZVxXhJn6XmjT/m1Dw2UhwYZPVXYMSYE+DUFTlsgHV4s=</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aKO8XWThzgvGlTVSu23kX37OoqtKGS6PBUkmhsicI1Y=</DigestValue>
      </Reference>
      <Reference URI="/xl/printerSettings/printerSettings28.bin?ContentType=application/vnd.openxmlformats-officedocument.spreadsheetml.printerSettings">
        <DigestMethod Algorithm="http://www.w3.org/2001/04/xmlenc#sha256"/>
        <DigestValue>aKO8XWThzgvGlTVSu23kX37OoqtKGS6PBUkmhsicI1Y=</DigestValue>
      </Reference>
      <Reference URI="/xl/printerSettings/printerSettings29.bin?ContentType=application/vnd.openxmlformats-officedocument.spreadsheetml.printerSettings">
        <DigestMethod Algorithm="http://www.w3.org/2001/04/xmlenc#sha256"/>
        <DigestValue>7IeM4HWaID6S/nm7ryJM5N66YsZs89QdOYZ5kPNXpfQ=</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printerSettings/printerSettings7.bin?ContentType=application/vnd.openxmlformats-officedocument.spreadsheetml.printerSettings">
        <DigestMethod Algorithm="http://www.w3.org/2001/04/xmlenc#sha256"/>
        <DigestValue>TRrCOIAvgyay9+dOHANtMRhI4Mlj24DaFIyKQoKcdPw=</DigestValue>
      </Reference>
      <Reference URI="/xl/printerSettings/printerSettings8.bin?ContentType=application/vnd.openxmlformats-officedocument.spreadsheetml.printerSettings">
        <DigestMethod Algorithm="http://www.w3.org/2001/04/xmlenc#sha256"/>
        <DigestValue>BCq9O5HHwm91X0cDGi4bjZg0oXnSgv7WGiCfkpesuIU=</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A2Ina1wu3bPg6BzAyVwV4DNSY4jOnrqn07PkT3cwZuo=</DigestValue>
      </Reference>
      <Reference URI="/xl/styles.xml?ContentType=application/vnd.openxmlformats-officedocument.spreadsheetml.styles+xml">
        <DigestMethod Algorithm="http://www.w3.org/2001/04/xmlenc#sha256"/>
        <DigestValue>ENOXkels3AX2BqOxI4SmeSGnPDBwFG2xvB1e701GG88=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XB9ipM1/DyUX/Um+vajOkTRi9/VoRSclkGHUA4IcjaA=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pVTluOuQLFKoc/cGRWYcNs1ie/hPbJvO9z2OF5ZL/KU=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JivPg+vd91z5MJlR4O+zCEK68UnSyPy6pvzSrZzmDEk=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ipa4OT2BBv8SPse3nLSQ1988oxjMxPgUuyz6VURscUM=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22SjM+q3AkSk61Pfw+Hi1Z26WzNXmEi/38xB0wEHnps=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40IauxnZ4H+GWlA4l0f1FahWmCBKlcs38nFHaNOxoqc=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ur80yb8OJdfaS0gJ1nRnum7MI+v8Q2iFvOndWB3ti5U=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uviiEZMVBzfx8509V6MAibULCT83I05OLw1HCOo9Qeo=</DigestValue>
      </Reference>
      <Reference URI="/xl/worksheets/sheet1.xml?ContentType=application/vnd.openxmlformats-officedocument.spreadsheetml.worksheet+xml">
        <DigestMethod Algorithm="http://www.w3.org/2001/04/xmlenc#sha256"/>
        <DigestValue>IXba8/Hs5k2OHPpU4TjCquemzneJvTzG21FIBXklhfA=</DigestValue>
      </Reference>
      <Reference URI="/xl/worksheets/sheet2.xml?ContentType=application/vnd.openxmlformats-officedocument.spreadsheetml.worksheet+xml">
        <DigestMethod Algorithm="http://www.w3.org/2001/04/xmlenc#sha256"/>
        <DigestValue>hiXbnO3oTf0WXJ9mPNFkOoKRVdUE2ZVa4IaPcgsINmA=</DigestValue>
      </Reference>
      <Reference URI="/xl/worksheets/sheet3.xml?ContentType=application/vnd.openxmlformats-officedocument.spreadsheetml.worksheet+xml">
        <DigestMethod Algorithm="http://www.w3.org/2001/04/xmlenc#sha256"/>
        <DigestValue>Vo7W14OKFsVTSP63IJFQ5gOwTiQLXlM830pDYdzi8QE=</DigestValue>
      </Reference>
      <Reference URI="/xl/worksheets/sheet4.xml?ContentType=application/vnd.openxmlformats-officedocument.spreadsheetml.worksheet+xml">
        <DigestMethod Algorithm="http://www.w3.org/2001/04/xmlenc#sha256"/>
        <DigestValue>5y9GQim0RjTggzV19f5zI/KiHJdIRZuIRI7llcKb6YQ=</DigestValue>
      </Reference>
      <Reference URI="/xl/worksheets/sheet5.xml?ContentType=application/vnd.openxmlformats-officedocument.spreadsheetml.worksheet+xml">
        <DigestMethod Algorithm="http://www.w3.org/2001/04/xmlenc#sha256"/>
        <DigestValue>9JuiaRHdE8HW3jYUrqUR4uStAEZF7aFg8mT4fvqucZA=</DigestValue>
      </Reference>
      <Reference URI="/xl/worksheets/sheet6.xml?ContentType=application/vnd.openxmlformats-officedocument.spreadsheetml.worksheet+xml">
        <DigestMethod Algorithm="http://www.w3.org/2001/04/xmlenc#sha256"/>
        <DigestValue>pA9ga+cVHo43tTE0e9B1sQ26M+Fo28P2vLB+tn5s5WY=</DigestValue>
      </Reference>
      <Reference URI="/xl/worksheets/sheet7.xml?ContentType=application/vnd.openxmlformats-officedocument.spreadsheetml.worksheet+xml">
        <DigestMethod Algorithm="http://www.w3.org/2001/04/xmlenc#sha256"/>
        <DigestValue>s4s9MhlieISGMeNKp6kbDXCHROxvxi+hWIW40DqWijs=</DigestValue>
      </Reference>
    </Manifest>
    <SignatureProperties>
      <SignatureProperty Id="idSignatureTime" Target="#idPackageSignature">
        <mdssi:SignatureTime xmlns:mdssi="http://schemas.openxmlformats.org/package/2006/digital-signature">
          <mdssi:Format>YYYY-MM-DDThh:mm:ssTZD</mdssi:Format>
          <mdssi:Value>2021-04-21T17:50:12Z</mdssi:Value>
        </mdssi:SignatureTime>
      </SignatureProperty>
    </SignatureProperties>
  </Object>
  <Object Id="idOfficeObject">
    <SignatureProperties>
      <SignatureProperty Id="idOfficeV1Details" Target="#idPackageSignature">
        <SignatureInfoV1 xmlns="http://schemas.microsoft.com/office/2006/digsig">
          <SetupID>{912C124B-D70E-495F-A200-22144DF75803}</SetupID>
          <SignatureText>Guillermo Céspedes</SignatureText>
          <SignatureImage/>
          <SignatureComments/>
          <WindowsVersion>10.0</WindowsVersion>
          <OfficeVersion>16.0.13901/22</OfficeVersion>
          <ApplicationVersion>16.0.13901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2021-04-21T17:50:12Z</xd:SigningTime>
          <xd:SigningCertificate>
            <xd:Cert>
              <xd:CertDigest>
                <DigestMethod Algorithm="http://www.w3.org/2001/04/xmlenc#sha256"/>
                <DigestValue>GmeYYy5BoFuYAD64RvkYzhAj0MuOMFBC7mVs/1HTkp8=</DigestValue>
              </xd:CertDigest>
              <xd:IssuerSerial>
                <X509IssuerName>C=PY, O=DOCUMENTA S.A., CN=CA-DOCUMENTA S.A., SERIALNUMBER=RUC 80050172-1</X509IssuerName>
                <X509SerialNumber>3930263795491671184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gBAAB/AAAAAAAAAAAAAABGGwAAaQwAACBFTUYAAAEAzBsAAKoAAAAGAAAAAAAAAAAAAAAAAAAAgAcAADgEAADdAQAADAEAAAAAAAAAAAAAAAAAAEhHBwDgFgQ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syUKv/////9DjqYa+X8AAAAAAAAAAAAAiK54Gvl/AAAAAAAAAAAAAGjQudgqAgAAXwAAAAAAAAABAAAA+H8AAAAAAAAAAAAAAAAAAAAAAABxqUoSeWAAALMlv///////uDcAAAq/CgD1////AAAAAICo8b8qAgAAiFM2XwAAAAAAAAAAAAAAAAkAAAAAAAAAAAAAAAAAAACsUjZf7wAAAOlSNl/vAAAAsbNRGvl/AABA0LnYKgIAAAAAAAAAAAAAQNC52CoCAAABAAAAKgIAAICo8b8qAgAAe2xVGvl/AABQUjZf7wAAAOlSNl/vAAAAAAAAAAAAAAAQTYDMZHYACAAAAAAlAAAADAAAAAEAAAAYAAAADAAAAAAAAAASAAAADAAAAAEAAAAeAAAAGAAAAMMAAAAEAAAA9wAAABEAAAAlAAAADAAAAAEAAABUAAAAhAAAAMQAAAAEAAAA9QAAABAAAAABAAAAAMDGQb6ExkHEAAAABAAAAAkAAABMAAAAAAAAAAAAAAAAAAAA//////////9gAAAAMgAxAC8ANAAvADIAMAAyADEAAAAGAAAABgAAAAQAAAAGAAAABAAAAAYAAAAGAAAABgAAAAYAAABLAAAAQAAAADAAAAAFAAAAIAAAAAEAAAABAAAAEAAAAAAAAAAAAAAAGQEAAIAAAAAAAAAAAAAAABkBAACAAAAAUgAAAHABAAACAAAAEAAAAAcAAAAAAAAAAAAAALwCAAAAAAAAAQICIlMAeQBzAHQAZQBtAAAAAAAAAAAAAAAAAAAAAAAAAAAAAAAAAAAAAAAAAAAAAAAAAAAAAAAAAAAAAAAAAAAAAAAAAAAAAQAAACoCAADI0jdf7wAAAAAAUEEqAgAAiK54Gvl/AAAAAAAAAAAAAAkAAAAAAAAAANhgyyoCAAA3io3N+H8AAAAAAAAAAAAAAAAAAAAAAABxN0sSeWAAAEjUN1/vAAAA/v////////9wjMzMKgIAAICo8b8qAgAAcNU3XwAAAAAwFPK/KgIAAAcAAAAAAAAAAAAAAAAAAACs1Ddf7wAAAOnUN1/vAAAAsbNRGvl/AAAAAAAAAAAAAPAPVcsAAAAAAACAPwAAAAAAAAAAAAAAAICo8b8qAgAAe2xVGvl/AABQ1Ddf7wAAAOnUN1/v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wIiXN+H8AAAEAAAAAAAAAkPYDzQEAAACIrnga+X8AAAAAAAAAAAAAWPADzfh/AABgcH7PKgIAAFjwA834fwAAAAAAAAAAAAAAAAAAAAAAADG2ShJ5YAAAfGJpzvh/AAAAAAAAAAAAAOD///8AAAAAgKjxvyoCAABIVDZfAAAAAAAAAAAAAAAABgAAAAAAAAAAAAAAAAAAAGxTNl/vAAAAqVM2X+8AAACxs1Ea+X8AACDKudgqAgAAAAAAAAAAAAAgyrnYKgIAAAAAAAAAAAAAgKjxvyoCAAB7bFUa+X8AABBTNl/vAAAAqVM2X+8AAAAAAAAAAAAAAAAAAABkdgAIAAAAACUAAAAMAAAAAwAAABgAAAAMAAAAAAAAABIAAAAMAAAAAQAAABYAAAAMAAAACAAAAFQAAABUAAAACgAAACcAAAAeAAAASgAAAAEAAAAAwMZBvoTGQQoAAABLAAAAAQAAAEwAAAAEAAAACQAAACcAAAAgAAAASwAAAFAAAABYAAQE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NBbNl/vAAAA0Fs2X+8AAAAACAAAAAAAAIiueBr5fwAAAAAAAAAAAAAAAAAAAAAAAGhuqdgqAgAAUER9zCoCAAAAAAAAAAAAAAAAAAAAAAAAEbZKEnlgAABgiAPN+H8AAAAAAAAIAAAA8P///wAAAACAqPG/KgIAAGhUNl8AAAAAAAAAAAAAAAAJAAAAAAAAAAAAAAAAAAAAjFM2X+8AAADJUzZf7wAAALGzURr5fwAAsK9DzyoCAAAAAAAAAAAAALCvQ88qAgAAOIgDzfh/AACAqPG/KgIAAHtsVRr5fwAAMFM2X+8AAADJUzZf7wAAAAAAAAAAAAAAAAAAAGR2AAgAAAAAJQAAAAwAAAAEAAAAGAAAAAwAAAAAAAAAEgAAAAwAAAABAAAAHgAAABgAAAApAAAAMwAAALYAAABIAAAAJQAAAAwAAAAEAAAAVAAAALgAAAAqAAAAMwAAALQAAABHAAAAAQAAAADAxkG+hMZBKgAAADMAAAASAAAATAAAAAAAAAAAAAAAAAAAAP//////////cAAAAEcAdQBpAGwAbABlAHIAbQBvACAAQwDpAHMAcABlAGQAZQBzAAsAAAAJAAAABAAAAAQAAAAEAAAACAAAAAYAAAAOAAAACQAAAAQAAAAKAAAACAAAAAcAAAAJAAAACAAAAAkAAAAIAAAABwAAAEsAAABAAAAAMAAAAAUAAAAgAAAAAQAAAAEAAAAQAAAAAAAAAAAAAAAZAQAAgAAAAAAAAAAAAAAAGQEAAIAAAAAlAAAADAAAAAIAAAAnAAAAGAAAAAUAAAAAAAAA////AAAAAAAlAAAADAAAAAUAAABMAAAAZAAAAAAAAABQAAAAGAEAAHwAAAAAAAAAUAAAAB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BvAAAAXAAAAAEAAAAAwMZBvoTGQQoAAABQAAAAEgAAAEwAAAAAAAAAAAAAAAAAAAD//////////3AAAABHAHUAaQBsAGwAZQByAG0AbwAgAEMAZQBzAHAAZQBkAGUAcwAIAAAABwAAAAMAAAADAAAAAwAAAAYAAAAEAAAACQAAAAcAAAADAAAABwAAAAYAAAAFAAAABwAAAAYAAAAHAAAABgAAAAUAAABLAAAAQAAAADAAAAAFAAAAIAAAAAEAAAABAAAAEAAAAAAAAAAAAAAAGQEAAIAAAAAAAAAAAAAAAB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GkAbgBkAGkAYwBvAAAABgAAAAMAAAAHAAAABwAAAAMAAAAFAAAABwAAAEsAAABAAAAAMAAAAAUAAAAgAAAAAQAAAAEAAAAQAAAAAAAAAAAAAAAZAQAAgAAAAAAAAAAAAAAAGQEAAIAAAAAlAAAADAAAAAIAAAAnAAAAGAAAAAUAAAAAAAAA////AAAAAAAlAAAADAAAAAUAAABMAAAAZAAAAAkAAABwAAAADwEAAHwAAAAJAAAAcAAAAAcBAAANAAAAIQDwAAAAAAAAAAAAAACAPwAAAAAAAAAAAACAPwAAAAAAAAAAAAAAAAAAAAAAAAAAAAAAAAAAAAAAAAAAJQAAAAwAAAAAAACAKAAAAAwAAAAFAAAAJQAAAAwAAAABAAAAGAAAAAwAAAAAAAAAEgAAAAwAAAABAAAAFgAAAAwAAAAAAAAAVAAAAFQBAAAKAAAAcAAAAA4BAAB8AAAAAQAAAADAxkG+hMZBCgAAAHAAAAAsAAAATAAAAAQAAAAJAAAAcAAAABABAAB9AAAApAAAAEYAaQByAG0AYQBkAG8AIABwAG8AcgA6ACAARwBVAEkATABMAEUAUgBNAE8AIABBAEwARQBYAEkAUwAgAEMARQBTAFAARQBEAEUAUwAgAE0AQQBaAFUAUgAGAAAAAwAAAAQAAAAJAAAABgAAAAcAAAAHAAAAAwAAAAcAAAAHAAAABAAAAAMAAAADAAAACAAAAAgAAAADAAAABQAAAAUAAAAGAAAABwAAAAoAAAAJAAAAAwAAAAcAAAAFAAAABgAAAAYAAAADAAAABgAAAAMAAAAHAAAABgAAAAYAAAAGAAAABgAAAAgAAAAGAAAABgAAAAMAAAAKAAAABwAAAAYAAAAIAAAABwAAABYAAAAMAAAAAAAAACUAAAAMAAAAAgAAAA4AAAAUAAAAAAAAABAAAAAUAAAA</Object>
  <Object Id="idInvalidSigLnImg">AQAAAGwAAAAAAAAAAAAAABgBAAB/AAAAAAAAAAAAAABGGwAAaQwAACBFTUYAAAEATCAAALEAAAAGAAAAAAAAAAAAAAAAAAAAgAcAADgEAADdAQAADAEAAAAAAAAAAAAAAAAAAEhHBwDgFgQ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syUKv/////9DjqYa+X8AAAAAAAAAAAAAiK54Gvl/AAAAAAAAAAAAAGjQudgqAgAAXwAAAAAAAAABAAAA+H8AAAAAAAAAAAAAAAAAAAAAAABxqUoSeWAAALMlv///////uDcAAAq/CgD1////AAAAAICo8b8qAgAAiFM2XwAAAAAAAAAAAAAAAAkAAAAAAAAAAAAAAAAAAACsUjZf7wAAAOlSNl/vAAAAsbNRGvl/AABA0LnYKgIAAAAAAAAAAAAAQNC52CoCAAABAAAAKgIAAICo8b8qAgAAe2xVGvl/AABQUjZf7wAAAOlSNl/vAAAAAAAAAAAAAAAQTYDMZHYACAAAAAAlAAAADAAAAAEAAAAYAAAADAAAAP8AAAASAAAADAAAAAEAAAAeAAAAGAAAACIAAAAEAAAAcgAAABEAAAAlAAAADAAAAAEAAABUAAAAqAAAACMAAAAEAAAAcAAAABAAAAABAAAAAMDGQb6ExkEjAAAABAAAAA8AAABMAAAAAAAAAAAAAAAAAAAA//////////9sAAAARgBpAHIAbQBhACAAbgBvACAAdgDhAGwAaQBkAGEAAAAGAAAAAwAAAAQAAAAJAAAABgAAAAMAAAAHAAAABwAAAAMAAAAFAAAABgAAAAMAAAADAAAABwAAAAYAAABLAAAAQAAAADAAAAAFAAAAIAAAAAEAAAABAAAAEAAAAAAAAAAAAAAAGQEAAIAAAAAAAAAAAAAAABkBAACAAAAAUgAAAHABAAACAAAAEAAAAAcAAAAAAAAAAAAAALwCAAAAAAAAAQICIlMAeQBzAHQAZQBtAAAAAAAAAAAAAAAAAAAAAAAAAAAAAAAAAAAAAAAAAAAAAAAAAAAAAAAAAAAAAAAAAAAAAAAAAAAAAQAAACoCAADI0jdf7wAAAAAAUEEqAgAAiK54Gvl/AAAAAAAAAAAAAAkAAAAAAAAAANhgyyoCAAA3io3N+H8AAAAAAAAAAAAAAAAAAAAAAABxN0sSeWAAAEjUN1/vAAAA/v////////9wjMzMKgIAAICo8b8qAgAAcNU3XwAAAAAwFPK/KgIAAAcAAAAAAAAAAAAAAAAAAACs1Ddf7wAAAOnUN1/vAAAAsbNRGvl/AAAAAAAAAAAAAPAPVcsAAAAAAACAPwAAAAAAAAAAAAAAAICo8b8qAgAAe2xVGvl/AABQ1Ddf7wAAAOnUN1/v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wIiXN+H8AAAEAAAAAAAAAkPYDzQEAAACIrnga+X8AAAAAAAAAAAAAWPADzfh/AABgcH7PKgIAAFjwA834fwAAAAAAAAAAAAAAAAAAAAAAADG2ShJ5YAAAfGJpzvh/AAAAAAAAAAAAAOD///8AAAAAgKjxvyoCAABIVDZfAAAAAAAAAAAAAAAABgAAAAAAAAAAAAAAAAAAAGxTNl/vAAAAqVM2X+8AAACxs1Ea+X8AACDKudgqAgAAAAAAAAAAAAAgyrnYKgIAAAAAAAAAAAAAgKjxvyoCAAB7bFUa+X8AABBTNl/vAAAAqVM2X+8AAAAAAAAAAAAAAAAAAABkdgAIAAAAACUAAAAMAAAAAwAAABgAAAAMAAAAAAAAABIAAAAMAAAAAQAAABYAAAAMAAAACAAAAFQAAABUAAAACgAAACcAAAAeAAAASgAAAAEAAAAAwMZBvoTG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NBbNl/vAAAA0Fs2X+8AAAAACAAAAAAAAIiueBr5fwAAAAAAAAAAAAAAAAAAAAAAAGhuqdgqAgAAUER9zCoCAAAAAAAAAAAAAAAAAAAAAAAAEbZKEnlgAABgiAPN+H8AAAAAAAAIAAAA8P///wAAAACAqPG/KgIAAGhUNl8AAAAAAAAAAAAAAAAJAAAAAAAAAAAAAAAAAAAAjFM2X+8AAADJUzZf7wAAALGzURr5fwAAsK9DzyoCAAAAAAAAAAAAALCvQ88qAgAAOIgDzfh/AACAqPG/KgIAAHtsVRr5fwAAMFM2X+8AAADJUzZf7wAAAAAAAAAAAAAAAAAAAGR2AAgAAAAAJQAAAAwAAAAEAAAAGAAAAAwAAAAAAAAAEgAAAAwAAAABAAAAHgAAABgAAAApAAAAMwAAALYAAABIAAAAJQAAAAwAAAAEAAAAVAAAALgAAAAqAAAAMwAAALQAAABHAAAAAQAAAADAxkG+hMZBKgAAADMAAAASAAAATAAAAAAAAAAAAAAAAAAAAP//////////cAAAAEcAdQBpAGwAbABlAHIAbQBvACAAQwDpAHMAcABlAGQAZQBzAAsAAAAJAAAABAAAAAQAAAAEAAAACAAAAAYAAAAOAAAACQAAAAQAAAAKAAAACAAAAAcAAAAJAAAACAAAAAkAAAAIAAAABwAAAEsAAABAAAAAMAAAAAUAAAAgAAAAAQAAAAEAAAAQAAAAAAAAAAAAAAAZAQAAgAAAAAAAAAAAAAAAGQEAAIAAAAAlAAAADAAAAAIAAAAnAAAAGAAAAAUAAAAAAAAA////AAAAAAAlAAAADAAAAAUAAABMAAAAZAAAAAAAAABQAAAAGAEAAHwAAAAAAAAAUAAAAB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BvAAAAXAAAAAEAAAAAwMZBvoTGQQoAAABQAAAAEgAAAEwAAAAAAAAAAAAAAAAAAAD//////////3AAAABHAHUAaQBsAGwAZQByAG0AbwAgAEMAZQBzAHAAZQBkAGUAcwAIAAAABwAAAAMAAAADAAAAAwAAAAYAAAAEAAAACQAAAAcAAAADAAAABwAAAAYAAAAFAAAABwAAAAYAAAAHAAAABgAAAAUAAABLAAAAQAAAADAAAAAFAAAAIAAAAAEAAAABAAAAEAAAAAAAAAAAAAAAGQEAAIAAAAAAAAAAAAAAAB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AAwMZBvoTGQQoAAABgAAAABwAAAEwAAAAAAAAAAAAAAAAAAAD//////////1wAAABTAGkAbgBkAGkAYwBvAAAABgAAAAMAAAAHAAAABwAAAAMAAAAFAAAABwAAAEsAAABAAAAAMAAAAAUAAAAgAAAAAQAAAAEAAAAQAAAAAAAAAAAAAAAZAQAAgAAAAAAAAAAAAAAAGQEAAIAAAAAlAAAADAAAAAIAAAAnAAAAGAAAAAUAAAAAAAAA////AAAAAAAlAAAADAAAAAUAAABMAAAAZAAAAAkAAABwAAAADwEAAHwAAAAJAAAAcAAAAAcBAAANAAAAIQDwAAAAAAAAAAAAAACAPwAAAAAAAAAAAACAPwAAAAAAAAAAAAAAAAAAAAAAAAAAAAAAAAAAAAAAAAAAJQAAAAwAAAAAAACAKAAAAAwAAAAFAAAAJQAAAAwAAAABAAAAGAAAAAwAAAAAAAAAEgAAAAwAAAABAAAAFgAAAAwAAAAAAAAAVAAAAFQBAAAKAAAAcAAAAA4BAAB8AAAAAQAAAADAxkG+hMZBCgAAAHAAAAAsAAAATAAAAAQAAAAJAAAAcAAAABABAAB9AAAApAAAAEYAaQByAG0AYQBkAG8AIABwAG8AcgA6ACAARwBVAEkATABMAEUAUgBNAE8AIABBAEwARQBYAEkAUwAgAEMARQBTAFAARQBEAEUAUwAgAE0AQQBaAFUAUgAGAAAAAwAAAAQAAAAJAAAABgAAAAcAAAAHAAAAAwAAAAcAAAAHAAAABAAAAAMAAAADAAAACAAAAAgAAAADAAAABQAAAAUAAAAGAAAABwAAAAoAAAAJAAAAAwAAAAcAAAAFAAAABgAAAAYAAAADAAAABgAAAAMAAAAHAAAABgAAAAYAAAAGAAAABgAAAAgAAAAGAAAABgAAAAMAAAAKAAAABwAAAAYAAAAI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txzt6SvjWBBdlShKe5OKBCvNvpEUBK4L2D3MSweajrc=</DigestValue>
    </Reference>
    <Reference Type="http://www.w3.org/2000/09/xmldsig#Object" URI="#idOfficeObject">
      <DigestMethod Algorithm="http://www.w3.org/2001/04/xmlenc#sha256"/>
      <DigestValue>Gd1HU3FhK76ISDVf1LAkk84fDXi1PmhR5Z1xJGcT3fc=</DigestValue>
    </Reference>
    <Reference Type="http://uri.etsi.org/01903#SignedProperties" URI="#idSignedProperties">
      <Transforms>
        <Transform Algorithm="http://www.w3.org/TR/2001/REC-xml-c14n-20010315"/>
      </Transforms>
      <DigestMethod Algorithm="http://www.w3.org/2001/04/xmlenc#sha256"/>
      <DigestValue>I4D+I20O2wLIHLsC48r27/PmvzGieFPgq2ZIcmmgo8w=</DigestValue>
    </Reference>
    <Reference Type="http://www.w3.org/2000/09/xmldsig#Object" URI="#idValidSigLnImg">
      <DigestMethod Algorithm="http://www.w3.org/2001/04/xmlenc#sha256"/>
      <DigestValue>PMUVr+gyu+j+eNYn246RbbTWBThBnbtwhcTew4s3B+U=</DigestValue>
    </Reference>
    <Reference Type="http://www.w3.org/2000/09/xmldsig#Object" URI="#idInvalidSigLnImg">
      <DigestMethod Algorithm="http://www.w3.org/2001/04/xmlenc#sha256"/>
      <DigestValue>7rDeeWcVX3uI34edl0/bjRz+D16Wms9mXT4Jyj9OhXY=</DigestValue>
    </Reference>
  </SignedInfo>
  <SignatureValue>d/xvKEN1JVmEWefOSwk3lTKJ034F5ycYYdzSz/OkZ+tDHOgdm0YBhwdj1WI93zCxqa+Pe4bFtVTM
FqEYak2FBFuk8m5gXk4vV6OkhUC7KYsp3BgbltiD+rhFJZYHOccKkrzQIlWGPoECob08ltASxJWP
M801+PCOjupvn1HCaCVtpUCOR/imsUpSg6RicuMqfajY9fTZV0M0EoeKzi2GRSVUS9nesuj8yIeD
/lujfVKP0j3q/Ova0zwXnM8JX02IJtBNpdBPZgfbjoRz2gBIRe38EPxxsISscULQ5G4NKvpeTUZo
cHOkC1GjCVXOrNYzPGMWc4k7aiDa2T5GepYAFg==</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VpfsaRPDqdWNgJvzcbNWLhDNqRaDMz1SBYHgCmuOWBk=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Xa8239MzABwfeSwVessQmgBws7qpEWV+d6lNwhHlGqw=</DigestValue>
      </Reference>
      <Reference URI="/xl/drawings/drawing1.xml?ContentType=application/vnd.openxmlformats-officedocument.drawing+xml">
        <DigestMethod Algorithm="http://www.w3.org/2001/04/xmlenc#sha256"/>
        <DigestValue>X9iBjgJDkZvgrLy+6MUOmD4iQt/u4lmO7U11VEqVjy4=</DigestValue>
      </Reference>
      <Reference URI="/xl/drawings/drawing2.xml?ContentType=application/vnd.openxmlformats-officedocument.drawing+xml">
        <DigestMethod Algorithm="http://www.w3.org/2001/04/xmlenc#sha256"/>
        <DigestValue>7ShrgQQ3uLzdSjWHwc4cXvXaXTRkMUl4GfpCNbwIv7w=</DigestValue>
      </Reference>
      <Reference URI="/xl/drawings/drawing3.xml?ContentType=application/vnd.openxmlformats-officedocument.drawing+xml">
        <DigestMethod Algorithm="http://www.w3.org/2001/04/xmlenc#sha256"/>
        <DigestValue>jEKqjSvV7OKTazB2Pn1h5CWqw6lx1rwcaA4xiDelOKA=</DigestValue>
      </Reference>
      <Reference URI="/xl/drawings/drawing4.xml?ContentType=application/vnd.openxmlformats-officedocument.drawing+xml">
        <DigestMethod Algorithm="http://www.w3.org/2001/04/xmlenc#sha256"/>
        <DigestValue>nr0pVGGLmD60WV0SQwy4+RiEIUtYAIZc/FbgA2TL9Vg=</DigestValue>
      </Reference>
      <Reference URI="/xl/drawings/drawing5.xml?ContentType=application/vnd.openxmlformats-officedocument.drawing+xml">
        <DigestMethod Algorithm="http://www.w3.org/2001/04/xmlenc#sha256"/>
        <DigestValue>WlyN0JAwDdWHXnGQ2OkLBnQE4Cck4sGGb3sECiVTVVE=</DigestValue>
      </Reference>
      <Reference URI="/xl/drawings/vmlDrawing1.vml?ContentType=application/vnd.openxmlformats-officedocument.vmlDrawing">
        <DigestMethod Algorithm="http://www.w3.org/2001/04/xmlenc#sha256"/>
        <DigestValue>rq7rGI48Zex4O+1Z9Vl4tGgsAUIAlF93WIwzoaGTLy0=</DigestValue>
      </Reference>
      <Reference URI="/xl/media/image1.emf?ContentType=image/x-emf">
        <DigestMethod Algorithm="http://www.w3.org/2001/04/xmlenc#sha256"/>
        <DigestValue>AR5iXPAWXxjNKLYEGV51CF9LIMwxB+XlcdvUE9QkLJc=</DigestValue>
      </Reference>
      <Reference URI="/xl/media/image2.emf?ContentType=image/x-emf">
        <DigestMethod Algorithm="http://www.w3.org/2001/04/xmlenc#sha256"/>
        <DigestValue>M+rkKvvdy6vodVfvsZO3WsoGCM/b2PXM06x46umlkWo=</DigestValue>
      </Reference>
      <Reference URI="/xl/media/image3.emf?ContentType=image/x-emf">
        <DigestMethod Algorithm="http://www.w3.org/2001/04/xmlenc#sha256"/>
        <DigestValue>7gFWb/d2PaRgq4/NEc5rpTr0mwo8IrNQDcMh4jStaE8=</DigestValue>
      </Reference>
      <Reference URI="/xl/media/image4.emf?ContentType=image/x-emf">
        <DigestMethod Algorithm="http://www.w3.org/2001/04/xmlenc#sha256"/>
        <DigestValue>MY2f9Alf5WSXbP71kybrBJes8QZSFJarfKy1tjJK/gI=</DigestValue>
      </Reference>
      <Reference URI="/xl/media/image5.emf?ContentType=image/x-emf">
        <DigestMethod Algorithm="http://www.w3.org/2001/04/xmlenc#sha256"/>
        <DigestValue>aJWOOyeXVDYayyWABKyLIqZFHjmkdCy18+8pnnNF+hc=</DigestValue>
      </Reference>
      <Reference URI="/xl/printerSettings/printerSettings1.bin?ContentType=application/vnd.openxmlformats-officedocument.spreadsheetml.printerSettings">
        <DigestMethod Algorithm="http://www.w3.org/2001/04/xmlenc#sha256"/>
        <DigestValue>aAVyG3k+zl7YnITtI5+JxTP24xVkaLfE8NDj5dja668=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woAG7XEFZSS8ItJ1ujIm8VUaTJEGMvJp9rHuBmepioA=</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TRrCOIAvgyay9+dOHANtMRhI4Mlj24DaFIyKQoKcdPw=</DigestValue>
      </Reference>
      <Reference URI="/xl/printerSettings/printerSettings15.bin?ContentType=application/vnd.openxmlformats-officedocument.spreadsheetml.printerSettings">
        <DigestMethod Algorithm="http://www.w3.org/2001/04/xmlenc#sha256"/>
        <DigestValue>hqnMLvZ6XBY2fH1KhK00vJXWuxlSZRWkoKrdKDrIF2Q=</DigestValue>
      </Reference>
      <Reference URI="/xl/printerSettings/printerSettings16.bin?ContentType=application/vnd.openxmlformats-officedocument.spreadsheetml.printerSettings">
        <DigestMethod Algorithm="http://www.w3.org/2001/04/xmlenc#sha256"/>
        <DigestValue>yafQoiqsHuJ5rXk4BhhOpeF5HDflrPmt4ejQBVK8Sy4=</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aKO8XWThzgvGlTVSu23kX37OoqtKGS6PBUkmhsicI1Y=</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ZVxXhJn6XmjT/m1Dw2UhwYZPVXYMSYE+DUFTlsgHV4s=</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aKO8XWThzgvGlTVSu23kX37OoqtKGS6PBUkmhsicI1Y=</DigestValue>
      </Reference>
      <Reference URI="/xl/printerSettings/printerSettings28.bin?ContentType=application/vnd.openxmlformats-officedocument.spreadsheetml.printerSettings">
        <DigestMethod Algorithm="http://www.w3.org/2001/04/xmlenc#sha256"/>
        <DigestValue>aKO8XWThzgvGlTVSu23kX37OoqtKGS6PBUkmhsicI1Y=</DigestValue>
      </Reference>
      <Reference URI="/xl/printerSettings/printerSettings29.bin?ContentType=application/vnd.openxmlformats-officedocument.spreadsheetml.printerSettings">
        <DigestMethod Algorithm="http://www.w3.org/2001/04/xmlenc#sha256"/>
        <DigestValue>7IeM4HWaID6S/nm7ryJM5N66YsZs89QdOYZ5kPNXpfQ=</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printerSettings/printerSettings7.bin?ContentType=application/vnd.openxmlformats-officedocument.spreadsheetml.printerSettings">
        <DigestMethod Algorithm="http://www.w3.org/2001/04/xmlenc#sha256"/>
        <DigestValue>TRrCOIAvgyay9+dOHANtMRhI4Mlj24DaFIyKQoKcdPw=</DigestValue>
      </Reference>
      <Reference URI="/xl/printerSettings/printerSettings8.bin?ContentType=application/vnd.openxmlformats-officedocument.spreadsheetml.printerSettings">
        <DigestMethod Algorithm="http://www.w3.org/2001/04/xmlenc#sha256"/>
        <DigestValue>BCq9O5HHwm91X0cDGi4bjZg0oXnSgv7WGiCfkpesuIU=</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A2Ina1wu3bPg6BzAyVwV4DNSY4jOnrqn07PkT3cwZuo=</DigestValue>
      </Reference>
      <Reference URI="/xl/styles.xml?ContentType=application/vnd.openxmlformats-officedocument.spreadsheetml.styles+xml">
        <DigestMethod Algorithm="http://www.w3.org/2001/04/xmlenc#sha256"/>
        <DigestValue>ENOXkels3AX2BqOxI4SmeSGnPDBwFG2xvB1e701GG88=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XB9ipM1/DyUX/Um+vajOkTRi9/VoRSclkGHUA4IcjaA=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pVTluOuQLFKoc/cGRWYcNs1ie/hPbJvO9z2OF5ZL/KU=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JivPg+vd91z5MJlR4O+zCEK68UnSyPy6pvzSrZzmDEk=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ipa4OT2BBv8SPse3nLSQ1988oxjMxPgUuyz6VURscUM=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22SjM+q3AkSk61Pfw+Hi1Z26WzNXmEi/38xB0wEHnps=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40IauxnZ4H+GWlA4l0f1FahWmCBKlcs38nFHaNOxoqc=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ur80yb8OJdfaS0gJ1nRnum7MI+v8Q2iFvOndWB3ti5U=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uviiEZMVBzfx8509V6MAibULCT83I05OLw1HCOo9Qeo=</DigestValue>
      </Reference>
      <Reference URI="/xl/worksheets/sheet1.xml?ContentType=application/vnd.openxmlformats-officedocument.spreadsheetml.worksheet+xml">
        <DigestMethod Algorithm="http://www.w3.org/2001/04/xmlenc#sha256"/>
        <DigestValue>IXba8/Hs5k2OHPpU4TjCquemzneJvTzG21FIBXklhfA=</DigestValue>
      </Reference>
      <Reference URI="/xl/worksheets/sheet2.xml?ContentType=application/vnd.openxmlformats-officedocument.spreadsheetml.worksheet+xml">
        <DigestMethod Algorithm="http://www.w3.org/2001/04/xmlenc#sha256"/>
        <DigestValue>hiXbnO3oTf0WXJ9mPNFkOoKRVdUE2ZVa4IaPcgsINmA=</DigestValue>
      </Reference>
      <Reference URI="/xl/worksheets/sheet3.xml?ContentType=application/vnd.openxmlformats-officedocument.spreadsheetml.worksheet+xml">
        <DigestMethod Algorithm="http://www.w3.org/2001/04/xmlenc#sha256"/>
        <DigestValue>Vo7W14OKFsVTSP63IJFQ5gOwTiQLXlM830pDYdzi8QE=</DigestValue>
      </Reference>
      <Reference URI="/xl/worksheets/sheet4.xml?ContentType=application/vnd.openxmlformats-officedocument.spreadsheetml.worksheet+xml">
        <DigestMethod Algorithm="http://www.w3.org/2001/04/xmlenc#sha256"/>
        <DigestValue>5y9GQim0RjTggzV19f5zI/KiHJdIRZuIRI7llcKb6YQ=</DigestValue>
      </Reference>
      <Reference URI="/xl/worksheets/sheet5.xml?ContentType=application/vnd.openxmlformats-officedocument.spreadsheetml.worksheet+xml">
        <DigestMethod Algorithm="http://www.w3.org/2001/04/xmlenc#sha256"/>
        <DigestValue>9JuiaRHdE8HW3jYUrqUR4uStAEZF7aFg8mT4fvqucZA=</DigestValue>
      </Reference>
      <Reference URI="/xl/worksheets/sheet6.xml?ContentType=application/vnd.openxmlformats-officedocument.spreadsheetml.worksheet+xml">
        <DigestMethod Algorithm="http://www.w3.org/2001/04/xmlenc#sha256"/>
        <DigestValue>pA9ga+cVHo43tTE0e9B1sQ26M+Fo28P2vLB+tn5s5WY=</DigestValue>
      </Reference>
      <Reference URI="/xl/worksheets/sheet7.xml?ContentType=application/vnd.openxmlformats-officedocument.spreadsheetml.worksheet+xml">
        <DigestMethod Algorithm="http://www.w3.org/2001/04/xmlenc#sha256"/>
        <DigestValue>s4s9MhlieISGMeNKp6kbDXCHROxvxi+hWIW40DqWijs=</DigestValue>
      </Reference>
    </Manifest>
    <SignatureProperties>
      <SignatureProperty Id="idSignatureTime" Target="#idPackageSignature">
        <mdssi:SignatureTime xmlns:mdssi="http://schemas.openxmlformats.org/package/2006/digital-signature">
          <mdssi:Format>YYYY-MM-DDThh:mm:ssTZD</mdssi:Format>
          <mdssi:Value>2021-04-21T19:06:53Z</mdssi:Value>
        </mdssi:SignatureTime>
      </SignatureProperty>
    </SignatureProperties>
  </Object>
  <Object Id="idOfficeObject">
    <SignatureProperties>
      <SignatureProperty Id="idOfficeV1Details" Target="#idPackageSignature">
        <SignatureInfoV1 xmlns="http://schemas.microsoft.com/office/2006/digsig">
          <SetupID>{A3869A90-10F8-4C06-B65A-C477E71FF933}</SetupID>
          <SignatureText>Shirley Vichini</SignatureText>
          <SignatureImage/>
          <SignatureComments/>
          <WindowsVersion>10.0</WindowsVersion>
          <OfficeVersion>16.0.13901/22</OfficeVersion>
          <ApplicationVersion>16.0.13901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2021-04-21T19:06:53Z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BmFgAAOwsAACBFTUYAAAEAr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HvK/diBeqncom20D4rwQapiAsgCeplnEGDqxDKgjswyQyxYDAAAAAJiRswwAAAAA+JSzDAAAAAB0yxYDfNj9A3zLFgN82P1oAQAAAIjLFgMv/95oBMo3aQEAAAA8xjdpqCOzDJD0yboDAAAA7MoWAznxv3Y8yRYDAAAAAAAAv3aAyRYD8////wAAAAAAAAAA8CwAAPC/aQOoEW0DTCq1d6Dh53asAAAAAAAAAIjJFgMg5GkD0E2JdagRbQMAAIl1hMkWAyDkaQPQTYl1Oauzd5K2iXWsepV1qBFtAwuqg2mftol18fanh6gRbQMEyhYDAAAAAOjBHArgxKt3ZHYACAAAAAAlAAAADAAAAAEAAAAYAAAADAAAAAAAAAASAAAADAAAAAEAAAAeAAAAGAAAAPUAAAAFAAAAMgEAABYAAAAlAAAADAAAAAEAAABUAAAAhAAAAPYAAAAFAAAAMAEAABUAAAABAAAAVVWPQSa0j0H2AAAABQAAAAkAAABMAAAAAAAAAAAAAAAAAAAA//////////9gAAAAMgAxAC8ANAAvADIAMAAyADEAWTkHAAAABwAAAAUAAAAHAAAABQAAAAcAAAAHAAAABwAAAAcAAABLAAAAQAAAADAAAAAFAAAAIAAAAAEAAAABAAAAEAAAAAAAAAAAAAAAQAEAAKAAAAAAAAAAAAAAAEABAACgAAAAUgAAAHABAAACAAAAFAAAAAkAAAAAAAAAAAAAALwCAAAAAAAAAQICIlMAeQBzAHQAZQBtAAAAAAAAAAAAAAAAAAAAAAAAAAAAAAAAAAAAAAAAAAAAAAAAAAAAAAAAAAAAAAAAAAAAAAAAALZ3CQAAAEApaQMAAAAAKJttAyibbQO4vBBqAAAAAFf0j3UJAAAAAAAAAAAAAAAAAAAAAAAAABCEbQMAAAAAAAAAAAAAAAAAAAAAAAAAAAAAAAAAAAAAAAAAAAAAAAAAAAAAAAAAAAAAAAAAAAAAAAAAAAAAAADQ5hYDPdmnhwAAwHfE5xYDuNGydyibbQNX9I91AAAAAMjSsnf//wAAAAAAAKvTsner07J39OcWA/jnFgO4vBBqAAAAAAAAAAAAAAAAAAAAAOGG5nYJAAAABwAAACzoFgMs6BYDAAIAAPz///8BAAAAAAAAAAAAAAAAAAAAAAAAAAAAAADowRwK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FQMe8r92AABpA4ggIwDhFgrEvIMVA35dsncAAAAAfl2ydwAAAAAAAAAAIAAAAKiJeRis0Tdp2IMVA7m4HGoAAGkDAAAAACAAAACgiBUDCBesGOyDFQM6Y91oIAAAAAEAAAAPAAAAQL7KunZH3Wi8hRUDOfG/dgyEFQMGAAAAAAC/dqi1ZRjg////AAAAAAAAAAAAAAAAkAEAAAAAAAEAAAAAYQByAGkAYQBsAAAAAAAAAAAAAAAAAAAAAAAAAAAAAAAGAAAAAAAAAOGG5nYAAAAABgAAAHCFFQNwhRUDAAIAAPz///8BAAAAAAAAAAAAAAAAAAAA6MEcCuDEq3d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sAAABWAAAAMAAAADsAAAB8AAAAHAAAACEA8AAAAAAAAAAAAAAAgD8AAAAAAAAAAAAAgD8AAAAAAAAAAAAAAAAAAAAAAAAAAAAAAAAAAAAAAAAAACUAAAAMAAAAAAAAgCgAAAAMAAAABAAAAFIAAABwAQAABAAAAOz///8AAAAAAAAAAAAAAACQAQAAAAAAAQAAAABzAGUAZwBvAGUAIAB1AGkAAAAAAAAAAAAAAAAAAAAAAAAAAAAAAAAAAAAAAAAAAAAAAAAAAAAAAAAAAAAAAAAAAAAVAx7yv3YY0X4YFAAAAHsYCpcAAAAAAAAAALwCAAAAAAAAAQICIlMAeQBzAHQAZQBtAAAAAAAAAAAAAAAAAAAAAAAAAAAAAAAAANrmIB3QgxUDJy80ZwEAAACQhBUDIA0AhAAAAAB8vsq63IMVA5CFFQM58b924IMVAwcAAAAAAL92pIUVA+z///8AAAAAAAAAAAAAAACQAQAAAAAAAQAAAABzAGUAZwBvAGUAIAB1AGkAAAAAAAAAAAAAAAAAAAAAAAAAAADhhuZ2AAAAAAkAAABEhRUDRIUVAwACAAD8////AQAAAAAAAAAAAAAAAAAAAAAAAAAAAAAA6MEcCmR2AAgAAAAAJQAAAAwAAAAEAAAAGAAAAAwAAAAAAAAAEgAAAAwAAAABAAAAHgAAABgAAAAwAAAAOwAAAKwAAABXAAAAJQAAAAwAAAAEAAAAVAAAAKgAAAAxAAAAOwAAAKoAAABWAAAAAQAAAFVVj0EmtI9BMQAAADsAAAAPAAAATAAAAAAAAAAAAAAAAAAAAP//////////bAAAAFMAaABpAHIAbABlAHkAIABWAGkAYwBoAGkAbgBpAAAACwAAAAsAAAAFAAAABw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KgAAAAPAAAAYQAAAF0AAABxAAAAAQAAAFVVj0EmtI9BDwAAAGEAAAAPAAAATAAAAAAAAAAAAAAAAAAAAP//////////bAAAAFMAaABpAHIAbABlAHkAIABWAGkAYwBoAGkAbgBpAAAABwAAAAcAAAADAAAABQAAAAMAAAAHAAAABgAAAAQAAAAIAAAAAwAAAAYAAAAHAAAAAwAAAAcAAAAD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hAAAAA8AAAB2AAAATAAAAIYAAAABAAAAVVWPQSa0j0EPAAAAdgAAAAkAAABMAAAAAAAAAAAAAAAAAAAA//////////9gAAAAQwBvAG4AdABhAGQAbwByAGEAAAAIAAAACAAAAAcAAAAEAAAABwAAAAgAAAAIAAAABQAAAAcAAABLAAAAQAAAADAAAAAFAAAAIAAAAAEAAAABAAAAEAAAAAAAAAAAAAAAQAEAAKAAAAAAAAAAAAAAAEABAACgAAAAJQAAAAwAAAACAAAAJwAAABgAAAAFAAAAAAAAAP///wAAAAAAJQAAAAwAAAAFAAAATAAAAGQAAAAOAAAAiwAAACgBAACbAAAADgAAAIsAAAAbAQAAEQAAACEA8AAAAAAAAAAAAAAAgD8AAAAAAAAAAAAAgD8AAAAAAAAAAAAAAAAAAAAAAAAAAAAAAAAAAAAAAAAAACUAAAAMAAAAAAAAgCgAAAAMAAAABQAAACUAAAAMAAAAAQAAABgAAAAMAAAAAAAAABIAAAAMAAAAAQAAABYAAAAMAAAAAAAAAFQAAABIAQAADwAAAIsAAAAnAQAAmwAAAAEAAABVVY9BJrSPQQ8AAACLAAAAKgAAAEwAAAAEAAAADgAAAIsAAAAp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e8r92IF6qdyibbQPivBBqmICyAJ6mWcQYOrEMqCOzDJDLFgMAAAAAmJGzDAAAAAD4lLMMAAAAAHTLFgN82P0DfMsWA3zY/WgBAAAAiMsWAy//3mgEyjdpAQAAADzGN2moI7MMkPTJugMAAADsyhYDOfG/djzJFgMAAAAAAAC/doDJFgPz////AAAAAAAAAADwLAAA8L9pA6gRbQNMKrV3oOHndqwAAAAAAAAAiMkWAyDkaQPQTYl1qBFtAwAAiXWEyRYDIORpA9BNiXU5q7N3kraJdax6lXWoEW0DC6qDaZ+2iXXx9qeHqBFtAwTKFgMAAAAA6MEcCuDEq3d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tncJAAAAQClpAwAAAAAom20DKJttA7i8EGoAAAAAV/SPdQkAAAAAAAAAAAAAAAAAAAAAAAAAEIRtAwAAAAAAAAAAAAAAAAAAAAAAAAAAAAAAAAAAAAAAAAAAAAAAAAAAAAAAAAAAAAAAAAAAAAAAAAAAAAAAANDmFgM92aeHAADAd8TnFgO40bJ3KJttA1f0j3UAAAAAyNKyd///AAAAAAAAq9Oyd6vTsnf05xYD+OcWA7i8EGoAAAAAAAAAAAAAAAAAAAAA4YbmdgkAAAAHAAAALOgWAyzoFgMAAgAA/P///wEAAAAAAAAAAAAAAAAAAAAAAAAAAAAAAOjBHAp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VAx7yv3YAAGkDiCAjAOEWCsS8gxUDfl2ydwAAAAB+XbJ3AAAAAAAAAAAgAAAAqIl5GKzRN2nYgxUDubgcagAAaQMAAAAAIAAAAKCIFQMIF6wY7IMVAzpj3WggAAAAAQAAAA8AAABAvsq6dkfdaLyFFQM58b92DIQVAwYAAAAAAL92qLVlGOD///8AAAAAAAAAAAAAAACQAQAAAAAAAQAAAABhAHIAaQBhAGwAAAAAAAAAAAAAAAAAAAAAAAAAAAAAAAYAAAAAAAAA4YbmdgAAAAAGAAAAcIUVA3CFFQMAAgAA/P///wEAAAAAAAAAAAAAAAAAAADowRwK4MSrd2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BUDHvK/dhjRfhgUAAAAexgKlwAAAAAAAAAAvAIAAAAAAAABAgIiUwB5AHMAdABlAG0AAAAAAAAAAAAAAAAAAAAAAAAAAAAAAAAA2uYgHdCDFQMnLzRnAQAAAJCEFQMgDQCEAAAAAHy+yrrcgxUDkIUVAznxv3bggxUDBwAAAAAAv3akhRUD7P///wAAAAAAAAAAAAAAAJABAAAAAAABAAAAAHMAZQBnAG8AZQAgAHUAaQAAAAAAAAAAAAAAAAAAAAAAAAAAAOGG5nYAAAAACQAAAESFFQNEhRUDAAIAAPz///8BAAAAAAAAAAAAAAAAAAAAAAAAAAAAAADowRwK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r1sXGmnL/FE/53PEuiXVIccvhxTcBNoBkuKbl6bwcwo=</DigestValue>
    </Reference>
    <Reference Type="http://www.w3.org/2000/09/xmldsig#Object" URI="#idOfficeObject">
      <DigestMethod Algorithm="http://www.w3.org/2001/04/xmlenc#sha256"/>
      <DigestValue>coi71m394hdPj7rXgmPVGjqohCD68WmxdGZh/34ogR0=</DigestValue>
    </Reference>
    <Reference Type="http://uri.etsi.org/01903#SignedProperties" URI="#idSignedProperties">
      <Transforms>
        <Transform Algorithm="http://www.w3.org/TR/2001/REC-xml-c14n-20010315"/>
      </Transforms>
      <DigestMethod Algorithm="http://www.w3.org/2001/04/xmlenc#sha256"/>
      <DigestValue>a6KnED84I2dUC9BrVAI2BOLl12rdLraMwW7LHlQ7tfI=</DigestValue>
    </Reference>
    <Reference Type="http://www.w3.org/2000/09/xmldsig#Object" URI="#idValidSigLnImg">
      <DigestMethod Algorithm="http://www.w3.org/2001/04/xmlenc#sha256"/>
      <DigestValue>Jr2KmjkSNabBOAZl9O5fAl2aJFYjoy88/ptmOsNT30k=</DigestValue>
    </Reference>
    <Reference Type="http://www.w3.org/2000/09/xmldsig#Object" URI="#idInvalidSigLnImg">
      <DigestMethod Algorithm="http://www.w3.org/2001/04/xmlenc#sha256"/>
      <DigestValue>5v9T67rWgPqDspxWJMe2wHsNE9w6WbcqvnEYor/tGnQ=</DigestValue>
    </Reference>
  </SignedInfo>
  <SignatureValue>Ul0ftNkkQZEBGOLDF3d1jYZEafczXA9IA6ziJm61JoMwxSK+NvvAfGHu3bWMx5jWhVM8yFoWiGrJ
gAKISya96M/Eg5oboFXQHEEQC8E7Hv55gfS14BI5dsRMfCcrDZYMgCbpgmN7+I8cZrl+3ikEwuM7
UC65nFx5cpteyBieO1aBqnHLy2ozR1rDvcQKjLTeWKU+PJsN4qD3Cb/MX4bP0oIfP0lXH+3fo+FM
HYgkCVO6bTaSxD8pSXo+J5zyZRbXE6njjtCGu6oltt00T0lfEzBWf0tqMgiXCS4J+SIpl9Yewr6f
nODIatmZ3fnVVfob/AXZNToibtWS/yQVBI7lmQ==</SignatureValue>
  <KeyInfo>
    <X509Data>
      <X509Certificate>MIIH/TCCBeWgAwIBAgITXAAAUT5htmnItkR38AAAAABRPjANBgkqhkiG9w0BAQsFADBXMRcwFQYDVQQFEw5SVUMgODAwODA2MTAtNzEVMBMGA1UEChMMQ09ERTEwMCBTLkEuMQswCQYDVQQGEwJQWTEYMBYGA1UEAxMPQ0EtQ09ERTEwMCBTLkEuMB4XDTIxMDIyNDE5MzYxNFoXDTIzMDIyNDE5MzYxNFowgZUxHTAbBgNVBAMTFEVER0FSIERBUklPIE1BUlRJTkVaMRcwFQYDVQQKEw5QRVJTT05BIEZJU0lDQTELMAkGA1UEBhMCUFkxFDASBgNVBCoTC0VER0FSIERBUklPMREwDwYDVQQEEwhNQVJUSU5FWjESMBAGA1UEBRMJQ0kxNTk1MzQwMREwDwYDVQQLEwhGSVJNQSBGMjCCASIwDQYJKoZIhvcNAQEBBQADggEPADCCAQoCggEBALo5NYpFUr8LrL6x6jTuj+wR8tc08pvkP4z3qjDM4vsa5SBxHb7PFc74ImVNd/ZtQMM+GkoXyKzzNLbLGeeCiV7wFmoyu2zHGnU910uGNfxTPonvVyyfbkjA7KLRbT1a9surfFwTOMAkiwyDYqCcWSLvbeXkslUN0WJcNscOhEDI7fxBRM5lWpUwpyQ9fb8BFRKrO/8htm+CIZ5n2+Fyd5/c7n6DLhGtQSAynDt+H6FBQjyJ9d1DJj3KC+ztkmouoInr7U0aZan5jzrJjbb8fV5ylqOECKV1tgZO43RTxJz8+vK9Fo9kz5Obn5U1v2WDTYRYvKdxS8Dw3hvxsWEbZMsCAwEAAaOCA4EwggN9MA4GA1UdDwEB/wQEAwIF4DAMBgNVHRMBAf8EAjAAMCAGA1UdJQEB/wQWMBQGCCsGAQUFBwMCBggrBgEFBQcDBDAdBgNVHQ4EFgQUS2I22yjCIvjotU8Q/q/tJH0Zxe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IgYDVR0RBBswGYEXRURNQVJUSU5FWkBERUxPSVRURS5DT00wDQYJKoZIhvcNAQELBQADggIBAI7yum7vckOq6HegkDS63ZjWIAbVU4iouA8c9jQKze6KudJjpRRjaX/IVKTQhCw2K9QZEAYLt04BMHosBsF262yNhJuS0L5n9ym8f0GCZD+fnTjsqX8x6WOkBcyVUu2xiJQ8ejlDZN/GtU8UzF/L5T5CZ6KA8tA3QgicTUKigCs2z+EzbmwECmt7743Axvx142lg/ceepo9O6VHHX3e4+XIqxcwzP13nvzpF76naaDriWc7wz4Cx+fg5kKR1qXH0AF/3u7BszGYgdSr1bQGG59uUr+CgIpZ10flR69bpPpIy/tdNItQi+I0hsMK0rzkcBpk9hDq+8B6MqAWGdJubY0eBgJdbf1fgu35/etd2F5fgLFP7a2DoFBiSOYmo82smkJDOUdQFFc3nG8eA5dqmd3B31LH4nzeg/ta2SancjgLCfUiZJebCgM0v7WM6NUyETyYZ/9xROWVrYpHQ3cucz4ikgzSmJ2sT4u15RlEm0D7ok48MbPzZGp9AhJVnIFuQbYPxoxRUJZhL3WcD6iwrYb9Z+GCVyg1InKFW+O+T7OsipKdV69TtB5Vu63wHLl97jMiqTmFPQxJSJUC0G5xvlHEnAK0JAJdHW4BGtX4U7RiIoyxuSGZ0QgGk49l73PsUNQo9ItRgRmuD+Jqj2zVvTDVO8HMT79sO29dwiwsVfP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VpfsaRPDqdWNgJvzcbNWLhDNqRaDMz1SBYHgCmuOWBk=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Xa8239MzABwfeSwVessQmgBws7qpEWV+d6lNwhHlGqw=</DigestValue>
      </Reference>
      <Reference URI="/xl/drawings/drawing1.xml?ContentType=application/vnd.openxmlformats-officedocument.drawing+xml">
        <DigestMethod Algorithm="http://www.w3.org/2001/04/xmlenc#sha256"/>
        <DigestValue>X9iBjgJDkZvgrLy+6MUOmD4iQt/u4lmO7U11VEqVjy4=</DigestValue>
      </Reference>
      <Reference URI="/xl/drawings/drawing2.xml?ContentType=application/vnd.openxmlformats-officedocument.drawing+xml">
        <DigestMethod Algorithm="http://www.w3.org/2001/04/xmlenc#sha256"/>
        <DigestValue>7ShrgQQ3uLzdSjWHwc4cXvXaXTRkMUl4GfpCNbwIv7w=</DigestValue>
      </Reference>
      <Reference URI="/xl/drawings/drawing3.xml?ContentType=application/vnd.openxmlformats-officedocument.drawing+xml">
        <DigestMethod Algorithm="http://www.w3.org/2001/04/xmlenc#sha256"/>
        <DigestValue>jEKqjSvV7OKTazB2Pn1h5CWqw6lx1rwcaA4xiDelOKA=</DigestValue>
      </Reference>
      <Reference URI="/xl/drawings/drawing4.xml?ContentType=application/vnd.openxmlformats-officedocument.drawing+xml">
        <DigestMethod Algorithm="http://www.w3.org/2001/04/xmlenc#sha256"/>
        <DigestValue>nr0pVGGLmD60WV0SQwy4+RiEIUtYAIZc/FbgA2TL9Vg=</DigestValue>
      </Reference>
      <Reference URI="/xl/drawings/drawing5.xml?ContentType=application/vnd.openxmlformats-officedocument.drawing+xml">
        <DigestMethod Algorithm="http://www.w3.org/2001/04/xmlenc#sha256"/>
        <DigestValue>WlyN0JAwDdWHXnGQ2OkLBnQE4Cck4sGGb3sECiVTVVE=</DigestValue>
      </Reference>
      <Reference URI="/xl/drawings/vmlDrawing1.vml?ContentType=application/vnd.openxmlformats-officedocument.vmlDrawing">
        <DigestMethod Algorithm="http://www.w3.org/2001/04/xmlenc#sha256"/>
        <DigestValue>rq7rGI48Zex4O+1Z9Vl4tGgsAUIAlF93WIwzoaGTLy0=</DigestValue>
      </Reference>
      <Reference URI="/xl/media/image1.emf?ContentType=image/x-emf">
        <DigestMethod Algorithm="http://www.w3.org/2001/04/xmlenc#sha256"/>
        <DigestValue>AR5iXPAWXxjNKLYEGV51CF9LIMwxB+XlcdvUE9QkLJc=</DigestValue>
      </Reference>
      <Reference URI="/xl/media/image2.emf?ContentType=image/x-emf">
        <DigestMethod Algorithm="http://www.w3.org/2001/04/xmlenc#sha256"/>
        <DigestValue>M+rkKvvdy6vodVfvsZO3WsoGCM/b2PXM06x46umlkWo=</DigestValue>
      </Reference>
      <Reference URI="/xl/media/image3.emf?ContentType=image/x-emf">
        <DigestMethod Algorithm="http://www.w3.org/2001/04/xmlenc#sha256"/>
        <DigestValue>7gFWb/d2PaRgq4/NEc5rpTr0mwo8IrNQDcMh4jStaE8=</DigestValue>
      </Reference>
      <Reference URI="/xl/media/image4.emf?ContentType=image/x-emf">
        <DigestMethod Algorithm="http://www.w3.org/2001/04/xmlenc#sha256"/>
        <DigestValue>MY2f9Alf5WSXbP71kybrBJes8QZSFJarfKy1tjJK/gI=</DigestValue>
      </Reference>
      <Reference URI="/xl/media/image5.emf?ContentType=image/x-emf">
        <DigestMethod Algorithm="http://www.w3.org/2001/04/xmlenc#sha256"/>
        <DigestValue>aJWOOyeXVDYayyWABKyLIqZFHjmkdCy18+8pnnNF+hc=</DigestValue>
      </Reference>
      <Reference URI="/xl/printerSettings/printerSettings1.bin?ContentType=application/vnd.openxmlformats-officedocument.spreadsheetml.printerSettings">
        <DigestMethod Algorithm="http://www.w3.org/2001/04/xmlenc#sha256"/>
        <DigestValue>aAVyG3k+zl7YnITtI5+JxTP24xVkaLfE8NDj5dja668=</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woAG7XEFZSS8ItJ1ujIm8VUaTJEGMvJp9rHuBmepioA=</DigestValue>
      </Reference>
      <Reference URI="/xl/printerSettings/printerSettings12.bin?ContentType=application/vnd.openxmlformats-officedocument.spreadsheetml.printerSettings">
        <DigestMethod Algorithm="http://www.w3.org/2001/04/xmlenc#sha256"/>
        <DigestValue>TRrCOIAvgyay9+dOHANtMRhI4Mlj24DaFIyKQoKcdPw=</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TRrCOIAvgyay9+dOHANtMRhI4Mlj24DaFIyKQoKcdPw=</DigestValue>
      </Reference>
      <Reference URI="/xl/printerSettings/printerSettings15.bin?ContentType=application/vnd.openxmlformats-officedocument.spreadsheetml.printerSettings">
        <DigestMethod Algorithm="http://www.w3.org/2001/04/xmlenc#sha256"/>
        <DigestValue>hqnMLvZ6XBY2fH1KhK00vJXWuxlSZRWkoKrdKDrIF2Q=</DigestValue>
      </Reference>
      <Reference URI="/xl/printerSettings/printerSettings16.bin?ContentType=application/vnd.openxmlformats-officedocument.spreadsheetml.printerSettings">
        <DigestMethod Algorithm="http://www.w3.org/2001/04/xmlenc#sha256"/>
        <DigestValue>yafQoiqsHuJ5rXk4BhhOpeF5HDflrPmt4ejQBVK8Sy4=</DigestValue>
      </Reference>
      <Reference URI="/xl/printerSettings/printerSettings17.bin?ContentType=application/vnd.openxmlformats-officedocument.spreadsheetml.printerSettings">
        <DigestMethod Algorithm="http://www.w3.org/2001/04/xmlenc#sha256"/>
        <DigestValue>ZVxXhJn6XmjT/m1Dw2UhwYZPVXYMSYE+DUFTlsgHV4s=</DigestValue>
      </Reference>
      <Reference URI="/xl/printerSettings/printerSettings18.bin?ContentType=application/vnd.openxmlformats-officedocument.spreadsheetml.printerSettings">
        <DigestMethod Algorithm="http://www.w3.org/2001/04/xmlenc#sha256"/>
        <DigestValue>ZVxXhJn6XmjT/m1Dw2UhwYZPVXYMSYE+DUFTlsgHV4s=</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aKO8XWThzgvGlTVSu23kX37OoqtKGS6PBUkmhsicI1Y=</DigestValue>
      </Reference>
      <Reference URI="/xl/printerSettings/printerSettings20.bin?ContentType=application/vnd.openxmlformats-officedocument.spreadsheetml.printerSettings">
        <DigestMethod Algorithm="http://www.w3.org/2001/04/xmlenc#sha256"/>
        <DigestValue>GyyR84UYFfbFvVrs+ip9vPggIMAXC0nxkmeUVNsGxCc=</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ZVxXhJn6XmjT/m1Dw2UhwYZPVXYMSYE+DUFTlsgHV4s=</DigestValue>
      </Reference>
      <Reference URI="/xl/printerSettings/printerSettings23.bin?ContentType=application/vnd.openxmlformats-officedocument.spreadsheetml.printerSettings">
        <DigestMethod Algorithm="http://www.w3.org/2001/04/xmlenc#sha256"/>
        <DigestValue>ZVxXhJn6XmjT/m1Dw2UhwYZPVXYMSYE+DUFTlsgHV4s=</DigestValue>
      </Reference>
      <Reference URI="/xl/printerSettings/printerSettings24.bin?ContentType=application/vnd.openxmlformats-officedocument.spreadsheetml.printerSettings">
        <DigestMethod Algorithm="http://www.w3.org/2001/04/xmlenc#sha256"/>
        <DigestValue>ZVxXhJn6XmjT/m1Dw2UhwYZPVXYMSYE+DUFTlsgHV4s=</DigestValue>
      </Reference>
      <Reference URI="/xl/printerSettings/printerSettings25.bin?ContentType=application/vnd.openxmlformats-officedocument.spreadsheetml.printerSettings">
        <DigestMethod Algorithm="http://www.w3.org/2001/04/xmlenc#sha256"/>
        <DigestValue>aAVyG3k+zl7YnITtI5+JxTP24xVkaLfE8NDj5dja668=</DigestValue>
      </Reference>
      <Reference URI="/xl/printerSettings/printerSettings26.bin?ContentType=application/vnd.openxmlformats-officedocument.spreadsheetml.printerSettings">
        <DigestMethod Algorithm="http://www.w3.org/2001/04/xmlenc#sha256"/>
        <DigestValue>OGD3iF2+l78gTInlDCWFPycZVuHBpUE02raJ/Wr5XCI=</DigestValue>
      </Reference>
      <Reference URI="/xl/printerSettings/printerSettings27.bin?ContentType=application/vnd.openxmlformats-officedocument.spreadsheetml.printerSettings">
        <DigestMethod Algorithm="http://www.w3.org/2001/04/xmlenc#sha256"/>
        <DigestValue>aKO8XWThzgvGlTVSu23kX37OoqtKGS6PBUkmhsicI1Y=</DigestValue>
      </Reference>
      <Reference URI="/xl/printerSettings/printerSettings28.bin?ContentType=application/vnd.openxmlformats-officedocument.spreadsheetml.printerSettings">
        <DigestMethod Algorithm="http://www.w3.org/2001/04/xmlenc#sha256"/>
        <DigestValue>aKO8XWThzgvGlTVSu23kX37OoqtKGS6PBUkmhsicI1Y=</DigestValue>
      </Reference>
      <Reference URI="/xl/printerSettings/printerSettings29.bin?ContentType=application/vnd.openxmlformats-officedocument.spreadsheetml.printerSettings">
        <DigestMethod Algorithm="http://www.w3.org/2001/04/xmlenc#sha256"/>
        <DigestValue>7IeM4HWaID6S/nm7ryJM5N66YsZs89QdOYZ5kPNXpfQ=</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s6l80irlBTW+uFk7nR5c7WcaDa2jSh3MPBgl0IjaDO0=</DigestValue>
      </Reference>
      <Reference URI="/xl/printerSettings/printerSettings7.bin?ContentType=application/vnd.openxmlformats-officedocument.spreadsheetml.printerSettings">
        <DigestMethod Algorithm="http://www.w3.org/2001/04/xmlenc#sha256"/>
        <DigestValue>TRrCOIAvgyay9+dOHANtMRhI4Mlj24DaFIyKQoKcdPw=</DigestValue>
      </Reference>
      <Reference URI="/xl/printerSettings/printerSettings8.bin?ContentType=application/vnd.openxmlformats-officedocument.spreadsheetml.printerSettings">
        <DigestMethod Algorithm="http://www.w3.org/2001/04/xmlenc#sha256"/>
        <DigestValue>BCq9O5HHwm91X0cDGi4bjZg0oXnSgv7WGiCfkpesuIU=</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A2Ina1wu3bPg6BzAyVwV4DNSY4jOnrqn07PkT3cwZuo=</DigestValue>
      </Reference>
      <Reference URI="/xl/styles.xml?ContentType=application/vnd.openxmlformats-officedocument.spreadsheetml.styles+xml">
        <DigestMethod Algorithm="http://www.w3.org/2001/04/xmlenc#sha256"/>
        <DigestValue>ENOXkels3AX2BqOxI4SmeSGnPDBwFG2xvB1e701GG88=</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XB9ipM1/DyUX/Um+vajOkTRi9/VoRSclkGHUA4IcjaA=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pVTluOuQLFKoc/cGRWYcNs1ie/hPbJvO9z2OF5ZL/KU=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JivPg+vd91z5MJlR4O+zCEK68UnSyPy6pvzSrZzmDEk=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ipa4OT2BBv8SPse3nLSQ1988oxjMxPgUuyz6VURscUM=</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22SjM+q3AkSk61Pfw+Hi1Z26WzNXmEi/38xB0wEHnps=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40IauxnZ4H+GWlA4l0f1FahWmCBKlcs38nFHaNOxoqc=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ur80yb8OJdfaS0gJ1nRnum7MI+v8Q2iFvOndWB3ti5U=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uviiEZMVBzfx8509V6MAibULCT83I05OLw1HCOo9Qeo=</DigestValue>
      </Reference>
      <Reference URI="/xl/worksheets/sheet1.xml?ContentType=application/vnd.openxmlformats-officedocument.spreadsheetml.worksheet+xml">
        <DigestMethod Algorithm="http://www.w3.org/2001/04/xmlenc#sha256"/>
        <DigestValue>IXba8/Hs5k2OHPpU4TjCquemzneJvTzG21FIBXklhfA=</DigestValue>
      </Reference>
      <Reference URI="/xl/worksheets/sheet2.xml?ContentType=application/vnd.openxmlformats-officedocument.spreadsheetml.worksheet+xml">
        <DigestMethod Algorithm="http://www.w3.org/2001/04/xmlenc#sha256"/>
        <DigestValue>hiXbnO3oTf0WXJ9mPNFkOoKRVdUE2ZVa4IaPcgsINmA=</DigestValue>
      </Reference>
      <Reference URI="/xl/worksheets/sheet3.xml?ContentType=application/vnd.openxmlformats-officedocument.spreadsheetml.worksheet+xml">
        <DigestMethod Algorithm="http://www.w3.org/2001/04/xmlenc#sha256"/>
        <DigestValue>Vo7W14OKFsVTSP63IJFQ5gOwTiQLXlM830pDYdzi8QE=</DigestValue>
      </Reference>
      <Reference URI="/xl/worksheets/sheet4.xml?ContentType=application/vnd.openxmlformats-officedocument.spreadsheetml.worksheet+xml">
        <DigestMethod Algorithm="http://www.w3.org/2001/04/xmlenc#sha256"/>
        <DigestValue>5y9GQim0RjTggzV19f5zI/KiHJdIRZuIRI7llcKb6YQ=</DigestValue>
      </Reference>
      <Reference URI="/xl/worksheets/sheet5.xml?ContentType=application/vnd.openxmlformats-officedocument.spreadsheetml.worksheet+xml">
        <DigestMethod Algorithm="http://www.w3.org/2001/04/xmlenc#sha256"/>
        <DigestValue>9JuiaRHdE8HW3jYUrqUR4uStAEZF7aFg8mT4fvqucZA=</DigestValue>
      </Reference>
      <Reference URI="/xl/worksheets/sheet6.xml?ContentType=application/vnd.openxmlformats-officedocument.spreadsheetml.worksheet+xml">
        <DigestMethod Algorithm="http://www.w3.org/2001/04/xmlenc#sha256"/>
        <DigestValue>pA9ga+cVHo43tTE0e9B1sQ26M+Fo28P2vLB+tn5s5WY=</DigestValue>
      </Reference>
      <Reference URI="/xl/worksheets/sheet7.xml?ContentType=application/vnd.openxmlformats-officedocument.spreadsheetml.worksheet+xml">
        <DigestMethod Algorithm="http://www.w3.org/2001/04/xmlenc#sha256"/>
        <DigestValue>s4s9MhlieISGMeNKp6kbDXCHROxvxi+hWIW40DqWijs=</DigestValue>
      </Reference>
    </Manifest>
    <SignatureProperties>
      <SignatureProperty Id="idSignatureTime" Target="#idPackageSignature">
        <mdssi:SignatureTime xmlns:mdssi="http://schemas.openxmlformats.org/package/2006/digital-signature">
          <mdssi:Format>YYYY-MM-DDThh:mm:ssTZD</mdssi:Format>
          <mdssi:Value>2021-04-21T20:47:42Z</mdssi:Value>
        </mdssi:SignatureTime>
      </SignatureProperty>
    </SignatureProperties>
  </Object>
  <Object Id="idOfficeObject">
    <SignatureProperties>
      <SignatureProperty Id="idOfficeV1Details" Target="#idPackageSignature">
        <SignatureInfoV1 xmlns="http://schemas.microsoft.com/office/2006/digsig">
          <SetupID>{CD6F2E32-2F8B-4986-B8DF-AFA7C30B61AD}</SetupID>
          <SignatureText>Edgar Martinez</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2021-04-21T20:47:42Z</xd:SigningTime>
          <xd:SigningCertificate>
            <xd:Cert>
              <xd:CertDigest>
                <DigestMethod Algorithm="http://www.w3.org/2001/04/xmlenc#sha256"/>
                <DigestValue>LfKO5RtUDlhZrQJLXEh9UGHsfvGtZi81XPqQbNqPbz8=</DigestValue>
              </xd:CertDigest>
              <xd:IssuerSerial>
                <X509IssuerName>CN=CA-CODE100 S.A., C=PY, O=CODE100 S.A., SERIALNUMBER=RUC 80080610-7</X509IssuerName>
                <X509SerialNumber>2051668666256189238824334836286521845689110846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fFgAAVAsAACBFTUYAAAEAgBsAAKoAAAAGAAAAAAAAAAAAAAAAAAAAVgUAAAA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DhR5a/38AABMAFAAAAAAAMG5OWv9/AADQRobO/38AACiFHlr/fwAAAAAAAAAAAADQRobO/38AAFm7PDUdAAAAAAAAAAAAAAAJAAAAAAAAAAkAAAAAAAAASAAAAP9/AADUWU5a/38AAIBxV1r/fwAA8FtOWgAAAAABAAAA/38AADBuTlr/fwAAAACGzv9/AAAAAAAAAAAAAAAAAAAAAAAAAAAAAAAAAAA5ByMAsgMAAAAAAAAAAAAA8AFYYHkBAAC4vTw1HQAAAHALAAAAAAAAAAAAAAAAAAAAAAAAAAAAAAAAAAAAAAAAML08NR0AAAA/fR5aZHYACAAAAAAlAAAADAAAAAEAAAAYAAAADAAAAAAAAAISAAAADAAAAAEAAAAeAAAAGAAAAMMAAAAEAAAA9wAAABEAAAAlAAAADAAAAAEAAABUAAAAhAAAAMQAAAAEAAAA9QAAABAAAAABAAAAYfe0QQBAtUHEAAAABAAAAAkAAABMAAAAAAAAAAAAAAAAAAAA//////////9gAAAAMgAxAC8ANAAvADIAMAAyADE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6A08NR0AAADwDjw1HQAAAAAAAAAAAAAAYFaGzv9/AAAJAAAAAAAAAAkAAAAAAAAAA4UeWv9/AAAeAAAAHgAAAEgRPDUdAAAAWA88NR0AAAD/////AQAAAEgRPDUdAAAAAAAAAAAAAAAgDAjM/38AAEgRPDUdAAAAAAAAAAAAAADIwBPM/38AAAAAAAAAAAAA4A+jY3kBAAAeAAAA/38AAAAAAAAAAAAAAAAAAAAAAAApsCMAsgMAAB4AAAAAAAAAHgAAAAAAAAAAAAAAAAAAAPABWGB5AQAAsBA8NR0AAABA+NVjeQEAAAcAAAAAAAAAAAAAAAAAAADsDzw1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QbN5jeQEAAADgpFD/fwAAcKlHYHkBAABwqUdgeQEAAAAAAAAAAAAAAU7cUP9/AAACAAAAAAAAAAIAAAAAAAAAcHPcUP9/AACoqUdgeQEAAJC5cnN5AQAAME1WYHkBAACQuXJzeQEAACAMCMz/fwAAAQAAAAAAAABRFKxQAAAAAMjAE8z/fwAAAAAAAAAAAAAwTVZgeQEAAFEUrFD/fwAAAAAAAAAAAAAAAAAAAAAAADkHJACyAwAAENyVywAAAACQouBweQEAAAAAAAAAAAAA8AFYYHkBAAC4vTs1HQAAAOD///8AAAAABgAAAAAAAAAAAAAAAAAAANy8OzVkdgAIAAAAACUAAAAMAAAAAwAAABgAAAAMAAAAAAAAAhIAAAAMAAAAAQAAABYAAAAMAAAACAAAAFQAAABUAAAACgAAACcAAAAeAAAASgAAAAEAAABh97RBAEC1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MAAABHAAAAKQAAADMAAABrAAAAFQAAACEA8AAAAAAAAAAAAAAAgD8AAAAAAAAAAAAAgD8AAAAAAAAAAAAAAAAAAAAAAAAAAAAAAAAAAAAAAAAAACUAAAAMAAAAAAAAgCgAAAAMAAAABAAAAFIAAABwAQAABAAAAPD///8AAAAAAAAAAAAAAACQAQAAAAAAAQAAAABzAGUAZwBvAGUAIAB1AGkAAAAAAAAAAAAAAAAAAAAAAAAAAAAAAAAAAAAAAAAAAAAAAAAAAAAAAAAAAAAAAAAAAAAAACAAAAAAAAAAAAAAAAAAAAAQCDhweQEAAAAAAAAAAAAAQAAAAAAAAADxcYNS/38AAMkTAQQAAAAAIAAAAAAAAAB+AAAAAAAAABAIOHB5AQAAEAg4cHkBAAAAAAAAAAAAAAAAAAAAAAAAIAwIzP9/AAAAAAAAAAAAABMAAAAAAAAAyMATzP9/AAAAAAAAAAAAAFYAAAAAAAAAAAAAAAAAAAAAAAAAAAAAAAAAAAAAAAAAmRkjALIDAAAQ3JXLAAAAAGgWOHB5AQAAAAAAAAAAAADwAVhgeQEAAFioPDUdAAAA8P///wAAAAAJAAAAAAAAAAAAAAAAAAAAfKc8NWR2AAgAAAAAJQAAAAwAAAAEAAAAGAAAAAwAAAAAAAACEgAAAAwAAAABAAAAHgAAABgAAAApAAAAMwAAAJQAAABIAAAAJQAAAAwAAAAEAAAAVAAAAKAAAAAqAAAAMwAAAJIAAABHAAAAAQAAAGH3tEEAQLVBKgAAADMAAAAOAAAATAAAAAAAAAAAAAAAAAAAAP//////////aAAAAEUAZABnAGEAcgAgAE0AYQByAHQAaQBuAGUAegAIAAAACQAAAAkAAAAIAAAABgAAAAQAAAAOAAAACAAAAAYAAAAFAAAABAAAAAk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gAAAACgAAAFAAAABXAAAAXAAAAAEAAABh97RBAEC1QQoAAABQAAAADgAAAEwAAAAAAAAAAAAAAAAAAAD//////////2gAAABFAGQAZwBhAHIAIABNAGEAcgB0AGkAbgBlAHoABgAAAAcAAAAHAAAABgAAAAQAAAADAAAACgAAAAYAAAAEAAAABAAAAAMAAAAH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CoAAAACgAAAGAAAABaAAAAbAAAAAEAAABh97RBAEC1QQoAAABgAAAADwAAAEwAAAAAAAAAAAAAAAAAAAD//////////2wAAABBAHUAZABpAHQAbwByACAARQB4AHQAZQByAG4AbwAAAAcAAAAHAAAABwAAAAMAAAAEAAAABwAAAAQAAAADAAAABgAAAAUAAAAEAAAABgAAAAQAAAAHAAAABwAAAEsAAABAAAAAMAAAAAUAAAAgAAAAAQAAAAEAAAAQAAAAAAAAAAAAAAAAAQAAgAAAAAAAAAAAAAAAAAEAAIAAAAAlAAAADAAAAAIAAAAnAAAAGAAAAAUAAAAAAAAA////AAAAAAAlAAAADAAAAAUAAABMAAAAZAAAAAkAAABwAAAAwwAAAHwAAAAJAAAAcAAAALsAAAANAAAAIQDwAAAAAAAAAAAAAACAPwAAAAAAAAAAAACAPwAAAAAAAAAAAAAAAAAAAAAAAAAAAAAAAAAAAAAAAAAAJQAAAAwAAAAAAACAKAAAAAwAAAAFAAAAJQAAAAwAAAABAAAAGAAAAAwAAAAAAAACEgAAAAwAAAABAAAAFgAAAAwAAAAAAAAAVAAAAAgBAAAKAAAAcAAAAMIAAAB8AAAAAQAAAGH3tEEAQLVBCgAAAHAAAAAfAAAATAAAAAQAAAAJAAAAcAAAAMQAAAB9AAAAjAAAAFMAaQBnAG4AZQBkACAAYgB5ADoAIABFAEQARwBBAFIAIABEAEEAUgBJAE8AIABNAEEAUgBUAEkATgBFAFoAAAAGAAAAAwAAAAcAAAAHAAAABgAAAAcAAAADAAAABwAAAAUAAAADAAAAAwAAAAYAAAAIAAAACAAAAAcAAAAHAAAAAwAAAAgAAAAHAAAABwAAAAMAAAAJAAAAAwAAAAoAAAAHAAAABwAAAAUAAAADAAAACAAAAAYAAAAGAAAAFgAAAAwAAAAAAAAAJQAAAAwAAAACAAAADgAAABQAAAAAAAAAEAAAABQAAAA=</Object>
  <Object Id="idInvalidSigLnImg">AQAAAGwAAAAAAAAAAAAAAP8AAAB/AAAAAAAAAAAAAACfFgAAVAsAACBFTUYAAAEALB8AALAAAAAGAAAAAAAAAAAAAAAAAAAAVgUAAAADAAA1AQAArgAAAAAAAAAAAAAAAAAAAAi3BACwpw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geQAAAAcKDQcKDQcJDQ4WMShFrjFU1TJV1gECBAIDBAECBQoRKyZBowsTMQAAAAAAfqbJd6PIeqDCQFZ4JTd0Lk/HMVPSGy5uFiE4GypVJ0KnHjN9AAABoHkAAACcz+7S6ffb7fnC0t1haH0hMm8aLXIuT8ggOIwoRKslP58cK08AAAFBAAAAAMHg9P///////////+bm5k9SXjw/SzBRzTFU0y1NwSAyVzFGXwEBAqB5CA8mnM/u69/SvI9jt4tgjIR9FBosDBEjMVTUMlXWMVPRKUSeDxk4AAAAAAAAAADT6ff///////+Tk5MjK0krSbkvUcsuT8YVJFoTIFIrSbgtTcEQHEcAAAAAAJzP7vT6/bTa8kRleixHhy1Nwi5PxiQtTnBwcJKSki81SRwtZAgOIwAAAAAAweD02+35gsLqZ5q6Jz1jNEJyOUZ4qamp+/v7////wdPeVnCJAQECRAAAAACv1/Ho8/ubzu6CwuqMudS3u769vb3////////////L5fZymsABAgMAAAAAAK/X8fz9/uLx+snk9uTy+vz9/v///////////////8vl9nKawAECA6B5AAAAotHvtdryxOL1xOL1tdry0+r32+350+r3tdryxOL1pdPvc5rAAQIDNQAAAABpj7ZnjrZqj7Zqj7ZnjrZtkbdukrdtkbdnjrZqj7ZojrZ3rdUCAwSgeQAAAAAAAAAAAAAAAAAAAAAAAAAAAAAAAAAAAAAAAAAAAAAAAAAAAAAAAAAAJwAAABgAAAABAAAAAAAAAP///wAAAAAAJQAAAAwAAAABAAAATAAAAGQAAAAiAAAABAAAAHkAAAAQAAAAIgAAAAQAAABYAAAADQAAACEA8AAAAAAAAAAAAAAAgD8AAAAAAAAAAAAAgD8AAAAAAAAAAAAAAAAAAAAAAAAAAAAAAAAAAAAAAAAAACUAAAAMAAAAAAAAgCgAAAAMAAAAAQAAAFIAAABwAQAAAQAAAPX///8AAAAAAAAAAAAAAACQAQAAAAAAAQAAAABzAGUAZwBvAGUAIAB1AGkAAAAAAAAAAAAAAAAAAAAAAAAAAAAAAAAAAAAAAAAAAAAAAAAAAAAAAAAAAAAAAAAAAAAAAAAAAAAAAAAAA4UeWv9/AAATABQAAAAAADBuTlr/fwAA0EaGzv9/AAAohR5a/38AAAAAAAAAAAAA0EaGzv9/AABZuzw1HQAAAAAAAAAAAAAACQAAAAAAAAAJAAAAAAAAAEgAAAD/fwAA1FlOWv9/AACAcVda/38AAPBbTloAAAAAAQAAAP9/AAAwbk5a/38AAAAAhs7/fwAAAAAAAAAAAAAAAAAAAAAAAAAAAAAAAAAAOQcjALIDAAAAAAAAAAAAAPABWGB5AQAAuL08NR0AAABwCwAAAAAAAAAAAAAAAAAAAAAAAAAAAAAAAAAAAAAAADC9PDUdAAAAP30eWmR2AAgAAAAAJQAAAAwAAAABAAAAGAAAAAwAAAD/AAACEgAAAAwAAAABAAAAHgAAABgAAAAiAAAABAAAAHoAAAARAAAAJQAAAAwAAAABAAAAVAAAALQAAAAjAAAABAAAAHgAAAAQAAAAAQAAAGH3tEEAQLVBIwAAAAQAAAARAAAATAAAAAAAAAAAAAAAAAAAAP//////////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OgNPDUdAAAA8A48NR0AAAAAAAAAAAAAAGBWhs7/fwAACQAAAAAAAAAJAAAAAAAAAAOFHlr/fwAAHgAAAB4AAABIETw1HQAAAFgPPDUdAAAA/////wEAAABIETw1HQAAAAAAAAAAAAAAIAwIzP9/AABIETw1HQAAAAAAAAAAAAAAyMATzP9/AAAAAAAAAAAAAOAPo2N5AQAAHgAAAP9/AAAAAAAAAAAAAAAAAAAAAAAAKbAjALIDAAAeAAAAAAAAAB4AAAAAAAAAAAAAAAAAAADwAVhgeQEAALAQPDUdAAAAQPjVY3kBAAAHAAAAAAAAAAAAAAAAAAAA7A88N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EGzeY3kBAAAA4KRQ/38AAHCpR2B5AQAAcKlHYHkBAAAAAAAAAAAAAAFO3FD/fwAAAgAAAAAAAAACAAAAAAAAAHBz3FD/fwAAqKlHYHkBAACQuXJzeQEAADBNVmB5AQAAkLlyc3kBAAAgDAjM/38AAAEAAAAAAAAAURSsUAAAAADIwBPM/38AAAAAAAAAAAAAME1WYHkBAABRFKxQ/38AAAAAAAAAAAAAAAAAAAAAAAA5ByQAsgMAABDclcsAAAAAkKLgcHkBAAAAAAAAAAAAAPABWGB5AQAAuL07NR0AAADg////AAAAAAYAAAAAAAAAAAAAAAAAAADcvDs1ZHYACAAAAAAlAAAADAAAAAMAAAAYAAAADAAAAAAAAAISAAAADAAAAAEAAAAWAAAADAAAAAgAAABUAAAAVAAAAAoAAAAnAAAAHgAAAEoAAAABAAAAYfe0QQBAt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TAAAARwAAACkAAAAzAAAAawAAABUAAAAhAPAAAAAAAAAAAAAAAIA/AAAAAAAAAAAAAIA/AAAAAAAAAAAAAAAAAAAAAAAAAAAAAAAAAAAAAAAAAAAlAAAADAAAAAAAAIAoAAAADAAAAAQAAABSAAAAcAEAAAQAAADw////AAAAAAAAAAAAAAAAkAEAAAAAAAEAAAAAcwBlAGcAbwBlACAAdQBpAAAAAAAAAAAAAAAAAAAAAAAAAAAAAAAAAAAAAAAAAAAAAAAAAAAAAAAAAAAAAAAAAAAAAAAgAAAAAAAAAAAAAAAAAAAAEAg4cHkBAAAAAAAAAAAAAEAAAAAAAAAA8XGDUv9/AADJEwEEAAAAACAAAAAAAAAAfgAAAAAAAAAQCDhweQEAABAIOHB5AQAAAAAAAAAAAAAAAAAAAAAAACAMCMz/fwAAAAAAAAAAAAATAAAAAAAAAMjAE8z/fwAAAAAAAAAAAABWAAAAAAAAAAAAAAAAAAAAAAAAAAAAAAAAAAAAAAAAAJkZIwCyAwAAENyVywAAAABoFjhweQEAAAAAAAAAAAAA8AFYYHkBAABYqDw1HQAAAPD///8AAAAACQAAAAAAAAAAAAAAAAAAAHynPDVkdgAIAAAAACUAAAAMAAAABAAAABgAAAAMAAAAAAAAAhIAAAAMAAAAAQAAAB4AAAAYAAAAKQAAADMAAACUAAAASAAAACUAAAAMAAAABAAAAFQAAACgAAAAKgAAADMAAACSAAAARwAAAAEAAABh97RBAEC1QSoAAAAzAAAADgAAAEwAAAAAAAAAAAAAAAAAAAD//////////2gAAABFAGQAZwBhAHIAIABNAGEAcgB0AGkAbgBlAHoACAAAAAkAAAAJAAAACAAAAAYAAAAEAAAADgAAAAgAAAAGAAAABQAAAAQAAAAJ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oAAAAAoAAABQAAAAVwAAAFwAAAABAAAAYfe0QQBAtUEKAAAAUAAAAA4AAABMAAAAAAAAAAAAAAAAAAAA//////////9oAAAARQBkAGcAYQByACAATQBhAHIAdABpAG4AZQB6AAYAAAAHAAAABwAAAAYAAAAEAAAAAwAAAAoAAAAGAAAABAAAAAQAAAADAAAABwAAAAYAAAAF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ISAAAADAAAAAEAAAAeAAAAGAAAAAkAAABgAAAA9wAAAG0AAAAlAAAADAAAAAEAAABUAAAAqAAAAAoAAABgAAAAWgAAAGwAAAABAAAAYfe0QQBAtUEKAAAAYAAAAA8AAABMAAAAAAAAAAAAAAAAAAAA//////////9sAAAAQQB1AGQAaQB0AG8AcgAgAEUAeAB0AGUAcgBuAG8Abz4HAAAABwAAAAcAAAADAAAABAAAAAcAAAAEAAAAAwAAAAYAAAAFAAAABAAAAAYAAAAEAAAABwAAAAcAAABLAAAAQAAAADAAAAAFAAAAIAAAAAEAAAABAAAAEAAAAAAAAAAAAAAAAAEAAIAAAAAAAAAAAAAAAAABAACAAAAAJQAAAAwAAAACAAAAJwAAABgAAAAFAAAAAAAAAP///wAAAAAAJQAAAAwAAAAFAAAATAAAAGQAAAAJAAAAcAAAAMMAAAB8AAAACQAAAHAAAAC7AAAADQAAACEA8AAAAAAAAAAAAAAAgD8AAAAAAAAAAAAAgD8AAAAAAAAAAAAAAAAAAAAAAAAAAAAAAAAAAAAAAAAAACUAAAAMAAAAAAAAgCgAAAAMAAAABQAAACUAAAAMAAAAAQAAABgAAAAMAAAAAAAAAhIAAAAMAAAAAQAAABYAAAAMAAAAAAAAAFQAAAAIAQAACgAAAHAAAADCAAAAfAAAAAEAAABh97RBAEC1QQoAAABwAAAAHwAAAEwAAAAEAAAACQAAAHAAAADEAAAAfQAAAIwAAABTAGkAZwBuAGUAZAAgAGIAeQA6ACAARQBEAEcAQQBSACAARABBAFIASQBPACAATQBBAFIAVABJAE4ARQBaAAAABgAAAAMAAAAHAAAABwAAAAYAAAAHAAAAAwAAAAcAAAAFAAAAAwAAAAMAAAAGAAAACAAAAAgAAAAHAAAABwAAAAMAAAAIAAAABwAAAAcAAAADAAAACQAAAAMAAAAKAAAABwAAAAcAAAAFAAAAAwAAAAgAAAAG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P a r t M a p   x m l n s : x s i = " h t t p : / / w w w . w 3 . o r g / 2 0 0 1 / X M L S c h e m a - i n s t a n c e "   x m l n s : x s d = " h t t p : / / w w w . w 3 . o r g / 2 0 0 1 / X M L S c h e m a " >  
     < P a r t s >  
         < P a r t I t e m >  
             < P r o p e r t y N a m e > T B L i n k T y p e L i n k H i g h l i g h t < / P r o p e r t y N a m e >  
             < V a l u e > T r u e < / V a l u e >  
         < / P a r t I t e m >  
         < P a r t I t e m >  
             < P r o p e r t y N a m e > D A L i n k T y p e L i n k H i g h l i g h t < / P r o p e r t y N a m e >  
             < V a l u e > T r u e < / V a l u e >  
         < / P a r t I t e m >  
     < / P a r t s >  
 < / P a r t M a p > 
</file>

<file path=customXml/item2.xml><?xml version="1.0" encoding="utf-8"?>
<DAEMSEngagementItemInfo xmlns="http://schemas.microsoft.com/DAEMSEngagementItemInfoXML">
  <EngagementID>5000005917</EngagementID>
  <LogicalEMSServerID>-109903338106937214</LogicalEMSServerID>
  <WorkingPaperID>3578672121800003281</WorkingPaperID>
</DAEMSEngagementItemInfo>
</file>

<file path=customXml/itemProps1.xml><?xml version="1.0" encoding="utf-8"?>
<ds:datastoreItem xmlns:ds="http://schemas.openxmlformats.org/officeDocument/2006/customXml" ds:itemID="{B0E4C52B-E95A-44FE-8515-2680F067C6A2}">
  <ds:schemaRefs>
    <ds:schemaRef ds:uri="http://www.w3.org/2001/XMLSchema"/>
  </ds:schemaRefs>
</ds:datastoreItem>
</file>

<file path=customXml/itemProps2.xml><?xml version="1.0" encoding="utf-8"?>
<ds:datastoreItem xmlns:ds="http://schemas.openxmlformats.org/officeDocument/2006/customXml" ds:itemID="{DA2BF741-AC10-4D19-A7B3-C94C3C5397CD}">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Información general</vt:lpstr>
      <vt:lpstr>Balance General</vt:lpstr>
      <vt:lpstr>Estado de Resultados</vt:lpstr>
      <vt:lpstr>Flujo de Efectivo</vt:lpstr>
      <vt:lpstr>Patrimonio Neto</vt:lpstr>
      <vt:lpstr>Notas 1 a Nota 4</vt:lpstr>
      <vt:lpstr>Nota 5 a Nota 12</vt:lpstr>
      <vt:lpstr>'Balance General'!Área_de_impresión</vt:lpstr>
      <vt:lpstr>'Estado de Resultados'!Área_de_impresión</vt:lpstr>
      <vt:lpstr>'Flujo de Efectivo'!Área_de_impresión</vt:lpstr>
      <vt:lpstr>'Nota 5 a Nota 12'!Área_de_impresión</vt:lpstr>
      <vt:lpstr>'Notas 1 a Nota 4'!Área_de_impresión</vt:lpstr>
      <vt:lpstr>'Patrimonio Neto'!Área_de_impresión</vt:lpstr>
      <vt:lpstr>'Nota 5 a Nota 12'!OLE_LINK1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2021-04-09T23:27:49Z</cp:lastPrinted>
  <dcterms:created xsi:type="dcterms:W3CDTF">2016-08-27T16:35:25Z</dcterms:created>
  <dcterms:modified xsi:type="dcterms:W3CDTF">2021-04-21T16:06:25Z</dcterms:modified>
</cp:coreProperties>
</file>