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ls" ContentType="application/vnd.ms-exce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Override PartName="/_xmlsignatures/sig43.xml" ContentType="application/vnd.openxmlformats-package.digital-signature-xmlsignature+xml"/>
  <Override PartName="/_xmlsignatures/sig44.xml" ContentType="application/vnd.openxmlformats-package.digital-signature-xmlsignature+xml"/>
  <Override PartName="/_xmlsignatures/sig45.xml" ContentType="application/vnd.openxmlformats-package.digital-signature-xmlsignature+xml"/>
  <Override PartName="/_xmlsignatures/sig46.xml" ContentType="application/vnd.openxmlformats-package.digital-signature-xmlsignature+xml"/>
  <Override PartName="/_xmlsignatures/sig47.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C:\Users\celestenunez\Desktop\"/>
    </mc:Choice>
  </mc:AlternateContent>
  <xr:revisionPtr revIDLastSave="0" documentId="13_ncr:201_{9A69CFDE-C361-4B57-9B2E-62FED13626D2}" xr6:coauthVersionLast="47" xr6:coauthVersionMax="47" xr10:uidLastSave="{00000000-0000-0000-0000-000000000000}"/>
  <bookViews>
    <workbookView xWindow="-120" yWindow="-120" windowWidth="20730" windowHeight="11160" tabRatio="568" firstSheet="4" activeTab="4" xr2:uid="{00000000-000D-0000-FFFF-FFFF00000000}"/>
  </bookViews>
  <sheets>
    <sheet name="CARATULA I" sheetId="12" r:id="rId1"/>
    <sheet name="CARATULA II" sheetId="14" r:id="rId2"/>
    <sheet name="CARATULA III" sheetId="13" r:id="rId3"/>
    <sheet name="ACTIVO-PASIVO" sheetId="1" r:id="rId4"/>
    <sheet name="RESULTADO" sheetId="2" r:id="rId5"/>
    <sheet name="FLUJO" sheetId="3" r:id="rId6"/>
    <sheet name="VARIAC.PATRIM" sheetId="4" r:id="rId7"/>
    <sheet name="NOTA INICIAL" sheetId="5" r:id="rId8"/>
    <sheet name="NOTA 5 A-D" sheetId="6" r:id="rId9"/>
    <sheet name="NOTA 5 E-F" sheetId="7" r:id="rId10"/>
    <sheet name="ANEXO G-L" sheetId="8" r:id="rId11"/>
    <sheet name="ANEXO M-P" sheetId="9" r:id="rId12"/>
    <sheet name="ANEXO R-U" sheetId="15" r:id="rId13"/>
    <sheet name="ANEXO V-X" sheetId="10" r:id="rId14"/>
    <sheet name="NOTA FINAL" sheetId="11" r:id="rId15"/>
    <sheet name="ANEXO III" sheetId="16" r:id="rId16"/>
  </sheets>
  <externalReferences>
    <externalReference r:id="rId17"/>
    <externalReference r:id="rId18"/>
  </externalReferences>
  <definedNames>
    <definedName name="_xlnm.Print_Area" localSheetId="3">'ACTIVO-PASIVO'!#REF!</definedName>
    <definedName name="_xlnm.Print_Area" localSheetId="0">'CARATULA I'!$A$1:$G$32</definedName>
    <definedName name="_xlnm.Print_Area" localSheetId="2">'CARATULA III'!$A$1:$I$23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6" l="1"/>
  <c r="G28" i="16"/>
  <c r="F29" i="16"/>
  <c r="G29" i="16"/>
  <c r="F30" i="16"/>
  <c r="G30" i="16"/>
  <c r="F31" i="16"/>
  <c r="G31" i="16"/>
  <c r="F32" i="16"/>
  <c r="G32" i="16"/>
  <c r="F33" i="16"/>
  <c r="G33" i="16"/>
  <c r="G27" i="10" l="1"/>
  <c r="G28" i="10" s="1"/>
  <c r="H24" i="10"/>
  <c r="G24" i="10"/>
  <c r="C7" i="10"/>
  <c r="B7" i="10"/>
  <c r="F22" i="15"/>
  <c r="D22" i="15"/>
  <c r="C22" i="15"/>
  <c r="B22" i="15"/>
  <c r="A22" i="15"/>
  <c r="B21" i="15"/>
  <c r="A21" i="15"/>
  <c r="B20" i="15"/>
  <c r="A20" i="15"/>
  <c r="F19" i="15"/>
  <c r="E19" i="15"/>
  <c r="C19" i="15"/>
  <c r="B19" i="15"/>
  <c r="A19" i="15"/>
  <c r="F27" i="9"/>
  <c r="D27" i="9"/>
  <c r="A125" i="7" l="1"/>
  <c r="A114" i="7"/>
  <c r="C53" i="7"/>
  <c r="E53" i="7" s="1"/>
  <c r="A39" i="7"/>
  <c r="E38" i="7"/>
  <c r="D37" i="7"/>
  <c r="E36" i="7"/>
  <c r="A36" i="7"/>
  <c r="D35" i="7"/>
  <c r="E34" i="7"/>
  <c r="A34" i="7"/>
  <c r="D32" i="7"/>
  <c r="E31" i="7"/>
  <c r="D30" i="7"/>
  <c r="E24" i="7"/>
  <c r="E23" i="7"/>
  <c r="A23" i="7"/>
  <c r="E22" i="7"/>
  <c r="A22" i="7"/>
  <c r="E21" i="7"/>
  <c r="A21" i="7"/>
  <c r="D40" i="7" l="1"/>
  <c r="I166" i="6" l="1"/>
  <c r="H166" i="6"/>
  <c r="G166" i="6"/>
  <c r="E166" i="6"/>
  <c r="F165" i="6"/>
  <c r="F164" i="6"/>
  <c r="F163" i="6"/>
  <c r="I157" i="6"/>
  <c r="H157" i="6"/>
  <c r="G157" i="6"/>
  <c r="F157" i="6"/>
  <c r="B147" i="6"/>
  <c r="E138" i="6"/>
  <c r="D138" i="6"/>
  <c r="B138" i="6"/>
  <c r="E137" i="6"/>
  <c r="D137" i="6"/>
  <c r="B137" i="6"/>
  <c r="E136" i="6"/>
  <c r="D136" i="6"/>
  <c r="B136" i="6"/>
  <c r="E135" i="6"/>
  <c r="D135" i="6"/>
  <c r="B118" i="6"/>
  <c r="E79" i="6"/>
  <c r="E75" i="6"/>
  <c r="D67" i="6"/>
  <c r="E66" i="6"/>
  <c r="E67" i="6" s="1"/>
  <c r="E68" i="6" s="1"/>
  <c r="E69" i="6" s="1"/>
  <c r="E70" i="6" s="1"/>
  <c r="B66" i="6"/>
  <c r="F65" i="6"/>
  <c r="E65" i="6"/>
  <c r="D65" i="6"/>
  <c r="B65" i="6"/>
  <c r="B57" i="6"/>
  <c r="B55" i="6"/>
  <c r="B52" i="6"/>
  <c r="B50" i="6"/>
  <c r="B49" i="6"/>
  <c r="B48" i="6"/>
  <c r="D44" i="6"/>
  <c r="B44" i="6"/>
  <c r="D43" i="6"/>
  <c r="B43" i="6"/>
  <c r="D42" i="6"/>
  <c r="B42" i="6"/>
  <c r="B40" i="6"/>
  <c r="B39" i="6"/>
  <c r="B38" i="6"/>
  <c r="B37" i="6"/>
  <c r="B36" i="6"/>
  <c r="D34" i="6"/>
  <c r="B34" i="6"/>
  <c r="D33" i="6"/>
  <c r="B33" i="6"/>
  <c r="D32" i="6"/>
  <c r="B32" i="6"/>
  <c r="D31" i="6"/>
  <c r="B31" i="6"/>
  <c r="B28" i="6"/>
  <c r="B27" i="6"/>
  <c r="B26" i="6"/>
  <c r="B25" i="6"/>
  <c r="B24" i="6"/>
  <c r="B23" i="6"/>
  <c r="B19" i="6"/>
  <c r="B18" i="6"/>
  <c r="B17" i="6"/>
  <c r="B16" i="6"/>
  <c r="B15" i="6"/>
  <c r="B14" i="6"/>
  <c r="F12" i="6"/>
  <c r="B12" i="6"/>
  <c r="F166" i="6" l="1"/>
  <c r="F67" i="6"/>
  <c r="E71" i="6"/>
  <c r="E14" i="1"/>
  <c r="E72" i="6" l="1"/>
  <c r="E74" i="6" l="1"/>
  <c r="E76" i="6" l="1"/>
  <c r="E31" i="6" l="1"/>
  <c r="F31" i="6" s="1"/>
  <c r="E42" i="6"/>
  <c r="F42" i="6" s="1"/>
  <c r="E34" i="6"/>
  <c r="F34" i="6" s="1"/>
  <c r="E32" i="6" l="1"/>
  <c r="F32" i="6" s="1"/>
  <c r="E43" i="6"/>
  <c r="F43" i="6" s="1"/>
  <c r="E33" i="6" l="1"/>
  <c r="F33" i="6" s="1"/>
  <c r="E44" i="6"/>
  <c r="F44" i="6" s="1"/>
</calcChain>
</file>

<file path=xl/sharedStrings.xml><?xml version="1.0" encoding="utf-8"?>
<sst xmlns="http://schemas.openxmlformats.org/spreadsheetml/2006/main" count="1178" uniqueCount="811">
  <si>
    <t>Valores Casa de Bolsa S.A.</t>
  </si>
  <si>
    <t>(En Guaraníes)</t>
  </si>
  <si>
    <t>Activo</t>
  </si>
  <si>
    <t>Periodo Actual</t>
  </si>
  <si>
    <t>Ejercicio Anterior</t>
  </si>
  <si>
    <t>Pasivo</t>
  </si>
  <si>
    <t>Activo Corriente</t>
  </si>
  <si>
    <t>Pasivo Corriente</t>
  </si>
  <si>
    <t>Disponibilidades (Nota 5.d.)</t>
  </si>
  <si>
    <t>Documentos y Cuentas a Pagar</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</si>
  <si>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</si>
  <si>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</si>
  <si>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</si>
  <si>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</si>
  <si>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</si>
  <si>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</si>
  <si>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</si>
  <si>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</si>
  <si>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</si>
  <si>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</si>
  <si>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</si>
  <si>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</si>
  <si>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</si>
  <si>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 xml:space="preserve">Prestamos Bancarios </t>
  </si>
  <si>
    <t>Créditos (Nota 5.f)</t>
  </si>
  <si>
    <t>Interes a Pagar</t>
  </si>
  <si>
    <t>Deudores por Intermediación</t>
  </si>
  <si>
    <t xml:space="preserve">Intereses a Devengar </t>
  </si>
  <si>
    <t>Documentos y cuentas por cobrar</t>
  </si>
  <si>
    <t>Deudores varios</t>
  </si>
  <si>
    <t>Provisiones</t>
  </si>
  <si>
    <t xml:space="preserve">Menos: previsión para incobrables </t>
  </si>
  <si>
    <t>Impuesto a la renta a pagar</t>
  </si>
  <si>
    <t>IVA a Pagar</t>
  </si>
  <si>
    <t>Iva Credito Fiscal</t>
  </si>
  <si>
    <t>Retenciones de Impuestos</t>
  </si>
  <si>
    <t xml:space="preserve">Menos: previsión por cuentas a cobrar a </t>
  </si>
  <si>
    <t>Aportes y Retenciones a pagar</t>
  </si>
  <si>
    <r>
      <t>personas y empresas relacionadas</t>
    </r>
    <r>
      <rPr>
        <b/>
        <sz val="10"/>
        <rFont val="Arial"/>
        <family val="2"/>
      </rPr>
      <t xml:space="preserve"> </t>
    </r>
  </si>
  <si>
    <t>Underwitng</t>
  </si>
  <si>
    <t xml:space="preserve">Otros Pasivos </t>
  </si>
  <si>
    <t>Prestamos De Terceros (Nota 5.q)</t>
  </si>
  <si>
    <t>Otros Activos</t>
  </si>
  <si>
    <t>Dividendos a pagar en efectivo (Nota 5.r.,5.o)</t>
  </si>
  <si>
    <t>Otros Activos Corrientes (Nota 5 j)</t>
  </si>
  <si>
    <t>Otros pasivos Corrientes (Nota 5.q.)</t>
  </si>
  <si>
    <t>Total Activo Corriente</t>
  </si>
  <si>
    <t>Total Pasivo Corriente</t>
  </si>
  <si>
    <t>Activo No Corriente</t>
  </si>
  <si>
    <t>Pasivo No Corriente</t>
  </si>
  <si>
    <t>Inversiones Permanentes</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</si>
  <si>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</si>
  <si>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</si>
  <si>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</si>
  <si>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</si>
  <si>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</si>
  <si>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</si>
  <si>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</si>
  <si>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</si>
  <si>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</si>
  <si>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</si>
  <si>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</si>
  <si>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</si>
  <si>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Prestamos en Bancos</t>
  </si>
  <si>
    <t>Intereses a Devengar</t>
  </si>
  <si>
    <t>Creditos en Gestion de Recuperacion</t>
  </si>
  <si>
    <t>Palco CCP</t>
  </si>
  <si>
    <t>Relacionadas</t>
  </si>
  <si>
    <t xml:space="preserve">Previsiones </t>
  </si>
  <si>
    <t>Menos: previsión por cuentas a cobrar a</t>
  </si>
  <si>
    <t>Previsión para Indemnización</t>
  </si>
  <si>
    <t xml:space="preserve">personas y empresas relacionadas </t>
  </si>
  <si>
    <t xml:space="preserve">Otras Contingencias </t>
  </si>
  <si>
    <t>Derechos sobre Títulos Por Contratos de</t>
  </si>
  <si>
    <t>Otros pasivos no Corriente (Nota 5.q.)</t>
  </si>
  <si>
    <t>Iva credito fiscal</t>
  </si>
  <si>
    <t>Cuenta De orden Acreedora</t>
  </si>
  <si>
    <t>Cuentas de Orden Nota 7</t>
  </si>
  <si>
    <t>Total Pasivo No Corriente</t>
  </si>
  <si>
    <t>Bienes de Uso (Nota 5.g)</t>
  </si>
  <si>
    <t xml:space="preserve">Bienes de Uso </t>
  </si>
  <si>
    <t>(Depreciación acumulada)</t>
  </si>
  <si>
    <t>Total Pasivo</t>
  </si>
  <si>
    <t xml:space="preserve">Activos Intangibles y cargos diferidos </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</si>
  <si>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</si>
  <si>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</si>
  <si>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</si>
  <si>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</si>
  <si>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</si>
  <si>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</si>
  <si>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</si>
  <si>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</si>
  <si>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</si>
  <si>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Cuenta De orden Deudora</t>
  </si>
  <si>
    <t>Total Activo No Corriente</t>
  </si>
  <si>
    <t>Total Activo</t>
  </si>
  <si>
    <t>Total Pasivo y Patrimonio Neto</t>
  </si>
  <si>
    <t>Las 12 notas que se acompañan forman parte integrante de los estados contables.</t>
  </si>
  <si>
    <t>Cuentas de Orden</t>
  </si>
  <si>
    <t>Cuenta De orden Deudora (Nota 8)</t>
  </si>
  <si>
    <t>Cuenta De Orden Acreedora (Nota 8)</t>
  </si>
  <si>
    <t>Cuenta de Contingencia Deudora</t>
  </si>
  <si>
    <t>Cuenta De Contingencia Acreedora</t>
  </si>
  <si>
    <t>Presidente</t>
  </si>
  <si>
    <t>Sindico</t>
  </si>
  <si>
    <t>Estado de Resultados</t>
  </si>
  <si>
    <t>(En Guaranies)</t>
  </si>
  <si>
    <t xml:space="preserve"> Periodo  Anterior</t>
  </si>
  <si>
    <t>Ingresos Operativos</t>
  </si>
  <si>
    <t>Comisiones por Operaciones en Rueda</t>
  </si>
  <si>
    <t>Por Intermediacion de Acciones en Rueda</t>
  </si>
  <si>
    <t>Por Intermediacion de Renta fija en Rueda</t>
  </si>
  <si>
    <t>Comisiones por operaciones fuera de Rueda</t>
  </si>
  <si>
    <t>Por Intermediacion de acciones en Rueda</t>
  </si>
  <si>
    <t>Por intermediacion de Renta fija en Rueda</t>
  </si>
  <si>
    <t>Comisiones por Contratos De Colocacion Primaria</t>
  </si>
  <si>
    <t>Comisiones por Contratos de Colocacion Primaria de acciones</t>
  </si>
  <si>
    <t>Comisiones por contratos de Colocacion primaria de Renta fija</t>
  </si>
  <si>
    <t>Ingreso por Administracion De Cartera</t>
  </si>
  <si>
    <t>Ingreso por custodia de Valores</t>
  </si>
  <si>
    <t>Ingreso por asesoria Financiera</t>
  </si>
  <si>
    <t>Ingresos por Intereses y dividendos de cartera propia (Nota 5.y.)</t>
  </si>
  <si>
    <t>Ingreso por Venta de Cartera Propia a personas y empresas Relacionadas</t>
  </si>
  <si>
    <t>Ingreso por operaciones y servicios a personas Relacionadas (Nota 5.s. y 5.v.)</t>
  </si>
  <si>
    <t>Otros Ingresos Operativos (Nota 5.v.)</t>
  </si>
  <si>
    <t>Total Ingesos Operativos</t>
  </si>
  <si>
    <t>Gastos Operativos</t>
  </si>
  <si>
    <t>Gastos Por Comisiones y Servicios</t>
  </si>
  <si>
    <t>Aranceles por Negociacion Bolsa de Valores</t>
  </si>
  <si>
    <t>Otros Gastos Operativos (Nota 5.w.)</t>
  </si>
  <si>
    <t>Resultado operativo Bruto</t>
  </si>
  <si>
    <t>Gastos De Comercializacion</t>
  </si>
  <si>
    <t>Publicidad</t>
  </si>
  <si>
    <t>Folleto e Impresiones</t>
  </si>
  <si>
    <t>Otros gastos De Comercializacion (Nota 5.w.)</t>
  </si>
  <si>
    <t>Gastos De Administracion ( Nota 5. w)</t>
  </si>
  <si>
    <t>Servicios Personales</t>
  </si>
  <si>
    <t>Prevision,amortizacion y depreciaciones</t>
  </si>
  <si>
    <t>Mantenimiento</t>
  </si>
  <si>
    <t>Alquileres</t>
  </si>
  <si>
    <t>Gastos Generales</t>
  </si>
  <si>
    <t xml:space="preserve">Seguros </t>
  </si>
  <si>
    <t>Multas</t>
  </si>
  <si>
    <t>Impuestos,tasas y contribuciones</t>
  </si>
  <si>
    <t>Otros Gastos de Administracion</t>
  </si>
  <si>
    <t>Resultado operativo Neto</t>
  </si>
  <si>
    <t>Otros Ingresos y Egresos (Nota 5.x.)</t>
  </si>
  <si>
    <t>Otros Ingresos</t>
  </si>
  <si>
    <t>Otros Egresos - Gtos. Bancarios</t>
  </si>
  <si>
    <t xml:space="preserve">Resultados Financieros </t>
  </si>
  <si>
    <t>Generados por Activos</t>
  </si>
  <si>
    <t xml:space="preserve">Intereses Cobrados </t>
  </si>
  <si>
    <t>Diferencias De Cambio (Nota 5.c.)</t>
  </si>
  <si>
    <t>Generados por Pasivos</t>
  </si>
  <si>
    <t>Intereses Pagados (Nota 5.y.)</t>
  </si>
  <si>
    <t>Resultado Extraordinarios (Nota 5.z.)</t>
  </si>
  <si>
    <t xml:space="preserve">Resultado extraordinarios </t>
  </si>
  <si>
    <t>Egresos extraordinarios</t>
  </si>
  <si>
    <t>Ajuste De Resultado De Ejercicios Anteriores</t>
  </si>
  <si>
    <t>Ingresos</t>
  </si>
  <si>
    <t>Egresos</t>
  </si>
  <si>
    <t>Utilidad O (Perdida)</t>
  </si>
  <si>
    <t>Impuesto a la Renta</t>
  </si>
  <si>
    <t>Reserva Legal</t>
  </si>
  <si>
    <t>Resultado del Ejercicio</t>
  </si>
  <si>
    <t>Estado de Flujo De Efectivo</t>
  </si>
  <si>
    <t>FLUJO DE EFECTIVO POR ACTIVIDADES OPERATIVAS</t>
  </si>
  <si>
    <t>VENTAS NETAS (COBRO NETO)</t>
  </si>
  <si>
    <t>PAGO A PROVEEDORES LOCALES (PAGO NETO)</t>
  </si>
  <si>
    <t>PAGO A PROVEEDORES DEL EXTERIOR (PAGO NETO)</t>
  </si>
  <si>
    <t>EFECTIVO PAGADO A EMPLEADOS</t>
  </si>
  <si>
    <t>EFECTIVO GENERADO (USADO) POR OTRAS ACTIVIDADES OPERATIVAS</t>
  </si>
  <si>
    <t>PAGO DE IMPUESTOS</t>
  </si>
  <si>
    <t>EFECTIVO NETO POR ACTIVIDADES OPERATIVAS</t>
  </si>
  <si>
    <t>FLUJO DE EFECTIVO POR ACTIVIDADES DE INVERSIÓN</t>
  </si>
  <si>
    <t>AUMENTO/DISMINUCIÓN NETO/A DE INVERSIONES TEMPORARIAS</t>
  </si>
  <si>
    <t>AUMENTO/DISMINUCIÓN NETO/A DE INVERSIONES A LARGO PLAZO</t>
  </si>
  <si>
    <t>AUMENTO/DISMINUCIÓN NETO/A DE PROPIEDAD, PLANTA Y EQUIPO</t>
  </si>
  <si>
    <t>EFECTIVO NETO POR ACTIVIDADES DE INVERSIÓN</t>
  </si>
  <si>
    <t>FLUJO DE EFECTIVO POR ACTIVIDADES DE FINANCIAMIENTO</t>
  </si>
  <si>
    <t>APORTE DE CAPITAL</t>
  </si>
  <si>
    <t>AUMENTO/DISMINUCIÓN NETO/A DE PRÉSTAMOS</t>
  </si>
  <si>
    <t>DIVIDENDOS PAGADOS</t>
  </si>
  <si>
    <t xml:space="preserve">AUMENTO/DISMINUCIÓN NETO/A DE INTERESES </t>
  </si>
  <si>
    <t>EFECTIVO NETO POR ACTIVIDADES DE FINANCIAMIENTO</t>
  </si>
  <si>
    <t xml:space="preserve">EFECTO DE LAS GANANCIAS O PÉRDIDAS POR DIFERENCIAS DE TIPO DE CAMBIO </t>
  </si>
  <si>
    <t>AUMENTO/DISMINUCIÓN NETO/A DE EFECTIVOS Y SUS EQUIVALENTES</t>
  </si>
  <si>
    <t>EFECTIVO Y SUS EQUIVALENTES AL COMIENZO DEL PERIODO</t>
  </si>
  <si>
    <t>EFECTIVO Y SUS EQUIVALENTES AL CIERRE DEL PERIODO</t>
  </si>
  <si>
    <r>
      <t>Las 11</t>
    </r>
    <r>
      <rPr>
        <sz val="10"/>
        <color indexed="10"/>
        <rFont val="Arial"/>
        <family val="2"/>
      </rPr>
      <t xml:space="preserve"> </t>
    </r>
    <r>
      <rPr>
        <sz val="10"/>
        <rFont val="Arial"/>
        <family val="2"/>
      </rPr>
      <t>notas que se acompañan forman parte integrante de los estados contables.</t>
    </r>
  </si>
  <si>
    <t>Estado De Variacion Del Patrimonio Neto</t>
  </si>
  <si>
    <t>Movimientos</t>
  </si>
  <si>
    <t>Capital</t>
  </si>
  <si>
    <t>Reservas</t>
  </si>
  <si>
    <t>Resultados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</si>
  <si>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</si>
  <si>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</si>
  <si>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</si>
  <si>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</si>
  <si>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</si>
  <si>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</si>
  <si>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</si>
  <si>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</si>
  <si>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</si>
  <si>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</si>
  <si>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</si>
  <si>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</si>
  <si>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</si>
  <si>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Total periodo actual</t>
  </si>
  <si>
    <t>Total periodo anterior</t>
  </si>
  <si>
    <t>Notas a los Estados Contables</t>
  </si>
  <si>
    <t>Nota 1 Consideración de los Estados Contables.</t>
  </si>
  <si>
    <t>Nota 2  Información básica de la empresa.</t>
  </si>
  <si>
    <r>
      <t xml:space="preserve">2.1. </t>
    </r>
    <r>
      <rPr>
        <u/>
        <sz val="10"/>
        <rFont val="Arial"/>
        <family val="2"/>
      </rPr>
      <t>Natural jurídica de las actividades de la sociedad.</t>
    </r>
  </si>
  <si>
    <t xml:space="preserve">La empresa fue aprobada como Casa de Bolsa por la Bolsa de Valores y Productos de Asunción S.A.  según Resolución 23/93 de fecha 7 de octubre de 1993.- </t>
  </si>
  <si>
    <r>
      <t xml:space="preserve">2.2. </t>
    </r>
    <r>
      <rPr>
        <u/>
        <sz val="10"/>
        <rFont val="Arial"/>
        <family val="2"/>
      </rPr>
      <t>Participación en otras empresas</t>
    </r>
    <r>
      <rPr>
        <sz val="10"/>
        <rFont val="Arial"/>
        <family val="2"/>
      </rPr>
      <t>.</t>
    </r>
  </si>
  <si>
    <t>La empresa Valores Casa de Bolsa S.A., al cierre del periodo considerado cuenta con participación en la Bolsa de Valores y Productos de Asunción S.A., de acuerdo a lo establecido en la Ley 1284/98 de Mercado de capitales.</t>
  </si>
  <si>
    <t xml:space="preserve"> </t>
  </si>
  <si>
    <t>Nota 3.  Principales políticas y prácticas contables aplicadas.</t>
  </si>
  <si>
    <r>
      <t>3.1.</t>
    </r>
    <r>
      <rPr>
        <sz val="10"/>
        <rFont val="Arial"/>
        <family val="2"/>
      </rPr>
      <t xml:space="preserve"> </t>
    </r>
    <r>
      <rPr>
        <u/>
        <sz val="10"/>
        <rFont val="Arial"/>
        <family val="2"/>
      </rPr>
      <t>Bases de preparación de los Estados Contables:</t>
    </r>
    <r>
      <rPr>
        <sz val="10"/>
        <rFont val="Arial"/>
        <family val="2"/>
      </rPr>
      <t xml:space="preserve"> </t>
    </r>
  </si>
  <si>
    <r>
      <t>3.2.</t>
    </r>
    <r>
      <rPr>
        <sz val="10"/>
        <rFont val="Arial"/>
        <family val="2"/>
      </rPr>
      <t xml:space="preserve"> </t>
    </r>
    <r>
      <rPr>
        <u/>
        <sz val="10"/>
        <rFont val="Arial"/>
        <family val="2"/>
      </rPr>
      <t>Criterio de valuación:</t>
    </r>
    <r>
      <rPr>
        <sz val="10"/>
        <rFont val="Arial"/>
        <family val="2"/>
      </rPr>
      <t xml:space="preserve"> </t>
    </r>
  </si>
  <si>
    <r>
      <t xml:space="preserve">3.3 </t>
    </r>
    <r>
      <rPr>
        <u/>
        <sz val="10"/>
        <rFont val="Arial"/>
        <family val="2"/>
      </rPr>
      <t>Política de constitución de previsiones:</t>
    </r>
    <r>
      <rPr>
        <sz val="10"/>
        <rFont val="Arial"/>
        <family val="2"/>
      </rPr>
      <t xml:space="preserve"> </t>
    </r>
  </si>
  <si>
    <r>
      <t>3.4.</t>
    </r>
    <r>
      <rPr>
        <sz val="10"/>
        <rFont val="Arial"/>
        <family val="2"/>
      </rPr>
      <t xml:space="preserve"> </t>
    </r>
    <r>
      <rPr>
        <u/>
        <sz val="10"/>
        <rFont val="Arial"/>
        <family val="2"/>
      </rPr>
      <t>Política de depreciación:</t>
    </r>
    <r>
      <rPr>
        <sz val="10"/>
        <rFont val="Arial"/>
        <family val="2"/>
      </rPr>
      <t xml:space="preserve"> .</t>
    </r>
  </si>
  <si>
    <t xml:space="preserve">Las depreciaciones de los bienes de uso son computadas mediante cargos mensuales a los resultados sobre la base del sistema lineal, en los años estimados de vida útil. </t>
  </si>
  <si>
    <r>
      <t>3.5.</t>
    </r>
    <r>
      <rPr>
        <sz val="10"/>
        <rFont val="Arial"/>
        <family val="2"/>
      </rPr>
      <t xml:space="preserve"> </t>
    </r>
    <r>
      <rPr>
        <u/>
        <sz val="10"/>
        <rFont val="Arial"/>
        <family val="2"/>
      </rPr>
      <t>Política de reconocimiento de ingresos:</t>
    </r>
  </si>
  <si>
    <t xml:space="preserve">Los ingresos generados durante el periodo son registrados como ingresos en función a su devengamiento, independientemente a su realización. </t>
  </si>
  <si>
    <r>
      <t xml:space="preserve">3.6. </t>
    </r>
    <r>
      <rPr>
        <sz val="10"/>
        <rFont val="Arial"/>
        <family val="2"/>
      </rPr>
      <t xml:space="preserve">Definición </t>
    </r>
    <r>
      <rPr>
        <u/>
        <sz val="10"/>
        <rFont val="Arial"/>
        <family val="2"/>
      </rPr>
      <t>de fondos adoptada para la preparación del estado de flujo de Efectivo,</t>
    </r>
    <r>
      <rPr>
        <sz val="10"/>
        <rFont val="Arial"/>
        <family val="2"/>
      </rPr>
      <t xml:space="preserve"> </t>
    </r>
  </si>
  <si>
    <t xml:space="preserve">Para la elaboración del Estado de Flujo de efectivo, fue utilizado el método directo con la clasificación de flujo de Efectivo por actividades operativas, de inversión y de financiamiento. </t>
  </si>
  <si>
    <r>
      <t>Nota 4</t>
    </r>
    <r>
      <rPr>
        <b/>
        <sz val="11"/>
        <rFont val="Arial"/>
        <family val="2"/>
      </rPr>
      <t xml:space="preserve">  Cambios de políticas y procedimiento de Contabilidad.</t>
    </r>
  </si>
  <si>
    <t xml:space="preserve">No se registraron cambios en los criterios de valución con relación al año anterior, manteniéndose uniformes con el periodo comparado. </t>
  </si>
  <si>
    <t>Nota 5.  Criterios específicos de valuación.</t>
  </si>
  <si>
    <t>a) Valuación en moneda extranjera</t>
  </si>
  <si>
    <t>Concepto</t>
  </si>
  <si>
    <t>Periodo actual G.</t>
  </si>
  <si>
    <t>Periodo anterior G.</t>
  </si>
  <si>
    <t>Tipo de cambio comprador</t>
  </si>
  <si>
    <t>Tipo de cambio vendedor</t>
  </si>
  <si>
    <t>b) Posición en moneda extranjera</t>
  </si>
  <si>
    <t>Activos y pasivos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</si>
  <si>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</si>
  <si>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</si>
  <si>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</si>
  <si>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</si>
  <si>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</si>
  <si>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</si>
  <si>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</si>
  <si>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Activos Corrientes</t>
  </si>
  <si>
    <t>Recaudaciones a depositar/Caja</t>
  </si>
  <si>
    <t>Recaudaciones a Depositar M/E</t>
  </si>
  <si>
    <t>USD</t>
  </si>
  <si>
    <t>Financiera Rio $</t>
  </si>
  <si>
    <t>Vision Banco $</t>
  </si>
  <si>
    <t>Morgan Stanley</t>
  </si>
  <si>
    <t>Morgan Stanley Caja de Ahorro</t>
  </si>
  <si>
    <t>Fenexpar Usd</t>
  </si>
  <si>
    <t>El Comercio Usd</t>
  </si>
  <si>
    <t xml:space="preserve">Cefisa Usd </t>
  </si>
  <si>
    <t>Solar SA Usd</t>
  </si>
  <si>
    <t>FIC SA USD</t>
  </si>
  <si>
    <t>Bonos en Moneda extranjera</t>
  </si>
  <si>
    <t xml:space="preserve">Continental </t>
  </si>
  <si>
    <t>Créditos</t>
  </si>
  <si>
    <t>Clientes US$</t>
  </si>
  <si>
    <t>Anticipos a rendir US$</t>
  </si>
  <si>
    <t>Alquileres a Vencer US$</t>
  </si>
  <si>
    <t>Activos no Corrientes</t>
  </si>
  <si>
    <t>Grantia de Alquiler Family Global</t>
  </si>
  <si>
    <t>Inversiones en Moneda Extranjera</t>
  </si>
  <si>
    <t>JB Mosaic $</t>
  </si>
  <si>
    <t>Otros Activos a Largo Plazo</t>
  </si>
  <si>
    <t>Pasivos Corrientes</t>
  </si>
  <si>
    <t>Honorarios a Pagar usd</t>
  </si>
  <si>
    <t>Alquileres a pagar</t>
  </si>
  <si>
    <t>Cuentas Varias a Pagar US$</t>
  </si>
  <si>
    <t>Prestamos a pagar US$</t>
  </si>
  <si>
    <t>Interes a Pagar US$</t>
  </si>
  <si>
    <t>Comisiones a Pagar US$</t>
  </si>
  <si>
    <t>BVPASA a pagar US$</t>
  </si>
  <si>
    <t>Comisiones Cobradas por adelantado</t>
  </si>
  <si>
    <t>Cupones a pagar US$</t>
  </si>
  <si>
    <t xml:space="preserve">Deposito de Clientes para Negociación </t>
  </si>
  <si>
    <t xml:space="preserve">Sobregiro Bancario </t>
  </si>
  <si>
    <t>Pasivos No Corrientes</t>
  </si>
  <si>
    <t>c) Diferencia de cambio en moneda extranjera</t>
  </si>
  <si>
    <t xml:space="preserve">Tipo de Cambio periodo Actual    </t>
  </si>
  <si>
    <t>Monto Ajustado Periodo Actual G.</t>
  </si>
  <si>
    <t>Tipo de Cambio periodo Anterior</t>
  </si>
  <si>
    <t>Monto Ajustado Periodo Anterior G.</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</si>
  <si>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</si>
  <si>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</si>
  <si>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</si>
  <si>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</si>
  <si>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Totales</t>
  </si>
  <si>
    <t>d) Disponibilidades</t>
  </si>
  <si>
    <t>El rubro disponibilidades esta compuesto por las siguientes cuentas:</t>
  </si>
  <si>
    <t>Monto en Guaranies</t>
  </si>
  <si>
    <t>Cuenta</t>
  </si>
  <si>
    <t>Cantidad US$</t>
  </si>
  <si>
    <t>Periodo actual</t>
  </si>
  <si>
    <t>Periodo anterior</t>
  </si>
  <si>
    <t>Caja M/E</t>
  </si>
  <si>
    <t>Caja M/L</t>
  </si>
  <si>
    <t>Fondo Fijo</t>
  </si>
  <si>
    <t xml:space="preserve">Totales </t>
  </si>
  <si>
    <t>Las inversiones están registradas de acuerdo a su precio de adquisición y revaluadas al precio de valor libro de la BVPASA según cuadro se detalla la composición de los mismos.</t>
  </si>
  <si>
    <t>Informacion sobre el Documento y Emisor</t>
  </si>
  <si>
    <t xml:space="preserve">Informacion sobre el Emisor Al </t>
  </si>
  <si>
    <t>Emisor</t>
  </si>
  <si>
    <t>Tipo de Titulo</t>
  </si>
  <si>
    <t>Cantidad de Titulos</t>
  </si>
  <si>
    <t>Valor Nominal Unitario</t>
  </si>
  <si>
    <t>Valor Contable Gs</t>
  </si>
  <si>
    <t>Resultado</t>
  </si>
  <si>
    <t>Inversiones Temporarias</t>
  </si>
  <si>
    <t>BONO</t>
  </si>
  <si>
    <t>CDA</t>
  </si>
  <si>
    <t>Total Periodo Actual G.</t>
  </si>
  <si>
    <t>Total Ejercicio Anterior G.</t>
  </si>
  <si>
    <t>Inversiones permanentes</t>
  </si>
  <si>
    <t>ACCION</t>
  </si>
  <si>
    <t>POLIZA</t>
  </si>
  <si>
    <t>e) Inversiones</t>
  </si>
  <si>
    <t>Acciones en la Bolsa de Valores</t>
  </si>
  <si>
    <t>Banco Continental SAECA</t>
  </si>
  <si>
    <t>Mosaic Poliza de Vida</t>
  </si>
  <si>
    <t xml:space="preserve">Banco Continental SAECA </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</si>
  <si>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</si>
  <si>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</si>
  <si>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</si>
  <si>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</si>
  <si>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</si>
  <si>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</si>
  <si>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</si>
  <si>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</si>
  <si>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</si>
  <si>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</si>
  <si>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</si>
  <si>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</si>
  <si>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</si>
  <si>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</si>
  <si>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Deudores por Intermediacion</t>
  </si>
  <si>
    <t>Corto Plazo G.</t>
  </si>
  <si>
    <t>Largo Plazo G.</t>
  </si>
  <si>
    <t>Clientes - Renta Fija</t>
  </si>
  <si>
    <t>Clientes - Renta Variable</t>
  </si>
  <si>
    <t>Sub Total</t>
  </si>
  <si>
    <t>Prevision por incobrables</t>
  </si>
  <si>
    <t>Total Actual</t>
  </si>
  <si>
    <t>Total Anterior</t>
  </si>
  <si>
    <t>Documentos y Ctas. A Cobrar</t>
  </si>
  <si>
    <t>Clientes - Servicios</t>
  </si>
  <si>
    <t>Credito en gestion de cobro</t>
  </si>
  <si>
    <t>Prevision para incobrables</t>
  </si>
  <si>
    <t>IVA Credito Fiscal</t>
  </si>
  <si>
    <t xml:space="preserve">Deudores varios </t>
  </si>
  <si>
    <t>Anticipo de Imp. a la Rta.</t>
  </si>
  <si>
    <t>Anticipo al personal</t>
  </si>
  <si>
    <t>Anticipo a Proveedores</t>
  </si>
  <si>
    <t>Deudores Varios Gs</t>
  </si>
  <si>
    <t>Deudores Varios US$</t>
  </si>
  <si>
    <t xml:space="preserve">Total </t>
  </si>
  <si>
    <t>No registra saldo</t>
  </si>
  <si>
    <t>Instrumentos</t>
  </si>
  <si>
    <t>Valor Unitario</t>
  </si>
  <si>
    <t>Fecha de Vencimiento del Contrato</t>
  </si>
  <si>
    <t>Valor de Suscripcion G.</t>
  </si>
  <si>
    <t>NO APLICABLE</t>
  </si>
  <si>
    <t>Total Actual G.</t>
  </si>
  <si>
    <t>Total Anterior G.</t>
  </si>
  <si>
    <t>g) Bienes de Uso</t>
  </si>
  <si>
    <t>Valores de Origen</t>
  </si>
  <si>
    <t>Depreciaciones</t>
  </si>
  <si>
    <t>Valores al inicio del ejercicio</t>
  </si>
  <si>
    <t>Altas</t>
  </si>
  <si>
    <t>Bajas</t>
  </si>
  <si>
    <t>Revaluo del periodo</t>
  </si>
  <si>
    <t>Valores al Cierre del periodo</t>
  </si>
  <si>
    <t>Acumuladas al inicio del ejercicio</t>
  </si>
  <si>
    <t>Acumuladas al Cierre</t>
  </si>
  <si>
    <t>Neto Resultante</t>
  </si>
  <si>
    <t>Muebles y Utiles</t>
  </si>
  <si>
    <t>Equipos de Informática</t>
  </si>
  <si>
    <t>Rodados</t>
  </si>
  <si>
    <t>Terrenos</t>
  </si>
  <si>
    <t>Edificios</t>
  </si>
  <si>
    <t>Instalaciones</t>
  </si>
  <si>
    <t>Totales Periodo Actual</t>
  </si>
  <si>
    <t>Totales Periodo Anterior</t>
  </si>
  <si>
    <t xml:space="preserve">h.i) Activos Intangibles y Cargos Diferidos </t>
  </si>
  <si>
    <t>La empresa  registra operaciones de cuenta Intangibles al periodo considerado</t>
  </si>
  <si>
    <t>k) Préstamos Financieros a corto y largo Plazo</t>
  </si>
  <si>
    <t>Saldo Inicial</t>
  </si>
  <si>
    <t>Aumentos</t>
  </si>
  <si>
    <t>Amortizaciones</t>
  </si>
  <si>
    <t>Saldo Neto Final</t>
  </si>
  <si>
    <t>Institución</t>
  </si>
  <si>
    <t>Total ejercicio anterior</t>
  </si>
  <si>
    <t>Tarjeta de Credito</t>
  </si>
  <si>
    <t>j) Otros Activos Corrientes y No Corrientes</t>
  </si>
  <si>
    <t>Intereses a pagar Gs</t>
  </si>
  <si>
    <t>Intereses a pagar usd</t>
  </si>
  <si>
    <t xml:space="preserve">Honorarios a Pagar </t>
  </si>
  <si>
    <t>Sueldos a Pagar</t>
  </si>
  <si>
    <t>Aguinaldos a pagar</t>
  </si>
  <si>
    <t>Agua, Luz y Telefono a pagar</t>
  </si>
  <si>
    <t>Comisiones a Pagar</t>
  </si>
  <si>
    <t>Acreedores Varios</t>
  </si>
  <si>
    <t>Proveedores</t>
  </si>
  <si>
    <t>Otros Pasivos a Pagar</t>
  </si>
  <si>
    <t>Cupones a Pagar</t>
  </si>
  <si>
    <t>m) Acreedores por Intermediacion (Corto y Largo Plazo)</t>
  </si>
  <si>
    <t>Aranceles a Pagar a la BVPASA</t>
  </si>
  <si>
    <t>Comisiones Cobradas p/Adelantado</t>
  </si>
  <si>
    <t>Dep. de Clientes para Negociaciones</t>
  </si>
  <si>
    <t>n) Administracion de cartera(Corto y Largo Plazo)</t>
  </si>
  <si>
    <t>Largo plazo G.</t>
  </si>
  <si>
    <t>-</t>
  </si>
  <si>
    <t>o) Cuentas a Pagar a personas y empresas relacionadas (Corto y Largo plazo)</t>
  </si>
  <si>
    <t>Nombre</t>
  </si>
  <si>
    <t>Relacion</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</si>
  <si>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</si>
  <si>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</si>
  <si>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</si>
  <si>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</si>
  <si>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</si>
  <si>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</si>
  <si>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</si>
  <si>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</si>
  <si>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</si>
  <si>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</si>
  <si>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</si>
  <si>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</si>
  <si>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</si>
  <si>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Prestamos con Terceros</t>
  </si>
  <si>
    <t>Total actual</t>
  </si>
  <si>
    <t>Total anterior</t>
  </si>
  <si>
    <t>v) Ingresos Operativos</t>
  </si>
  <si>
    <t xml:space="preserve">Servicio De Intermediacion </t>
  </si>
  <si>
    <t>Servicio de Asesoria</t>
  </si>
  <si>
    <t>Otros ingresos operativos</t>
  </si>
  <si>
    <t>Ingresos Varios</t>
  </si>
  <si>
    <t>Descuentos Obtenidos</t>
  </si>
  <si>
    <t>Recupero Aranceles BVPSA</t>
  </si>
  <si>
    <t>Recupero de Gastos</t>
  </si>
  <si>
    <t>Recupero de Gastos Bancarios</t>
  </si>
  <si>
    <t>w ) Otros Gastos operativos, de comercializacion y de administracion</t>
  </si>
  <si>
    <t>z) Resultados Extraordinarios</t>
  </si>
  <si>
    <t>Ingresos Extraordinarios</t>
  </si>
  <si>
    <t>Otros Gastos Operativos</t>
  </si>
  <si>
    <t>Total</t>
  </si>
  <si>
    <t>Gastos de Venta Activo Fijo</t>
  </si>
  <si>
    <t>Total Otros Gastos Operativos</t>
  </si>
  <si>
    <t>Gastos de Comercialización</t>
  </si>
  <si>
    <t>Publicidad y Propaganda</t>
  </si>
  <si>
    <t>Total Otros Gastos de Comercialización</t>
  </si>
  <si>
    <t>Gastos de Administración</t>
  </si>
  <si>
    <t>Diferencia de caja</t>
  </si>
  <si>
    <t>Otros Gastos Administrativos</t>
  </si>
  <si>
    <t>Gastos de Asamblea y Escribania</t>
  </si>
  <si>
    <t>Cuota Social</t>
  </si>
  <si>
    <t>Utiles de Oficina e impresos</t>
  </si>
  <si>
    <t>Agua, Luz y Teléfono</t>
  </si>
  <si>
    <t>Viáticos y otros Gtos. Del Personal</t>
  </si>
  <si>
    <t>Otros Gastos de Comunicación</t>
  </si>
  <si>
    <t>GND</t>
  </si>
  <si>
    <t xml:space="preserve">Total Otros Gastos de Administracion </t>
  </si>
  <si>
    <t/>
  </si>
  <si>
    <t>x ) Otros Ingresos y Egresos</t>
  </si>
  <si>
    <t>Otros egresos</t>
  </si>
  <si>
    <t>Gastos Bancarios</t>
  </si>
  <si>
    <t>y) Resultados Financieros</t>
  </si>
  <si>
    <t>Intereses Cobrados</t>
  </si>
  <si>
    <t>Intereses Cobrados Caja de Ahorros</t>
  </si>
  <si>
    <t xml:space="preserve">Intereses Cobrados s/Bonos </t>
  </si>
  <si>
    <t>Ganancia por Diferencia de Cambio</t>
  </si>
  <si>
    <t>Intereses Bancarios Pagados/ Gtos.Bancarios/Sobregiros</t>
  </si>
  <si>
    <t>Nota 6 Información referente a contingencia y compromisos.</t>
  </si>
  <si>
    <r>
      <t xml:space="preserve">a) </t>
    </r>
    <r>
      <rPr>
        <u/>
        <sz val="10"/>
        <rFont val="Arial"/>
        <family val="2"/>
      </rPr>
      <t>Compromisos directos</t>
    </r>
  </si>
  <si>
    <r>
      <t xml:space="preserve">b) </t>
    </r>
    <r>
      <rPr>
        <u/>
        <sz val="10"/>
        <rFont val="Arial"/>
        <family val="2"/>
      </rPr>
      <t>Contingencias legales</t>
    </r>
  </si>
  <si>
    <t>La empresa no cuenta con contingencias legales a la fecha de cierre de los estados contables.</t>
  </si>
  <si>
    <r>
      <t xml:space="preserve">c) </t>
    </r>
    <r>
      <rPr>
        <u/>
        <sz val="10"/>
        <rFont val="Arial"/>
        <family val="2"/>
      </rPr>
      <t>Garantías constituidas</t>
    </r>
  </si>
  <si>
    <t>Nota 7 Hechos posteriores al cierre del ejercicio.</t>
  </si>
  <si>
    <t xml:space="preserve">Nota 8  Limitación a la libre disponibilidad de los Activos o del patrimonio </t>
  </si>
  <si>
    <t xml:space="preserve">             y cualquier restricción al derecho de propiedad.</t>
  </si>
  <si>
    <t xml:space="preserve">La empresa tiene la libre disponibilidad de todos sus bienes, no registrándose ninguna limitación del sobre sus activos. No fueron constituidas ni prendas ni hipotecas. </t>
  </si>
  <si>
    <t>Nota 9  Cambios Contables.</t>
  </si>
  <si>
    <t>No se registraron cambios en la aplicación de principios contables y/o en estimaciones contables. Manteniéndose uniforme con relación al periodo anterior.</t>
  </si>
  <si>
    <t>Nota 10  Restricciones para distribución de utilidades.</t>
  </si>
  <si>
    <t>No se cuenta con hechos, o restricciones legales, reglamentarias, contractuales o de otra índole para la distribución de utilidades.</t>
  </si>
  <si>
    <t>Nota 11  Sanciones.</t>
  </si>
  <si>
    <t>Gs. 5.000.000.000</t>
  </si>
  <si>
    <t>INFORMACIÓN GENERAL DE LA ENTIDAD</t>
  </si>
  <si>
    <t>Presentado en forma comparativa con el ejercicio anterior</t>
  </si>
  <si>
    <t>Denominación</t>
  </si>
  <si>
    <r>
      <t xml:space="preserve">: </t>
    </r>
    <r>
      <rPr>
        <b/>
        <sz val="12"/>
        <color rgb="FF000000"/>
        <rFont val="Arial"/>
        <family val="2"/>
      </rPr>
      <t>VALORES CASA DE BOLSA S.A.</t>
    </r>
  </si>
  <si>
    <t>Registro CNV</t>
  </si>
  <si>
    <r>
      <t xml:space="preserve">: </t>
    </r>
    <r>
      <rPr>
        <sz val="11"/>
        <color rgb="FF000000"/>
        <rFont val="Arial"/>
        <family val="2"/>
      </rPr>
      <t>RES.33/93 841/05</t>
    </r>
  </si>
  <si>
    <t>Código Casa de Bolsa</t>
  </si>
  <si>
    <r>
      <t xml:space="preserve">: </t>
    </r>
    <r>
      <rPr>
        <b/>
        <sz val="11"/>
        <color rgb="FF000000"/>
        <rFont val="Arial"/>
        <family val="2"/>
      </rPr>
      <t>006</t>
    </r>
  </si>
  <si>
    <t>Domicilio legal</t>
  </si>
  <si>
    <t>Teléfono</t>
  </si>
  <si>
    <r>
      <t xml:space="preserve">: </t>
    </r>
    <r>
      <rPr>
        <sz val="11"/>
        <color rgb="FF000000"/>
        <rFont val="Arial"/>
        <family val="2"/>
      </rPr>
      <t>600-450 Tel. fax: 600-450</t>
    </r>
  </si>
  <si>
    <t>E-mail</t>
  </si>
  <si>
    <r>
      <t xml:space="preserve">: </t>
    </r>
    <r>
      <rPr>
        <sz val="11"/>
        <color rgb="FF000000"/>
        <rFont val="Arial"/>
        <family val="2"/>
      </rPr>
      <t>valores@valores.com.py</t>
    </r>
  </si>
  <si>
    <t>Actividad principal: Intermediación en el Mercado de Valores</t>
  </si>
  <si>
    <r>
      <t>Inscripción en el Registro Público de Comercio:</t>
    </r>
    <r>
      <rPr>
        <sz val="7.5"/>
        <color rgb="FF000000"/>
        <rFont val="Arial"/>
        <family val="2"/>
      </rPr>
      <t xml:space="preserve"> </t>
    </r>
    <r>
      <rPr>
        <sz val="9"/>
        <color theme="1"/>
        <rFont val="Arial"/>
        <family val="2"/>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t>
    </r>
  </si>
  <si>
    <t>Administración</t>
  </si>
  <si>
    <t>CARGO</t>
  </si>
  <si>
    <t>NOMBRE Y APELLLIDO</t>
  </si>
  <si>
    <t>Directorio</t>
  </si>
  <si>
    <t>Dr. Diego Christian Borja Terán</t>
  </si>
  <si>
    <t>Vicepresidente</t>
  </si>
  <si>
    <t>Econ. Gustavo Mathias Angulo</t>
  </si>
  <si>
    <t>Director</t>
  </si>
  <si>
    <t>Cp. Yanina Monges</t>
  </si>
  <si>
    <t>Síndico</t>
  </si>
  <si>
    <t>Capital y Propiedad</t>
  </si>
  <si>
    <t>Capital Social (art.5 de los estatutos sociales) Gs.5.000.000.0000.- Representado por Gs. 1.000.000.- con acciones de Clase ordinaria</t>
  </si>
  <si>
    <t>Capital Social</t>
  </si>
  <si>
    <t>Capital Emitido</t>
  </si>
  <si>
    <t>Capital Integrado</t>
  </si>
  <si>
    <t>Valor Nominal de las acciones</t>
  </si>
  <si>
    <t>Gs. 1.000.000.</t>
  </si>
  <si>
    <t>Personas Relacionadas - vinculadas</t>
  </si>
  <si>
    <t>Abg. Estefania Careaga</t>
  </si>
  <si>
    <t>Retenciones</t>
  </si>
  <si>
    <t xml:space="preserve">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
</t>
  </si>
  <si>
    <t>Las cuentas en moneda extranjera se valúan a su valor de cotización al cierre, de acuerdo a las disposiciones de la S.S.E.T.,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</si>
  <si>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Las previsiones por incobrables se realizan de acuerdo a la antigüedad de saldos de las cuentas deudoras, según políticas administrativas de la empresa y criterios establecidos en la Ley  6380/19</t>
  </si>
  <si>
    <t>BANCOP CTA. USD</t>
  </si>
  <si>
    <t>SUDAMERIS BANK USD</t>
  </si>
  <si>
    <t>INTERFISA USD</t>
  </si>
  <si>
    <t>CONTINENTAL USD</t>
  </si>
  <si>
    <t>FINANCIERA RIO USD</t>
  </si>
  <si>
    <t>VISION BANCO USD</t>
  </si>
  <si>
    <t>FINEXPAR USD</t>
  </si>
  <si>
    <t>BBVA USD</t>
  </si>
  <si>
    <t>IBI SAECA</t>
  </si>
  <si>
    <t>Solar SA GS</t>
  </si>
  <si>
    <t>Rectora SA</t>
  </si>
  <si>
    <t>IRF</t>
  </si>
  <si>
    <t>Rieder &amp; Cia</t>
  </si>
  <si>
    <t>Negofin SAECA</t>
  </si>
  <si>
    <t>Finexpar SAECA</t>
  </si>
  <si>
    <t>Anticipos a Rendir</t>
  </si>
  <si>
    <t>Deudores Para Inversion</t>
  </si>
  <si>
    <t>Vision Banco  SAECA</t>
  </si>
  <si>
    <t>CEFISA SAECA</t>
  </si>
  <si>
    <t>r) Saldos y transacciones con personas y empresas Relacionadas (Corriente y No Corriente)</t>
  </si>
  <si>
    <t>Saldos (Indicacion de los saldos deudores y acreedores mantenidos)</t>
  </si>
  <si>
    <t>Relación</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</si>
  <si>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</si>
  <si>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</si>
  <si>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</si>
  <si>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</si>
  <si>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</si>
  <si>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</si>
  <si>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</si>
  <si>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</si>
  <si>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Remuneracion Superior</t>
  </si>
  <si>
    <t>Comisiones</t>
  </si>
  <si>
    <t>Christian Borja</t>
  </si>
  <si>
    <t>Accionista-Director</t>
  </si>
  <si>
    <t>Gratificaciones</t>
  </si>
  <si>
    <t>Totales ejercicio actual G.</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</si>
  <si>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</si>
  <si>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</si>
  <si>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</si>
  <si>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</si>
  <si>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</si>
  <si>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</si>
  <si>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</si>
  <si>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</si>
  <si>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</si>
  <si>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</si>
  <si>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</si>
  <si>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</si>
  <si>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</si>
  <si>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</si>
  <si>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</si>
  <si>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Cesion de Creditos</t>
  </si>
  <si>
    <t>Nro.</t>
  </si>
  <si>
    <t>Accionista</t>
  </si>
  <si>
    <t>Nro. de acciones</t>
  </si>
  <si>
    <t>Cantidad de acciones</t>
  </si>
  <si>
    <t xml:space="preserve">Clase </t>
  </si>
  <si>
    <t>Voto</t>
  </si>
  <si>
    <t>Monto</t>
  </si>
  <si>
    <t>% de Participación del Capital Integrado</t>
  </si>
  <si>
    <t>Diego Christian Borja Terán</t>
  </si>
  <si>
    <t>101/224</t>
  </si>
  <si>
    <t>Ordinaria Nominativa</t>
  </si>
  <si>
    <t>443/480</t>
  </si>
  <si>
    <t>679/700</t>
  </si>
  <si>
    <t>295/347</t>
  </si>
  <si>
    <t>418/442</t>
  </si>
  <si>
    <t>710/730</t>
  </si>
  <si>
    <t>01,/44</t>
  </si>
  <si>
    <t>45/90</t>
  </si>
  <si>
    <t>668/676</t>
  </si>
  <si>
    <t>225/294</t>
  </si>
  <si>
    <t>677/678</t>
  </si>
  <si>
    <t>2074/2323</t>
  </si>
  <si>
    <t>1528/1824</t>
  </si>
  <si>
    <t>1243/1527</t>
  </si>
  <si>
    <t>2501 / 3216</t>
  </si>
  <si>
    <t>3892/4462</t>
  </si>
  <si>
    <t>Sub total</t>
  </si>
  <si>
    <t>91/100</t>
  </si>
  <si>
    <t>701/703</t>
  </si>
  <si>
    <t>704/706</t>
  </si>
  <si>
    <t>481/667</t>
  </si>
  <si>
    <t>3217 / 3614</t>
  </si>
  <si>
    <t>4463/4779</t>
  </si>
  <si>
    <t>348/417</t>
  </si>
  <si>
    <t>709/707</t>
  </si>
  <si>
    <t>2324/2500</t>
  </si>
  <si>
    <t>3615 / 3753</t>
  </si>
  <si>
    <t>4780/4890</t>
  </si>
  <si>
    <t>1825/2073</t>
  </si>
  <si>
    <t>3754 / 3891</t>
  </si>
  <si>
    <t>4891/5000</t>
  </si>
  <si>
    <t>Otros Gastos- Palco</t>
  </si>
  <si>
    <t>Recaudaciones a Depositar M/L</t>
  </si>
  <si>
    <t>SUDAMERIS BANK GS</t>
  </si>
  <si>
    <t>BANCO ATLAS GS</t>
  </si>
  <si>
    <t>BANCO BASA GS</t>
  </si>
  <si>
    <t>FINANCIERA RIO GS</t>
  </si>
  <si>
    <t>CONTINENTAL GS</t>
  </si>
  <si>
    <t>INTERFISA GS</t>
  </si>
  <si>
    <t>VISION BANCO GS</t>
  </si>
  <si>
    <t>FINEXPAR GS</t>
  </si>
  <si>
    <t>GNB EN PROCESO DE FUSION BBVA GS</t>
  </si>
  <si>
    <t>GNB GS PROPIA</t>
  </si>
  <si>
    <t>GNB CAJA DE AHORRO GS</t>
  </si>
  <si>
    <t>GNB GS COMPESACIONES</t>
  </si>
  <si>
    <t>Bco. Familiar Gs</t>
  </si>
  <si>
    <t>e) inversiones</t>
  </si>
  <si>
    <t>30/06/2017/31-03-2016</t>
  </si>
  <si>
    <t>USD 52.967,77</t>
  </si>
  <si>
    <t>Blue Desing $</t>
  </si>
  <si>
    <t>USD 14,000</t>
  </si>
  <si>
    <t>CGS GS</t>
  </si>
  <si>
    <t>Gs. 18.000.000</t>
  </si>
  <si>
    <t>Wisdom</t>
  </si>
  <si>
    <t>Gs. 4.001.480</t>
  </si>
  <si>
    <t>Gs. 1.000.000</t>
  </si>
  <si>
    <t>CDA Continental</t>
  </si>
  <si>
    <t>CDA Sudameris</t>
  </si>
  <si>
    <t>Gs. 102.172.603</t>
  </si>
  <si>
    <t>Vision Banco</t>
  </si>
  <si>
    <t>Gs. 40.917.800</t>
  </si>
  <si>
    <t>Gs. 2.320.000.000</t>
  </si>
  <si>
    <t>Bolsa de Valores y Producto de Asunción</t>
  </si>
  <si>
    <t>Acciones Banco Regional</t>
  </si>
  <si>
    <t>Acciones Banco Continental SAECA</t>
  </si>
  <si>
    <t>Cp Banco Continental</t>
  </si>
  <si>
    <t>Cp CDA Banco Continental</t>
  </si>
  <si>
    <t>CP</t>
  </si>
  <si>
    <t>Poliza Mosaic</t>
  </si>
  <si>
    <t>Banco RIO SEACA</t>
  </si>
  <si>
    <t xml:space="preserve">Cementos Concepcion </t>
  </si>
  <si>
    <t>Credicentro SAECA</t>
  </si>
  <si>
    <t>Banco Regional</t>
  </si>
  <si>
    <t>Geco S.A</t>
  </si>
  <si>
    <t>INMUEBLE</t>
  </si>
  <si>
    <t>Rieder $</t>
  </si>
  <si>
    <t>Banco Regional SAECA</t>
  </si>
  <si>
    <t>Derechos Sobre Titulos por Contratos De Underwriting</t>
  </si>
  <si>
    <t>Banco GNB</t>
  </si>
  <si>
    <r>
      <t>Por el ejercicio Nº 35</t>
    </r>
    <r>
      <rPr>
        <i/>
        <sz val="12"/>
        <color theme="1"/>
        <rFont val="Arial"/>
        <family val="2"/>
      </rPr>
      <t xml:space="preserve"> iniciado el 01 de Enero al 30 de Junio del 2021</t>
    </r>
  </si>
  <si>
    <t>Gustavo Mathias Angulo</t>
  </si>
  <si>
    <t>981/1242</t>
  </si>
  <si>
    <t>Viva Inversiones S.A.</t>
  </si>
  <si>
    <t>Marcelo Nicolas Ypa</t>
  </si>
  <si>
    <t>731/980</t>
  </si>
  <si>
    <t>Estado de Situación Patrimonial o Balance General al 30/06/2021 presentado en forma comparativa con el ejercicio anterior cerrado el 31/12/2020</t>
  </si>
  <si>
    <t>Cuentas a Pagar a Personas y (Nota 5.o. y  Nota 5.r. )</t>
  </si>
  <si>
    <t>Correspondiente al   30/06/2021 presentado en forma comparativa con el 30/06/2020</t>
  </si>
  <si>
    <t>ok</t>
  </si>
  <si>
    <t>Al 30 De Junio 2021 y 2020</t>
  </si>
  <si>
    <t>Los Estados contables fueron preparados de acuerdo a normas, reglamentaciones e instrucciones emitidas por la Comision Nacional de Valores y con normas contables aceptadas en Paraguay. Los presentes estados contables han sido preparados sobre la base de cifras históricas sin considerar el efecto que las variaciones en el poder adquisitivo de la moneda local que pudieran tener sobre los mismos, no expresándose la moneda al 30 de Junio, como además los saldos de igual fecha del ejercicio anterior, a excepcion de los bienes de uso conforme a la nota 3.2</t>
  </si>
  <si>
    <t xml:space="preserve">Los bienes de uso están registrados a su costo de adquisición, menos las depreciaciones acumuladas, cuyos valores se hallan Depreciados al 30/06/2021 y 31/12/2020 de acuerdo a lo establecido en la ley Nº 6380/19  y su reglamentación </t>
  </si>
  <si>
    <t>La moneda extranjera, Dólar fue registrada de acuerdo al tipo de cambio publicado por la Sub Secretaria de Estado de Tributación al 30/06/2021 Tipo de cambio comprador Gs. 6.733,98- para saldos de cuentas del activo y Tipo de cambio vendedor Gs.- 6.761,37 para saldo de cuentas pasivas.</t>
  </si>
  <si>
    <t>El Comercio Gs</t>
  </si>
  <si>
    <t>AL 30/06/2021 y 31/12/2020</t>
  </si>
  <si>
    <t xml:space="preserve">Banco RIO SAECA </t>
  </si>
  <si>
    <t>BANCO ITAU SAECA</t>
  </si>
  <si>
    <t>Financiera Paraguayo Japonesa</t>
  </si>
  <si>
    <t>CGS Bono</t>
  </si>
  <si>
    <t>FNV CAPITAL SA</t>
  </si>
  <si>
    <t>La composición del rubro al 30-06-2021- comparativo con el 2020 es como sigue:</t>
  </si>
  <si>
    <t>El saldo al 30/06/2021</t>
  </si>
  <si>
    <t>El Comercio</t>
  </si>
  <si>
    <t>L) Documentos y cuentas por pagar(Corto y Largo Plazo)</t>
  </si>
  <si>
    <t>El saldo al 30/06/2021 de cuentas y provisiones a pagar se detallan en el siguiente cuadro</t>
  </si>
  <si>
    <r>
      <t>Los Estados Financieros serán considerados por la Asamblea General Ordinaria de Accionistas de la Sociedad, de acuerdo a lo establecido por el art. 28 de los Estatutos Sociales y el art. 1079 del Código Civil. El Directorio de Valores Casa de Bolsa S.A. mediante el  Acta de Directorio</t>
    </r>
    <r>
      <rPr>
        <b/>
        <sz val="10"/>
        <color theme="1"/>
        <rFont val="Arial"/>
        <family val="2"/>
      </rPr>
      <t xml:space="preserve"> </t>
    </r>
    <r>
      <rPr>
        <sz val="10"/>
        <color theme="1"/>
        <rFont val="Arial"/>
        <family val="2"/>
      </rPr>
      <t>Nro. 302 de fecha 17/09/2021 considera los  Estados Contables.</t>
    </r>
  </si>
  <si>
    <t>Sin Informacion</t>
  </si>
  <si>
    <t xml:space="preserve">OPPY OPERADOR PARAGUAY S.A.E </t>
  </si>
  <si>
    <t>Frigorifico Guarani</t>
  </si>
  <si>
    <t>No Corresponde</t>
  </si>
  <si>
    <t>OPPY OPERADOR PARAGUAY S.A.E (*)</t>
  </si>
  <si>
    <t>Frigorifico Guarani S.A.</t>
  </si>
  <si>
    <t>Deudores Por Inversion - Inmueble San Bernardino</t>
  </si>
  <si>
    <t>Nombre y Apellido</t>
  </si>
  <si>
    <t xml:space="preserve"> Relación</t>
  </si>
  <si>
    <t>Dr. Christian Borja Terán</t>
  </si>
  <si>
    <t>Accionista - Presidente</t>
  </si>
  <si>
    <t>Accionista - Director</t>
  </si>
  <si>
    <t>Elie Tannoury</t>
  </si>
  <si>
    <t xml:space="preserve">Accionista </t>
  </si>
  <si>
    <t>Nicolas Ypa</t>
  </si>
  <si>
    <t>Auditor Interno</t>
  </si>
  <si>
    <t>Lic. Andrea Nuñez</t>
  </si>
  <si>
    <t>Abg. Estefanía Careaga</t>
  </si>
  <si>
    <t>Violette Perezlindo</t>
  </si>
  <si>
    <t>Oficial de Cumplimiento</t>
  </si>
  <si>
    <t>Vinculación por Activos</t>
  </si>
  <si>
    <t>Inmueble (San Bernardino) - Vinculación por Activos</t>
  </si>
  <si>
    <t>Credicentro S.A.E.C.A. - Vinculación por Activos</t>
  </si>
  <si>
    <t>Frigorífico Guaraní - Vinculación por Activos</t>
  </si>
  <si>
    <t>NO APLICA</t>
  </si>
  <si>
    <t>Correspondiente al  30-06-2021 presentado en forma comparativa con el 30/06/2020</t>
  </si>
  <si>
    <t>El Saldo al 31/03/2021 es el siguiente:</t>
  </si>
  <si>
    <t>Intereses</t>
  </si>
  <si>
    <t>La empresa cuenta con los siguientes activos que garantizan lineas de credito</t>
  </si>
  <si>
    <t>Para dar cumplimiento a lo previsto en los artículos 113 y 114 de la Res.763/04, la garantía fue constituida mediante Póliza de Caución de la empresa  Seguridad S.A, con vigencia desde el 22/05/21 hasta el 22/05/22, por un monto de Gs. 548.209.750.</t>
  </si>
  <si>
    <t>No hubo hechos posteriores que reportar al cierre del ejercicio 30-06-2021</t>
  </si>
  <si>
    <t>A la fecha de informes no existen sanciones a la empresa o a sus Directores</t>
  </si>
  <si>
    <t>ANEXO III</t>
  </si>
  <si>
    <t>Detalle de Titulos en custodia Renta Fija - Guaranies / Dolares Americanos</t>
  </si>
  <si>
    <t>Moneda</t>
  </si>
  <si>
    <t xml:space="preserve">USD </t>
  </si>
  <si>
    <t xml:space="preserve">GS  </t>
  </si>
  <si>
    <t>Etiquetas de fila</t>
  </si>
  <si>
    <t>Suma de Importe</t>
  </si>
  <si>
    <t xml:space="preserve">FINEXPAR S.A.E.C.A.                                                                                                                                                                                     </t>
  </si>
  <si>
    <t xml:space="preserve">BANCO CONTINENTAL S.A.E.C.A.                                                                                                                                                                            </t>
  </si>
  <si>
    <t xml:space="preserve">FIC S.A. DE FINANZAS                                                                                                                                                                                    </t>
  </si>
  <si>
    <t xml:space="preserve">BANCOP                                                                                                                                                                                                  </t>
  </si>
  <si>
    <t xml:space="preserve">SUDAMERIS BANK S.A.E.C.A.	                                                                                                                                                                              </t>
  </si>
  <si>
    <t xml:space="preserve">CEFISA S.A.E.C.A.                                                                                                                                                                                       </t>
  </si>
  <si>
    <t xml:space="preserve">BANCO RIO SAECA                                                                                                                                                                                         </t>
  </si>
  <si>
    <t xml:space="preserve">BANCO RIO S.A.E.C.A. - Comitente Emisor                                                                                                                                                                 </t>
  </si>
  <si>
    <t xml:space="preserve">ITAPUA DE AHORRO Y PRESTAMO S.A.E.C.A.                                                                                                                                                                  </t>
  </si>
  <si>
    <t xml:space="preserve">CREDICENTRO S.A.E.C.A.                                                                                                                                                                                  </t>
  </si>
  <si>
    <t xml:space="preserve">SOLAR S.A                                                                                                                                                                                               </t>
  </si>
  <si>
    <t xml:space="preserve">PASFIN S.A.E.C.A.                                                                                                                                                                                       </t>
  </si>
  <si>
    <t xml:space="preserve">BANCO GNB                                                                                                                                                                                               </t>
  </si>
  <si>
    <t>Total general</t>
  </si>
  <si>
    <t xml:space="preserve">TU FINANCIERA                                                                                                                                                                                           </t>
  </si>
  <si>
    <t xml:space="preserve">FINANCIERA EL COMERCIO S.A.E.C.A.                                                                                                                                                                       </t>
  </si>
  <si>
    <t xml:space="preserve">VISION BANCO S.A.E.C.A.                                                                                                                                                                                 </t>
  </si>
  <si>
    <t xml:space="preserve">FINANCIERA SOLAR SAECA                                                                                                                                                                                  </t>
  </si>
  <si>
    <t xml:space="preserve">FINANCIERA PARAGUAYO-JAPONESA S.A.E.C.A.                                                                                                                                                                </t>
  </si>
  <si>
    <t xml:space="preserve">NEGOFIN S.A.E.C.A.                                                                                                                                                                                      </t>
  </si>
  <si>
    <t xml:space="preserve">INTERFISA BANCO                                                                                                                                                                                         </t>
  </si>
  <si>
    <t>(Todas)</t>
  </si>
  <si>
    <t>Suma de Valor Nominal</t>
  </si>
  <si>
    <t>BANCO CONTINENTAL SAECA</t>
  </si>
  <si>
    <t>BANCO REGIONAL SAECA</t>
  </si>
  <si>
    <t>FIBRIPAR SA</t>
  </si>
  <si>
    <t>LC RISK MANAGEMENT SAECA</t>
  </si>
  <si>
    <t>NEGOFIN SAECA</t>
  </si>
  <si>
    <t>SUDAMERIS BANK</t>
  </si>
  <si>
    <t>VISION BANCO SAECA</t>
  </si>
  <si>
    <t>WISDOM PRODUCT SAECA</t>
  </si>
  <si>
    <t>(en blanco)</t>
  </si>
  <si>
    <t>VALORES CBSA</t>
  </si>
  <si>
    <t>BANCO RIO</t>
  </si>
  <si>
    <t>ENERPY SACI</t>
  </si>
  <si>
    <t>GECO</t>
  </si>
  <si>
    <t>CREDICENTRO SAECA</t>
  </si>
  <si>
    <r>
      <rPr>
        <b/>
        <u/>
        <sz val="10"/>
        <rFont val="Arial"/>
        <family val="2"/>
      </rPr>
      <t xml:space="preserve">Obs.: </t>
    </r>
    <r>
      <rPr>
        <sz val="10"/>
        <rFont val="Arial"/>
        <family val="2"/>
      </rPr>
      <t>Según Acta de Directorio de Numero 295 de fecha 28/04/21 el Directorio de Valores Casa de Bolsa S.A. dispuso una politica de previsiones del 20% anual, aplicando 5% trimestral sobre los Bonos emitidos por Oppy S.A.E. Al 30/06/2021 posee una prevision de Gs305.553.534.- incluida en el valor contable.</t>
    </r>
  </si>
  <si>
    <r>
      <t xml:space="preserve">: </t>
    </r>
    <r>
      <rPr>
        <sz val="11"/>
        <color rgb="FF000000"/>
        <rFont val="Arial"/>
        <family val="2"/>
      </rPr>
      <t>Avda. Mariscal López Nº 3811 e/Dr. Morra– Asunción</t>
    </r>
  </si>
  <si>
    <t>Banco GNB Comp.</t>
  </si>
  <si>
    <t>Interfisa Banco</t>
  </si>
  <si>
    <t>* En fecha 15 de enero de 2021,  Valores Casa de Bolsa S.A  es adjudicado para la compra de los inmuebles individualizados como Finca N° 1784 con Padrón N° 1915, Finca N° 325 con Padrón N° 482 y Finca N° 1367 con Padrón N° 475, todas del Distrito de San Bernardino, con una extensión total  de 210.489 metros cuadrados por un valor de GUARANIES OCHO MIL UN MILLONES (Gs.8.001.000.000).</t>
  </si>
  <si>
    <t>Deudores Por Inversion- Inmueble (Nota 7)</t>
  </si>
  <si>
    <t>Devengamiento de Palco</t>
  </si>
  <si>
    <t xml:space="preserve">Estudio de Factibilidad </t>
  </si>
  <si>
    <t xml:space="preserve">Com.p/ Servicio de Asesoría </t>
  </si>
  <si>
    <t>Com. Spread</t>
  </si>
  <si>
    <t xml:space="preserve">Representantes Obligacionistas </t>
  </si>
  <si>
    <t>Administración de Cartera</t>
  </si>
  <si>
    <t xml:space="preserve">Aranceles por Inscrip. Titulos/ Desgloses </t>
  </si>
  <si>
    <t>Cuota Bvpasa SEN</t>
  </si>
  <si>
    <t xml:space="preserve">Fondo de Garantía - BVPASA </t>
  </si>
  <si>
    <t xml:space="preserve">Costo Rosweb </t>
  </si>
  <si>
    <t xml:space="preserve">Incobrables </t>
  </si>
  <si>
    <t xml:space="preserve">Costos de Sistema </t>
  </si>
  <si>
    <t>Ganancia Venta de Activo Fijo</t>
  </si>
  <si>
    <t>Diferencia de Cambio</t>
  </si>
  <si>
    <t xml:space="preserve">Seguros Pagados por Adelantado </t>
  </si>
  <si>
    <t>Honorarios Pagados por Adelantados U$D</t>
  </si>
  <si>
    <t xml:space="preserve">Otros Gastos </t>
  </si>
  <si>
    <t xml:space="preserve">Palco a Devengar </t>
  </si>
  <si>
    <t>Alquileres a Vencer U$D</t>
  </si>
  <si>
    <t xml:space="preserve">Garantía de Alquiler </t>
  </si>
  <si>
    <t>Comisiones a Pagar U$D</t>
  </si>
  <si>
    <t>Alquileres a Pagar U$D LP</t>
  </si>
  <si>
    <t>Bancop U$D</t>
  </si>
  <si>
    <t>Sistema Informático</t>
  </si>
  <si>
    <r>
      <t xml:space="preserve">Las </t>
    </r>
    <r>
      <rPr>
        <sz val="10"/>
        <rFont val="Arial"/>
        <family val="2"/>
      </rPr>
      <t>11</t>
    </r>
    <r>
      <rPr>
        <sz val="10"/>
        <color indexed="10"/>
        <rFont val="Arial"/>
        <family val="2"/>
      </rPr>
      <t xml:space="preserve"> </t>
    </r>
    <r>
      <rPr>
        <sz val="11"/>
        <color theme="1"/>
        <rFont val="Arial"/>
        <family val="2"/>
      </rPr>
      <t>notas que se acompañan forman parte integrante de los Estados Contables.</t>
    </r>
  </si>
  <si>
    <t>Ingreso por venta de Cartera Propia (Nota x)</t>
  </si>
  <si>
    <t>a)Ingresos por operaciones y servicios a personas relacionadas</t>
  </si>
  <si>
    <t>b)Ingresos por operaciones y servicios extrabursatiles</t>
  </si>
  <si>
    <t>Ingresos por operaciones y servicios extrabursatiles (Nota 5.v.(b))</t>
  </si>
  <si>
    <t>Gastos de Inmueble</t>
  </si>
  <si>
    <t>Gratificacion y Otros Gtos. Del Personal</t>
  </si>
  <si>
    <t>Ingreso por Venta de Cartera Propia- Ganan.Realiz. (Bono,acciones,cda)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</si>
</sst>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_(* #,##0_);_(* \(#,##0\);_(* &quot;-&quot;_);_(@_)"/>
    <numFmt numFmtId="169" formatCode="_(* #,##0.00_);_(* \(#,##0.00\);_(* &quot;-&quot;??_);_(@_)"/>
    <numFmt numFmtId="170" formatCode="_([$€]* #,##0.00_);_([$€]* \(#,##0.00\);_([$€]* &quot;-&quot;??_);_(@_)"/>
    <numFmt numFmtId="171" formatCode="_-* #,##0.00\ [$€]_-;\-* #,##0.00\ [$€]_-;_-* &quot;-&quot;??\ [$€]_-;_-@_-"/>
    <numFmt numFmtId="172" formatCode="0.00000"/>
    <numFmt numFmtId="173" formatCode="_(* #,##0.00_);_(* \(#,##0.00\);_(* &quot;-&quot;_);_(@_)"/>
    <numFmt numFmtId="174" formatCode="_ * #,##0_ ;_ * \-#,##0_ ;_ * &quot;-&quot;??_ ;_ @_ "/>
    <numFmt numFmtId="175" formatCode="_ * #,##0.0_ ;_ * \-#,##0.0_ ;_ * &quot;-&quot;??_ ;_ @_ "/>
    <numFmt numFmtId="176" formatCode="_-* #,##0\ _€_-;\-* #,##0\ _€_-;_-* &quot;-&quot;??\ _€_-;_-@_-"/>
    <numFmt numFmtId="177" formatCode="#,##0,"/>
    <numFmt numFmtId="178" formatCode="[$-C0A]mmmm\-yy;@"/>
  </numFmts>
  <fonts count="106"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b/>
      <sz val="11"/>
      <name val="Arial"/>
      <family val="2"/>
    </font>
    <font>
      <sz val="11"/>
      <name val="Arial"/>
      <family val="2"/>
    </font>
    <font>
      <sz val="9"/>
      <name val="Arial"/>
      <family val="2"/>
    </font>
    <font>
      <sz val="10"/>
      <color indexed="10"/>
      <name val="Arial"/>
      <family val="2"/>
    </font>
    <font>
      <b/>
      <u/>
      <sz val="11"/>
      <name val="Arial"/>
      <family val="2"/>
    </font>
    <font>
      <sz val="10"/>
      <color indexed="9"/>
      <name val="Arial"/>
      <family val="2"/>
    </font>
    <font>
      <b/>
      <u/>
      <sz val="10"/>
      <name val="Arial"/>
      <family val="2"/>
    </font>
    <font>
      <b/>
      <sz val="14"/>
      <name val="Arial"/>
      <family val="2"/>
    </font>
    <font>
      <b/>
      <sz val="16"/>
      <name val="Arial"/>
      <family val="2"/>
    </font>
    <font>
      <b/>
      <sz val="11"/>
      <color indexed="9"/>
      <name val="Arial"/>
      <family val="2"/>
    </font>
    <font>
      <b/>
      <sz val="10"/>
      <color indexed="9"/>
      <name val="Arial"/>
      <family val="2"/>
    </font>
    <font>
      <b/>
      <sz val="12"/>
      <color indexed="9"/>
      <name val="Arial"/>
      <family val="2"/>
    </font>
    <font>
      <b/>
      <u/>
      <sz val="10"/>
      <color indexed="9"/>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sz val="8"/>
      <name val="Arial"/>
      <family val="2"/>
      <charset val="1"/>
    </font>
    <font>
      <u/>
      <sz val="10"/>
      <color theme="10"/>
      <name val="Arial"/>
      <family val="2"/>
    </font>
    <font>
      <sz val="10"/>
      <color theme="1"/>
      <name val="Arial"/>
      <family val="2"/>
    </font>
    <font>
      <b/>
      <sz val="10"/>
      <color theme="0"/>
      <name val="Arial"/>
      <family val="2"/>
    </font>
    <font>
      <sz val="10"/>
      <color theme="0"/>
      <name val="Arial"/>
      <family val="2"/>
    </font>
    <font>
      <sz val="10"/>
      <color rgb="FFFF0000"/>
      <name val="Arial"/>
      <family val="2"/>
    </font>
    <font>
      <b/>
      <sz val="10"/>
      <color theme="1"/>
      <name val="Arial"/>
      <family val="2"/>
    </font>
    <font>
      <b/>
      <sz val="11"/>
      <color theme="0"/>
      <name val="Arial"/>
      <family val="2"/>
    </font>
    <font>
      <sz val="12"/>
      <name val="Calibri"/>
      <family val="2"/>
      <scheme val="minor"/>
    </font>
    <font>
      <b/>
      <sz val="12"/>
      <name val="Calibri"/>
      <family val="2"/>
      <scheme val="minor"/>
    </font>
    <font>
      <b/>
      <sz val="18"/>
      <name val="Calibri"/>
      <family val="2"/>
      <scheme val="minor"/>
    </font>
    <font>
      <sz val="18"/>
      <name val="Calibri"/>
      <family val="2"/>
      <scheme val="minor"/>
    </font>
    <font>
      <sz val="11"/>
      <color theme="1"/>
      <name val="Arial"/>
      <family val="2"/>
    </font>
    <font>
      <b/>
      <sz val="14"/>
      <name val="Calibri"/>
      <family val="2"/>
      <scheme val="minor"/>
    </font>
    <font>
      <sz val="12"/>
      <name val="Cambria"/>
      <family val="1"/>
      <scheme val="major"/>
    </font>
    <font>
      <b/>
      <u/>
      <sz val="12"/>
      <color theme="1"/>
      <name val="Arial"/>
      <family val="2"/>
    </font>
    <font>
      <b/>
      <sz val="16"/>
      <color theme="1"/>
      <name val="Times New Roman"/>
      <family val="1"/>
    </font>
    <font>
      <sz val="12"/>
      <color rgb="FF000000"/>
      <name val="Arial"/>
      <family val="2"/>
    </font>
    <font>
      <i/>
      <sz val="12"/>
      <color rgb="FF000000"/>
      <name val="Arial"/>
      <family val="2"/>
    </font>
    <font>
      <i/>
      <sz val="12"/>
      <color theme="1"/>
      <name val="Arial"/>
      <family val="2"/>
    </font>
    <font>
      <i/>
      <sz val="14"/>
      <color rgb="FF000000"/>
      <name val="Arial"/>
      <family val="2"/>
    </font>
    <font>
      <sz val="14"/>
      <color rgb="FF000000"/>
      <name val="Arial"/>
      <family val="2"/>
    </font>
    <font>
      <b/>
      <sz val="12"/>
      <color rgb="FF000000"/>
      <name val="Arial"/>
      <family val="2"/>
    </font>
    <font>
      <b/>
      <sz val="11"/>
      <color rgb="FF000000"/>
      <name val="Arial"/>
      <family val="2"/>
    </font>
    <font>
      <b/>
      <sz val="14"/>
      <color rgb="FF000000"/>
      <name val="Imprint MT Shadow"/>
      <family val="5"/>
    </font>
    <font>
      <sz val="11"/>
      <color rgb="FF000000"/>
      <name val="Arial"/>
      <family val="2"/>
    </font>
    <font>
      <b/>
      <sz val="14"/>
      <color rgb="FF000000"/>
      <name val="Arial"/>
      <family val="2"/>
    </font>
    <font>
      <sz val="7.5"/>
      <color rgb="FF000000"/>
      <name val="Arial"/>
      <family val="2"/>
    </font>
    <font>
      <sz val="9"/>
      <color theme="1"/>
      <name val="Arial"/>
      <family val="2"/>
    </font>
    <font>
      <sz val="8"/>
      <color rgb="FF000000"/>
      <name val="Arial"/>
      <family val="2"/>
    </font>
    <font>
      <sz val="8"/>
      <color theme="1"/>
      <name val="Arial"/>
      <family val="2"/>
    </font>
    <font>
      <b/>
      <u/>
      <sz val="8"/>
      <color rgb="FF000000"/>
      <name val="Arial"/>
      <family val="2"/>
    </font>
    <font>
      <sz val="10"/>
      <color rgb="FF000000"/>
      <name val="Arial"/>
      <family val="2"/>
    </font>
    <font>
      <b/>
      <sz val="11"/>
      <color theme="1"/>
      <name val="Arial"/>
      <family val="2"/>
    </font>
    <font>
      <sz val="9"/>
      <color indexed="53"/>
      <name val="Arial"/>
      <family val="2"/>
    </font>
    <font>
      <b/>
      <sz val="8"/>
      <color rgb="FFFFFFFF"/>
      <name val="Arial"/>
      <family val="2"/>
    </font>
    <font>
      <b/>
      <sz val="8"/>
      <color theme="1"/>
      <name val="Arial"/>
      <family val="2"/>
    </font>
    <font>
      <sz val="8"/>
      <color rgb="FF000000"/>
      <name val="Calibri"/>
      <family val="2"/>
    </font>
    <font>
      <b/>
      <sz val="9"/>
      <color theme="1"/>
      <name val="Arial"/>
      <family val="2"/>
    </font>
    <font>
      <sz val="8"/>
      <color rgb="FFFFFFFF"/>
      <name val="Arial"/>
      <family val="2"/>
    </font>
    <font>
      <sz val="12"/>
      <name val="Arial"/>
      <family val="2"/>
    </font>
    <font>
      <b/>
      <sz val="12"/>
      <color theme="0"/>
      <name val="Arial"/>
      <family val="2"/>
    </font>
    <font>
      <sz val="11"/>
      <color theme="0"/>
      <name val="Arial"/>
      <family val="2"/>
    </font>
    <font>
      <b/>
      <sz val="11"/>
      <color rgb="FFFFFFFF"/>
      <name val="Calibri"/>
      <family val="2"/>
    </font>
    <font>
      <sz val="11"/>
      <color rgb="FF000000"/>
      <name val="Calibri"/>
      <family val="2"/>
    </font>
    <font>
      <sz val="10"/>
      <name val="Arial"/>
      <family val="2"/>
    </font>
    <font>
      <sz val="9"/>
      <color indexed="8"/>
      <name val="Calibri"/>
      <family val="2"/>
    </font>
    <font>
      <sz val="9"/>
      <color indexed="9"/>
      <name val="Arial"/>
      <family val="2"/>
    </font>
    <font>
      <b/>
      <sz val="1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9"/>
      <color rgb="FFFFFFFF"/>
      <name val="Arial"/>
      <family val="2"/>
    </font>
    <font>
      <b/>
      <sz val="10"/>
      <color rgb="FFFFFFFF"/>
      <name val="Arial"/>
      <family val="2"/>
    </font>
    <font>
      <b/>
      <u/>
      <sz val="11"/>
      <color rgb="FFFFFFFF"/>
      <name val="Arial"/>
      <family val="2"/>
    </font>
    <font>
      <b/>
      <sz val="16"/>
      <name val="Calibri"/>
      <family val="2"/>
      <scheme val="minor"/>
    </font>
    <font>
      <sz val="14"/>
      <name val="Calibri"/>
      <family val="2"/>
      <scheme val="minor"/>
    </font>
    <font>
      <u/>
      <sz val="12"/>
      <name val="Arial"/>
      <family val="2"/>
    </font>
    <font>
      <sz val="11"/>
      <name val="Calibri"/>
      <family val="2"/>
      <scheme val="minor"/>
    </font>
    <font>
      <sz val="10"/>
      <color theme="1"/>
      <name val="Calibri"/>
      <family val="2"/>
      <scheme val="minor"/>
    </font>
    <font>
      <sz val="9"/>
      <color theme="1"/>
      <name val="Calibri"/>
      <family val="2"/>
      <scheme val="minor"/>
    </font>
    <font>
      <b/>
      <sz val="9"/>
      <color indexed="9"/>
      <name val="Arial"/>
      <family val="2"/>
    </font>
    <font>
      <sz val="12"/>
      <color theme="1"/>
      <name val="Arial"/>
      <family val="2"/>
    </font>
    <font>
      <sz val="14"/>
      <color theme="1"/>
      <name val="Arial"/>
      <family val="2"/>
    </font>
    <font>
      <sz val="14"/>
      <name val="Arial"/>
      <family val="2"/>
    </font>
    <font>
      <b/>
      <sz val="14"/>
      <color indexed="9"/>
      <name val="Arial"/>
      <family val="2"/>
    </font>
  </fonts>
  <fills count="43">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theme="5" tint="-0.249977111117893"/>
        <bgColor indexed="64"/>
      </patternFill>
    </fill>
    <fill>
      <patternFill patternType="solid">
        <fgColor rgb="FF963634"/>
        <bgColor indexed="64"/>
      </patternFill>
    </fill>
    <fill>
      <patternFill patternType="solid">
        <fgColor rgb="FFFFFFFF"/>
        <bgColor indexed="64"/>
      </patternFill>
    </fill>
    <fill>
      <patternFill patternType="solid">
        <fgColor indexed="18"/>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0" tint="-0.34998626667073579"/>
        <bgColor indexed="64"/>
      </patternFill>
    </fill>
  </fills>
  <borders count="8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xf numFmtId="16" fontId="29" fillId="0" borderId="9" applyAlignment="0"/>
    <xf numFmtId="170" fontId="1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37" fillId="0" borderId="0"/>
    <xf numFmtId="0" fontId="41" fillId="0" borderId="0" applyNumberFormat="0" applyFill="0" applyBorder="0" applyAlignment="0" applyProtection="0">
      <alignment vertical="top"/>
      <protection locked="0"/>
    </xf>
    <xf numFmtId="165" fontId="16" fillId="0" borderId="0" applyFont="0" applyFill="0" applyBorder="0" applyAlignment="0" applyProtection="0"/>
    <xf numFmtId="164" fontId="16" fillId="0" borderId="0" applyFont="0" applyFill="0" applyBorder="0" applyAlignment="0" applyProtection="0"/>
    <xf numFmtId="164" fontId="19" fillId="0" borderId="0" applyFont="0" applyFill="0" applyBorder="0" applyAlignment="0" applyProtection="0"/>
    <xf numFmtId="164" fontId="36" fillId="0" borderId="0" applyFont="0" applyFill="0" applyBorder="0" applyAlignment="0" applyProtection="0"/>
    <xf numFmtId="168" fontId="36"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5" fontId="38" fillId="0" borderId="0" applyFont="0" applyFill="0" applyBorder="0" applyAlignment="0" applyProtection="0"/>
    <xf numFmtId="169" fontId="38"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39" fillId="0" borderId="0"/>
    <xf numFmtId="0" fontId="39"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5" fillId="7" borderId="7" applyNumberFormat="0" applyFont="0" applyAlignment="0" applyProtection="0"/>
    <xf numFmtId="0" fontId="35" fillId="7" borderId="7" applyNumberFormat="0" applyFont="0" applyAlignment="0" applyProtection="0"/>
    <xf numFmtId="9" fontId="38"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1122">
    <xf numFmtId="0" fontId="0" fillId="0" borderId="0" xfId="0"/>
    <xf numFmtId="3" fontId="18" fillId="34" borderId="9" xfId="39" applyNumberFormat="1" applyFont="1" applyFill="1" applyBorder="1"/>
    <xf numFmtId="0" fontId="16" fillId="0" borderId="0" xfId="39"/>
    <xf numFmtId="0" fontId="16" fillId="0" borderId="0" xfId="39" applyAlignment="1">
      <alignment horizontal="center"/>
    </xf>
    <xf numFmtId="0" fontId="16" fillId="0" borderId="0" xfId="39" applyBorder="1"/>
    <xf numFmtId="0" fontId="16" fillId="0" borderId="0" xfId="39" applyBorder="1" applyAlignment="1">
      <alignment horizontal="left"/>
    </xf>
    <xf numFmtId="3" fontId="16" fillId="0" borderId="0" xfId="39" applyNumberFormat="1"/>
    <xf numFmtId="0" fontId="29" fillId="0" borderId="0" xfId="39" applyFont="1" applyAlignment="1">
      <alignment horizontal="center"/>
    </xf>
    <xf numFmtId="3" fontId="18" fillId="0" borderId="0" xfId="39" applyNumberFormat="1" applyFont="1" applyFill="1" applyBorder="1" applyAlignment="1">
      <alignment horizontal="center"/>
    </xf>
    <xf numFmtId="3" fontId="19" fillId="0" borderId="0" xfId="39" applyNumberFormat="1" applyFont="1" applyFill="1" applyBorder="1" applyAlignment="1">
      <alignment horizontal="left"/>
    </xf>
    <xf numFmtId="3" fontId="18" fillId="0" borderId="67" xfId="39" applyNumberFormat="1" applyFont="1" applyFill="1" applyBorder="1" applyAlignment="1">
      <alignment horizontal="left"/>
    </xf>
    <xf numFmtId="0" fontId="19" fillId="0" borderId="67" xfId="39" applyFont="1" applyFill="1" applyBorder="1"/>
    <xf numFmtId="3" fontId="19" fillId="0" borderId="67" xfId="39" applyNumberFormat="1" applyFont="1" applyFill="1" applyBorder="1"/>
    <xf numFmtId="0" fontId="31" fillId="34" borderId="20" xfId="39" applyFont="1" applyFill="1" applyBorder="1"/>
    <xf numFmtId="3" fontId="52" fillId="0" borderId="0" xfId="54" applyNumberFormat="1" applyFont="1" applyBorder="1"/>
    <xf numFmtId="3" fontId="0" fillId="0" borderId="0" xfId="0" applyNumberFormat="1"/>
    <xf numFmtId="4" fontId="19" fillId="0" borderId="10" xfId="126" applyNumberFormat="1" applyBorder="1"/>
    <xf numFmtId="3" fontId="19" fillId="0" borderId="10" xfId="126" applyNumberFormat="1" applyBorder="1"/>
    <xf numFmtId="3" fontId="19" fillId="0" borderId="28" xfId="126" applyNumberFormat="1" applyBorder="1"/>
    <xf numFmtId="3" fontId="42" fillId="0" borderId="18" xfId="113" applyNumberFormat="1" applyFont="1" applyFill="1" applyBorder="1"/>
    <xf numFmtId="0" fontId="42" fillId="0" borderId="0" xfId="0" applyFont="1"/>
    <xf numFmtId="0" fontId="42" fillId="0" borderId="0" xfId="0" applyFont="1" applyAlignment="1">
      <alignment horizontal="center" vertical="center"/>
    </xf>
    <xf numFmtId="0" fontId="42" fillId="0" borderId="0" xfId="0" applyFont="1" applyAlignment="1">
      <alignment vertical="center"/>
    </xf>
    <xf numFmtId="0" fontId="57" fillId="0" borderId="0" xfId="0" applyFont="1" applyAlignment="1">
      <alignment vertical="center"/>
    </xf>
    <xf numFmtId="0" fontId="70" fillId="0" borderId="0" xfId="0" applyFont="1" applyAlignment="1">
      <alignment horizontal="justify" vertical="center"/>
    </xf>
    <xf numFmtId="0" fontId="69" fillId="0" borderId="78" xfId="0" applyFont="1" applyBorder="1" applyAlignment="1">
      <alignment vertical="center"/>
    </xf>
    <xf numFmtId="0" fontId="69" fillId="0" borderId="66" xfId="0" applyFont="1" applyBorder="1" applyAlignment="1">
      <alignment horizontal="center" vertical="center"/>
    </xf>
    <xf numFmtId="0" fontId="71" fillId="0" borderId="29" xfId="0" applyFont="1" applyBorder="1" applyAlignment="1">
      <alignment vertical="center"/>
    </xf>
    <xf numFmtId="0" fontId="69" fillId="0" borderId="67" xfId="0" applyFont="1" applyBorder="1" applyAlignment="1">
      <alignment vertical="center"/>
    </xf>
    <xf numFmtId="0" fontId="69" fillId="0" borderId="29" xfId="0" applyFont="1" applyBorder="1" applyAlignment="1">
      <alignment vertical="center"/>
    </xf>
    <xf numFmtId="0" fontId="69" fillId="0" borderId="55" xfId="0" applyFont="1" applyBorder="1" applyAlignment="1">
      <alignment vertical="center"/>
    </xf>
    <xf numFmtId="0" fontId="55" fillId="0" borderId="0" xfId="0" applyFont="1" applyAlignment="1">
      <alignment horizontal="center" vertical="center"/>
    </xf>
    <xf numFmtId="0" fontId="46" fillId="0" borderId="0" xfId="0" applyFont="1" applyAlignment="1">
      <alignment vertical="center"/>
    </xf>
    <xf numFmtId="0" fontId="68" fillId="0" borderId="0" xfId="0" applyFont="1" applyAlignment="1">
      <alignment vertical="center"/>
    </xf>
    <xf numFmtId="0" fontId="72" fillId="36" borderId="52" xfId="0" applyFont="1" applyFill="1" applyBorder="1" applyAlignment="1">
      <alignment vertical="center"/>
    </xf>
    <xf numFmtId="0" fontId="72" fillId="36" borderId="29" xfId="0" applyFont="1" applyFill="1" applyBorder="1" applyAlignment="1">
      <alignment vertical="center"/>
    </xf>
    <xf numFmtId="0" fontId="72" fillId="36" borderId="55" xfId="0" applyFont="1" applyFill="1" applyBorder="1" applyAlignment="1">
      <alignment vertical="center"/>
    </xf>
    <xf numFmtId="0" fontId="46" fillId="0" borderId="0" xfId="0" applyFont="1" applyAlignment="1">
      <alignment horizontal="center" vertical="center"/>
    </xf>
    <xf numFmtId="0" fontId="68" fillId="0" borderId="0" xfId="0" applyFont="1" applyAlignment="1">
      <alignment horizontal="left" vertical="center" indent="5"/>
    </xf>
    <xf numFmtId="0" fontId="68" fillId="0" borderId="0" xfId="0" applyFont="1" applyAlignment="1">
      <alignment horizontal="left" vertical="center"/>
    </xf>
    <xf numFmtId="0" fontId="0" fillId="0" borderId="0" xfId="0" applyAlignment="1">
      <alignment horizontal="left"/>
    </xf>
    <xf numFmtId="3" fontId="0" fillId="0" borderId="10" xfId="0" applyNumberFormat="1" applyBorder="1"/>
    <xf numFmtId="3" fontId="0" fillId="0" borderId="38" xfId="0" applyNumberFormat="1" applyBorder="1"/>
    <xf numFmtId="0" fontId="48" fillId="32" borderId="0" xfId="0" applyFont="1" applyFill="1" applyAlignment="1">
      <alignment horizontal="center"/>
    </xf>
    <xf numFmtId="0" fontId="48" fillId="32" borderId="0" xfId="0" applyFont="1" applyFill="1"/>
    <xf numFmtId="0" fontId="33" fillId="34" borderId="73" xfId="0" applyFont="1" applyFill="1" applyBorder="1" applyAlignment="1">
      <alignment horizontal="center" wrapText="1"/>
    </xf>
    <xf numFmtId="0" fontId="31" fillId="34" borderId="43" xfId="0" applyFont="1" applyFill="1" applyBorder="1" applyAlignment="1">
      <alignment horizontal="centerContinuous"/>
    </xf>
    <xf numFmtId="0" fontId="0" fillId="0" borderId="34" xfId="0" applyBorder="1"/>
    <xf numFmtId="3" fontId="0" fillId="0" borderId="33" xfId="0" applyNumberFormat="1" applyBorder="1"/>
    <xf numFmtId="0" fontId="18" fillId="0" borderId="34" xfId="0" applyFont="1" applyBorder="1"/>
    <xf numFmtId="0" fontId="0" fillId="0" borderId="12" xfId="0" applyBorder="1"/>
    <xf numFmtId="3" fontId="0" fillId="0" borderId="12" xfId="0" applyNumberFormat="1" applyBorder="1"/>
    <xf numFmtId="0" fontId="0" fillId="0" borderId="35" xfId="0" applyBorder="1"/>
    <xf numFmtId="0" fontId="0" fillId="0" borderId="11" xfId="0" applyBorder="1"/>
    <xf numFmtId="0" fontId="0" fillId="0" borderId="10" xfId="0" applyBorder="1"/>
    <xf numFmtId="0" fontId="0" fillId="0" borderId="15" xfId="0" applyBorder="1"/>
    <xf numFmtId="0" fontId="21" fillId="33" borderId="0" xfId="0" applyFont="1" applyFill="1" applyAlignment="1">
      <alignment horizontal="left"/>
    </xf>
    <xf numFmtId="0" fontId="0" fillId="33" borderId="0" xfId="0" applyFill="1"/>
    <xf numFmtId="0" fontId="21" fillId="0" borderId="0" xfId="0" applyFont="1" applyAlignment="1">
      <alignment horizontal="left"/>
    </xf>
    <xf numFmtId="0" fontId="22" fillId="0" borderId="0" xfId="0" applyFont="1" applyAlignment="1">
      <alignment horizontal="justify"/>
    </xf>
    <xf numFmtId="0" fontId="24" fillId="0" borderId="0" xfId="0" applyFont="1" applyAlignment="1">
      <alignment horizontal="centerContinuous"/>
    </xf>
    <xf numFmtId="0" fontId="18" fillId="0" borderId="0" xfId="0" applyFont="1" applyAlignment="1">
      <alignment horizontal="justify"/>
    </xf>
    <xf numFmtId="0" fontId="0" fillId="0" borderId="37" xfId="0" applyBorder="1"/>
    <xf numFmtId="0" fontId="0" fillId="0" borderId="45" xfId="0" applyBorder="1"/>
    <xf numFmtId="4" fontId="0" fillId="0" borderId="0" xfId="0" applyNumberFormat="1"/>
    <xf numFmtId="0" fontId="0" fillId="0" borderId="0" xfId="0" applyBorder="1"/>
    <xf numFmtId="0" fontId="74" fillId="0" borderId="0" xfId="0" applyFont="1" applyAlignment="1">
      <alignment horizontal="left"/>
    </xf>
    <xf numFmtId="0" fontId="32" fillId="34" borderId="60" xfId="0" applyFont="1" applyFill="1" applyBorder="1"/>
    <xf numFmtId="3" fontId="32" fillId="34" borderId="60" xfId="0" applyNumberFormat="1" applyFont="1" applyFill="1" applyBorder="1"/>
    <xf numFmtId="0" fontId="17" fillId="0" borderId="0" xfId="0" applyFont="1"/>
    <xf numFmtId="4" fontId="0" fillId="0" borderId="18" xfId="0" applyNumberFormat="1" applyBorder="1"/>
    <xf numFmtId="3" fontId="0" fillId="0" borderId="28" xfId="0" applyNumberFormat="1" applyBorder="1"/>
    <xf numFmtId="0" fontId="28" fillId="0" borderId="35" xfId="0" applyFont="1" applyBorder="1" applyAlignment="1">
      <alignment horizontal="left" wrapText="1"/>
    </xf>
    <xf numFmtId="0" fontId="0" fillId="0" borderId="13" xfId="0" applyBorder="1"/>
    <xf numFmtId="3" fontId="0" fillId="0" borderId="13" xfId="0" applyNumberFormat="1" applyBorder="1"/>
    <xf numFmtId="0" fontId="0" fillId="0" borderId="13" xfId="0" applyBorder="1" applyAlignment="1">
      <alignment horizontal="center"/>
    </xf>
    <xf numFmtId="0" fontId="0" fillId="0" borderId="20" xfId="0" applyBorder="1"/>
    <xf numFmtId="0" fontId="0" fillId="0" borderId="21" xfId="0" applyBorder="1"/>
    <xf numFmtId="3" fontId="0" fillId="0" borderId="21" xfId="0" applyNumberFormat="1" applyBorder="1"/>
    <xf numFmtId="3" fontId="0" fillId="0" borderId="22" xfId="0" applyNumberFormat="1" applyBorder="1"/>
    <xf numFmtId="0" fontId="28" fillId="0" borderId="48" xfId="0" applyFont="1" applyBorder="1"/>
    <xf numFmtId="0" fontId="0" fillId="0" borderId="11" xfId="0" applyBorder="1" applyAlignment="1">
      <alignment horizontal="center"/>
    </xf>
    <xf numFmtId="0" fontId="0" fillId="0" borderId="21" xfId="0" applyBorder="1" applyAlignment="1">
      <alignment horizontal="center"/>
    </xf>
    <xf numFmtId="0" fontId="32" fillId="34" borderId="10" xfId="0" applyFont="1" applyFill="1" applyBorder="1" applyAlignment="1">
      <alignment horizontal="centerContinuous" vertical="center" wrapText="1"/>
    </xf>
    <xf numFmtId="3" fontId="32" fillId="34" borderId="10" xfId="0" applyNumberFormat="1" applyFont="1" applyFill="1" applyBorder="1" applyAlignment="1">
      <alignment horizontal="centerContinuous" vertical="center" wrapText="1"/>
    </xf>
    <xf numFmtId="0" fontId="43" fillId="34" borderId="12" xfId="0" applyFont="1" applyFill="1" applyBorder="1" applyAlignment="1">
      <alignment horizontal="centerContinuous" vertical="center" wrapText="1"/>
    </xf>
    <xf numFmtId="4" fontId="43" fillId="34" borderId="12" xfId="0" applyNumberFormat="1" applyFont="1" applyFill="1" applyBorder="1" applyAlignment="1">
      <alignment horizontal="centerContinuous" vertical="center" wrapText="1"/>
    </xf>
    <xf numFmtId="0" fontId="43" fillId="34" borderId="30" xfId="0" applyFont="1" applyFill="1" applyBorder="1" applyAlignment="1">
      <alignment horizontal="centerContinuous" vertical="center" wrapText="1"/>
    </xf>
    <xf numFmtId="0" fontId="32" fillId="34" borderId="20" xfId="0" applyFont="1" applyFill="1" applyBorder="1"/>
    <xf numFmtId="0" fontId="32" fillId="34" borderId="21" xfId="0" applyFont="1" applyFill="1" applyBorder="1"/>
    <xf numFmtId="3" fontId="32" fillId="34" borderId="21" xfId="0" applyNumberFormat="1" applyFont="1" applyFill="1" applyBorder="1"/>
    <xf numFmtId="0" fontId="42" fillId="0" borderId="58" xfId="0" applyFont="1" applyBorder="1"/>
    <xf numFmtId="3" fontId="45" fillId="0" borderId="21" xfId="0" applyNumberFormat="1" applyFont="1" applyBorder="1"/>
    <xf numFmtId="3" fontId="0" fillId="0" borderId="0" xfId="0" applyNumberFormat="1" applyAlignment="1">
      <alignment horizontal="center"/>
    </xf>
    <xf numFmtId="0" fontId="32" fillId="34" borderId="43" xfId="0" applyFont="1" applyFill="1" applyBorder="1" applyAlignment="1">
      <alignment horizontal="centerContinuous" vertical="center" wrapText="1"/>
    </xf>
    <xf numFmtId="3" fontId="32" fillId="34" borderId="63" xfId="0" applyNumberFormat="1" applyFont="1" applyFill="1" applyBorder="1" applyAlignment="1">
      <alignment horizontal="centerContinuous" vertical="center" wrapText="1"/>
    </xf>
    <xf numFmtId="3" fontId="16" fillId="0" borderId="21" xfId="0" applyNumberFormat="1" applyFont="1" applyBorder="1"/>
    <xf numFmtId="3" fontId="18" fillId="0" borderId="21" xfId="0" applyNumberFormat="1" applyFont="1" applyBorder="1"/>
    <xf numFmtId="3" fontId="16" fillId="0" borderId="22" xfId="0" applyNumberFormat="1" applyFont="1" applyBorder="1"/>
    <xf numFmtId="0" fontId="18" fillId="0" borderId="48" xfId="0" applyFont="1" applyBorder="1"/>
    <xf numFmtId="3" fontId="0" fillId="0" borderId="30" xfId="0" applyNumberFormat="1" applyBorder="1"/>
    <xf numFmtId="0" fontId="32" fillId="34" borderId="44" xfId="0" applyFont="1" applyFill="1" applyBorder="1" applyAlignment="1">
      <alignment horizontal="centerContinuous" vertical="center" wrapText="1"/>
    </xf>
    <xf numFmtId="3" fontId="21" fillId="0" borderId="0" xfId="0" applyNumberFormat="1" applyFont="1"/>
    <xf numFmtId="3" fontId="18" fillId="0" borderId="0" xfId="0" applyNumberFormat="1" applyFont="1"/>
    <xf numFmtId="3" fontId="17" fillId="0" borderId="0" xfId="0" applyNumberFormat="1" applyFont="1"/>
    <xf numFmtId="3" fontId="32" fillId="34" borderId="75" xfId="0" applyNumberFormat="1" applyFont="1" applyFill="1" applyBorder="1" applyAlignment="1">
      <alignment horizontal="center" wrapText="1"/>
    </xf>
    <xf numFmtId="3" fontId="32" fillId="34" borderId="43" xfId="0" applyNumberFormat="1" applyFont="1" applyFill="1" applyBorder="1" applyAlignment="1">
      <alignment horizontal="centerContinuous" vertical="center" wrapText="1"/>
    </xf>
    <xf numFmtId="3" fontId="32" fillId="34" borderId="44" xfId="0" applyNumberFormat="1" applyFont="1" applyFill="1" applyBorder="1" applyAlignment="1">
      <alignment horizontal="centerContinuous" vertical="center" wrapText="1"/>
    </xf>
    <xf numFmtId="3" fontId="0" fillId="0" borderId="35" xfId="0" applyNumberFormat="1" applyBorder="1"/>
    <xf numFmtId="3" fontId="0" fillId="0" borderId="23" xfId="0" applyNumberFormat="1" applyBorder="1"/>
    <xf numFmtId="3" fontId="0" fillId="0" borderId="27" xfId="0" applyNumberFormat="1" applyBorder="1"/>
    <xf numFmtId="3" fontId="42" fillId="0" borderId="58" xfId="0" applyNumberFormat="1" applyFont="1" applyBorder="1"/>
    <xf numFmtId="3" fontId="42" fillId="0" borderId="16" xfId="0" applyNumberFormat="1" applyFont="1" applyBorder="1"/>
    <xf numFmtId="3" fontId="42" fillId="0" borderId="28" xfId="0" applyNumberFormat="1" applyFont="1" applyBorder="1"/>
    <xf numFmtId="3" fontId="18" fillId="0" borderId="58" xfId="0" applyNumberFormat="1" applyFont="1" applyBorder="1"/>
    <xf numFmtId="3" fontId="18" fillId="0" borderId="16" xfId="0" applyNumberFormat="1" applyFont="1" applyBorder="1"/>
    <xf numFmtId="3" fontId="0" fillId="0" borderId="16" xfId="0" applyNumberFormat="1" applyBorder="1"/>
    <xf numFmtId="3" fontId="18" fillId="32" borderId="20" xfId="0" applyNumberFormat="1" applyFont="1" applyFill="1" applyBorder="1"/>
    <xf numFmtId="3" fontId="18" fillId="32" borderId="21" xfId="0" applyNumberFormat="1" applyFont="1" applyFill="1" applyBorder="1"/>
    <xf numFmtId="3" fontId="18" fillId="32" borderId="22" xfId="0" applyNumberFormat="1" applyFont="1" applyFill="1" applyBorder="1"/>
    <xf numFmtId="3" fontId="0" fillId="0" borderId="20" xfId="0" applyNumberFormat="1" applyBorder="1"/>
    <xf numFmtId="3" fontId="22" fillId="0" borderId="59" xfId="0" applyNumberFormat="1" applyFont="1" applyBorder="1" applyAlignment="1">
      <alignment horizontal="centerContinuous"/>
    </xf>
    <xf numFmtId="3" fontId="22" fillId="0" borderId="60" xfId="0" applyNumberFormat="1" applyFont="1" applyBorder="1" applyAlignment="1">
      <alignment horizontal="centerContinuous"/>
    </xf>
    <xf numFmtId="3" fontId="22" fillId="0" borderId="61" xfId="0" applyNumberFormat="1" applyFont="1" applyBorder="1" applyAlignment="1">
      <alignment horizontal="centerContinuous"/>
    </xf>
    <xf numFmtId="3" fontId="18" fillId="0" borderId="20" xfId="0" applyNumberFormat="1" applyFont="1" applyBorder="1"/>
    <xf numFmtId="3" fontId="18" fillId="0" borderId="31" xfId="0" applyNumberFormat="1" applyFont="1" applyBorder="1"/>
    <xf numFmtId="3" fontId="32" fillId="34" borderId="54" xfId="0" applyNumberFormat="1" applyFont="1" applyFill="1" applyBorder="1" applyAlignment="1">
      <alignment horizontal="centerContinuous" vertical="center" wrapText="1"/>
    </xf>
    <xf numFmtId="3" fontId="32" fillId="34" borderId="20" xfId="0" applyNumberFormat="1" applyFont="1" applyFill="1" applyBorder="1"/>
    <xf numFmtId="3" fontId="32" fillId="34" borderId="22" xfId="0" applyNumberFormat="1" applyFont="1" applyFill="1" applyBorder="1"/>
    <xf numFmtId="3" fontId="32" fillId="34" borderId="10" xfId="0" applyNumberFormat="1" applyFont="1" applyFill="1" applyBorder="1" applyAlignment="1">
      <alignment horizontal="center" wrapText="1"/>
    </xf>
    <xf numFmtId="3" fontId="32" fillId="34" borderId="33" xfId="0" applyNumberFormat="1" applyFont="1" applyFill="1" applyBorder="1" applyAlignment="1">
      <alignment horizontal="center" wrapText="1"/>
    </xf>
    <xf numFmtId="3" fontId="0" fillId="0" borderId="29" xfId="0" applyNumberFormat="1" applyBorder="1"/>
    <xf numFmtId="3" fontId="0" fillId="0" borderId="40" xfId="0" applyNumberFormat="1" applyBorder="1"/>
    <xf numFmtId="3" fontId="0" fillId="0" borderId="34" xfId="0" applyNumberFormat="1" applyBorder="1"/>
    <xf numFmtId="3" fontId="0" fillId="0" borderId="10" xfId="0" applyNumberFormat="1" applyBorder="1" applyAlignment="1">
      <alignment horizontal="centerContinuous" wrapText="1"/>
    </xf>
    <xf numFmtId="3" fontId="0" fillId="0" borderId="33" xfId="0" applyNumberFormat="1" applyBorder="1" applyAlignment="1">
      <alignment horizontal="centerContinuous" wrapText="1"/>
    </xf>
    <xf numFmtId="3" fontId="0" fillId="0" borderId="37" xfId="0" applyNumberFormat="1" applyBorder="1"/>
    <xf numFmtId="3" fontId="0" fillId="0" borderId="39" xfId="0" applyNumberFormat="1" applyBorder="1"/>
    <xf numFmtId="0" fontId="33" fillId="34" borderId="76" xfId="0" applyFont="1" applyFill="1" applyBorder="1" applyAlignment="1">
      <alignment horizontal="centerContinuous" wrapText="1"/>
    </xf>
    <xf numFmtId="0" fontId="33" fillId="34" borderId="73" xfId="0" applyFont="1" applyFill="1" applyBorder="1" applyAlignment="1">
      <alignment horizontal="centerContinuous" wrapText="1"/>
    </xf>
    <xf numFmtId="0" fontId="33" fillId="34" borderId="74" xfId="0" applyFont="1" applyFill="1" applyBorder="1" applyAlignment="1">
      <alignment horizontal="centerContinuous" wrapText="1"/>
    </xf>
    <xf numFmtId="0" fontId="27" fillId="34" borderId="10" xfId="0" applyFont="1" applyFill="1" applyBorder="1" applyAlignment="1">
      <alignment horizontal="center" wrapText="1"/>
    </xf>
    <xf numFmtId="0" fontId="27" fillId="34" borderId="10" xfId="0" applyFont="1" applyFill="1" applyBorder="1" applyAlignment="1">
      <alignment horizontal="center"/>
    </xf>
    <xf numFmtId="0" fontId="44" fillId="34" borderId="10" xfId="0" applyFont="1" applyFill="1" applyBorder="1" applyAlignment="1">
      <alignment horizontal="center" wrapText="1"/>
    </xf>
    <xf numFmtId="0" fontId="27" fillId="34" borderId="12" xfId="0" applyFont="1" applyFill="1" applyBorder="1" applyAlignment="1">
      <alignment horizontal="center" wrapText="1"/>
    </xf>
    <xf numFmtId="0" fontId="27" fillId="34" borderId="33" xfId="0" applyFont="1" applyFill="1" applyBorder="1" applyAlignment="1">
      <alignment horizontal="center" wrapText="1"/>
    </xf>
    <xf numFmtId="0" fontId="27" fillId="34" borderId="10" xfId="0" applyFont="1" applyFill="1" applyBorder="1"/>
    <xf numFmtId="0" fontId="45" fillId="34" borderId="10" xfId="0" applyFont="1" applyFill="1" applyBorder="1"/>
    <xf numFmtId="0" fontId="27" fillId="34" borderId="33" xfId="0" applyFont="1" applyFill="1" applyBorder="1"/>
    <xf numFmtId="3" fontId="16" fillId="0" borderId="10" xfId="0" applyNumberFormat="1" applyFont="1" applyBorder="1"/>
    <xf numFmtId="3" fontId="42" fillId="33" borderId="0" xfId="0" applyNumberFormat="1" applyFont="1" applyFill="1"/>
    <xf numFmtId="0" fontId="32" fillId="34" borderId="34" xfId="0" applyFont="1" applyFill="1" applyBorder="1" applyAlignment="1">
      <alignment horizontal="center" wrapText="1"/>
    </xf>
    <xf numFmtId="3" fontId="32" fillId="34" borderId="10" xfId="0" applyNumberFormat="1" applyFont="1" applyFill="1" applyBorder="1"/>
    <xf numFmtId="3" fontId="43" fillId="34" borderId="10" xfId="0" applyNumberFormat="1" applyFont="1" applyFill="1" applyBorder="1"/>
    <xf numFmtId="3" fontId="32" fillId="34" borderId="33" xfId="0" applyNumberFormat="1" applyFont="1" applyFill="1" applyBorder="1"/>
    <xf numFmtId="0" fontId="32" fillId="34" borderId="59" xfId="0" applyFont="1" applyFill="1" applyBorder="1"/>
    <xf numFmtId="3" fontId="0" fillId="0" borderId="10" xfId="0" applyNumberFormat="1" applyBorder="1" applyAlignment="1">
      <alignment horizontal="center"/>
    </xf>
    <xf numFmtId="3" fontId="18" fillId="0" borderId="10" xfId="0" applyNumberFormat="1" applyFont="1" applyBorder="1" applyAlignment="1">
      <alignment horizontal="center"/>
    </xf>
    <xf numFmtId="0" fontId="21" fillId="0" borderId="0" xfId="0" applyFont="1"/>
    <xf numFmtId="0" fontId="18" fillId="0" borderId="0" xfId="0" applyFont="1"/>
    <xf numFmtId="0" fontId="17" fillId="0" borderId="0" xfId="0" applyFont="1" applyFill="1" applyBorder="1" applyAlignment="1">
      <alignment horizontal="justify"/>
    </xf>
    <xf numFmtId="0" fontId="0" fillId="0" borderId="33" xfId="0" applyBorder="1"/>
    <xf numFmtId="3" fontId="0" fillId="0" borderId="25" xfId="0" applyNumberFormat="1" applyBorder="1"/>
    <xf numFmtId="0" fontId="0" fillId="0" borderId="48" xfId="0" applyBorder="1"/>
    <xf numFmtId="0" fontId="0" fillId="0" borderId="10" xfId="0" applyBorder="1" applyAlignment="1">
      <alignment horizontal="center"/>
    </xf>
    <xf numFmtId="3" fontId="18" fillId="0" borderId="38" xfId="0" applyNumberFormat="1" applyFont="1" applyFill="1" applyBorder="1"/>
    <xf numFmtId="0" fontId="24" fillId="0" borderId="0" xfId="0" applyFont="1"/>
    <xf numFmtId="0" fontId="0" fillId="0" borderId="35" xfId="0" applyFill="1" applyBorder="1"/>
    <xf numFmtId="0" fontId="0" fillId="0" borderId="27" xfId="0" applyBorder="1"/>
    <xf numFmtId="0" fontId="18" fillId="0" borderId="20" xfId="0" applyFont="1" applyFill="1" applyBorder="1"/>
    <xf numFmtId="0" fontId="18" fillId="0" borderId="21" xfId="0" applyFont="1" applyBorder="1"/>
    <xf numFmtId="0" fontId="18" fillId="0" borderId="22" xfId="0" applyFont="1" applyBorder="1"/>
    <xf numFmtId="174" fontId="0" fillId="0" borderId="0" xfId="0" applyNumberFormat="1"/>
    <xf numFmtId="0" fontId="21" fillId="0" borderId="0" xfId="0" applyFont="1" applyAlignment="1">
      <alignment horizontal="justify"/>
    </xf>
    <xf numFmtId="0" fontId="22" fillId="0" borderId="0" xfId="0" applyFont="1" applyFill="1" applyAlignment="1">
      <alignment horizontal="left"/>
    </xf>
    <xf numFmtId="0" fontId="69" fillId="33" borderId="0" xfId="125" applyFont="1" applyFill="1" applyAlignment="1">
      <alignment horizontal="center" vertical="center" wrapText="1"/>
    </xf>
    <xf numFmtId="0" fontId="0" fillId="33" borderId="14" xfId="0" applyFill="1" applyBorder="1"/>
    <xf numFmtId="0" fontId="0" fillId="33" borderId="24" xfId="0" applyFill="1" applyBorder="1"/>
    <xf numFmtId="0" fontId="0" fillId="33" borderId="23" xfId="0" applyFill="1" applyBorder="1"/>
    <xf numFmtId="0" fontId="0" fillId="33" borderId="13" xfId="0" applyFill="1" applyBorder="1"/>
    <xf numFmtId="0" fontId="0" fillId="33" borderId="0" xfId="0" applyFill="1" applyBorder="1"/>
    <xf numFmtId="0" fontId="57" fillId="33" borderId="0" xfId="0" applyFont="1" applyFill="1" applyBorder="1" applyAlignment="1">
      <alignment horizontal="center" vertical="center"/>
    </xf>
    <xf numFmtId="0" fontId="0" fillId="33" borderId="16" xfId="0" applyFill="1" applyBorder="1"/>
    <xf numFmtId="0" fontId="58" fillId="33" borderId="0" xfId="0" applyFont="1" applyFill="1" applyBorder="1" applyAlignment="1">
      <alignment horizontal="center" vertical="center"/>
    </xf>
    <xf numFmtId="0" fontId="60" fillId="33" borderId="0" xfId="0" applyFont="1" applyFill="1" applyBorder="1" applyAlignment="1">
      <alignment vertical="center"/>
    </xf>
    <xf numFmtId="0" fontId="61" fillId="33" borderId="0" xfId="0" applyFont="1" applyFill="1" applyBorder="1" applyAlignment="1">
      <alignment vertical="center"/>
    </xf>
    <xf numFmtId="0" fontId="64" fillId="33" borderId="0" xfId="0" applyFont="1" applyFill="1" applyBorder="1" applyAlignment="1">
      <alignment vertical="center"/>
    </xf>
    <xf numFmtId="0" fontId="65" fillId="33" borderId="0" xfId="0" applyFont="1" applyFill="1" applyBorder="1" applyAlignment="1">
      <alignment vertical="center"/>
    </xf>
    <xf numFmtId="0" fontId="66" fillId="33" borderId="0" xfId="0" applyFont="1" applyFill="1" applyBorder="1" applyAlignment="1">
      <alignment vertical="center"/>
    </xf>
    <xf numFmtId="0" fontId="63" fillId="33" borderId="0" xfId="0" applyFont="1" applyFill="1" applyBorder="1" applyAlignment="1">
      <alignment vertical="center"/>
    </xf>
    <xf numFmtId="0" fontId="68" fillId="33" borderId="0" xfId="0" applyFont="1" applyFill="1" applyBorder="1" applyAlignment="1">
      <alignment horizontal="justify" vertical="center"/>
    </xf>
    <xf numFmtId="0" fontId="24" fillId="33" borderId="0" xfId="113" applyFont="1" applyFill="1" applyBorder="1" applyAlignment="1">
      <alignment horizontal="center" vertical="center"/>
    </xf>
    <xf numFmtId="0" fontId="19" fillId="33" borderId="0" xfId="113" applyFill="1" applyBorder="1"/>
    <xf numFmtId="0" fontId="0" fillId="33" borderId="19" xfId="0" applyFill="1" applyBorder="1"/>
    <xf numFmtId="0" fontId="0" fillId="33" borderId="17" xfId="0" applyFill="1" applyBorder="1"/>
    <xf numFmtId="0" fontId="0" fillId="33" borderId="70" xfId="0" applyFill="1" applyBorder="1"/>
    <xf numFmtId="0" fontId="69" fillId="33" borderId="16" xfId="125" applyFont="1" applyFill="1" applyBorder="1" applyAlignment="1">
      <alignment horizontal="center" vertical="center" wrapText="1"/>
    </xf>
    <xf numFmtId="0" fontId="61" fillId="33" borderId="16" xfId="0" applyFont="1" applyFill="1" applyBorder="1" applyAlignment="1">
      <alignment vertical="center"/>
    </xf>
    <xf numFmtId="0" fontId="56" fillId="33" borderId="24" xfId="0" applyFont="1" applyFill="1" applyBorder="1" applyAlignment="1">
      <alignment horizontal="left" vertical="center"/>
    </xf>
    <xf numFmtId="0" fontId="0" fillId="33" borderId="0" xfId="0" applyFont="1" applyFill="1" applyBorder="1"/>
    <xf numFmtId="0" fontId="62" fillId="33" borderId="0" xfId="0" applyFont="1" applyFill="1" applyBorder="1" applyAlignment="1">
      <alignment horizontal="center"/>
    </xf>
    <xf numFmtId="0" fontId="16" fillId="0" borderId="0" xfId="0" applyFont="1" applyAlignment="1">
      <alignment horizontal="justify"/>
    </xf>
    <xf numFmtId="0" fontId="75" fillId="35" borderId="9" xfId="0" applyFont="1" applyFill="1" applyBorder="1" applyAlignment="1">
      <alignment horizontal="center" vertical="center"/>
    </xf>
    <xf numFmtId="0" fontId="75" fillId="35" borderId="61" xfId="0" applyFont="1" applyFill="1" applyBorder="1" applyAlignment="1">
      <alignment horizontal="center" vertical="center"/>
    </xf>
    <xf numFmtId="0" fontId="75" fillId="35" borderId="68" xfId="0" applyFont="1" applyFill="1" applyBorder="1" applyAlignment="1">
      <alignment horizontal="center" vertical="center" wrapText="1"/>
    </xf>
    <xf numFmtId="0" fontId="75" fillId="35" borderId="61" xfId="0" applyFont="1" applyFill="1" applyBorder="1" applyAlignment="1">
      <alignment horizontal="center" vertical="center" wrapText="1"/>
    </xf>
    <xf numFmtId="0" fontId="70" fillId="36" borderId="67" xfId="0" applyFont="1" applyFill="1" applyBorder="1" applyAlignment="1">
      <alignment horizontal="center" vertical="center"/>
    </xf>
    <xf numFmtId="0" fontId="70" fillId="36" borderId="0" xfId="0" applyFont="1" applyFill="1" applyAlignment="1">
      <alignment horizontal="center" vertical="center"/>
    </xf>
    <xf numFmtId="0" fontId="70" fillId="36" borderId="79" xfId="0" applyFont="1" applyFill="1" applyBorder="1" applyAlignment="1">
      <alignment horizontal="center" vertical="center"/>
    </xf>
    <xf numFmtId="0" fontId="70" fillId="36" borderId="40" xfId="0" applyFont="1" applyFill="1" applyBorder="1" applyAlignment="1">
      <alignment horizontal="center" vertical="center"/>
    </xf>
    <xf numFmtId="3" fontId="70" fillId="36" borderId="0" xfId="0" applyNumberFormat="1" applyFont="1" applyFill="1" applyAlignment="1">
      <alignment horizontal="center" vertical="center"/>
    </xf>
    <xf numFmtId="10" fontId="76" fillId="36" borderId="67" xfId="0" applyNumberFormat="1" applyFont="1" applyFill="1" applyBorder="1" applyAlignment="1">
      <alignment horizontal="center" vertical="center"/>
    </xf>
    <xf numFmtId="10" fontId="76" fillId="36" borderId="79" xfId="0" applyNumberFormat="1" applyFont="1" applyFill="1" applyBorder="1" applyAlignment="1">
      <alignment horizontal="center" vertical="center"/>
    </xf>
    <xf numFmtId="0" fontId="70" fillId="36" borderId="29" xfId="0" applyFont="1" applyFill="1" applyBorder="1" applyAlignment="1">
      <alignment horizontal="center" vertical="center"/>
    </xf>
    <xf numFmtId="0" fontId="70" fillId="36" borderId="55" xfId="0" applyFont="1" applyFill="1" applyBorder="1" applyAlignment="1">
      <alignment horizontal="center" vertical="center"/>
    </xf>
    <xf numFmtId="0" fontId="77" fillId="36" borderId="78" xfId="0" applyFont="1" applyFill="1" applyBorder="1" applyAlignment="1">
      <alignment horizontal="center" vertical="center"/>
    </xf>
    <xf numFmtId="0" fontId="70" fillId="36" borderId="66" xfId="0" applyFont="1" applyFill="1" applyBorder="1" applyAlignment="1">
      <alignment horizontal="center" vertical="center"/>
    </xf>
    <xf numFmtId="0" fontId="70" fillId="36" borderId="65" xfId="0" applyFont="1" applyFill="1" applyBorder="1" applyAlignment="1">
      <alignment horizontal="center" vertical="center"/>
    </xf>
    <xf numFmtId="0" fontId="70" fillId="36" borderId="78" xfId="0" applyFont="1" applyFill="1" applyBorder="1" applyAlignment="1">
      <alignment horizontal="center" vertical="center"/>
    </xf>
    <xf numFmtId="3" fontId="70" fillId="36" borderId="65" xfId="0" applyNumberFormat="1" applyFont="1" applyFill="1" applyBorder="1" applyAlignment="1">
      <alignment horizontal="center" vertical="center"/>
    </xf>
    <xf numFmtId="10" fontId="76" fillId="36" borderId="9" xfId="0" applyNumberFormat="1" applyFont="1" applyFill="1" applyBorder="1" applyAlignment="1">
      <alignment horizontal="center" vertical="center"/>
    </xf>
    <xf numFmtId="0" fontId="70" fillId="36" borderId="52" xfId="0" applyFont="1" applyFill="1" applyBorder="1" applyAlignment="1">
      <alignment horizontal="center" vertical="center"/>
    </xf>
    <xf numFmtId="0" fontId="70" fillId="36" borderId="68" xfId="0" applyFont="1" applyFill="1" applyBorder="1" applyAlignment="1">
      <alignment horizontal="center" vertical="center"/>
    </xf>
    <xf numFmtId="3" fontId="70" fillId="36" borderId="68" xfId="0" applyNumberFormat="1" applyFont="1" applyFill="1" applyBorder="1" applyAlignment="1">
      <alignment horizontal="center" vertical="center"/>
    </xf>
    <xf numFmtId="3" fontId="70" fillId="36" borderId="40" xfId="0" applyNumberFormat="1" applyFont="1" applyFill="1" applyBorder="1" applyAlignment="1">
      <alignment horizontal="center" vertical="center"/>
    </xf>
    <xf numFmtId="10" fontId="76" fillId="36" borderId="66" xfId="0" applyNumberFormat="1" applyFont="1" applyFill="1" applyBorder="1" applyAlignment="1">
      <alignment horizontal="center" vertical="center"/>
    </xf>
    <xf numFmtId="3" fontId="70" fillId="36" borderId="66" xfId="0" applyNumberFormat="1" applyFont="1" applyFill="1" applyBorder="1" applyAlignment="1">
      <alignment horizontal="center" vertical="center"/>
    </xf>
    <xf numFmtId="0" fontId="77" fillId="0" borderId="78" xfId="0" applyFont="1" applyBorder="1" applyAlignment="1">
      <alignment horizontal="center" vertical="center"/>
    </xf>
    <xf numFmtId="0" fontId="79" fillId="35" borderId="55" xfId="0" applyFont="1" applyFill="1" applyBorder="1" applyAlignment="1">
      <alignment vertical="center"/>
    </xf>
    <xf numFmtId="0" fontId="75" fillId="35" borderId="65" xfId="0" applyFont="1" applyFill="1" applyBorder="1" applyAlignment="1">
      <alignment vertical="center"/>
    </xf>
    <xf numFmtId="0" fontId="75" fillId="35" borderId="65" xfId="0" applyFont="1" applyFill="1" applyBorder="1" applyAlignment="1">
      <alignment horizontal="center" vertical="center"/>
    </xf>
    <xf numFmtId="10" fontId="75" fillId="35" borderId="66" xfId="0" applyNumberFormat="1" applyFont="1" applyFill="1" applyBorder="1" applyAlignment="1">
      <alignment horizontal="center" vertical="center"/>
    </xf>
    <xf numFmtId="0" fontId="16" fillId="0" borderId="0" xfId="0" applyFont="1"/>
    <xf numFmtId="3" fontId="16" fillId="0" borderId="40" xfId="0" applyNumberFormat="1" applyFont="1" applyBorder="1"/>
    <xf numFmtId="0" fontId="16" fillId="0" borderId="58" xfId="0" applyFont="1" applyBorder="1"/>
    <xf numFmtId="3" fontId="16" fillId="0" borderId="0" xfId="0" applyNumberFormat="1" applyFont="1"/>
    <xf numFmtId="3" fontId="16" fillId="0" borderId="13" xfId="0" applyNumberFormat="1" applyFont="1" applyBorder="1"/>
    <xf numFmtId="0" fontId="16" fillId="33" borderId="58" xfId="0" applyFont="1" applyFill="1" applyBorder="1"/>
    <xf numFmtId="3" fontId="16" fillId="33" borderId="18" xfId="0" applyNumberFormat="1" applyFont="1" applyFill="1" applyBorder="1"/>
    <xf numFmtId="3" fontId="16" fillId="0" borderId="38" xfId="0" applyNumberFormat="1" applyFont="1" applyBorder="1"/>
    <xf numFmtId="3" fontId="16" fillId="0" borderId="39" xfId="0" applyNumberFormat="1" applyFont="1" applyBorder="1"/>
    <xf numFmtId="3" fontId="45" fillId="0" borderId="0" xfId="0" applyNumberFormat="1" applyFont="1"/>
    <xf numFmtId="0" fontId="31" fillId="34" borderId="20" xfId="39" applyFont="1" applyFill="1" applyBorder="1" applyAlignment="1">
      <alignment horizontal="center"/>
    </xf>
    <xf numFmtId="0" fontId="16" fillId="33" borderId="0" xfId="0" applyFont="1" applyFill="1" applyAlignment="1">
      <alignment horizontal="justify"/>
    </xf>
    <xf numFmtId="0" fontId="0" fillId="0" borderId="0" xfId="0" applyAlignment="1">
      <alignment horizontal="centerContinuous"/>
    </xf>
    <xf numFmtId="0" fontId="45" fillId="0" borderId="0" xfId="0" applyFont="1"/>
    <xf numFmtId="0" fontId="32" fillId="34" borderId="54" xfId="0" applyFont="1" applyFill="1" applyBorder="1" applyAlignment="1">
      <alignment horizontal="center" wrapText="1"/>
    </xf>
    <xf numFmtId="4" fontId="32" fillId="34" borderId="63" xfId="0" applyNumberFormat="1" applyFont="1" applyFill="1" applyBorder="1" applyAlignment="1">
      <alignment horizontal="center" wrapText="1"/>
    </xf>
    <xf numFmtId="0" fontId="18" fillId="32" borderId="52" xfId="0" applyFont="1" applyFill="1" applyBorder="1"/>
    <xf numFmtId="0" fontId="0" fillId="32" borderId="53" xfId="0" applyFill="1" applyBorder="1" applyAlignment="1">
      <alignment horizontal="center"/>
    </xf>
    <xf numFmtId="3" fontId="0" fillId="32" borderId="53" xfId="0" applyNumberFormat="1" applyFill="1" applyBorder="1"/>
    <xf numFmtId="4" fontId="0" fillId="32" borderId="68" xfId="0" applyNumberFormat="1" applyFill="1" applyBorder="1"/>
    <xf numFmtId="0" fontId="18" fillId="32" borderId="59" xfId="0" applyFont="1" applyFill="1" applyBorder="1"/>
    <xf numFmtId="0" fontId="0" fillId="32" borderId="60" xfId="0" applyFill="1" applyBorder="1" applyAlignment="1">
      <alignment horizontal="center"/>
    </xf>
    <xf numFmtId="3" fontId="0" fillId="32" borderId="60" xfId="0" applyNumberFormat="1" applyFill="1" applyBorder="1"/>
    <xf numFmtId="4" fontId="0" fillId="32" borderId="61" xfId="0" applyNumberFormat="1" applyFill="1" applyBorder="1"/>
    <xf numFmtId="0" fontId="20" fillId="32" borderId="52" xfId="0" applyFont="1" applyFill="1" applyBorder="1"/>
    <xf numFmtId="0" fontId="0" fillId="32" borderId="54" xfId="0" applyFill="1" applyBorder="1" applyAlignment="1">
      <alignment horizontal="center"/>
    </xf>
    <xf numFmtId="3" fontId="0" fillId="32" borderId="54" xfId="0" applyNumberFormat="1" applyFill="1" applyBorder="1"/>
    <xf numFmtId="4" fontId="0" fillId="32" borderId="63" xfId="0" applyNumberFormat="1" applyFill="1" applyBorder="1"/>
    <xf numFmtId="0" fontId="16" fillId="0" borderId="55" xfId="0" applyFont="1" applyBorder="1"/>
    <xf numFmtId="0" fontId="0" fillId="0" borderId="46" xfId="0" applyBorder="1" applyAlignment="1">
      <alignment horizontal="center"/>
    </xf>
    <xf numFmtId="4" fontId="0" fillId="0" borderId="46" xfId="0" applyNumberFormat="1" applyBorder="1"/>
    <xf numFmtId="4" fontId="0" fillId="0" borderId="65" xfId="0" applyNumberFormat="1" applyBorder="1"/>
    <xf numFmtId="3" fontId="0" fillId="0" borderId="46" xfId="0" applyNumberFormat="1" applyBorder="1"/>
    <xf numFmtId="3" fontId="0" fillId="0" borderId="31" xfId="0" applyNumberFormat="1" applyBorder="1"/>
    <xf numFmtId="3" fontId="0" fillId="33" borderId="28" xfId="0" applyNumberFormat="1" applyFill="1" applyBorder="1"/>
    <xf numFmtId="0" fontId="16" fillId="32" borderId="29" xfId="0" applyFont="1" applyFill="1" applyBorder="1"/>
    <xf numFmtId="0" fontId="0" fillId="32" borderId="18" xfId="0" applyFill="1" applyBorder="1" applyAlignment="1">
      <alignment horizontal="center"/>
    </xf>
    <xf numFmtId="4" fontId="0" fillId="32" borderId="18" xfId="0" applyNumberFormat="1" applyFill="1" applyBorder="1"/>
    <xf numFmtId="3" fontId="0" fillId="32" borderId="18" xfId="0" applyNumberFormat="1" applyFill="1" applyBorder="1"/>
    <xf numFmtId="4" fontId="0" fillId="32" borderId="54" xfId="0" applyNumberFormat="1" applyFill="1" applyBorder="1" applyAlignment="1">
      <alignment horizontal="center"/>
    </xf>
    <xf numFmtId="4" fontId="0" fillId="32" borderId="54" xfId="0" applyNumberFormat="1" applyFill="1" applyBorder="1"/>
    <xf numFmtId="3" fontId="0" fillId="32" borderId="56" xfId="0" applyNumberFormat="1" applyFill="1" applyBorder="1"/>
    <xf numFmtId="3" fontId="0" fillId="32" borderId="57" xfId="0" applyNumberFormat="1" applyFill="1" applyBorder="1"/>
    <xf numFmtId="3" fontId="0" fillId="32" borderId="63" xfId="0" applyNumberFormat="1" applyFill="1" applyBorder="1"/>
    <xf numFmtId="3" fontId="0" fillId="32" borderId="31" xfId="0" applyNumberFormat="1" applyFill="1" applyBorder="1"/>
    <xf numFmtId="4" fontId="16" fillId="32" borderId="18" xfId="0" applyNumberFormat="1" applyFont="1" applyFill="1" applyBorder="1" applyAlignment="1">
      <alignment horizontal="center"/>
    </xf>
    <xf numFmtId="4" fontId="16" fillId="33" borderId="18" xfId="0" applyNumberFormat="1" applyFont="1" applyFill="1" applyBorder="1"/>
    <xf numFmtId="3" fontId="16" fillId="33" borderId="28" xfId="0" applyNumberFormat="1" applyFont="1" applyFill="1" applyBorder="1"/>
    <xf numFmtId="4" fontId="0" fillId="32" borderId="18" xfId="0" applyNumberFormat="1" applyFill="1" applyBorder="1" applyAlignment="1">
      <alignment horizontal="center"/>
    </xf>
    <xf numFmtId="0" fontId="0" fillId="32" borderId="29" xfId="0" applyFill="1" applyBorder="1"/>
    <xf numFmtId="0" fontId="20" fillId="32" borderId="29" xfId="0" applyFont="1" applyFill="1" applyBorder="1"/>
    <xf numFmtId="4" fontId="0" fillId="33" borderId="18" xfId="0" applyNumberFormat="1" applyFill="1" applyBorder="1"/>
    <xf numFmtId="4" fontId="0" fillId="32" borderId="46" xfId="0" applyNumberFormat="1" applyFill="1" applyBorder="1"/>
    <xf numFmtId="3" fontId="0" fillId="32" borderId="40" xfId="0" applyNumberFormat="1" applyFill="1" applyBorder="1"/>
    <xf numFmtId="4" fontId="0" fillId="32" borderId="60" xfId="0" applyNumberFormat="1" applyFill="1" applyBorder="1"/>
    <xf numFmtId="0" fontId="0" fillId="32" borderId="52" xfId="0" applyFill="1" applyBorder="1"/>
    <xf numFmtId="4" fontId="16" fillId="32" borderId="56" xfId="0" applyNumberFormat="1" applyFont="1" applyFill="1" applyBorder="1"/>
    <xf numFmtId="3" fontId="0" fillId="33" borderId="63" xfId="0" applyNumberFormat="1" applyFill="1" applyBorder="1"/>
    <xf numFmtId="4" fontId="0" fillId="32" borderId="13" xfId="0" applyNumberFormat="1" applyFill="1" applyBorder="1"/>
    <xf numFmtId="0" fontId="16" fillId="32" borderId="55" xfId="0" applyFont="1" applyFill="1" applyBorder="1"/>
    <xf numFmtId="4" fontId="16" fillId="33" borderId="46" xfId="0" applyNumberFormat="1" applyFont="1" applyFill="1" applyBorder="1" applyAlignment="1">
      <alignment horizontal="center"/>
    </xf>
    <xf numFmtId="4" fontId="16" fillId="33" borderId="72" xfId="0" applyNumberFormat="1" applyFont="1" applyFill="1" applyBorder="1"/>
    <xf numFmtId="3" fontId="0" fillId="32" borderId="46" xfId="0" applyNumberFormat="1" applyFill="1" applyBorder="1"/>
    <xf numFmtId="3" fontId="0" fillId="33" borderId="31" xfId="0" applyNumberFormat="1" applyFill="1" applyBorder="1"/>
    <xf numFmtId="4" fontId="0" fillId="32" borderId="53" xfId="0" applyNumberFormat="1" applyFill="1" applyBorder="1"/>
    <xf numFmtId="4" fontId="0" fillId="32" borderId="60" xfId="0" applyNumberFormat="1" applyFill="1" applyBorder="1" applyAlignment="1">
      <alignment horizontal="center"/>
    </xf>
    <xf numFmtId="0" fontId="16" fillId="32" borderId="52" xfId="0" applyFont="1" applyFill="1" applyBorder="1"/>
    <xf numFmtId="4" fontId="0" fillId="32" borderId="28" xfId="0" applyNumberFormat="1" applyFill="1" applyBorder="1"/>
    <xf numFmtId="1" fontId="16" fillId="0" borderId="0" xfId="0" applyNumberFormat="1" applyFont="1"/>
    <xf numFmtId="0" fontId="16" fillId="33" borderId="29" xfId="0" applyFont="1" applyFill="1" applyBorder="1"/>
    <xf numFmtId="4" fontId="16" fillId="33" borderId="13" xfId="0" applyNumberFormat="1" applyFont="1" applyFill="1" applyBorder="1" applyAlignment="1">
      <alignment horizontal="center"/>
    </xf>
    <xf numFmtId="4" fontId="0" fillId="33" borderId="16" xfId="0" applyNumberFormat="1" applyFill="1" applyBorder="1"/>
    <xf numFmtId="3" fontId="0" fillId="33" borderId="0" xfId="0" applyNumberFormat="1" applyFill="1"/>
    <xf numFmtId="3" fontId="0" fillId="33" borderId="40" xfId="0" applyNumberFormat="1" applyFill="1" applyBorder="1"/>
    <xf numFmtId="4" fontId="16" fillId="33" borderId="72" xfId="0" applyNumberFormat="1" applyFont="1" applyFill="1" applyBorder="1" applyAlignment="1">
      <alignment horizontal="center"/>
    </xf>
    <xf numFmtId="4" fontId="0" fillId="33" borderId="46" xfId="0" applyNumberFormat="1" applyFill="1" applyBorder="1"/>
    <xf numFmtId="4" fontId="0" fillId="33" borderId="50" xfId="0" applyNumberFormat="1" applyFill="1" applyBorder="1"/>
    <xf numFmtId="0" fontId="0" fillId="33" borderId="53" xfId="0" applyFill="1" applyBorder="1" applyAlignment="1">
      <alignment horizontal="center"/>
    </xf>
    <xf numFmtId="4" fontId="0" fillId="33" borderId="53" xfId="0" applyNumberFormat="1" applyFill="1" applyBorder="1"/>
    <xf numFmtId="3" fontId="0" fillId="33" borderId="53" xfId="0" applyNumberFormat="1" applyFill="1" applyBorder="1"/>
    <xf numFmtId="4" fontId="0" fillId="33" borderId="68" xfId="0" applyNumberFormat="1" applyFill="1" applyBorder="1"/>
    <xf numFmtId="0" fontId="0" fillId="33" borderId="65" xfId="0" applyFill="1" applyBorder="1" applyAlignment="1">
      <alignment horizontal="center"/>
    </xf>
    <xf numFmtId="3" fontId="0" fillId="33" borderId="65" xfId="0" applyNumberFormat="1" applyFill="1" applyBorder="1"/>
    <xf numFmtId="4" fontId="0" fillId="33" borderId="65" xfId="0" applyNumberFormat="1" applyFill="1" applyBorder="1"/>
    <xf numFmtId="4" fontId="0" fillId="33" borderId="66" xfId="0" applyNumberFormat="1" applyFill="1" applyBorder="1"/>
    <xf numFmtId="4" fontId="16" fillId="33" borderId="21" xfId="0" applyNumberFormat="1" applyFont="1" applyFill="1" applyBorder="1" applyAlignment="1">
      <alignment horizontal="center"/>
    </xf>
    <xf numFmtId="0" fontId="0" fillId="0" borderId="34" xfId="0" applyBorder="1" applyAlignment="1">
      <alignment horizontal="left" wrapText="1"/>
    </xf>
    <xf numFmtId="4" fontId="0" fillId="0" borderId="10" xfId="0" applyNumberFormat="1" applyBorder="1" applyAlignment="1">
      <alignment horizontal="center"/>
    </xf>
    <xf numFmtId="0" fontId="0" fillId="0" borderId="37" xfId="0" applyBorder="1" applyAlignment="1">
      <alignment horizontal="left" wrapText="1"/>
    </xf>
    <xf numFmtId="0" fontId="32" fillId="34" borderId="20" xfId="0" applyFont="1" applyFill="1" applyBorder="1" applyAlignment="1">
      <alignment horizontal="left" wrapText="1"/>
    </xf>
    <xf numFmtId="0" fontId="27" fillId="34" borderId="52" xfId="0" applyFont="1" applyFill="1" applyBorder="1"/>
    <xf numFmtId="0" fontId="27" fillId="34" borderId="53" xfId="0" applyFont="1" applyFill="1" applyBorder="1"/>
    <xf numFmtId="0" fontId="32" fillId="34" borderId="56" xfId="0" applyFont="1" applyFill="1" applyBorder="1" applyAlignment="1">
      <alignment horizontal="centerContinuous"/>
    </xf>
    <xf numFmtId="0" fontId="32" fillId="34" borderId="68" xfId="0" applyFont="1" applyFill="1" applyBorder="1" applyAlignment="1">
      <alignment horizontal="centerContinuous"/>
    </xf>
    <xf numFmtId="0" fontId="32" fillId="34" borderId="36" xfId="0" applyFont="1" applyFill="1" applyBorder="1" applyAlignment="1">
      <alignment horizontal="centerContinuous"/>
    </xf>
    <xf numFmtId="0" fontId="32" fillId="34" borderId="15" xfId="0" applyFont="1" applyFill="1" applyBorder="1" applyAlignment="1">
      <alignment horizontal="centerContinuous"/>
    </xf>
    <xf numFmtId="0" fontId="32" fillId="34" borderId="10" xfId="0" applyFont="1" applyFill="1" applyBorder="1" applyAlignment="1">
      <alignment horizontal="center"/>
    </xf>
    <xf numFmtId="0" fontId="32" fillId="34" borderId="10" xfId="0" applyFont="1" applyFill="1" applyBorder="1"/>
    <xf numFmtId="0" fontId="32" fillId="34" borderId="27" xfId="0" applyFont="1" applyFill="1" applyBorder="1"/>
    <xf numFmtId="0" fontId="16" fillId="0" borderId="29" xfId="0" applyFont="1" applyBorder="1"/>
    <xf numFmtId="3" fontId="0" fillId="0" borderId="18" xfId="0" applyNumberFormat="1" applyBorder="1"/>
    <xf numFmtId="4" fontId="31" fillId="34" borderId="45" xfId="0" applyNumberFormat="1" applyFont="1" applyFill="1" applyBorder="1" applyAlignment="1">
      <alignment horizontal="center"/>
    </xf>
    <xf numFmtId="3" fontId="31" fillId="34" borderId="38" xfId="0" applyNumberFormat="1" applyFont="1" applyFill="1" applyBorder="1"/>
    <xf numFmtId="3" fontId="31" fillId="34" borderId="39" xfId="0" applyNumberFormat="1" applyFont="1" applyFill="1" applyBorder="1"/>
    <xf numFmtId="3" fontId="27" fillId="0" borderId="0" xfId="0" applyNumberFormat="1" applyFont="1"/>
    <xf numFmtId="0" fontId="32" fillId="37" borderId="34" xfId="0" applyFont="1" applyFill="1" applyBorder="1" applyAlignment="1">
      <alignment horizontal="center"/>
    </xf>
    <xf numFmtId="0" fontId="32" fillId="37" borderId="10" xfId="0" applyFont="1" applyFill="1" applyBorder="1" applyAlignment="1">
      <alignment horizontal="center" vertical="center" wrapText="1"/>
    </xf>
    <xf numFmtId="3" fontId="32" fillId="37" borderId="10" xfId="0" applyNumberFormat="1" applyFont="1" applyFill="1" applyBorder="1" applyAlignment="1">
      <alignment horizontal="center" vertical="center" wrapText="1"/>
    </xf>
    <xf numFmtId="0" fontId="32" fillId="37" borderId="12" xfId="0" applyFont="1" applyFill="1" applyBorder="1" applyAlignment="1">
      <alignment horizontal="center" vertical="center" wrapText="1"/>
    </xf>
    <xf numFmtId="4" fontId="32" fillId="37" borderId="12" xfId="0" applyNumberFormat="1" applyFont="1" applyFill="1" applyBorder="1" applyAlignment="1">
      <alignment horizontal="center" vertical="center" wrapText="1"/>
    </xf>
    <xf numFmtId="0" fontId="32" fillId="37" borderId="30" xfId="0" applyFont="1" applyFill="1" applyBorder="1" applyAlignment="1">
      <alignment horizontal="center" vertical="center" wrapText="1"/>
    </xf>
    <xf numFmtId="4" fontId="0" fillId="0" borderId="13" xfId="0" applyNumberFormat="1" applyBorder="1"/>
    <xf numFmtId="0" fontId="0" fillId="0" borderId="28" xfId="0" applyBorder="1"/>
    <xf numFmtId="16" fontId="45" fillId="0" borderId="0" xfId="0" applyNumberFormat="1" applyFont="1"/>
    <xf numFmtId="14" fontId="45" fillId="0" borderId="0" xfId="0" applyNumberFormat="1" applyFont="1"/>
    <xf numFmtId="0" fontId="32" fillId="37" borderId="20" xfId="0" applyFont="1" applyFill="1" applyBorder="1"/>
    <xf numFmtId="0" fontId="32" fillId="37" borderId="21" xfId="0" applyFont="1" applyFill="1" applyBorder="1"/>
    <xf numFmtId="3" fontId="32" fillId="37" borderId="21" xfId="0" applyNumberFormat="1" applyFont="1" applyFill="1" applyBorder="1"/>
    <xf numFmtId="0" fontId="0" fillId="0" borderId="30" xfId="0" applyBorder="1"/>
    <xf numFmtId="0" fontId="16" fillId="0" borderId="11" xfId="0" applyFont="1" applyBorder="1" applyAlignment="1">
      <alignment horizontal="center"/>
    </xf>
    <xf numFmtId="3" fontId="0" fillId="0" borderId="11" xfId="0" applyNumberFormat="1" applyBorder="1"/>
    <xf numFmtId="3" fontId="0" fillId="33" borderId="11" xfId="0" applyNumberFormat="1" applyFill="1" applyBorder="1"/>
    <xf numFmtId="3" fontId="0" fillId="33" borderId="27" xfId="0" applyNumberFormat="1" applyFill="1" applyBorder="1"/>
    <xf numFmtId="0" fontId="16" fillId="0" borderId="18" xfId="0" applyFont="1" applyBorder="1" applyAlignment="1">
      <alignment horizontal="center"/>
    </xf>
    <xf numFmtId="0" fontId="0" fillId="0" borderId="18" xfId="0" applyBorder="1" applyAlignment="1">
      <alignment horizontal="center"/>
    </xf>
    <xf numFmtId="3" fontId="0" fillId="33" borderId="18" xfId="0" applyNumberFormat="1" applyFill="1" applyBorder="1"/>
    <xf numFmtId="3" fontId="16" fillId="33" borderId="13" xfId="0" applyNumberFormat="1" applyFont="1" applyFill="1" applyBorder="1"/>
    <xf numFmtId="0" fontId="18" fillId="34" borderId="21" xfId="0" applyFont="1" applyFill="1" applyBorder="1"/>
    <xf numFmtId="0" fontId="16" fillId="0" borderId="21" xfId="0" applyFont="1" applyBorder="1"/>
    <xf numFmtId="3" fontId="16" fillId="33" borderId="21" xfId="0" applyNumberFormat="1" applyFont="1" applyFill="1" applyBorder="1"/>
    <xf numFmtId="3" fontId="16" fillId="33" borderId="22" xfId="0" applyNumberFormat="1" applyFont="1" applyFill="1" applyBorder="1"/>
    <xf numFmtId="0" fontId="16" fillId="0" borderId="12" xfId="0" applyFont="1" applyBorder="1"/>
    <xf numFmtId="0" fontId="16" fillId="33" borderId="12" xfId="0" applyFont="1" applyFill="1" applyBorder="1"/>
    <xf numFmtId="3" fontId="16" fillId="33" borderId="19" xfId="0" applyNumberFormat="1" applyFont="1" applyFill="1" applyBorder="1"/>
    <xf numFmtId="0" fontId="16" fillId="33" borderId="80" xfId="0" applyFont="1" applyFill="1" applyBorder="1"/>
    <xf numFmtId="3" fontId="16" fillId="33" borderId="13" xfId="125" applyNumberFormat="1" applyFont="1" applyFill="1" applyBorder="1"/>
    <xf numFmtId="0" fontId="16" fillId="33" borderId="0" xfId="0" applyFont="1" applyFill="1"/>
    <xf numFmtId="4" fontId="0" fillId="0" borderId="11" xfId="0" applyNumberFormat="1" applyBorder="1"/>
    <xf numFmtId="3" fontId="16" fillId="33" borderId="14" xfId="0" applyNumberFormat="1" applyFont="1" applyFill="1" applyBorder="1"/>
    <xf numFmtId="0" fontId="42" fillId="0" borderId="9" xfId="0" applyFont="1" applyBorder="1"/>
    <xf numFmtId="3" fontId="16" fillId="0" borderId="34" xfId="0" applyNumberFormat="1" applyFont="1" applyBorder="1"/>
    <xf numFmtId="3" fontId="16" fillId="33" borderId="33" xfId="0" applyNumberFormat="1" applyFont="1" applyFill="1" applyBorder="1"/>
    <xf numFmtId="3" fontId="16" fillId="0" borderId="37" xfId="0" applyNumberFormat="1" applyFont="1" applyBorder="1"/>
    <xf numFmtId="3" fontId="42" fillId="0" borderId="0" xfId="0" applyNumberFormat="1" applyFont="1"/>
    <xf numFmtId="3" fontId="16" fillId="0" borderId="58" xfId="0" applyNumberFormat="1" applyFont="1" applyBorder="1"/>
    <xf numFmtId="0" fontId="27" fillId="33" borderId="0" xfId="0" applyFont="1" applyFill="1"/>
    <xf numFmtId="0" fontId="27" fillId="0" borderId="0" xfId="0" applyFont="1"/>
    <xf numFmtId="3" fontId="27" fillId="33" borderId="0" xfId="0" applyNumberFormat="1" applyFont="1" applyFill="1"/>
    <xf numFmtId="3" fontId="32" fillId="34" borderId="34" xfId="0" applyNumberFormat="1" applyFont="1" applyFill="1" applyBorder="1" applyAlignment="1">
      <alignment horizontal="center" wrapText="1"/>
    </xf>
    <xf numFmtId="0" fontId="23" fillId="0" borderId="0" xfId="0" applyFont="1"/>
    <xf numFmtId="3" fontId="80" fillId="0" borderId="0" xfId="0" applyNumberFormat="1" applyFont="1"/>
    <xf numFmtId="0" fontId="80" fillId="0" borderId="0" xfId="0" applyFont="1"/>
    <xf numFmtId="0" fontId="16" fillId="0" borderId="34" xfId="0" applyFont="1" applyBorder="1" applyAlignment="1">
      <alignment horizontal="left" wrapText="1"/>
    </xf>
    <xf numFmtId="3" fontId="16" fillId="33" borderId="10" xfId="0" applyNumberFormat="1" applyFont="1" applyFill="1" applyBorder="1"/>
    <xf numFmtId="3" fontId="16" fillId="0" borderId="33" xfId="0" applyNumberFormat="1" applyFont="1" applyBorder="1"/>
    <xf numFmtId="0" fontId="16" fillId="0" borderId="37" xfId="0" applyFont="1" applyBorder="1" applyAlignment="1">
      <alignment horizontal="center" wrapText="1"/>
    </xf>
    <xf numFmtId="3" fontId="40" fillId="0" borderId="0" xfId="0" applyNumberFormat="1" applyFont="1"/>
    <xf numFmtId="3" fontId="23" fillId="0" borderId="0" xfId="0" applyNumberFormat="1" applyFont="1"/>
    <xf numFmtId="0" fontId="31" fillId="34" borderId="51" xfId="0" applyFont="1" applyFill="1" applyBorder="1"/>
    <xf numFmtId="0" fontId="31" fillId="34" borderId="43" xfId="0" applyFont="1" applyFill="1" applyBorder="1"/>
    <xf numFmtId="0" fontId="31" fillId="34" borderId="43" xfId="0" applyFont="1" applyFill="1" applyBorder="1" applyAlignment="1">
      <alignment horizontal="center" wrapText="1"/>
    </xf>
    <xf numFmtId="0" fontId="31" fillId="34" borderId="44" xfId="0" applyFont="1" applyFill="1" applyBorder="1" applyAlignment="1">
      <alignment horizontal="center" wrapText="1"/>
    </xf>
    <xf numFmtId="0" fontId="47" fillId="34" borderId="51" xfId="0" applyFont="1" applyFill="1" applyBorder="1" applyAlignment="1">
      <alignment horizontal="centerContinuous" vertical="center" wrapText="1"/>
    </xf>
    <xf numFmtId="0" fontId="47" fillId="34" borderId="43" xfId="0" applyFont="1" applyFill="1" applyBorder="1" applyAlignment="1">
      <alignment horizontal="centerContinuous" vertical="center" wrapText="1"/>
    </xf>
    <xf numFmtId="0" fontId="31" fillId="34" borderId="44" xfId="0" applyFont="1" applyFill="1" applyBorder="1" applyAlignment="1">
      <alignment horizontal="centerContinuous" vertical="center" wrapText="1"/>
    </xf>
    <xf numFmtId="0" fontId="23" fillId="0" borderId="34" xfId="0" applyFont="1" applyBorder="1"/>
    <xf numFmtId="3" fontId="23" fillId="0" borderId="10" xfId="0" applyNumberFormat="1" applyFont="1" applyBorder="1" applyAlignment="1">
      <alignment horizontal="right"/>
    </xf>
    <xf numFmtId="3" fontId="23" fillId="0" borderId="33" xfId="0" applyNumberFormat="1" applyFont="1" applyBorder="1" applyAlignment="1">
      <alignment horizontal="right"/>
    </xf>
    <xf numFmtId="0" fontId="16" fillId="0" borderId="34" xfId="0" applyFont="1" applyBorder="1"/>
    <xf numFmtId="0" fontId="23" fillId="0" borderId="33" xfId="0" applyFont="1" applyBorder="1"/>
    <xf numFmtId="0" fontId="23" fillId="0" borderId="35" xfId="0" applyFont="1" applyBorder="1"/>
    <xf numFmtId="0" fontId="23" fillId="0" borderId="11" xfId="0" applyFont="1" applyBorder="1" applyAlignment="1">
      <alignment horizontal="right"/>
    </xf>
    <xf numFmtId="0" fontId="23" fillId="0" borderId="27" xfId="0" applyFont="1" applyBorder="1" applyAlignment="1">
      <alignment horizontal="right"/>
    </xf>
    <xf numFmtId="0" fontId="22" fillId="0" borderId="20" xfId="0" applyFont="1" applyBorder="1"/>
    <xf numFmtId="3" fontId="22" fillId="0" borderId="21" xfId="0" applyNumberFormat="1" applyFont="1" applyBorder="1" applyAlignment="1">
      <alignment horizontal="right"/>
    </xf>
    <xf numFmtId="3" fontId="22" fillId="0" borderId="22" xfId="0" applyNumberFormat="1" applyFont="1" applyBorder="1" applyAlignment="1">
      <alignment horizontal="right"/>
    </xf>
    <xf numFmtId="0" fontId="22" fillId="0" borderId="62" xfId="0" applyFont="1" applyBorder="1"/>
    <xf numFmtId="3" fontId="22" fillId="0" borderId="46" xfId="0" applyNumberFormat="1" applyFont="1" applyBorder="1" applyAlignment="1">
      <alignment horizontal="right"/>
    </xf>
    <xf numFmtId="3" fontId="22" fillId="0" borderId="31" xfId="0" applyNumberFormat="1" applyFont="1" applyBorder="1" applyAlignment="1">
      <alignment horizontal="right"/>
    </xf>
    <xf numFmtId="0" fontId="23" fillId="0" borderId="62" xfId="0" applyFont="1" applyBorder="1"/>
    <xf numFmtId="3" fontId="23" fillId="0" borderId="46" xfId="0" applyNumberFormat="1" applyFont="1" applyBorder="1" applyAlignment="1">
      <alignment horizontal="right"/>
    </xf>
    <xf numFmtId="3" fontId="23" fillId="0" borderId="31" xfId="0" applyNumberFormat="1" applyFont="1" applyBorder="1" applyAlignment="1">
      <alignment horizontal="right"/>
    </xf>
    <xf numFmtId="0" fontId="0" fillId="0" borderId="34" xfId="0" applyBorder="1" applyProtection="1">
      <protection locked="0"/>
    </xf>
    <xf numFmtId="0" fontId="31" fillId="34" borderId="51" xfId="0" applyFont="1" applyFill="1" applyBorder="1" applyAlignment="1">
      <alignment horizontal="centerContinuous" vertical="center"/>
    </xf>
    <xf numFmtId="0" fontId="31" fillId="34" borderId="43" xfId="0" applyFont="1" applyFill="1" applyBorder="1" applyAlignment="1">
      <alignment horizontal="centerContinuous" vertical="center"/>
    </xf>
    <xf numFmtId="0" fontId="16" fillId="0" borderId="16" xfId="0" applyFont="1" applyBorder="1"/>
    <xf numFmtId="3" fontId="16" fillId="0" borderId="16" xfId="0" applyNumberFormat="1" applyFont="1" applyBorder="1"/>
    <xf numFmtId="0" fontId="22" fillId="0" borderId="37" xfId="0" applyFont="1" applyBorder="1"/>
    <xf numFmtId="3" fontId="22" fillId="0" borderId="38" xfId="0" applyNumberFormat="1" applyFont="1" applyBorder="1"/>
    <xf numFmtId="0" fontId="22" fillId="0" borderId="39" xfId="0" applyFont="1" applyBorder="1"/>
    <xf numFmtId="3" fontId="23" fillId="0" borderId="46" xfId="0" applyNumberFormat="1" applyFont="1" applyBorder="1"/>
    <xf numFmtId="0" fontId="23" fillId="0" borderId="31" xfId="0" applyFont="1" applyBorder="1"/>
    <xf numFmtId="0" fontId="22" fillId="0" borderId="0" xfId="0" applyFont="1"/>
    <xf numFmtId="0" fontId="27" fillId="34" borderId="64" xfId="0" applyFont="1" applyFill="1" applyBorder="1"/>
    <xf numFmtId="0" fontId="16" fillId="0" borderId="59" xfId="0" applyFont="1" applyBorder="1"/>
    <xf numFmtId="0" fontId="16" fillId="0" borderId="64" xfId="0" applyFont="1" applyBorder="1"/>
    <xf numFmtId="3" fontId="46" fillId="0" borderId="10" xfId="113" applyNumberFormat="1" applyFont="1" applyFill="1" applyBorder="1"/>
    <xf numFmtId="0" fontId="16" fillId="0" borderId="0" xfId="0" applyFont="1" applyAlignment="1">
      <alignment horizontal="justify" vertical="justify" wrapText="1"/>
    </xf>
    <xf numFmtId="0" fontId="0" fillId="0" borderId="0" xfId="0" applyAlignment="1">
      <alignment horizontal="justify" vertical="justify" wrapText="1"/>
    </xf>
    <xf numFmtId="0" fontId="22" fillId="0" borderId="0" xfId="0" applyFont="1" applyAlignment="1">
      <alignment horizontal="left"/>
    </xf>
    <xf numFmtId="0" fontId="18" fillId="0" borderId="0" xfId="0" applyFont="1" applyAlignment="1">
      <alignment horizontal="left"/>
    </xf>
    <xf numFmtId="0" fontId="16" fillId="0" borderId="0" xfId="0" applyFont="1" applyAlignment="1">
      <alignment horizontal="center" vertical="center"/>
    </xf>
    <xf numFmtId="0" fontId="44" fillId="0" borderId="0" xfId="0" applyFont="1" applyFill="1"/>
    <xf numFmtId="0" fontId="16" fillId="0" borderId="0" xfId="0" applyFont="1" applyFill="1"/>
    <xf numFmtId="0" fontId="33" fillId="34" borderId="41" xfId="0" applyFont="1" applyFill="1" applyBorder="1" applyAlignment="1">
      <alignment horizontal="center"/>
    </xf>
    <xf numFmtId="0" fontId="33" fillId="34" borderId="73" xfId="0" applyFont="1" applyFill="1" applyBorder="1" applyAlignment="1">
      <alignment horizontal="center"/>
    </xf>
    <xf numFmtId="0" fontId="33" fillId="34" borderId="74" xfId="0" applyFont="1" applyFill="1" applyBorder="1" applyAlignment="1">
      <alignment horizontal="center" wrapText="1"/>
    </xf>
    <xf numFmtId="0" fontId="28" fillId="0" borderId="58" xfId="0" applyFont="1" applyFill="1" applyBorder="1" applyAlignment="1">
      <alignment horizontal="center"/>
    </xf>
    <xf numFmtId="0" fontId="16" fillId="0" borderId="18" xfId="0" applyFont="1" applyFill="1" applyBorder="1"/>
    <xf numFmtId="0" fontId="28" fillId="0" borderId="0" xfId="0" applyFont="1" applyFill="1" applyBorder="1" applyAlignment="1">
      <alignment horizontal="center"/>
    </xf>
    <xf numFmtId="0" fontId="16" fillId="0" borderId="40" xfId="0" applyFont="1" applyFill="1" applyBorder="1"/>
    <xf numFmtId="0" fontId="18" fillId="0" borderId="58" xfId="0" applyFont="1" applyFill="1" applyBorder="1"/>
    <xf numFmtId="0" fontId="16" fillId="0" borderId="0" xfId="0" applyFont="1" applyFill="1" applyBorder="1"/>
    <xf numFmtId="0" fontId="28" fillId="0" borderId="58" xfId="0" applyFont="1" applyFill="1" applyBorder="1"/>
    <xf numFmtId="0" fontId="28" fillId="0" borderId="0" xfId="0" applyFont="1" applyFill="1" applyBorder="1"/>
    <xf numFmtId="3" fontId="16" fillId="0" borderId="18" xfId="0" applyNumberFormat="1" applyFont="1" applyFill="1" applyBorder="1"/>
    <xf numFmtId="3" fontId="16" fillId="0" borderId="40" xfId="0" applyNumberFormat="1" applyFont="1" applyFill="1" applyBorder="1"/>
    <xf numFmtId="0" fontId="16" fillId="0" borderId="58" xfId="0" applyFont="1" applyFill="1" applyBorder="1"/>
    <xf numFmtId="3" fontId="16" fillId="0" borderId="18" xfId="113" applyNumberFormat="1" applyFont="1" applyFill="1" applyBorder="1"/>
    <xf numFmtId="3" fontId="44" fillId="0" borderId="0" xfId="0" applyNumberFormat="1" applyFont="1" applyFill="1"/>
    <xf numFmtId="3" fontId="18" fillId="0" borderId="10" xfId="0" applyNumberFormat="1" applyFont="1" applyFill="1" applyBorder="1"/>
    <xf numFmtId="3" fontId="18" fillId="0" borderId="33" xfId="0" applyNumberFormat="1" applyFont="1" applyFill="1" applyBorder="1"/>
    <xf numFmtId="0" fontId="28" fillId="0" borderId="58" xfId="0" applyFont="1" applyFill="1" applyBorder="1" applyAlignment="1">
      <alignment horizontal="left"/>
    </xf>
    <xf numFmtId="3" fontId="42" fillId="0" borderId="18" xfId="0" applyNumberFormat="1" applyFont="1" applyFill="1" applyBorder="1"/>
    <xf numFmtId="0" fontId="28" fillId="0" borderId="0" xfId="0" applyFont="1" applyFill="1" applyBorder="1" applyAlignment="1">
      <alignment horizontal="left"/>
    </xf>
    <xf numFmtId="164" fontId="44" fillId="0" borderId="0" xfId="50" applyFont="1" applyFill="1"/>
    <xf numFmtId="3" fontId="44" fillId="0" borderId="18" xfId="0" applyNumberFormat="1" applyFont="1" applyFill="1" applyBorder="1"/>
    <xf numFmtId="3" fontId="16" fillId="0" borderId="14" xfId="0" applyNumberFormat="1" applyFont="1" applyFill="1" applyBorder="1"/>
    <xf numFmtId="3" fontId="16" fillId="0" borderId="11" xfId="0" applyNumberFormat="1" applyFont="1" applyFill="1" applyBorder="1"/>
    <xf numFmtId="3" fontId="16" fillId="0" borderId="13" xfId="0" applyNumberFormat="1" applyFont="1" applyFill="1" applyBorder="1"/>
    <xf numFmtId="3" fontId="16" fillId="0" borderId="12" xfId="0" applyNumberFormat="1" applyFont="1" applyFill="1" applyBorder="1"/>
    <xf numFmtId="3" fontId="18" fillId="0" borderId="11" xfId="0" applyNumberFormat="1" applyFont="1" applyFill="1" applyBorder="1"/>
    <xf numFmtId="3" fontId="18" fillId="0" borderId="27" xfId="0" applyNumberFormat="1" applyFont="1" applyFill="1" applyBorder="1"/>
    <xf numFmtId="0" fontId="18" fillId="32" borderId="34" xfId="0" applyFont="1" applyFill="1" applyBorder="1" applyAlignment="1">
      <alignment horizontal="center"/>
    </xf>
    <xf numFmtId="3" fontId="18" fillId="33" borderId="10" xfId="0" applyNumberFormat="1" applyFont="1" applyFill="1" applyBorder="1"/>
    <xf numFmtId="3" fontId="18" fillId="32" borderId="10" xfId="0" applyNumberFormat="1" applyFont="1" applyFill="1" applyBorder="1"/>
    <xf numFmtId="0" fontId="18" fillId="32" borderId="25" xfId="0" applyFont="1" applyFill="1" applyBorder="1"/>
    <xf numFmtId="3" fontId="18" fillId="32" borderId="33" xfId="0" applyNumberFormat="1" applyFont="1" applyFill="1" applyBorder="1"/>
    <xf numFmtId="3" fontId="16" fillId="0" borderId="0" xfId="0" applyNumberFormat="1" applyFont="1" applyFill="1"/>
    <xf numFmtId="0" fontId="18" fillId="0" borderId="58" xfId="0" applyFont="1" applyFill="1" applyBorder="1" applyAlignment="1">
      <alignment horizontal="center"/>
    </xf>
    <xf numFmtId="0" fontId="16" fillId="0" borderId="0" xfId="0" applyFont="1" applyFill="1" applyBorder="1" applyAlignment="1">
      <alignment horizontal="left"/>
    </xf>
    <xf numFmtId="0" fontId="28" fillId="0" borderId="13" xfId="0" applyFont="1" applyFill="1" applyBorder="1" applyAlignment="1">
      <alignment horizontal="center"/>
    </xf>
    <xf numFmtId="3" fontId="44" fillId="0" borderId="0" xfId="0" applyNumberFormat="1" applyFont="1" applyFill="1" applyBorder="1"/>
    <xf numFmtId="3" fontId="16" fillId="33" borderId="18" xfId="113" applyNumberFormat="1" applyFont="1" applyFill="1" applyBorder="1"/>
    <xf numFmtId="0" fontId="18" fillId="0" borderId="25" xfId="0" applyFont="1" applyFill="1" applyBorder="1" applyAlignment="1">
      <alignment horizontal="left"/>
    </xf>
    <xf numFmtId="0" fontId="26" fillId="0" borderId="13" xfId="0" applyFont="1" applyFill="1" applyBorder="1" applyAlignment="1">
      <alignment horizontal="center"/>
    </xf>
    <xf numFmtId="3" fontId="46" fillId="33" borderId="10" xfId="0" applyNumberFormat="1" applyFont="1" applyFill="1" applyBorder="1"/>
    <xf numFmtId="0" fontId="16" fillId="0" borderId="58" xfId="0" applyFont="1" applyFill="1" applyBorder="1" applyAlignment="1">
      <alignment horizontal="left"/>
    </xf>
    <xf numFmtId="3" fontId="18" fillId="0" borderId="18" xfId="0" applyNumberFormat="1" applyFont="1" applyFill="1" applyBorder="1"/>
    <xf numFmtId="0" fontId="18" fillId="0" borderId="34" xfId="0" applyFont="1" applyFill="1" applyBorder="1" applyAlignment="1">
      <alignment horizontal="left"/>
    </xf>
    <xf numFmtId="164" fontId="16" fillId="0" borderId="0" xfId="50" applyFont="1" applyFill="1" applyBorder="1"/>
    <xf numFmtId="164" fontId="16" fillId="0" borderId="0" xfId="50" applyFont="1" applyFill="1" applyBorder="1" applyAlignment="1">
      <alignment horizontal="center"/>
    </xf>
    <xf numFmtId="0" fontId="16" fillId="0" borderId="62" xfId="0" applyFont="1" applyFill="1" applyBorder="1" applyAlignment="1">
      <alignment horizontal="left"/>
    </xf>
    <xf numFmtId="0" fontId="31" fillId="34" borderId="59" xfId="0" applyFont="1" applyFill="1" applyBorder="1" applyAlignment="1">
      <alignment horizontal="left"/>
    </xf>
    <xf numFmtId="3" fontId="31" fillId="34" borderId="21" xfId="0" applyNumberFormat="1" applyFont="1" applyFill="1" applyBorder="1"/>
    <xf numFmtId="0" fontId="31" fillId="34" borderId="60" xfId="0" applyFont="1" applyFill="1" applyBorder="1" applyAlignment="1">
      <alignment horizontal="center"/>
    </xf>
    <xf numFmtId="174" fontId="31" fillId="34" borderId="21" xfId="49" applyNumberFormat="1" applyFont="1" applyFill="1" applyBorder="1"/>
    <xf numFmtId="3" fontId="31" fillId="34" borderId="22" xfId="0" applyNumberFormat="1" applyFont="1" applyFill="1" applyBorder="1"/>
    <xf numFmtId="0" fontId="18" fillId="0" borderId="0" xfId="0" applyFont="1" applyFill="1" applyAlignment="1"/>
    <xf numFmtId="3" fontId="16" fillId="0" borderId="0" xfId="0" applyNumberFormat="1" applyFont="1" applyFill="1" applyAlignment="1">
      <alignment horizontal="center"/>
    </xf>
    <xf numFmtId="0" fontId="16" fillId="0" borderId="0" xfId="0" applyFont="1" applyFill="1" applyAlignment="1"/>
    <xf numFmtId="0" fontId="16" fillId="0" borderId="0" xfId="0" applyFont="1" applyFill="1" applyAlignment="1">
      <alignment horizontal="center"/>
    </xf>
    <xf numFmtId="0" fontId="32" fillId="34" borderId="75" xfId="0" applyFont="1" applyFill="1" applyBorder="1" applyAlignment="1">
      <alignment horizontal="center"/>
    </xf>
    <xf numFmtId="0" fontId="18" fillId="0" borderId="34" xfId="0" applyFont="1" applyFill="1" applyBorder="1"/>
    <xf numFmtId="176" fontId="1" fillId="0" borderId="10" xfId="49" applyNumberFormat="1" applyFont="1" applyBorder="1"/>
    <xf numFmtId="0" fontId="18" fillId="0" borderId="10" xfId="0" applyFont="1" applyFill="1" applyBorder="1"/>
    <xf numFmtId="0" fontId="18" fillId="0" borderId="37" xfId="0" applyFont="1" applyFill="1" applyBorder="1"/>
    <xf numFmtId="3" fontId="16" fillId="0" borderId="38" xfId="0" applyNumberFormat="1" applyFont="1" applyFill="1" applyBorder="1"/>
    <xf numFmtId="0" fontId="18" fillId="0" borderId="38" xfId="0" applyFont="1" applyFill="1" applyBorder="1"/>
    <xf numFmtId="3" fontId="16" fillId="0" borderId="39" xfId="0" applyNumberFormat="1" applyFont="1" applyFill="1" applyBorder="1"/>
    <xf numFmtId="3" fontId="16" fillId="0" borderId="0" xfId="0" applyNumberFormat="1" applyFont="1" applyFill="1" applyBorder="1"/>
    <xf numFmtId="0" fontId="44" fillId="0" borderId="0" xfId="0" applyFont="1" applyFill="1" applyBorder="1"/>
    <xf numFmtId="174" fontId="44" fillId="0" borderId="0" xfId="49" applyNumberFormat="1" applyFont="1" applyFill="1" applyBorder="1"/>
    <xf numFmtId="0" fontId="16" fillId="0" borderId="0" xfId="0" applyFont="1" applyFill="1" applyBorder="1" applyAlignment="1">
      <alignment horizontal="center"/>
    </xf>
    <xf numFmtId="0" fontId="44" fillId="0" borderId="0" xfId="0" applyFont="1"/>
    <xf numFmtId="165" fontId="16" fillId="0" borderId="0" xfId="49" applyFont="1" applyFill="1"/>
    <xf numFmtId="0" fontId="0" fillId="0" borderId="0" xfId="0" applyFill="1"/>
    <xf numFmtId="0" fontId="81" fillId="0" borderId="0" xfId="0" applyFont="1" applyAlignment="1"/>
    <xf numFmtId="0" fontId="49" fillId="0" borderId="0" xfId="0" applyFont="1" applyAlignment="1">
      <alignment horizontal="center"/>
    </xf>
    <xf numFmtId="3" fontId="49" fillId="0" borderId="0" xfId="0" applyNumberFormat="1" applyFont="1" applyAlignment="1">
      <alignment horizontal="center"/>
    </xf>
    <xf numFmtId="0" fontId="44" fillId="0" borderId="0" xfId="0" applyFont="1" applyAlignment="1"/>
    <xf numFmtId="0" fontId="0" fillId="0" borderId="0" xfId="0" applyAlignment="1"/>
    <xf numFmtId="3" fontId="43" fillId="0" borderId="0" xfId="0" applyNumberFormat="1" applyFont="1" applyAlignment="1">
      <alignment horizontal="center"/>
    </xf>
    <xf numFmtId="0" fontId="32" fillId="34" borderId="54" xfId="0" applyFont="1" applyFill="1" applyBorder="1" applyAlignment="1">
      <alignment horizontal="center" vertical="center" wrapText="1"/>
    </xf>
    <xf numFmtId="0" fontId="43" fillId="0" borderId="0" xfId="0" applyFont="1" applyAlignment="1">
      <alignment horizontal="center"/>
    </xf>
    <xf numFmtId="0" fontId="18" fillId="0" borderId="0" xfId="0" applyFont="1" applyFill="1" applyBorder="1" applyAlignment="1">
      <alignment horizontal="center"/>
    </xf>
    <xf numFmtId="0" fontId="18" fillId="0" borderId="26" xfId="0" applyFont="1" applyBorder="1"/>
    <xf numFmtId="3" fontId="0" fillId="0" borderId="28" xfId="0" applyNumberFormat="1" applyFill="1" applyBorder="1"/>
    <xf numFmtId="3" fontId="44" fillId="0" borderId="0" xfId="0" applyNumberFormat="1" applyFont="1"/>
    <xf numFmtId="0" fontId="0" fillId="0" borderId="29" xfId="0" applyBorder="1"/>
    <xf numFmtId="0" fontId="0" fillId="0" borderId="13" xfId="0" applyFill="1" applyBorder="1"/>
    <xf numFmtId="3" fontId="0" fillId="0" borderId="0" xfId="0" applyNumberFormat="1" applyFill="1"/>
    <xf numFmtId="164" fontId="0" fillId="0" borderId="0" xfId="50" applyFont="1" applyFill="1"/>
    <xf numFmtId="3" fontId="0" fillId="0" borderId="13" xfId="0" applyNumberFormat="1" applyFill="1" applyBorder="1"/>
    <xf numFmtId="164" fontId="16" fillId="0" borderId="0" xfId="50" applyFont="1" applyFill="1"/>
    <xf numFmtId="0" fontId="44" fillId="0" borderId="0" xfId="0" applyNumberFormat="1" applyFont="1"/>
    <xf numFmtId="174" fontId="44" fillId="0" borderId="0" xfId="49" applyNumberFormat="1" applyFont="1"/>
    <xf numFmtId="164" fontId="44" fillId="0" borderId="0" xfId="0" applyNumberFormat="1" applyFont="1"/>
    <xf numFmtId="0" fontId="18" fillId="0" borderId="0" xfId="0" applyFont="1" applyBorder="1"/>
    <xf numFmtId="3" fontId="18" fillId="0" borderId="0" xfId="0" applyNumberFormat="1" applyFont="1" applyBorder="1"/>
    <xf numFmtId="0" fontId="44" fillId="0" borderId="0" xfId="0" applyFont="1" applyBorder="1"/>
    <xf numFmtId="0" fontId="0" fillId="0" borderId="0" xfId="0" applyFill="1" applyBorder="1"/>
    <xf numFmtId="0" fontId="0" fillId="0" borderId="0" xfId="0" applyBorder="1" applyAlignment="1">
      <alignment horizontal="left"/>
    </xf>
    <xf numFmtId="0" fontId="0" fillId="0" borderId="0" xfId="0" applyBorder="1" applyAlignment="1">
      <alignment horizontal="center"/>
    </xf>
    <xf numFmtId="3" fontId="0" fillId="0" borderId="0" xfId="0" applyNumberFormat="1" applyBorder="1"/>
    <xf numFmtId="3" fontId="44" fillId="0" borderId="0" xfId="0" applyNumberFormat="1" applyFont="1" applyBorder="1"/>
    <xf numFmtId="0" fontId="18" fillId="0" borderId="0" xfId="0" applyFont="1" applyAlignment="1">
      <alignment horizontal="centerContinuous" vertical="center"/>
    </xf>
    <xf numFmtId="3" fontId="0" fillId="0" borderId="0" xfId="0" applyNumberFormat="1" applyAlignment="1">
      <alignment horizontal="centerContinuous"/>
    </xf>
    <xf numFmtId="0" fontId="0" fillId="32" borderId="0" xfId="0" applyFill="1" applyBorder="1"/>
    <xf numFmtId="0" fontId="50" fillId="32" borderId="0" xfId="0" applyFont="1" applyFill="1" applyBorder="1" applyAlignment="1">
      <alignment horizontal="center"/>
    </xf>
    <xf numFmtId="0" fontId="51" fillId="32" borderId="0" xfId="0" applyFont="1" applyFill="1" applyBorder="1"/>
    <xf numFmtId="0" fontId="31" fillId="34" borderId="43" xfId="0" applyFont="1" applyFill="1" applyBorder="1" applyAlignment="1">
      <alignment horizontal="center"/>
    </xf>
    <xf numFmtId="0" fontId="18" fillId="0" borderId="10" xfId="0" applyFont="1" applyBorder="1" applyAlignment="1">
      <alignment horizontal="centerContinuous"/>
    </xf>
    <xf numFmtId="0" fontId="18" fillId="0" borderId="10" xfId="0" applyFont="1" applyBorder="1" applyAlignment="1">
      <alignment horizontal="justify"/>
    </xf>
    <xf numFmtId="0" fontId="18" fillId="0" borderId="10" xfId="0" applyFont="1" applyBorder="1" applyAlignment="1">
      <alignment horizontal="left"/>
    </xf>
    <xf numFmtId="0" fontId="18" fillId="0" borderId="10" xfId="0" applyFont="1" applyBorder="1" applyAlignment="1">
      <alignment horizontal="centerContinuous" wrapText="1"/>
    </xf>
    <xf numFmtId="0" fontId="18" fillId="0" borderId="33" xfId="0" applyFont="1" applyBorder="1" applyAlignment="1">
      <alignment horizontal="centerContinuous" wrapText="1"/>
    </xf>
    <xf numFmtId="3" fontId="0" fillId="0" borderId="10" xfId="0" applyNumberFormat="1" applyBorder="1" applyAlignment="1"/>
    <xf numFmtId="0" fontId="0" fillId="0" borderId="36" xfId="0" applyBorder="1"/>
    <xf numFmtId="0" fontId="32" fillId="34" borderId="48" xfId="0" applyFont="1" applyFill="1" applyBorder="1"/>
    <xf numFmtId="3" fontId="32" fillId="34" borderId="12" xfId="0" applyNumberFormat="1" applyFont="1" applyFill="1" applyBorder="1"/>
    <xf numFmtId="3" fontId="27" fillId="34" borderId="12" xfId="0" applyNumberFormat="1" applyFont="1" applyFill="1" applyBorder="1"/>
    <xf numFmtId="3" fontId="32" fillId="34" borderId="30" xfId="0" applyNumberFormat="1" applyFont="1" applyFill="1" applyBorder="1"/>
    <xf numFmtId="0" fontId="18" fillId="0" borderId="37" xfId="0" applyFont="1" applyBorder="1"/>
    <xf numFmtId="3" fontId="18" fillId="0" borderId="38" xfId="0" applyNumberFormat="1" applyFont="1" applyBorder="1"/>
    <xf numFmtId="174" fontId="0" fillId="0" borderId="0" xfId="49" applyNumberFormat="1" applyFont="1"/>
    <xf numFmtId="0" fontId="16" fillId="0" borderId="0" xfId="0" applyFont="1" applyFill="1" applyBorder="1" applyAlignment="1">
      <alignment horizontal="center"/>
    </xf>
    <xf numFmtId="0" fontId="16" fillId="0" borderId="0" xfId="0" applyFont="1" applyBorder="1" applyAlignment="1">
      <alignment horizontal="left"/>
    </xf>
    <xf numFmtId="0" fontId="0" fillId="0" borderId="0" xfId="0" applyFill="1" applyBorder="1" applyAlignment="1">
      <alignment horizontal="centerContinuous"/>
    </xf>
    <xf numFmtId="3" fontId="16" fillId="0" borderId="0" xfId="0" applyNumberFormat="1" applyFont="1" applyBorder="1"/>
    <xf numFmtId="0" fontId="32" fillId="34" borderId="51" xfId="0" applyFont="1" applyFill="1" applyBorder="1" applyAlignment="1">
      <alignment horizontal="center"/>
    </xf>
    <xf numFmtId="0" fontId="16" fillId="0" borderId="0" xfId="0" applyFont="1" applyFill="1" applyBorder="1" applyAlignment="1">
      <alignment horizontal="center"/>
    </xf>
    <xf numFmtId="0" fontId="32" fillId="34" borderId="34" xfId="0" applyFont="1" applyFill="1" applyBorder="1" applyAlignment="1">
      <alignment horizontal="center"/>
    </xf>
    <xf numFmtId="0" fontId="0" fillId="0" borderId="0" xfId="0" applyAlignment="1">
      <alignment horizontal="center"/>
    </xf>
    <xf numFmtId="4" fontId="0" fillId="32" borderId="0" xfId="0" applyNumberFormat="1" applyFill="1" applyBorder="1"/>
    <xf numFmtId="174" fontId="16" fillId="0" borderId="0" xfId="49" applyNumberFormat="1" applyFont="1"/>
    <xf numFmtId="4" fontId="45" fillId="32" borderId="0" xfId="0" applyNumberFormat="1" applyFont="1" applyFill="1" applyBorder="1"/>
    <xf numFmtId="4" fontId="16" fillId="32" borderId="0" xfId="0" applyNumberFormat="1" applyFont="1" applyFill="1" applyBorder="1"/>
    <xf numFmtId="165" fontId="16" fillId="0" borderId="0" xfId="49" applyFont="1"/>
    <xf numFmtId="175" fontId="45" fillId="0" borderId="0" xfId="49" applyNumberFormat="1" applyFont="1"/>
    <xf numFmtId="0" fontId="18" fillId="32" borderId="59" xfId="0" applyFont="1" applyFill="1" applyBorder="1" applyAlignment="1"/>
    <xf numFmtId="0" fontId="18" fillId="32" borderId="52" xfId="0" applyFont="1" applyFill="1" applyBorder="1" applyAlignment="1"/>
    <xf numFmtId="3" fontId="0" fillId="32" borderId="0" xfId="0" applyNumberFormat="1" applyFill="1" applyBorder="1"/>
    <xf numFmtId="173" fontId="16" fillId="33" borderId="11" xfId="50" applyNumberFormat="1" applyFont="1" applyFill="1" applyBorder="1"/>
    <xf numFmtId="3" fontId="0" fillId="33" borderId="0" xfId="0" applyNumberFormat="1" applyFill="1" applyBorder="1"/>
    <xf numFmtId="172" fontId="0" fillId="0" borderId="0" xfId="0" applyNumberFormat="1" applyBorder="1"/>
    <xf numFmtId="0" fontId="45" fillId="0" borderId="0" xfId="0" applyFont="1" applyBorder="1"/>
    <xf numFmtId="0" fontId="16" fillId="32" borderId="59" xfId="0" applyFont="1" applyFill="1" applyBorder="1" applyAlignment="1">
      <alignment horizontal="center"/>
    </xf>
    <xf numFmtId="4" fontId="0" fillId="33" borderId="60" xfId="0" applyNumberFormat="1" applyFill="1" applyBorder="1" applyAlignment="1">
      <alignment horizontal="center"/>
    </xf>
    <xf numFmtId="4" fontId="0" fillId="33" borderId="21" xfId="0" applyNumberFormat="1" applyFill="1" applyBorder="1" applyAlignment="1">
      <alignment horizontal="center"/>
    </xf>
    <xf numFmtId="3" fontId="0" fillId="33" borderId="60" xfId="0" applyNumberFormat="1" applyFill="1" applyBorder="1" applyAlignment="1">
      <alignment horizontal="center"/>
    </xf>
    <xf numFmtId="4" fontId="0" fillId="33" borderId="22" xfId="0" applyNumberFormat="1" applyFill="1" applyBorder="1" applyAlignment="1">
      <alignment horizontal="center"/>
    </xf>
    <xf numFmtId="3" fontId="0" fillId="0" borderId="0" xfId="0" applyNumberFormat="1" applyBorder="1" applyAlignment="1">
      <alignment horizontal="center"/>
    </xf>
    <xf numFmtId="3" fontId="45" fillId="0" borderId="0" xfId="0" applyNumberFormat="1" applyFont="1" applyBorder="1" applyAlignment="1">
      <alignment horizontal="center"/>
    </xf>
    <xf numFmtId="0" fontId="18" fillId="0" borderId="0" xfId="0" applyFont="1" applyBorder="1" applyAlignment="1">
      <alignment horizontal="left"/>
    </xf>
    <xf numFmtId="4" fontId="0" fillId="0" borderId="0" xfId="0" applyNumberFormat="1" applyBorder="1"/>
    <xf numFmtId="0" fontId="44" fillId="33" borderId="0" xfId="0" applyFont="1" applyFill="1"/>
    <xf numFmtId="0" fontId="0" fillId="0" borderId="0" xfId="0" applyFill="1" applyBorder="1" applyAlignment="1">
      <alignment horizontal="center" wrapText="1"/>
    </xf>
    <xf numFmtId="0" fontId="18" fillId="0" borderId="0" xfId="0" applyFont="1" applyFill="1" applyBorder="1" applyAlignment="1">
      <alignment horizontal="left" wrapText="1"/>
    </xf>
    <xf numFmtId="3" fontId="16" fillId="0" borderId="28" xfId="126" applyNumberFormat="1" applyFont="1" applyFill="1" applyBorder="1"/>
    <xf numFmtId="3" fontId="19" fillId="0" borderId="28" xfId="126" applyNumberFormat="1" applyFill="1" applyBorder="1"/>
    <xf numFmtId="3" fontId="16" fillId="0" borderId="0" xfId="126" applyNumberFormat="1" applyFont="1" applyFill="1" applyBorder="1"/>
    <xf numFmtId="4" fontId="44" fillId="0" borderId="0" xfId="0" applyNumberFormat="1" applyFont="1"/>
    <xf numFmtId="0" fontId="18" fillId="0" borderId="13" xfId="0" applyFont="1" applyFill="1" applyBorder="1" applyAlignment="1">
      <alignment horizontal="center" wrapText="1"/>
    </xf>
    <xf numFmtId="4" fontId="18" fillId="0" borderId="0" xfId="0" applyNumberFormat="1" applyFont="1" applyFill="1" applyBorder="1" applyAlignment="1">
      <alignment horizontal="center" wrapText="1"/>
    </xf>
    <xf numFmtId="0" fontId="18" fillId="0" borderId="40" xfId="0" applyFont="1" applyFill="1" applyBorder="1" applyAlignment="1">
      <alignment horizontal="center" wrapText="1"/>
    </xf>
    <xf numFmtId="14" fontId="18" fillId="0" borderId="19" xfId="0" applyNumberFormat="1" applyFont="1" applyFill="1" applyBorder="1" applyAlignment="1">
      <alignment horizontal="center" wrapText="1"/>
    </xf>
    <xf numFmtId="4" fontId="18" fillId="0" borderId="17" xfId="0" applyNumberFormat="1" applyFont="1" applyFill="1" applyBorder="1" applyAlignment="1">
      <alignment horizontal="center" wrapText="1"/>
    </xf>
    <xf numFmtId="0" fontId="18" fillId="0" borderId="47" xfId="0" applyFont="1" applyFill="1" applyBorder="1" applyAlignment="1">
      <alignment horizontal="center" wrapText="1"/>
    </xf>
    <xf numFmtId="0" fontId="16" fillId="0" borderId="0" xfId="0" applyFont="1" applyBorder="1" applyAlignment="1">
      <alignment horizontal="center"/>
    </xf>
    <xf numFmtId="3" fontId="16" fillId="0" borderId="13" xfId="0" applyNumberFormat="1" applyFont="1" applyFill="1" applyBorder="1" applyAlignment="1">
      <alignment horizontal="right"/>
    </xf>
    <xf numFmtId="3" fontId="0" fillId="0" borderId="31" xfId="0" applyNumberFormat="1" applyFill="1" applyBorder="1"/>
    <xf numFmtId="3" fontId="0" fillId="0" borderId="0" xfId="0" applyNumberFormat="1" applyFill="1" applyBorder="1"/>
    <xf numFmtId="3" fontId="0" fillId="0" borderId="18" xfId="0" applyNumberFormat="1" applyFill="1" applyBorder="1"/>
    <xf numFmtId="0" fontId="22" fillId="0" borderId="0" xfId="0" applyFont="1" applyFill="1" applyBorder="1" applyAlignment="1">
      <alignment horizontal="left" wrapText="1"/>
    </xf>
    <xf numFmtId="0" fontId="22" fillId="0" borderId="13" xfId="0" applyFont="1" applyFill="1" applyBorder="1" applyAlignment="1">
      <alignment horizontal="centerContinuous" wrapText="1"/>
    </xf>
    <xf numFmtId="4" fontId="22" fillId="0" borderId="0" xfId="0" applyNumberFormat="1" applyFont="1" applyFill="1" applyBorder="1" applyAlignment="1">
      <alignment horizontal="centerContinuous" wrapText="1"/>
    </xf>
    <xf numFmtId="0" fontId="22" fillId="0" borderId="40" xfId="0" applyFont="1" applyFill="1" applyBorder="1" applyAlignment="1">
      <alignment horizontal="centerContinuous" wrapText="1"/>
    </xf>
    <xf numFmtId="0" fontId="28" fillId="0" borderId="35" xfId="0" applyFont="1" applyFill="1" applyBorder="1" applyAlignment="1">
      <alignment horizontal="left" wrapText="1"/>
    </xf>
    <xf numFmtId="0" fontId="0" fillId="0" borderId="13" xfId="0" applyFill="1" applyBorder="1" applyAlignment="1">
      <alignment horizontal="center"/>
    </xf>
    <xf numFmtId="3" fontId="16" fillId="0" borderId="13" xfId="125" applyNumberFormat="1" applyFont="1" applyFill="1" applyBorder="1"/>
    <xf numFmtId="174" fontId="32" fillId="34" borderId="21" xfId="49" applyNumberFormat="1" applyFont="1" applyFill="1" applyBorder="1"/>
    <xf numFmtId="0" fontId="16" fillId="0" borderId="11" xfId="0" applyFont="1" applyFill="1" applyBorder="1" applyAlignment="1">
      <alignment horizontal="center"/>
    </xf>
    <xf numFmtId="0" fontId="0" fillId="0" borderId="11" xfId="0" applyFill="1" applyBorder="1" applyAlignment="1">
      <alignment horizontal="center"/>
    </xf>
    <xf numFmtId="174" fontId="16" fillId="33" borderId="0" xfId="49" applyNumberFormat="1" applyFont="1" applyFill="1"/>
    <xf numFmtId="0" fontId="42" fillId="0" borderId="58" xfId="0" applyFont="1" applyFill="1" applyBorder="1"/>
    <xf numFmtId="0" fontId="42" fillId="0" borderId="18" xfId="0" applyFont="1" applyFill="1" applyBorder="1" applyAlignment="1">
      <alignment horizontal="center"/>
    </xf>
    <xf numFmtId="3" fontId="16" fillId="0" borderId="67" xfId="0" applyNumberFormat="1" applyFont="1" applyFill="1" applyBorder="1"/>
    <xf numFmtId="3" fontId="16" fillId="38" borderId="13" xfId="125" applyNumberFormat="1" applyFont="1" applyFill="1" applyBorder="1"/>
    <xf numFmtId="3" fontId="16" fillId="38" borderId="13" xfId="0" applyNumberFormat="1" applyFont="1" applyFill="1" applyBorder="1"/>
    <xf numFmtId="174" fontId="44" fillId="33" borderId="0" xfId="49" applyNumberFormat="1" applyFont="1" applyFill="1"/>
    <xf numFmtId="164" fontId="44" fillId="0" borderId="0" xfId="50" applyFont="1"/>
    <xf numFmtId="3" fontId="44" fillId="33" borderId="0" xfId="0" applyNumberFormat="1" applyFont="1" applyFill="1"/>
    <xf numFmtId="0" fontId="16" fillId="33" borderId="10" xfId="0" applyFont="1" applyFill="1" applyBorder="1"/>
    <xf numFmtId="0" fontId="16" fillId="33" borderId="10" xfId="0" applyFont="1" applyFill="1" applyBorder="1" applyAlignment="1">
      <alignment horizontal="center"/>
    </xf>
    <xf numFmtId="3" fontId="16" fillId="33" borderId="10" xfId="125" applyNumberFormat="1" applyFont="1" applyFill="1" applyBorder="1"/>
    <xf numFmtId="0" fontId="32" fillId="34" borderId="62" xfId="0" applyFont="1" applyFill="1" applyBorder="1"/>
    <xf numFmtId="0" fontId="32" fillId="34" borderId="46" xfId="0" applyFont="1" applyFill="1" applyBorder="1"/>
    <xf numFmtId="3" fontId="32" fillId="34" borderId="46" xfId="0" applyNumberFormat="1" applyFont="1" applyFill="1" applyBorder="1"/>
    <xf numFmtId="3" fontId="43" fillId="34" borderId="46" xfId="0" applyNumberFormat="1" applyFont="1" applyFill="1" applyBorder="1"/>
    <xf numFmtId="0" fontId="21" fillId="0" borderId="0" xfId="0" applyFont="1" applyFill="1" applyBorder="1" applyAlignment="1">
      <alignment horizontal="left" wrapText="1"/>
    </xf>
    <xf numFmtId="3" fontId="16" fillId="0" borderId="64" xfId="0" applyNumberFormat="1" applyFont="1" applyBorder="1"/>
    <xf numFmtId="0" fontId="22" fillId="0" borderId="59" xfId="0" applyFont="1" applyFill="1" applyBorder="1" applyAlignment="1">
      <alignment horizontal="center"/>
    </xf>
    <xf numFmtId="0" fontId="22" fillId="0" borderId="60" xfId="0" applyFont="1" applyFill="1" applyBorder="1" applyAlignment="1">
      <alignment horizontal="center"/>
    </xf>
    <xf numFmtId="3" fontId="16" fillId="0" borderId="39" xfId="0" quotePrefix="1" applyNumberFormat="1" applyFont="1" applyFill="1" applyBorder="1" applyAlignment="1">
      <alignment horizontal="right"/>
    </xf>
    <xf numFmtId="174" fontId="44" fillId="0" borderId="0" xfId="0" applyNumberFormat="1" applyFont="1"/>
    <xf numFmtId="3" fontId="44" fillId="32" borderId="0" xfId="0" applyNumberFormat="1" applyFont="1" applyFill="1" applyBorder="1"/>
    <xf numFmtId="3" fontId="0" fillId="0" borderId="26" xfId="0" applyNumberFormat="1" applyFill="1" applyBorder="1" applyAlignment="1">
      <alignment horizontal="left" wrapText="1"/>
    </xf>
    <xf numFmtId="0" fontId="27" fillId="0" borderId="0" xfId="0" applyFont="1" applyFill="1"/>
    <xf numFmtId="3" fontId="0" fillId="0" borderId="29" xfId="0" applyNumberFormat="1" applyFill="1" applyBorder="1" applyAlignment="1">
      <alignment horizontal="left" wrapText="1"/>
    </xf>
    <xf numFmtId="3" fontId="16" fillId="0" borderId="29" xfId="0" applyNumberFormat="1" applyFont="1" applyFill="1" applyBorder="1" applyAlignment="1">
      <alignment horizontal="left" wrapText="1"/>
    </xf>
    <xf numFmtId="3" fontId="0" fillId="0" borderId="18" xfId="0" applyNumberFormat="1" applyFill="1" applyBorder="1" applyAlignment="1">
      <alignment horizontal="right" vertical="center" wrapText="1"/>
    </xf>
    <xf numFmtId="3" fontId="42" fillId="0" borderId="29" xfId="0" applyNumberFormat="1" applyFont="1" applyFill="1" applyBorder="1" applyAlignment="1">
      <alignment horizontal="left" wrapText="1"/>
    </xf>
    <xf numFmtId="0" fontId="16" fillId="0" borderId="0" xfId="0" applyFont="1" applyAlignment="1"/>
    <xf numFmtId="3" fontId="36" fillId="0" borderId="0" xfId="0" applyNumberFormat="1" applyFont="1" applyFill="1"/>
    <xf numFmtId="0" fontId="21" fillId="0" borderId="0" xfId="0" applyFont="1" applyFill="1" applyBorder="1" applyAlignment="1"/>
    <xf numFmtId="0" fontId="16" fillId="0" borderId="0" xfId="0" applyFont="1" applyFill="1" applyBorder="1" applyAlignment="1"/>
    <xf numFmtId="0" fontId="82" fillId="33" borderId="0" xfId="0" applyFont="1" applyFill="1"/>
    <xf numFmtId="164" fontId="82" fillId="33" borderId="0" xfId="50" applyFont="1" applyFill="1"/>
    <xf numFmtId="0" fontId="16" fillId="0" borderId="34" xfId="0" applyFont="1" applyBorder="1" applyProtection="1">
      <protection locked="0"/>
    </xf>
    <xf numFmtId="0" fontId="23" fillId="0" borderId="0" xfId="0" applyFont="1" applyBorder="1"/>
    <xf numFmtId="3" fontId="23" fillId="0" borderId="0" xfId="0" applyNumberFormat="1" applyFont="1" applyBorder="1" applyAlignment="1">
      <alignment horizontal="right"/>
    </xf>
    <xf numFmtId="164" fontId="16" fillId="33" borderId="10" xfId="50" applyFont="1" applyFill="1" applyBorder="1" applyProtection="1">
      <protection locked="0"/>
    </xf>
    <xf numFmtId="0" fontId="23" fillId="0" borderId="0" xfId="0" applyFont="1" applyFill="1" applyBorder="1" applyAlignment="1"/>
    <xf numFmtId="3" fontId="82" fillId="33" borderId="0" xfId="0" applyNumberFormat="1" applyFont="1" applyFill="1"/>
    <xf numFmtId="164" fontId="16" fillId="0" borderId="40" xfId="50" applyFont="1" applyBorder="1"/>
    <xf numFmtId="0" fontId="16" fillId="0" borderId="0" xfId="0" applyFont="1" applyBorder="1"/>
    <xf numFmtId="0" fontId="82" fillId="0" borderId="0" xfId="0" applyFont="1"/>
    <xf numFmtId="3" fontId="82" fillId="0" borderId="0" xfId="0" applyNumberFormat="1" applyFont="1"/>
    <xf numFmtId="164" fontId="0" fillId="0" borderId="40" xfId="50" applyFont="1" applyBorder="1"/>
    <xf numFmtId="0" fontId="0" fillId="0" borderId="0" xfId="0" applyBorder="1" applyAlignment="1">
      <alignment horizontal="centerContinuous"/>
    </xf>
    <xf numFmtId="0" fontId="0" fillId="0" borderId="0" xfId="0" applyFill="1" applyBorder="1" applyAlignment="1">
      <alignment horizontal="center"/>
    </xf>
    <xf numFmtId="0" fontId="16" fillId="32" borderId="0" xfId="0" applyFont="1" applyFill="1" applyAlignment="1">
      <alignment horizontal="center"/>
    </xf>
    <xf numFmtId="0" fontId="16" fillId="0" borderId="0" xfId="0" applyFont="1" applyAlignment="1">
      <alignment horizontal="justify" vertical="justify" wrapText="1"/>
    </xf>
    <xf numFmtId="0" fontId="0" fillId="0" borderId="0" xfId="0" applyAlignment="1">
      <alignment horizontal="justify" vertical="justify" wrapText="1"/>
    </xf>
    <xf numFmtId="0" fontId="22" fillId="0" borderId="0" xfId="0" applyFont="1" applyAlignment="1">
      <alignment horizontal="left"/>
    </xf>
    <xf numFmtId="0" fontId="0" fillId="0" borderId="0" xfId="0" applyAlignment="1">
      <alignment horizontal="center"/>
    </xf>
    <xf numFmtId="0" fontId="17" fillId="0" borderId="0" xfId="0" applyFont="1" applyBorder="1" applyAlignment="1">
      <alignment horizontal="justify"/>
    </xf>
    <xf numFmtId="0" fontId="16" fillId="0" borderId="0" xfId="0" applyFont="1" applyAlignment="1">
      <alignment horizontal="left"/>
    </xf>
    <xf numFmtId="0" fontId="16" fillId="0" borderId="14" xfId="0" applyFont="1" applyFill="1" applyBorder="1"/>
    <xf numFmtId="4" fontId="16" fillId="0" borderId="14" xfId="0" applyNumberFormat="1" applyFont="1" applyFill="1" applyBorder="1"/>
    <xf numFmtId="0" fontId="16" fillId="0" borderId="11" xfId="0" applyFont="1" applyFill="1" applyBorder="1"/>
    <xf numFmtId="3" fontId="16" fillId="0" borderId="19" xfId="0" applyNumberFormat="1" applyFont="1" applyFill="1" applyBorder="1"/>
    <xf numFmtId="3" fontId="16" fillId="0" borderId="11" xfId="0" applyNumberFormat="1" applyFont="1" applyFill="1" applyBorder="1" applyAlignment="1">
      <alignment horizontal="right"/>
    </xf>
    <xf numFmtId="164" fontId="42" fillId="0" borderId="24" xfId="150" applyFont="1" applyFill="1" applyBorder="1" applyAlignment="1">
      <alignment horizontal="right"/>
    </xf>
    <xf numFmtId="3" fontId="16" fillId="0" borderId="18" xfId="0" applyNumberFormat="1" applyFont="1" applyFill="1" applyBorder="1" applyAlignment="1">
      <alignment horizontal="right"/>
    </xf>
    <xf numFmtId="3" fontId="42" fillId="0" borderId="0" xfId="150" applyNumberFormat="1" applyFont="1" applyFill="1" applyBorder="1" applyAlignment="1">
      <alignment horizontal="right"/>
    </xf>
    <xf numFmtId="3" fontId="16" fillId="0" borderId="12" xfId="0" applyNumberFormat="1" applyFont="1" applyFill="1" applyBorder="1" applyAlignment="1">
      <alignment horizontal="right"/>
    </xf>
    <xf numFmtId="177" fontId="42" fillId="0" borderId="14" xfId="150" applyNumberFormat="1" applyFont="1" applyFill="1" applyBorder="1"/>
    <xf numFmtId="3" fontId="16" fillId="39" borderId="18" xfId="0" applyNumberFormat="1" applyFont="1" applyFill="1" applyBorder="1"/>
    <xf numFmtId="4" fontId="0" fillId="0" borderId="18" xfId="0" applyNumberFormat="1" applyFill="1" applyBorder="1"/>
    <xf numFmtId="0" fontId="84" fillId="0" borderId="78" xfId="0" applyFont="1" applyBorder="1" applyAlignment="1">
      <alignment vertical="center"/>
    </xf>
    <xf numFmtId="0" fontId="84" fillId="0" borderId="66" xfId="0" applyFont="1" applyBorder="1" applyAlignment="1">
      <alignment vertical="center"/>
    </xf>
    <xf numFmtId="0" fontId="84" fillId="0" borderId="67" xfId="0" applyFont="1" applyBorder="1" applyAlignment="1">
      <alignment vertical="center"/>
    </xf>
    <xf numFmtId="0" fontId="84" fillId="0" borderId="40" xfId="0" applyFont="1" applyBorder="1" applyAlignment="1">
      <alignment vertical="center"/>
    </xf>
    <xf numFmtId="0" fontId="27" fillId="32" borderId="0" xfId="0" applyFont="1" applyFill="1"/>
    <xf numFmtId="0" fontId="0" fillId="0" borderId="23" xfId="0" applyBorder="1"/>
    <xf numFmtId="3" fontId="18" fillId="0" borderId="15" xfId="0" applyNumberFormat="1" applyFont="1" applyBorder="1"/>
    <xf numFmtId="3" fontId="27" fillId="32" borderId="0" xfId="0" applyNumberFormat="1" applyFont="1" applyFill="1"/>
    <xf numFmtId="0" fontId="0" fillId="0" borderId="49" xfId="0" applyBorder="1"/>
    <xf numFmtId="3" fontId="0" fillId="0" borderId="50" xfId="0" applyNumberFormat="1" applyBorder="1"/>
    <xf numFmtId="166" fontId="27" fillId="32" borderId="0" xfId="152" applyFont="1" applyFill="1"/>
    <xf numFmtId="164" fontId="27" fillId="32" borderId="0" xfId="0" applyNumberFormat="1" applyFont="1" applyFill="1"/>
    <xf numFmtId="174" fontId="27" fillId="32" borderId="0" xfId="151" applyNumberFormat="1" applyFont="1" applyFill="1"/>
    <xf numFmtId="0" fontId="0" fillId="0" borderId="36" xfId="0" applyBorder="1" applyAlignment="1"/>
    <xf numFmtId="0" fontId="0" fillId="0" borderId="25" xfId="0" applyBorder="1"/>
    <xf numFmtId="174" fontId="0" fillId="0" borderId="0" xfId="151" applyNumberFormat="1" applyFont="1"/>
    <xf numFmtId="0" fontId="18" fillId="0" borderId="12" xfId="0" applyFont="1" applyBorder="1" applyAlignment="1">
      <alignment horizontal="center"/>
    </xf>
    <xf numFmtId="0" fontId="0" fillId="0" borderId="71" xfId="0" applyBorder="1"/>
    <xf numFmtId="0" fontId="18" fillId="0" borderId="0" xfId="0" applyFont="1" applyAlignment="1"/>
    <xf numFmtId="0" fontId="0" fillId="0" borderId="34" xfId="0" applyBorder="1" applyAlignment="1">
      <alignment horizontal="center"/>
    </xf>
    <xf numFmtId="3" fontId="86" fillId="0" borderId="33" xfId="0" applyNumberFormat="1" applyFont="1" applyBorder="1"/>
    <xf numFmtId="174" fontId="16" fillId="32" borderId="33" xfId="151" applyNumberFormat="1" applyFont="1" applyFill="1" applyBorder="1" applyAlignment="1">
      <alignment horizontal="center"/>
    </xf>
    <xf numFmtId="3" fontId="0" fillId="0" borderId="10" xfId="0" applyNumberFormat="1" applyBorder="1" applyAlignment="1">
      <alignment horizontal="right"/>
    </xf>
    <xf numFmtId="14" fontId="0" fillId="0" borderId="0" xfId="0" applyNumberFormat="1"/>
    <xf numFmtId="0" fontId="16" fillId="0" borderId="10" xfId="0" applyFont="1" applyBorder="1"/>
    <xf numFmtId="0" fontId="16" fillId="0" borderId="10" xfId="0" applyFont="1" applyBorder="1" applyAlignment="1">
      <alignment horizontal="center"/>
    </xf>
    <xf numFmtId="0" fontId="24" fillId="0" borderId="10" xfId="0" applyFont="1" applyBorder="1" applyAlignment="1">
      <alignment horizontal="center"/>
    </xf>
    <xf numFmtId="0" fontId="27" fillId="0" borderId="10" xfId="0" applyFont="1" applyBorder="1" applyAlignment="1">
      <alignment horizontal="center"/>
    </xf>
    <xf numFmtId="3" fontId="0" fillId="0" borderId="33" xfId="0" applyNumberFormat="1" applyBorder="1" applyAlignment="1">
      <alignment horizontal="right"/>
    </xf>
    <xf numFmtId="0" fontId="0" fillId="0" borderId="38" xfId="0" applyBorder="1"/>
    <xf numFmtId="0" fontId="0" fillId="0" borderId="38" xfId="0" applyBorder="1" applyAlignment="1">
      <alignment horizontal="center"/>
    </xf>
    <xf numFmtId="0" fontId="24" fillId="0" borderId="38" xfId="0" applyFont="1" applyBorder="1" applyAlignment="1">
      <alignment horizontal="center"/>
    </xf>
    <xf numFmtId="3" fontId="0" fillId="0" borderId="38" xfId="0" applyNumberFormat="1" applyBorder="1" applyAlignment="1">
      <alignment horizontal="right"/>
    </xf>
    <xf numFmtId="3" fontId="0" fillId="0" borderId="39" xfId="0" applyNumberFormat="1" applyBorder="1" applyAlignment="1">
      <alignment horizontal="right"/>
    </xf>
    <xf numFmtId="0" fontId="18" fillId="0" borderId="20" xfId="0" applyFont="1" applyBorder="1"/>
    <xf numFmtId="3" fontId="18" fillId="0" borderId="21" xfId="0" applyNumberFormat="1" applyFont="1" applyBorder="1" applyAlignment="1"/>
    <xf numFmtId="0" fontId="0" fillId="0" borderId="10" xfId="0" applyBorder="1" applyAlignment="1">
      <alignment horizontal="centerContinuous"/>
    </xf>
    <xf numFmtId="0" fontId="0" fillId="0" borderId="33" xfId="0" applyBorder="1" applyAlignment="1">
      <alignment horizontal="centerContinuous"/>
    </xf>
    <xf numFmtId="0" fontId="16" fillId="0" borderId="38" xfId="0" applyFont="1" applyBorder="1" applyAlignment="1">
      <alignment horizontal="center"/>
    </xf>
    <xf numFmtId="174" fontId="16" fillId="0" borderId="38" xfId="151" applyNumberFormat="1" applyFont="1" applyBorder="1" applyAlignment="1">
      <alignment horizontal="center"/>
    </xf>
    <xf numFmtId="0" fontId="85" fillId="0" borderId="0" xfId="0" applyFont="1" applyAlignment="1"/>
    <xf numFmtId="3" fontId="36" fillId="0" borderId="10" xfId="0" applyNumberFormat="1" applyFont="1" applyBorder="1"/>
    <xf numFmtId="0" fontId="16" fillId="0" borderId="33" xfId="0" applyFont="1" applyBorder="1" applyAlignment="1">
      <alignment horizontal="center"/>
    </xf>
    <xf numFmtId="174" fontId="85" fillId="0" borderId="0" xfId="151" applyNumberFormat="1" applyFont="1" applyAlignment="1"/>
    <xf numFmtId="0" fontId="16" fillId="32" borderId="0" xfId="0" applyFont="1" applyFill="1" applyAlignment="1"/>
    <xf numFmtId="0" fontId="16" fillId="32" borderId="0" xfId="0" applyFont="1" applyFill="1"/>
    <xf numFmtId="0" fontId="22" fillId="0" borderId="0" xfId="0" applyFont="1" applyAlignment="1"/>
    <xf numFmtId="174" fontId="0" fillId="0" borderId="0" xfId="151" applyNumberFormat="1" applyFont="1" applyAlignment="1"/>
    <xf numFmtId="0" fontId="18" fillId="32" borderId="0" xfId="0" applyFont="1" applyFill="1" applyAlignment="1">
      <alignment horizontal="left"/>
    </xf>
    <xf numFmtId="0" fontId="18" fillId="0" borderId="0" xfId="0" applyFont="1" applyAlignment="1">
      <alignment horizontal="center"/>
    </xf>
    <xf numFmtId="0" fontId="18" fillId="32" borderId="0" xfId="0" applyFont="1" applyFill="1" applyAlignment="1">
      <alignment horizontal="center"/>
    </xf>
    <xf numFmtId="0" fontId="16" fillId="0" borderId="34" xfId="0" applyFont="1" applyFill="1" applyBorder="1" applyAlignment="1">
      <alignment horizontal="left"/>
    </xf>
    <xf numFmtId="3" fontId="16" fillId="0" borderId="10" xfId="0" applyNumberFormat="1" applyFont="1" applyFill="1" applyBorder="1" applyAlignment="1">
      <alignment horizontal="right" vertical="center" wrapText="1"/>
    </xf>
    <xf numFmtId="174" fontId="0" fillId="0" borderId="10" xfId="151" applyNumberFormat="1" applyFont="1" applyFill="1" applyBorder="1" applyAlignment="1">
      <alignment horizontal="right" vertical="center" wrapText="1"/>
    </xf>
    <xf numFmtId="3" fontId="16" fillId="32" borderId="0" xfId="0" applyNumberFormat="1" applyFont="1" applyFill="1"/>
    <xf numFmtId="0" fontId="16" fillId="32" borderId="34" xfId="0" applyFont="1" applyFill="1" applyBorder="1"/>
    <xf numFmtId="174" fontId="18" fillId="0" borderId="0" xfId="151" applyNumberFormat="1" applyFont="1" applyAlignment="1">
      <alignment horizontal="center"/>
    </xf>
    <xf numFmtId="0" fontId="0" fillId="0" borderId="26" xfId="0" applyBorder="1"/>
    <xf numFmtId="3" fontId="0" fillId="0" borderId="11" xfId="0" applyNumberFormat="1" applyBorder="1" applyAlignment="1">
      <alignment horizontal="right" vertical="center" wrapText="1"/>
    </xf>
    <xf numFmtId="174" fontId="0" fillId="0" borderId="69" xfId="151" applyNumberFormat="1" applyFont="1" applyBorder="1" applyAlignment="1">
      <alignment horizontal="right" vertical="center" wrapText="1"/>
    </xf>
    <xf numFmtId="3" fontId="0" fillId="0" borderId="18" xfId="0" applyNumberFormat="1" applyBorder="1" applyAlignment="1">
      <alignment horizontal="right" vertical="center" wrapText="1"/>
    </xf>
    <xf numFmtId="0" fontId="20" fillId="0" borderId="34" xfId="0" applyFont="1" applyFill="1" applyBorder="1" applyAlignment="1">
      <alignment horizontal="left"/>
    </xf>
    <xf numFmtId="174" fontId="0" fillId="0" borderId="33" xfId="151" applyNumberFormat="1" applyFont="1" applyFill="1" applyBorder="1" applyAlignment="1">
      <alignment horizontal="centerContinuous" vertical="center" wrapText="1"/>
    </xf>
    <xf numFmtId="3" fontId="16" fillId="0" borderId="35" xfId="0" applyNumberFormat="1" applyFont="1" applyFill="1" applyBorder="1" applyAlignment="1">
      <alignment horizontal="justify"/>
    </xf>
    <xf numFmtId="174" fontId="16" fillId="32" borderId="33" xfId="151" applyNumberFormat="1" applyFont="1" applyFill="1" applyBorder="1"/>
    <xf numFmtId="0" fontId="16" fillId="0" borderId="35" xfId="0" applyFont="1" applyFill="1" applyBorder="1" applyAlignment="1">
      <alignment horizontal="justify"/>
    </xf>
    <xf numFmtId="0" fontId="20" fillId="0" borderId="35" xfId="0" applyFont="1" applyFill="1" applyBorder="1" applyAlignment="1">
      <alignment horizontal="left"/>
    </xf>
    <xf numFmtId="0" fontId="16" fillId="32" borderId="0" xfId="0" applyFont="1" applyFill="1" applyBorder="1" applyAlignment="1">
      <alignment horizontal="center" wrapText="1"/>
    </xf>
    <xf numFmtId="0" fontId="0" fillId="0" borderId="35" xfId="0" applyFill="1" applyBorder="1" applyAlignment="1">
      <alignment horizontal="left"/>
    </xf>
    <xf numFmtId="174" fontId="0" fillId="0" borderId="10" xfId="151" applyNumberFormat="1" applyFont="1" applyBorder="1"/>
    <xf numFmtId="3" fontId="24" fillId="0" borderId="0" xfId="0" applyNumberFormat="1" applyFont="1" applyFill="1" applyBorder="1"/>
    <xf numFmtId="3" fontId="87" fillId="0" borderId="0" xfId="0" applyNumberFormat="1" applyFont="1" applyFill="1" applyBorder="1"/>
    <xf numFmtId="0" fontId="87" fillId="0" borderId="0" xfId="0" applyFont="1" applyFill="1"/>
    <xf numFmtId="3" fontId="27" fillId="0" borderId="0" xfId="0" applyNumberFormat="1" applyFont="1" applyFill="1"/>
    <xf numFmtId="174" fontId="24" fillId="0" borderId="10" xfId="151" applyNumberFormat="1" applyFont="1" applyFill="1" applyBorder="1"/>
    <xf numFmtId="174" fontId="24" fillId="0" borderId="11" xfId="151" applyNumberFormat="1" applyFont="1" applyFill="1" applyBorder="1"/>
    <xf numFmtId="0" fontId="16" fillId="0" borderId="0" xfId="0" quotePrefix="1" applyFont="1"/>
    <xf numFmtId="3" fontId="24" fillId="0" borderId="0" xfId="0" applyNumberFormat="1" applyFont="1" applyFill="1"/>
    <xf numFmtId="174" fontId="0" fillId="0" borderId="33" xfId="151" applyNumberFormat="1" applyFont="1" applyBorder="1"/>
    <xf numFmtId="174" fontId="0" fillId="0" borderId="0" xfId="151" applyNumberFormat="1" applyFont="1" applyBorder="1"/>
    <xf numFmtId="0" fontId="16" fillId="32" borderId="0" xfId="0" applyFont="1" applyFill="1" applyBorder="1"/>
    <xf numFmtId="0" fontId="24" fillId="0" borderId="26" xfId="0" applyFont="1" applyBorder="1"/>
    <xf numFmtId="0" fontId="0" fillId="0" borderId="24" xfId="0" applyFill="1" applyBorder="1"/>
    <xf numFmtId="174" fontId="0" fillId="0" borderId="14" xfId="151" applyNumberFormat="1" applyFont="1" applyFill="1" applyBorder="1" applyAlignment="1">
      <alignment horizontal="right" vertical="center" wrapText="1"/>
    </xf>
    <xf numFmtId="0" fontId="24" fillId="0" borderId="29" xfId="0" applyFont="1" applyBorder="1"/>
    <xf numFmtId="174" fontId="0" fillId="0" borderId="13" xfId="151" applyNumberFormat="1" applyFont="1" applyFill="1" applyBorder="1" applyAlignment="1">
      <alignment horizontal="right" vertical="center" wrapText="1"/>
    </xf>
    <xf numFmtId="174" fontId="0" fillId="0" borderId="19" xfId="151" applyNumberFormat="1" applyFont="1" applyFill="1" applyBorder="1" applyAlignment="1">
      <alignment horizontal="right" vertical="center" wrapText="1"/>
    </xf>
    <xf numFmtId="0" fontId="36" fillId="32" borderId="26" xfId="0" applyFont="1" applyFill="1" applyBorder="1"/>
    <xf numFmtId="0" fontId="36" fillId="32" borderId="24" xfId="0" applyFont="1" applyFill="1" applyBorder="1"/>
    <xf numFmtId="174" fontId="16" fillId="32" borderId="70" xfId="151" applyNumberFormat="1" applyFont="1" applyFill="1" applyBorder="1"/>
    <xf numFmtId="3" fontId="16" fillId="32" borderId="47" xfId="0" applyNumberFormat="1" applyFont="1" applyFill="1" applyBorder="1"/>
    <xf numFmtId="0" fontId="16" fillId="0" borderId="0" xfId="0" applyFont="1" applyFill="1" applyAlignment="1">
      <alignment horizontal="justify" vertical="justify" wrapText="1"/>
    </xf>
    <xf numFmtId="0" fontId="16" fillId="0" borderId="0" xfId="0" applyFont="1" applyFill="1" applyAlignment="1">
      <alignment horizontal="left"/>
    </xf>
    <xf numFmtId="0" fontId="16" fillId="32" borderId="0" xfId="0" applyFont="1" applyFill="1" applyAlignment="1">
      <alignment horizontal="justify" vertical="justify" wrapText="1"/>
    </xf>
    <xf numFmtId="174" fontId="0" fillId="0" borderId="0" xfId="151" applyNumberFormat="1" applyFont="1" applyAlignment="1">
      <alignment horizontal="justify" vertical="justify" wrapText="1"/>
    </xf>
    <xf numFmtId="0" fontId="89" fillId="0" borderId="0" xfId="0" applyFont="1"/>
    <xf numFmtId="3" fontId="89" fillId="0" borderId="0" xfId="0" applyNumberFormat="1" applyFont="1"/>
    <xf numFmtId="0" fontId="89" fillId="0" borderId="0" xfId="0" applyFont="1" applyAlignment="1">
      <alignment horizontal="left"/>
    </xf>
    <xf numFmtId="3" fontId="89" fillId="40" borderId="82" xfId="0" applyNumberFormat="1" applyFont="1" applyFill="1" applyBorder="1"/>
    <xf numFmtId="0" fontId="90" fillId="40" borderId="82" xfId="0" applyFont="1" applyFill="1" applyBorder="1"/>
    <xf numFmtId="3" fontId="90" fillId="40" borderId="82" xfId="0" applyNumberFormat="1" applyFont="1" applyFill="1" applyBorder="1"/>
    <xf numFmtId="0" fontId="90" fillId="0" borderId="82" xfId="0" applyFont="1" applyBorder="1" applyAlignment="1">
      <alignment horizontal="left"/>
    </xf>
    <xf numFmtId="4" fontId="90" fillId="0" borderId="82" xfId="0" applyNumberFormat="1" applyFont="1" applyBorder="1"/>
    <xf numFmtId="3" fontId="90" fillId="0" borderId="82" xfId="0" applyNumberFormat="1" applyFont="1" applyBorder="1"/>
    <xf numFmtId="0" fontId="90" fillId="40" borderId="83" xfId="0" applyFont="1" applyFill="1" applyBorder="1" applyAlignment="1">
      <alignment horizontal="left"/>
    </xf>
    <xf numFmtId="4" fontId="90" fillId="40" borderId="83" xfId="0" applyNumberFormat="1" applyFont="1" applyFill="1" applyBorder="1"/>
    <xf numFmtId="3" fontId="90" fillId="40" borderId="83" xfId="0" applyNumberFormat="1" applyFont="1" applyFill="1" applyBorder="1"/>
    <xf numFmtId="0" fontId="89" fillId="40" borderId="82" xfId="0" applyFont="1" applyFill="1" applyBorder="1"/>
    <xf numFmtId="0" fontId="72" fillId="36" borderId="68" xfId="0" applyFont="1" applyFill="1" applyBorder="1" applyAlignment="1">
      <alignment horizontal="right" vertical="center"/>
    </xf>
    <xf numFmtId="0" fontId="72" fillId="36" borderId="66" xfId="0" applyFont="1" applyFill="1" applyBorder="1" applyAlignment="1">
      <alignment horizontal="right" vertical="center"/>
    </xf>
    <xf numFmtId="174" fontId="44" fillId="0" borderId="0" xfId="0" applyNumberFormat="1" applyFont="1" applyFill="1"/>
    <xf numFmtId="0" fontId="15" fillId="0" borderId="0" xfId="0" applyFont="1"/>
    <xf numFmtId="4" fontId="0" fillId="0" borderId="11" xfId="0" applyNumberFormat="1" applyFill="1" applyBorder="1"/>
    <xf numFmtId="3" fontId="0" fillId="0" borderId="11" xfId="0" applyNumberFormat="1" applyFill="1" applyBorder="1"/>
    <xf numFmtId="3" fontId="0" fillId="0" borderId="27" xfId="0" applyNumberFormat="1" applyFill="1" applyBorder="1"/>
    <xf numFmtId="4" fontId="15" fillId="0" borderId="0" xfId="0" applyNumberFormat="1" applyFont="1"/>
    <xf numFmtId="3" fontId="43" fillId="34" borderId="9" xfId="39" applyNumberFormat="1" applyFont="1" applyFill="1" applyBorder="1"/>
    <xf numFmtId="0" fontId="90" fillId="41" borderId="82" xfId="0" applyFont="1" applyFill="1" applyBorder="1" applyAlignment="1">
      <alignment horizontal="left"/>
    </xf>
    <xf numFmtId="3" fontId="90" fillId="41" borderId="82" xfId="0" applyNumberFormat="1" applyFont="1" applyFill="1" applyBorder="1"/>
    <xf numFmtId="0" fontId="32" fillId="34" borderId="75" xfId="0" applyFont="1" applyFill="1" applyBorder="1" applyAlignment="1">
      <alignment horizontal="center"/>
    </xf>
    <xf numFmtId="0" fontId="32" fillId="34" borderId="54" xfId="0" applyFont="1" applyFill="1" applyBorder="1" applyAlignment="1">
      <alignment horizontal="center"/>
    </xf>
    <xf numFmtId="0" fontId="32" fillId="34" borderId="51" xfId="0" applyFont="1" applyFill="1" applyBorder="1" applyAlignment="1">
      <alignment horizontal="center"/>
    </xf>
    <xf numFmtId="0" fontId="32" fillId="34" borderId="54" xfId="0" applyFont="1" applyFill="1" applyBorder="1" applyAlignment="1">
      <alignment horizontal="center" vertical="center" wrapText="1"/>
    </xf>
    <xf numFmtId="0" fontId="16" fillId="0" borderId="0" xfId="0" applyFont="1" applyAlignment="1">
      <alignment horizontal="justify" vertical="justify" wrapText="1"/>
    </xf>
    <xf numFmtId="0" fontId="0" fillId="0" borderId="0" xfId="0" applyAlignment="1">
      <alignment horizontal="justify" vertical="justify" wrapText="1"/>
    </xf>
    <xf numFmtId="0" fontId="22" fillId="0" borderId="0" xfId="0" applyFont="1" applyAlignment="1">
      <alignment horizontal="left"/>
    </xf>
    <xf numFmtId="0" fontId="32" fillId="34" borderId="43" xfId="0" applyFont="1" applyFill="1" applyBorder="1" applyAlignment="1">
      <alignment horizontal="center" vertical="center" wrapText="1"/>
    </xf>
    <xf numFmtId="0" fontId="32" fillId="34" borderId="44" xfId="0" applyFont="1" applyFill="1" applyBorder="1" applyAlignment="1">
      <alignment horizontal="center" vertical="center" wrapText="1"/>
    </xf>
    <xf numFmtId="0" fontId="78" fillId="42" borderId="66" xfId="0" applyFont="1" applyFill="1" applyBorder="1" applyAlignment="1">
      <alignment horizontal="center" vertical="center"/>
    </xf>
    <xf numFmtId="0" fontId="46" fillId="42" borderId="66" xfId="0" applyFont="1" applyFill="1" applyBorder="1" applyAlignment="1">
      <alignment horizontal="center" vertical="center"/>
    </xf>
    <xf numFmtId="3" fontId="78" fillId="42" borderId="66" xfId="0" applyNumberFormat="1" applyFont="1" applyFill="1" applyBorder="1" applyAlignment="1">
      <alignment horizontal="center" vertical="center"/>
    </xf>
    <xf numFmtId="10" fontId="46" fillId="42" borderId="66" xfId="0" applyNumberFormat="1" applyFont="1" applyFill="1" applyBorder="1" applyAlignment="1">
      <alignment horizontal="center" vertical="center"/>
    </xf>
    <xf numFmtId="10" fontId="76" fillId="36" borderId="40" xfId="0" applyNumberFormat="1" applyFont="1" applyFill="1" applyBorder="1" applyAlignment="1">
      <alignment horizontal="center" vertical="center"/>
    </xf>
    <xf numFmtId="0" fontId="46" fillId="42" borderId="9" xfId="0" applyFont="1" applyFill="1" applyBorder="1" applyAlignment="1">
      <alignment horizontal="center" vertical="center"/>
    </xf>
    <xf numFmtId="0" fontId="76" fillId="42" borderId="60" xfId="0" applyFont="1" applyFill="1" applyBorder="1" applyAlignment="1">
      <alignment horizontal="center" vertical="center"/>
    </xf>
    <xf numFmtId="0" fontId="76" fillId="42" borderId="9" xfId="0" applyFont="1" applyFill="1" applyBorder="1" applyAlignment="1">
      <alignment horizontal="center" vertical="center"/>
    </xf>
    <xf numFmtId="3" fontId="76" fillId="42" borderId="60" xfId="0" applyNumberFormat="1" applyFont="1" applyFill="1" applyBorder="1" applyAlignment="1">
      <alignment horizontal="center" vertical="center"/>
    </xf>
    <xf numFmtId="10" fontId="76" fillId="42" borderId="9" xfId="0" applyNumberFormat="1" applyFont="1" applyFill="1" applyBorder="1" applyAlignment="1">
      <alignment horizontal="center" vertical="center"/>
    </xf>
    <xf numFmtId="0" fontId="46" fillId="42" borderId="61" xfId="0" applyFont="1" applyFill="1" applyBorder="1" applyAlignment="1">
      <alignment horizontal="center" vertical="center"/>
    </xf>
    <xf numFmtId="0" fontId="93" fillId="35" borderId="9" xfId="0" applyFont="1" applyFill="1" applyBorder="1" applyAlignment="1">
      <alignment horizontal="center" vertical="center"/>
    </xf>
    <xf numFmtId="3" fontId="92" fillId="35" borderId="9" xfId="0" applyNumberFormat="1" applyFont="1" applyFill="1" applyBorder="1" applyAlignment="1">
      <alignment horizontal="center" vertical="center"/>
    </xf>
    <xf numFmtId="0" fontId="72" fillId="36" borderId="40" xfId="0" applyFont="1" applyFill="1" applyBorder="1" applyAlignment="1">
      <alignment horizontal="right" vertical="center"/>
    </xf>
    <xf numFmtId="0" fontId="83" fillId="34" borderId="59" xfId="0" applyFont="1" applyFill="1" applyBorder="1" applyAlignment="1">
      <alignment vertical="center"/>
    </xf>
    <xf numFmtId="0" fontId="83" fillId="34" borderId="61" xfId="0" applyFont="1" applyFill="1" applyBorder="1" applyAlignment="1">
      <alignment vertical="center"/>
    </xf>
    <xf numFmtId="0" fontId="97" fillId="0" borderId="29" xfId="0" applyFont="1" applyBorder="1"/>
    <xf numFmtId="0" fontId="80" fillId="0" borderId="29" xfId="0" applyFont="1" applyBorder="1"/>
    <xf numFmtId="0" fontId="21" fillId="0" borderId="29" xfId="0" applyFont="1" applyBorder="1"/>
    <xf numFmtId="0" fontId="80" fillId="0" borderId="29" xfId="0" applyFont="1" applyFill="1" applyBorder="1"/>
    <xf numFmtId="0" fontId="33" fillId="34" borderId="20" xfId="0" applyFont="1" applyFill="1" applyBorder="1"/>
    <xf numFmtId="0" fontId="100" fillId="0" borderId="37" xfId="0" applyFont="1" applyBorder="1"/>
    <xf numFmtId="0" fontId="100" fillId="0" borderId="84" xfId="0" applyFont="1" applyBorder="1"/>
    <xf numFmtId="4" fontId="16" fillId="33" borderId="47" xfId="0" applyNumberFormat="1" applyFont="1" applyFill="1" applyBorder="1"/>
    <xf numFmtId="4" fontId="16" fillId="33" borderId="66" xfId="0" applyNumberFormat="1" applyFont="1" applyFill="1" applyBorder="1"/>
    <xf numFmtId="4" fontId="16" fillId="0" borderId="85" xfId="0" applyNumberFormat="1" applyFont="1" applyBorder="1"/>
    <xf numFmtId="4" fontId="16" fillId="0" borderId="78" xfId="0" applyNumberFormat="1" applyFont="1" applyBorder="1"/>
    <xf numFmtId="0" fontId="100" fillId="0" borderId="48" xfId="0" applyFont="1" applyBorder="1"/>
    <xf numFmtId="0" fontId="100" fillId="0" borderId="17" xfId="0" applyFont="1" applyBorder="1"/>
    <xf numFmtId="0" fontId="101" fillId="34" borderId="20" xfId="0" applyFont="1" applyFill="1" applyBorder="1" applyAlignment="1">
      <alignment horizontal="centerContinuous"/>
    </xf>
    <xf numFmtId="0" fontId="101" fillId="34" borderId="86" xfId="0" applyFont="1" applyFill="1" applyBorder="1" applyAlignment="1">
      <alignment horizontal="centerContinuous"/>
    </xf>
    <xf numFmtId="0" fontId="101" fillId="34" borderId="9" xfId="0" applyFont="1" applyFill="1" applyBorder="1" applyAlignment="1">
      <alignment horizontal="centerContinuous"/>
    </xf>
    <xf numFmtId="0" fontId="101" fillId="34" borderId="61" xfId="0" applyFont="1" applyFill="1" applyBorder="1" applyAlignment="1">
      <alignment horizontal="centerContinuous"/>
    </xf>
    <xf numFmtId="3" fontId="16" fillId="0" borderId="0" xfId="0" applyNumberFormat="1" applyFont="1" applyFill="1" applyBorder="1" applyAlignment="1">
      <alignment horizontal="right"/>
    </xf>
    <xf numFmtId="3" fontId="16" fillId="0" borderId="17" xfId="0" applyNumberFormat="1" applyFont="1" applyFill="1" applyBorder="1" applyAlignment="1">
      <alignment horizontal="right"/>
    </xf>
    <xf numFmtId="177" fontId="42" fillId="0" borderId="18" xfId="150" applyNumberFormat="1" applyFont="1" applyFill="1" applyBorder="1" applyAlignment="1">
      <alignment horizontal="right"/>
    </xf>
    <xf numFmtId="3" fontId="42" fillId="0" borderId="18" xfId="150" applyNumberFormat="1" applyFont="1" applyFill="1" applyBorder="1" applyAlignment="1">
      <alignment horizontal="right"/>
    </xf>
    <xf numFmtId="0" fontId="32" fillId="34" borderId="41" xfId="0" applyFont="1" applyFill="1" applyBorder="1" applyAlignment="1">
      <alignment horizontal="center" vertical="center" wrapText="1"/>
    </xf>
    <xf numFmtId="0" fontId="32" fillId="34" borderId="42" xfId="0" applyFont="1" applyFill="1" applyBorder="1"/>
    <xf numFmtId="0" fontId="32" fillId="34" borderId="42" xfId="0" applyFont="1" applyFill="1" applyBorder="1" applyAlignment="1">
      <alignment horizontal="center" vertical="center"/>
    </xf>
    <xf numFmtId="0" fontId="32" fillId="34" borderId="44" xfId="0" applyFont="1" applyFill="1" applyBorder="1" applyAlignment="1">
      <alignment horizontal="center" vertical="center"/>
    </xf>
    <xf numFmtId="0" fontId="32" fillId="34" borderId="51" xfId="0" applyFont="1" applyFill="1" applyBorder="1" applyAlignment="1">
      <alignment horizontal="center" wrapText="1"/>
    </xf>
    <xf numFmtId="0" fontId="32" fillId="34" borderId="54" xfId="0" applyFont="1" applyFill="1" applyBorder="1"/>
    <xf numFmtId="0" fontId="32" fillId="34" borderId="63" xfId="0" applyFont="1" applyFill="1" applyBorder="1"/>
    <xf numFmtId="0" fontId="32" fillId="34" borderId="75" xfId="0" applyFont="1" applyFill="1" applyBorder="1" applyAlignment="1">
      <alignment horizontal="center" vertical="center" wrapText="1"/>
    </xf>
    <xf numFmtId="0" fontId="32" fillId="34" borderId="51" xfId="0" applyFont="1" applyFill="1" applyBorder="1" applyAlignment="1">
      <alignment vertical="center"/>
    </xf>
    <xf numFmtId="0" fontId="32" fillId="34" borderId="43" xfId="0" applyFont="1" applyFill="1" applyBorder="1" applyAlignment="1">
      <alignment vertical="center"/>
    </xf>
    <xf numFmtId="0" fontId="32" fillId="34" borderId="43" xfId="0" applyFont="1" applyFill="1" applyBorder="1" applyAlignment="1">
      <alignment horizontal="center"/>
    </xf>
    <xf numFmtId="0" fontId="32" fillId="34" borderId="44" xfId="0" applyFont="1" applyFill="1" applyBorder="1" applyAlignment="1">
      <alignment horizontal="center"/>
    </xf>
    <xf numFmtId="0" fontId="32" fillId="34" borderId="41" xfId="0" applyFont="1" applyFill="1" applyBorder="1"/>
    <xf numFmtId="0" fontId="32" fillId="34" borderId="58" xfId="0" applyFont="1" applyFill="1" applyBorder="1" applyAlignment="1">
      <alignment horizontal="center" vertical="center"/>
    </xf>
    <xf numFmtId="0" fontId="32" fillId="34" borderId="18" xfId="0" applyFont="1" applyFill="1" applyBorder="1" applyAlignment="1">
      <alignment horizontal="center" vertical="center"/>
    </xf>
    <xf numFmtId="0" fontId="32" fillId="34" borderId="11" xfId="0" applyFont="1" applyFill="1" applyBorder="1" applyAlignment="1">
      <alignment horizontal="center" vertical="center"/>
    </xf>
    <xf numFmtId="0" fontId="32" fillId="34" borderId="11" xfId="0" applyFont="1" applyFill="1" applyBorder="1" applyAlignment="1">
      <alignment horizontal="center" vertical="center" wrapText="1"/>
    </xf>
    <xf numFmtId="0" fontId="32" fillId="34" borderId="26" xfId="0" applyFont="1" applyFill="1" applyBorder="1"/>
    <xf numFmtId="0" fontId="32" fillId="34" borderId="24" xfId="0" applyFont="1" applyFill="1" applyBorder="1"/>
    <xf numFmtId="3" fontId="32" fillId="34" borderId="24" xfId="0" applyNumberFormat="1" applyFont="1" applyFill="1" applyBorder="1"/>
    <xf numFmtId="3" fontId="32" fillId="34" borderId="61" xfId="0" applyNumberFormat="1" applyFont="1" applyFill="1" applyBorder="1"/>
    <xf numFmtId="0" fontId="32" fillId="34" borderId="75" xfId="0" applyFont="1" applyFill="1" applyBorder="1" applyAlignment="1">
      <alignment horizontal="center" wrapText="1"/>
    </xf>
    <xf numFmtId="0" fontId="32" fillId="34" borderId="34" xfId="0" applyFont="1" applyFill="1" applyBorder="1"/>
    <xf numFmtId="0" fontId="101" fillId="34" borderId="51" xfId="0" applyFont="1" applyFill="1" applyBorder="1" applyAlignment="1">
      <alignment horizontal="center"/>
    </xf>
    <xf numFmtId="0" fontId="101" fillId="34" borderId="43" xfId="0" applyFont="1" applyFill="1" applyBorder="1" applyAlignment="1">
      <alignment horizontal="center" wrapText="1"/>
    </xf>
    <xf numFmtId="0" fontId="101" fillId="34" borderId="43" xfId="0" applyFont="1" applyFill="1" applyBorder="1" applyAlignment="1">
      <alignment horizontal="center"/>
    </xf>
    <xf numFmtId="0" fontId="101" fillId="34" borderId="44" xfId="0" applyFont="1" applyFill="1" applyBorder="1" applyAlignment="1">
      <alignment horizontal="center" wrapText="1"/>
    </xf>
    <xf numFmtId="0" fontId="32" fillId="34" borderId="37" xfId="0" applyFont="1" applyFill="1" applyBorder="1"/>
    <xf numFmtId="3" fontId="32" fillId="34" borderId="38" xfId="0" applyNumberFormat="1" applyFont="1" applyFill="1" applyBorder="1"/>
    <xf numFmtId="3" fontId="32" fillId="34" borderId="39" xfId="0" applyNumberFormat="1" applyFont="1" applyFill="1" applyBorder="1"/>
    <xf numFmtId="0" fontId="101" fillId="34" borderId="37" xfId="0" applyFont="1" applyFill="1" applyBorder="1"/>
    <xf numFmtId="3" fontId="101" fillId="34" borderId="38" xfId="0" applyNumberFormat="1" applyFont="1" applyFill="1" applyBorder="1"/>
    <xf numFmtId="3" fontId="101" fillId="34" borderId="39" xfId="0" applyNumberFormat="1" applyFont="1" applyFill="1" applyBorder="1"/>
    <xf numFmtId="0" fontId="101" fillId="34" borderId="51" xfId="0" applyFont="1" applyFill="1" applyBorder="1" applyAlignment="1">
      <alignment horizontal="center" vertical="center"/>
    </xf>
    <xf numFmtId="0" fontId="101" fillId="34" borderId="43" xfId="0" applyFont="1" applyFill="1" applyBorder="1" applyAlignment="1">
      <alignment horizontal="center" vertical="center" wrapText="1"/>
    </xf>
    <xf numFmtId="0" fontId="101" fillId="34" borderId="43" xfId="0" applyFont="1" applyFill="1" applyBorder="1" applyAlignment="1">
      <alignment horizontal="center" vertical="center"/>
    </xf>
    <xf numFmtId="0" fontId="101" fillId="34" borderId="44" xfId="0" applyFont="1" applyFill="1" applyBorder="1" applyAlignment="1">
      <alignment horizontal="center" vertical="center" wrapText="1"/>
    </xf>
    <xf numFmtId="0" fontId="32" fillId="34" borderId="52" xfId="0" applyFont="1" applyFill="1" applyBorder="1" applyAlignment="1">
      <alignment horizontal="center" vertical="center" wrapText="1"/>
    </xf>
    <xf numFmtId="0" fontId="32" fillId="34" borderId="57" xfId="0" applyFont="1" applyFill="1" applyBorder="1"/>
    <xf numFmtId="174" fontId="32" fillId="34" borderId="57" xfId="151" applyNumberFormat="1" applyFont="1" applyFill="1" applyBorder="1" applyAlignment="1">
      <alignment horizontal="centerContinuous" vertical="center" wrapText="1"/>
    </xf>
    <xf numFmtId="174" fontId="32" fillId="34" borderId="38" xfId="151" applyNumberFormat="1" applyFont="1" applyFill="1" applyBorder="1"/>
    <xf numFmtId="0" fontId="34" fillId="34" borderId="51" xfId="0" applyFont="1" applyFill="1" applyBorder="1" applyAlignment="1">
      <alignment horizontal="center" wrapText="1"/>
    </xf>
    <xf numFmtId="0" fontId="27" fillId="34" borderId="43" xfId="0" applyFont="1" applyFill="1" applyBorder="1"/>
    <xf numFmtId="174" fontId="27" fillId="34" borderId="44" xfId="151" applyNumberFormat="1" applyFont="1" applyFill="1" applyBorder="1"/>
    <xf numFmtId="0" fontId="27" fillId="34" borderId="24" xfId="0" applyFont="1" applyFill="1" applyBorder="1"/>
    <xf numFmtId="174" fontId="32" fillId="34" borderId="10" xfId="151" applyNumberFormat="1" applyFont="1" applyFill="1" applyBorder="1"/>
    <xf numFmtId="174" fontId="32" fillId="34" borderId="70" xfId="151" applyNumberFormat="1" applyFont="1" applyFill="1" applyBorder="1"/>
    <xf numFmtId="0" fontId="32" fillId="34" borderId="49" xfId="0" applyFont="1" applyFill="1" applyBorder="1"/>
    <xf numFmtId="0" fontId="32" fillId="34" borderId="45" xfId="0" applyFont="1" applyFill="1" applyBorder="1"/>
    <xf numFmtId="174" fontId="32" fillId="34" borderId="45" xfId="151" applyNumberFormat="1" applyFont="1" applyFill="1" applyBorder="1"/>
    <xf numFmtId="174" fontId="32" fillId="34" borderId="44" xfId="151" applyNumberFormat="1" applyFont="1" applyFill="1" applyBorder="1" applyAlignment="1">
      <alignment horizontal="centerContinuous" vertical="center" wrapText="1"/>
    </xf>
    <xf numFmtId="0" fontId="27" fillId="34" borderId="37" xfId="0" applyFont="1" applyFill="1" applyBorder="1"/>
    <xf numFmtId="0" fontId="27" fillId="34" borderId="38" xfId="0" applyFont="1" applyFill="1" applyBorder="1"/>
    <xf numFmtId="174" fontId="27" fillId="34" borderId="39" xfId="151" applyNumberFormat="1" applyFont="1" applyFill="1" applyBorder="1"/>
    <xf numFmtId="0" fontId="32" fillId="34" borderId="37" xfId="0" applyFont="1" applyFill="1" applyBorder="1" applyAlignment="1">
      <alignment horizontal="center" wrapText="1"/>
    </xf>
    <xf numFmtId="174" fontId="32" fillId="34" borderId="39" xfId="151" applyNumberFormat="1" applyFont="1" applyFill="1" applyBorder="1"/>
    <xf numFmtId="3" fontId="32" fillId="34" borderId="11" xfId="0" applyNumberFormat="1" applyFont="1" applyFill="1" applyBorder="1"/>
    <xf numFmtId="0" fontId="32" fillId="34" borderId="54" xfId="0" applyFont="1" applyFill="1" applyBorder="1" applyAlignment="1">
      <alignment horizontal="centerContinuous" vertical="center" wrapText="1"/>
    </xf>
    <xf numFmtId="174" fontId="32" fillId="34" borderId="63" xfId="151" applyNumberFormat="1" applyFont="1" applyFill="1" applyBorder="1" applyAlignment="1">
      <alignment horizontal="centerContinuous" vertical="center" wrapText="1"/>
    </xf>
    <xf numFmtId="174" fontId="32" fillId="34" borderId="31" xfId="151" applyNumberFormat="1" applyFont="1" applyFill="1" applyBorder="1"/>
    <xf numFmtId="0" fontId="32" fillId="34" borderId="37" xfId="0" applyFont="1" applyFill="1" applyBorder="1" applyAlignment="1">
      <alignment horizontal="center"/>
    </xf>
    <xf numFmtId="0" fontId="32" fillId="34" borderId="43" xfId="0" applyFont="1" applyFill="1" applyBorder="1"/>
    <xf numFmtId="0" fontId="32" fillId="34" borderId="44" xfId="0" applyFont="1" applyFill="1" applyBorder="1"/>
    <xf numFmtId="0" fontId="32" fillId="34" borderId="39" xfId="0" applyFont="1" applyFill="1" applyBorder="1"/>
    <xf numFmtId="0" fontId="20" fillId="0" borderId="48" xfId="0" applyFont="1" applyFill="1" applyBorder="1" applyAlignment="1">
      <alignment horizontal="left"/>
    </xf>
    <xf numFmtId="174" fontId="32" fillId="34" borderId="33" xfId="151" applyNumberFormat="1" applyFont="1" applyFill="1" applyBorder="1"/>
    <xf numFmtId="174" fontId="32" fillId="34" borderId="27" xfId="151" applyNumberFormat="1" applyFont="1" applyFill="1" applyBorder="1"/>
    <xf numFmtId="3" fontId="24" fillId="0" borderId="34" xfId="0" applyNumberFormat="1" applyFont="1" applyFill="1" applyBorder="1"/>
    <xf numFmtId="174" fontId="24" fillId="32" borderId="33" xfId="151" applyNumberFormat="1" applyFont="1" applyFill="1" applyBorder="1"/>
    <xf numFmtId="3" fontId="24" fillId="32" borderId="34" xfId="0" applyNumberFormat="1" applyFont="1" applyFill="1" applyBorder="1"/>
    <xf numFmtId="3" fontId="24" fillId="32" borderId="35" xfId="0" applyNumberFormat="1" applyFont="1" applyFill="1" applyBorder="1"/>
    <xf numFmtId="0" fontId="99" fillId="0" borderId="0" xfId="0" applyFont="1" applyAlignment="1"/>
    <xf numFmtId="3" fontId="16" fillId="0" borderId="0" xfId="0" applyNumberFormat="1" applyFont="1" applyFill="1" applyBorder="1" applyAlignment="1">
      <alignment horizontal="justify"/>
    </xf>
    <xf numFmtId="0" fontId="16" fillId="0" borderId="0" xfId="0" applyFont="1" applyFill="1" applyBorder="1" applyAlignment="1">
      <alignment horizontal="justify"/>
    </xf>
    <xf numFmtId="0" fontId="32" fillId="34" borderId="75" xfId="0" applyFont="1" applyFill="1" applyBorder="1"/>
    <xf numFmtId="0" fontId="16" fillId="0" borderId="0" xfId="0" applyFont="1" applyFill="1" applyAlignment="1">
      <alignment vertical="justify" wrapText="1"/>
    </xf>
    <xf numFmtId="3" fontId="23" fillId="0" borderId="0" xfId="0" applyNumberFormat="1" applyFont="1" applyBorder="1"/>
    <xf numFmtId="0" fontId="52" fillId="0" borderId="11" xfId="0" applyFont="1" applyBorder="1"/>
    <xf numFmtId="3" fontId="52" fillId="0" borderId="69" xfId="0" applyNumberFormat="1" applyFont="1" applyBorder="1"/>
    <xf numFmtId="0" fontId="102" fillId="0" borderId="29" xfId="0" applyFont="1" applyBorder="1"/>
    <xf numFmtId="0" fontId="102" fillId="0" borderId="32" xfId="0" applyFont="1" applyBorder="1"/>
    <xf numFmtId="0" fontId="29" fillId="0" borderId="26" xfId="0" applyFont="1" applyBorder="1"/>
    <xf numFmtId="0" fontId="29" fillId="0" borderId="29" xfId="0" applyFont="1" applyBorder="1"/>
    <xf numFmtId="1" fontId="16" fillId="0" borderId="0" xfId="0" applyNumberFormat="1" applyFont="1" applyBorder="1"/>
    <xf numFmtId="0" fontId="0" fillId="32" borderId="46" xfId="0" applyFill="1" applyBorder="1" applyAlignment="1">
      <alignment horizontal="center"/>
    </xf>
    <xf numFmtId="4" fontId="0" fillId="32" borderId="65" xfId="0" applyNumberFormat="1" applyFill="1" applyBorder="1"/>
    <xf numFmtId="3" fontId="16" fillId="0" borderId="11" xfId="0" applyNumberFormat="1" applyFont="1" applyBorder="1"/>
    <xf numFmtId="3" fontId="16" fillId="0" borderId="18" xfId="0" applyNumberFormat="1" applyFont="1" applyBorder="1"/>
    <xf numFmtId="0" fontId="0" fillId="0" borderId="18" xfId="0" applyBorder="1"/>
    <xf numFmtId="3" fontId="0" fillId="0" borderId="28" xfId="0" applyNumberFormat="1" applyBorder="1" applyAlignment="1">
      <alignment horizontal="right" vertical="center" wrapText="1"/>
    </xf>
    <xf numFmtId="174" fontId="32" fillId="34" borderId="87" xfId="151" applyNumberFormat="1" applyFont="1" applyFill="1" applyBorder="1"/>
    <xf numFmtId="174" fontId="36" fillId="32" borderId="16" xfId="151" applyNumberFormat="1" applyFont="1" applyFill="1" applyBorder="1"/>
    <xf numFmtId="0" fontId="16" fillId="32" borderId="29" xfId="0" applyFont="1" applyFill="1" applyBorder="1" applyAlignment="1">
      <alignment horizontal="left" wrapText="1"/>
    </xf>
    <xf numFmtId="0" fontId="0" fillId="32" borderId="16" xfId="0" applyFill="1" applyBorder="1"/>
    <xf numFmtId="0" fontId="32" fillId="34" borderId="81" xfId="0" applyFont="1" applyFill="1" applyBorder="1" applyAlignment="1">
      <alignment vertical="center" wrapText="1"/>
    </xf>
    <xf numFmtId="174" fontId="32" fillId="34" borderId="81" xfId="0" applyNumberFormat="1" applyFont="1" applyFill="1" applyBorder="1" applyAlignment="1">
      <alignment horizontal="center" vertical="center" wrapText="1"/>
    </xf>
    <xf numFmtId="3" fontId="16" fillId="32" borderId="28" xfId="0" applyNumberFormat="1" applyFont="1" applyFill="1" applyBorder="1" applyAlignment="1">
      <alignment horizontal="right" vertical="center" wrapText="1"/>
    </xf>
    <xf numFmtId="174" fontId="32" fillId="34" borderId="47" xfId="151" applyNumberFormat="1" applyFont="1" applyFill="1" applyBorder="1"/>
    <xf numFmtId="3" fontId="16" fillId="32" borderId="40" xfId="0" applyNumberFormat="1" applyFont="1" applyFill="1" applyBorder="1"/>
    <xf numFmtId="0" fontId="32" fillId="34" borderId="36" xfId="0" applyFont="1" applyFill="1" applyBorder="1" applyAlignment="1">
      <alignment vertical="center" wrapText="1"/>
    </xf>
    <xf numFmtId="174" fontId="32" fillId="34" borderId="88" xfId="0" applyNumberFormat="1" applyFont="1" applyFill="1" applyBorder="1" applyAlignment="1">
      <alignment horizontal="center" vertical="center" wrapText="1"/>
    </xf>
    <xf numFmtId="4" fontId="45" fillId="0" borderId="0" xfId="0" applyNumberFormat="1" applyFont="1"/>
    <xf numFmtId="3" fontId="18" fillId="0" borderId="10" xfId="126" applyNumberFormat="1" applyFont="1" applyBorder="1"/>
    <xf numFmtId="3" fontId="18" fillId="0" borderId="38" xfId="126" applyNumberFormat="1" applyFont="1" applyBorder="1"/>
    <xf numFmtId="0" fontId="16" fillId="0" borderId="26" xfId="0" applyFont="1" applyFill="1" applyBorder="1"/>
    <xf numFmtId="0" fontId="18" fillId="0" borderId="23" xfId="0" applyFont="1" applyFill="1" applyBorder="1"/>
    <xf numFmtId="0" fontId="18" fillId="0" borderId="16" xfId="0" applyFont="1" applyBorder="1"/>
    <xf numFmtId="4" fontId="0" fillId="0" borderId="16" xfId="0" applyNumberFormat="1" applyBorder="1"/>
    <xf numFmtId="0" fontId="16" fillId="0" borderId="32" xfId="0" applyFont="1" applyBorder="1"/>
    <xf numFmtId="4" fontId="0" fillId="0" borderId="70" xfId="0" applyNumberFormat="1" applyBorder="1"/>
    <xf numFmtId="3" fontId="103" fillId="0" borderId="18" xfId="0" applyNumberFormat="1" applyFont="1" applyFill="1" applyBorder="1"/>
    <xf numFmtId="3" fontId="103" fillId="0" borderId="40" xfId="0" applyNumberFormat="1" applyFont="1" applyBorder="1"/>
    <xf numFmtId="3" fontId="103" fillId="0" borderId="40" xfId="0" applyNumberFormat="1" applyFont="1" applyFill="1" applyBorder="1"/>
    <xf numFmtId="0" fontId="103" fillId="0" borderId="18" xfId="0" applyFont="1" applyFill="1" applyBorder="1"/>
    <xf numFmtId="0" fontId="103" fillId="0" borderId="13" xfId="0" applyFont="1" applyFill="1" applyBorder="1"/>
    <xf numFmtId="3" fontId="103" fillId="0" borderId="28" xfId="0" applyNumberFormat="1" applyFont="1" applyFill="1" applyBorder="1"/>
    <xf numFmtId="3" fontId="104" fillId="0" borderId="13" xfId="0" applyNumberFormat="1" applyFont="1" applyFill="1" applyBorder="1"/>
    <xf numFmtId="3" fontId="104" fillId="0" borderId="28" xfId="0" applyNumberFormat="1" applyFont="1" applyFill="1" applyBorder="1"/>
    <xf numFmtId="3" fontId="103" fillId="0" borderId="13" xfId="0" applyNumberFormat="1" applyFont="1" applyFill="1" applyBorder="1"/>
    <xf numFmtId="0" fontId="103" fillId="0" borderId="13" xfId="0" applyFont="1" applyBorder="1"/>
    <xf numFmtId="3" fontId="103" fillId="0" borderId="28" xfId="0" applyNumberFormat="1" applyFont="1" applyBorder="1"/>
    <xf numFmtId="3" fontId="29" fillId="0" borderId="18" xfId="0" applyNumberFormat="1" applyFont="1" applyBorder="1"/>
    <xf numFmtId="3" fontId="29" fillId="0" borderId="40" xfId="0" applyNumberFormat="1" applyFont="1" applyBorder="1"/>
    <xf numFmtId="3" fontId="103" fillId="0" borderId="19" xfId="0" applyNumberFormat="1" applyFont="1" applyFill="1" applyBorder="1"/>
    <xf numFmtId="3" fontId="103" fillId="0" borderId="30" xfId="0" applyNumberFormat="1" applyFont="1" applyFill="1" applyBorder="1"/>
    <xf numFmtId="3" fontId="29" fillId="0" borderId="13" xfId="0" applyNumberFormat="1" applyFont="1" applyBorder="1"/>
    <xf numFmtId="3" fontId="29" fillId="0" borderId="27" xfId="0" applyNumberFormat="1" applyFont="1" applyBorder="1"/>
    <xf numFmtId="3" fontId="103" fillId="0" borderId="12" xfId="0" applyNumberFormat="1" applyFont="1" applyFill="1" applyBorder="1"/>
    <xf numFmtId="3" fontId="103" fillId="0" borderId="47" xfId="0" applyNumberFormat="1" applyFont="1" applyFill="1" applyBorder="1"/>
    <xf numFmtId="3" fontId="29" fillId="0" borderId="28" xfId="0" applyNumberFormat="1" applyFont="1" applyBorder="1"/>
    <xf numFmtId="3" fontId="103" fillId="0" borderId="13" xfId="0" applyNumberFormat="1" applyFont="1" applyBorder="1"/>
    <xf numFmtId="3" fontId="103" fillId="33" borderId="13" xfId="0" applyNumberFormat="1" applyFont="1" applyFill="1" applyBorder="1"/>
    <xf numFmtId="3" fontId="29" fillId="0" borderId="31" xfId="0" applyNumberFormat="1" applyFont="1" applyBorder="1"/>
    <xf numFmtId="3" fontId="103" fillId="0" borderId="63" xfId="0" applyNumberFormat="1" applyFont="1" applyBorder="1"/>
    <xf numFmtId="3" fontId="103" fillId="0" borderId="19" xfId="0" applyNumberFormat="1" applyFont="1" applyBorder="1"/>
    <xf numFmtId="3" fontId="103" fillId="0" borderId="30" xfId="0" applyNumberFormat="1" applyFont="1" applyBorder="1"/>
    <xf numFmtId="3" fontId="105" fillId="34" borderId="21" xfId="0" applyNumberFormat="1" applyFont="1" applyFill="1" applyBorder="1"/>
    <xf numFmtId="3" fontId="105" fillId="34" borderId="22" xfId="0" applyNumberFormat="1" applyFont="1" applyFill="1" applyBorder="1"/>
    <xf numFmtId="174" fontId="98" fillId="0" borderId="33" xfId="151" applyNumberFormat="1" applyFont="1" applyBorder="1" applyAlignment="1">
      <alignment horizontal="centerContinuous" vertical="center" wrapText="1"/>
    </xf>
    <xf numFmtId="164" fontId="98" fillId="0" borderId="0" xfId="50" applyFont="1" applyFill="1"/>
    <xf numFmtId="0" fontId="98" fillId="0" borderId="0" xfId="0" applyFont="1" applyFill="1"/>
    <xf numFmtId="3" fontId="98" fillId="0" borderId="10" xfId="0" applyNumberFormat="1" applyFont="1" applyBorder="1" applyAlignment="1">
      <alignment horizontal="center" vertical="center" wrapText="1"/>
    </xf>
    <xf numFmtId="0" fontId="98" fillId="0" borderId="0" xfId="0" applyFont="1"/>
    <xf numFmtId="3" fontId="98" fillId="0" borderId="0" xfId="0" applyNumberFormat="1" applyFont="1"/>
    <xf numFmtId="0" fontId="24" fillId="33" borderId="0" xfId="113" applyFont="1" applyFill="1" applyBorder="1" applyAlignment="1">
      <alignment horizontal="left" vertical="center"/>
    </xf>
    <xf numFmtId="3" fontId="24" fillId="0" borderId="35" xfId="0" applyNumberFormat="1" applyFont="1" applyFill="1" applyBorder="1"/>
    <xf numFmtId="1" fontId="24" fillId="32" borderId="33" xfId="151" applyNumberFormat="1" applyFont="1" applyFill="1" applyBorder="1"/>
    <xf numFmtId="0" fontId="32" fillId="34" borderId="35" xfId="0" applyFont="1" applyFill="1" applyBorder="1" applyAlignment="1">
      <alignment horizontal="left" wrapText="1"/>
    </xf>
    <xf numFmtId="0" fontId="69" fillId="33" borderId="0" xfId="125" applyFont="1" applyFill="1" applyAlignment="1">
      <alignment horizontal="center" vertical="center" wrapText="1"/>
    </xf>
    <xf numFmtId="0" fontId="24" fillId="33" borderId="0" xfId="113" applyFont="1" applyFill="1" applyBorder="1" applyAlignment="1">
      <alignment horizontal="center" vertical="center"/>
    </xf>
    <xf numFmtId="0" fontId="69" fillId="33" borderId="0" xfId="125" applyFont="1" applyFill="1" applyBorder="1" applyAlignment="1">
      <alignment horizontal="left" vertical="center" wrapText="1"/>
    </xf>
    <xf numFmtId="0" fontId="24" fillId="33" borderId="16" xfId="113" applyFont="1" applyFill="1" applyBorder="1" applyAlignment="1">
      <alignment horizontal="center" vertical="center"/>
    </xf>
    <xf numFmtId="0" fontId="46" fillId="42" borderId="59" xfId="0" applyFont="1" applyFill="1" applyBorder="1" applyAlignment="1">
      <alignment horizontal="center" vertical="center"/>
    </xf>
    <xf numFmtId="0" fontId="46" fillId="42" borderId="60" xfId="0" applyFont="1" applyFill="1" applyBorder="1" applyAlignment="1">
      <alignment horizontal="center" vertical="center"/>
    </xf>
    <xf numFmtId="0" fontId="46" fillId="42" borderId="77" xfId="0" applyFont="1" applyFill="1" applyBorder="1" applyAlignment="1">
      <alignment horizontal="center" vertical="center"/>
    </xf>
    <xf numFmtId="0" fontId="94" fillId="35" borderId="59" xfId="0" applyFont="1" applyFill="1" applyBorder="1" applyAlignment="1">
      <alignment horizontal="center" vertical="center"/>
    </xf>
    <xf numFmtId="0" fontId="94" fillId="35" borderId="77" xfId="0" applyFont="1" applyFill="1" applyBorder="1" applyAlignment="1">
      <alignment horizontal="center" vertical="center"/>
    </xf>
    <xf numFmtId="0" fontId="83" fillId="34" borderId="59" xfId="0" applyFont="1" applyFill="1" applyBorder="1" applyAlignment="1">
      <alignment horizontal="center" vertical="center"/>
    </xf>
    <xf numFmtId="0" fontId="83" fillId="34" borderId="77" xfId="0" applyFont="1" applyFill="1" applyBorder="1" applyAlignment="1">
      <alignment horizontal="center" vertical="center"/>
    </xf>
    <xf numFmtId="0" fontId="84" fillId="0" borderId="59" xfId="0" applyFont="1" applyBorder="1" applyAlignment="1">
      <alignment horizontal="center" vertical="center"/>
    </xf>
    <xf numFmtId="0" fontId="84" fillId="0" borderId="77" xfId="0" applyFont="1" applyBorder="1" applyAlignment="1">
      <alignment horizontal="center" vertical="center"/>
    </xf>
    <xf numFmtId="0" fontId="73" fillId="0" borderId="0" xfId="0" applyFont="1" applyAlignment="1">
      <alignment horizontal="center" vertical="center"/>
    </xf>
    <xf numFmtId="3" fontId="32" fillId="34" borderId="63" xfId="0" applyNumberFormat="1" applyFont="1" applyFill="1" applyBorder="1" applyAlignment="1">
      <alignment horizontal="center"/>
    </xf>
    <xf numFmtId="3" fontId="32" fillId="34" borderId="30" xfId="0" applyNumberFormat="1" applyFont="1" applyFill="1" applyBorder="1" applyAlignment="1">
      <alignment horizontal="center"/>
    </xf>
    <xf numFmtId="0" fontId="16" fillId="32" borderId="0" xfId="0" applyFont="1" applyFill="1" applyAlignment="1">
      <alignment horizontal="center"/>
    </xf>
    <xf numFmtId="0" fontId="53" fillId="32" borderId="0" xfId="0" applyFont="1" applyFill="1" applyAlignment="1">
      <alignment horizontal="center"/>
    </xf>
    <xf numFmtId="0" fontId="54" fillId="32" borderId="0" xfId="0" applyFont="1" applyFill="1" applyAlignment="1">
      <alignment horizontal="center"/>
    </xf>
    <xf numFmtId="0" fontId="48" fillId="32" borderId="0" xfId="0" applyFont="1" applyFill="1" applyAlignment="1">
      <alignment horizontal="center"/>
    </xf>
    <xf numFmtId="0" fontId="28" fillId="0" borderId="58" xfId="0" applyFont="1" applyFill="1" applyBorder="1" applyAlignment="1">
      <alignment horizontal="left"/>
    </xf>
    <xf numFmtId="0" fontId="28" fillId="0" borderId="0" xfId="0" applyFont="1" applyFill="1" applyBorder="1" applyAlignment="1">
      <alignment horizontal="left"/>
    </xf>
    <xf numFmtId="0" fontId="32" fillId="34" borderId="75" xfId="0" applyFont="1" applyFill="1" applyBorder="1" applyAlignment="1">
      <alignment horizontal="center"/>
    </xf>
    <xf numFmtId="0" fontId="32" fillId="34" borderId="48" xfId="0" applyFont="1" applyFill="1" applyBorder="1" applyAlignment="1">
      <alignment horizontal="center"/>
    </xf>
    <xf numFmtId="3" fontId="32" fillId="34" borderId="54" xfId="0" applyNumberFormat="1" applyFont="1" applyFill="1" applyBorder="1" applyAlignment="1">
      <alignment horizontal="center"/>
    </xf>
    <xf numFmtId="3" fontId="32" fillId="34" borderId="12" xfId="0" applyNumberFormat="1" applyFont="1" applyFill="1" applyBorder="1" applyAlignment="1">
      <alignment horizontal="center"/>
    </xf>
    <xf numFmtId="0" fontId="32" fillId="34" borderId="54" xfId="0" applyFont="1" applyFill="1" applyBorder="1" applyAlignment="1">
      <alignment horizontal="center"/>
    </xf>
    <xf numFmtId="0" fontId="32" fillId="34" borderId="12" xfId="0" applyFont="1" applyFill="1" applyBorder="1" applyAlignment="1">
      <alignment horizontal="center"/>
    </xf>
    <xf numFmtId="0" fontId="50" fillId="0" borderId="0" xfId="0" applyFont="1" applyAlignment="1">
      <alignment horizontal="center"/>
    </xf>
    <xf numFmtId="0" fontId="53" fillId="0" borderId="0" xfId="0" applyFont="1" applyAlignment="1">
      <alignment horizontal="center"/>
    </xf>
    <xf numFmtId="0" fontId="96" fillId="0" borderId="0" xfId="0" applyFont="1" applyAlignment="1">
      <alignment horizontal="center"/>
    </xf>
    <xf numFmtId="0" fontId="32" fillId="34" borderId="51" xfId="0" applyFont="1" applyFill="1" applyBorder="1" applyAlignment="1">
      <alignment horizontal="center"/>
    </xf>
    <xf numFmtId="0" fontId="32" fillId="34" borderId="35" xfId="0" applyFont="1" applyFill="1" applyBorder="1" applyAlignment="1">
      <alignment horizontal="center"/>
    </xf>
    <xf numFmtId="0" fontId="32" fillId="34" borderId="54" xfId="0" applyFont="1" applyFill="1" applyBorder="1" applyAlignment="1">
      <alignment horizontal="center" vertical="center" wrapText="1"/>
    </xf>
    <xf numFmtId="0" fontId="32" fillId="34" borderId="12" xfId="0" applyFont="1" applyFill="1" applyBorder="1" applyAlignment="1">
      <alignment horizontal="center" vertical="center" wrapText="1"/>
    </xf>
    <xf numFmtId="3" fontId="32" fillId="34" borderId="63" xfId="0" applyNumberFormat="1" applyFont="1" applyFill="1" applyBorder="1" applyAlignment="1">
      <alignment horizontal="center" vertical="center" wrapText="1"/>
    </xf>
    <xf numFmtId="3" fontId="32" fillId="34" borderId="30" xfId="0" applyNumberFormat="1" applyFont="1" applyFill="1" applyBorder="1" applyAlignment="1">
      <alignment horizontal="center" vertical="center" wrapText="1"/>
    </xf>
    <xf numFmtId="0" fontId="30" fillId="0" borderId="0" xfId="39" applyFont="1" applyAlignment="1">
      <alignment horizontal="center"/>
    </xf>
    <xf numFmtId="3" fontId="19" fillId="0" borderId="0" xfId="39" applyNumberFormat="1" applyFont="1" applyFill="1" applyBorder="1" applyAlignment="1">
      <alignment horizontal="left"/>
    </xf>
    <xf numFmtId="0" fontId="16" fillId="0" borderId="0" xfId="39" applyAlignment="1">
      <alignment horizontal="center"/>
    </xf>
    <xf numFmtId="0" fontId="22" fillId="0" borderId="0" xfId="39" applyFont="1" applyAlignment="1">
      <alignment horizontal="center"/>
    </xf>
    <xf numFmtId="0" fontId="50" fillId="32" borderId="0" xfId="0" applyFont="1" applyFill="1" applyBorder="1" applyAlignment="1">
      <alignment horizontal="center"/>
    </xf>
    <xf numFmtId="0" fontId="95" fillId="32" borderId="0" xfId="0" applyFont="1" applyFill="1" applyBorder="1" applyAlignment="1">
      <alignment horizontal="center"/>
    </xf>
    <xf numFmtId="0" fontId="18" fillId="0" borderId="51" xfId="0" applyFont="1" applyBorder="1" applyAlignment="1">
      <alignment horizontal="center"/>
    </xf>
    <xf numFmtId="0" fontId="18" fillId="0" borderId="34" xfId="0" applyFont="1" applyBorder="1" applyAlignment="1">
      <alignment horizontal="center"/>
    </xf>
    <xf numFmtId="0" fontId="31" fillId="34" borderId="43" xfId="0" applyFont="1" applyFill="1" applyBorder="1" applyAlignment="1">
      <alignment horizontal="center"/>
    </xf>
    <xf numFmtId="0" fontId="31" fillId="34" borderId="44" xfId="0" applyFont="1" applyFill="1" applyBorder="1" applyAlignment="1">
      <alignment horizontal="center"/>
    </xf>
    <xf numFmtId="0" fontId="98" fillId="32" borderId="0" xfId="0" applyFont="1" applyFill="1" applyBorder="1" applyAlignment="1">
      <alignment horizontal="center"/>
    </xf>
    <xf numFmtId="0" fontId="96" fillId="32" borderId="0" xfId="0" applyFont="1" applyFill="1" applyBorder="1" applyAlignment="1">
      <alignment horizontal="center"/>
    </xf>
    <xf numFmtId="0" fontId="16" fillId="33" borderId="0" xfId="0" applyFont="1" applyFill="1" applyAlignment="1">
      <alignment horizontal="justify" vertical="justify" wrapText="1"/>
    </xf>
    <xf numFmtId="0" fontId="16" fillId="0" borderId="0" xfId="0" applyFont="1" applyAlignment="1">
      <alignment horizontal="justify" vertical="justify" wrapText="1"/>
    </xf>
    <xf numFmtId="0" fontId="16" fillId="0" borderId="0" xfId="0" applyFont="1" applyAlignment="1">
      <alignment horizontal="left" wrapText="1"/>
    </xf>
    <xf numFmtId="0" fontId="0" fillId="0" borderId="0" xfId="0" applyAlignment="1">
      <alignment horizontal="justify" vertical="justify" wrapText="1"/>
    </xf>
    <xf numFmtId="0" fontId="29" fillId="0" borderId="0" xfId="0" applyFont="1" applyAlignment="1">
      <alignment horizontal="center"/>
    </xf>
    <xf numFmtId="0" fontId="21" fillId="0" borderId="0" xfId="0" applyFont="1" applyAlignment="1">
      <alignment horizontal="center"/>
    </xf>
    <xf numFmtId="0" fontId="42" fillId="33" borderId="0" xfId="0" applyFont="1" applyFill="1" applyAlignment="1">
      <alignment horizontal="justify" vertical="justify" wrapText="1"/>
    </xf>
    <xf numFmtId="0" fontId="45" fillId="0" borderId="0" xfId="0" applyFont="1" applyAlignment="1">
      <alignment horizontal="center"/>
    </xf>
    <xf numFmtId="0" fontId="16" fillId="0" borderId="0" xfId="0" applyFont="1" applyAlignment="1">
      <alignment horizontal="center"/>
    </xf>
    <xf numFmtId="0" fontId="24" fillId="0" borderId="0" xfId="0" applyFont="1" applyAlignment="1">
      <alignment horizontal="center"/>
    </xf>
    <xf numFmtId="0" fontId="22" fillId="0" borderId="59" xfId="0" applyFont="1" applyFill="1" applyBorder="1" applyAlignment="1">
      <alignment horizontal="center"/>
    </xf>
    <xf numFmtId="0" fontId="22" fillId="0" borderId="60" xfId="0" applyFont="1" applyFill="1" applyBorder="1" applyAlignment="1">
      <alignment horizontal="center"/>
    </xf>
    <xf numFmtId="0" fontId="22" fillId="0" borderId="61" xfId="0" applyFont="1" applyFill="1" applyBorder="1" applyAlignment="1">
      <alignment horizontal="center"/>
    </xf>
    <xf numFmtId="0" fontId="18" fillId="0" borderId="52" xfId="0" applyFont="1" applyFill="1" applyBorder="1" applyAlignment="1">
      <alignment horizontal="center"/>
    </xf>
    <xf numFmtId="0" fontId="18" fillId="0" borderId="53" xfId="0" applyFont="1" applyFill="1" applyBorder="1" applyAlignment="1">
      <alignment horizontal="center"/>
    </xf>
    <xf numFmtId="0" fontId="18" fillId="0" borderId="57" xfId="0" applyFont="1" applyFill="1" applyBorder="1" applyAlignment="1">
      <alignment horizontal="center"/>
    </xf>
    <xf numFmtId="0" fontId="18" fillId="0" borderId="32" xfId="0" applyFont="1" applyFill="1" applyBorder="1" applyAlignment="1">
      <alignment horizontal="center"/>
    </xf>
    <xf numFmtId="0" fontId="18" fillId="0" borderId="17" xfId="0" applyFont="1" applyFill="1" applyBorder="1" applyAlignment="1">
      <alignment horizontal="center"/>
    </xf>
    <xf numFmtId="0" fontId="18" fillId="0" borderId="70" xfId="0" applyFont="1" applyFill="1" applyBorder="1" applyAlignment="1">
      <alignment horizontal="center"/>
    </xf>
    <xf numFmtId="0" fontId="22" fillId="0" borderId="0" xfId="0" applyFont="1" applyAlignment="1">
      <alignment horizontal="left"/>
    </xf>
    <xf numFmtId="0" fontId="21" fillId="0" borderId="59" xfId="0" applyFont="1" applyBorder="1" applyAlignment="1">
      <alignment horizontal="center"/>
    </xf>
    <xf numFmtId="0" fontId="21" fillId="0" borderId="60" xfId="0" applyFont="1" applyBorder="1" applyAlignment="1">
      <alignment horizontal="center"/>
    </xf>
    <xf numFmtId="0" fontId="21" fillId="0" borderId="61" xfId="0" applyFont="1" applyBorder="1" applyAlignment="1">
      <alignment horizontal="center"/>
    </xf>
    <xf numFmtId="0" fontId="18" fillId="33" borderId="52" xfId="0" applyFont="1" applyFill="1" applyBorder="1" applyAlignment="1">
      <alignment horizontal="left"/>
    </xf>
    <xf numFmtId="0" fontId="18" fillId="33" borderId="55" xfId="0" applyFont="1" applyFill="1" applyBorder="1" applyAlignment="1">
      <alignment horizontal="left"/>
    </xf>
    <xf numFmtId="0" fontId="18" fillId="0" borderId="0" xfId="0" applyFont="1" applyBorder="1" applyAlignment="1">
      <alignment horizontal="left"/>
    </xf>
    <xf numFmtId="0" fontId="32" fillId="34" borderId="51" xfId="0" applyFont="1" applyFill="1" applyBorder="1" applyAlignment="1">
      <alignment horizontal="center" vertical="center"/>
    </xf>
    <xf numFmtId="0" fontId="32" fillId="34" borderId="34" xfId="0" applyFont="1" applyFill="1" applyBorder="1" applyAlignment="1">
      <alignment horizontal="center" vertical="center"/>
    </xf>
    <xf numFmtId="0" fontId="32" fillId="34" borderId="43" xfId="0" applyFont="1" applyFill="1" applyBorder="1" applyAlignment="1">
      <alignment horizontal="center" vertical="center" wrapText="1"/>
    </xf>
    <xf numFmtId="0" fontId="32" fillId="34" borderId="10" xfId="0" applyFont="1" applyFill="1" applyBorder="1" applyAlignment="1">
      <alignment horizontal="center" vertical="center" wrapText="1"/>
    </xf>
    <xf numFmtId="0" fontId="32" fillId="34" borderId="44" xfId="0" applyFont="1" applyFill="1" applyBorder="1" applyAlignment="1">
      <alignment horizontal="center" vertical="center" wrapText="1"/>
    </xf>
    <xf numFmtId="0" fontId="32" fillId="34" borderId="33" xfId="0" applyFont="1" applyFill="1" applyBorder="1" applyAlignment="1">
      <alignment horizontal="center" vertical="center" wrapText="1"/>
    </xf>
    <xf numFmtId="0" fontId="31" fillId="34" borderId="55" xfId="0" applyFont="1" applyFill="1" applyBorder="1" applyAlignment="1">
      <alignment horizontal="center"/>
    </xf>
    <xf numFmtId="0" fontId="31" fillId="34" borderId="65" xfId="0" applyFont="1" applyFill="1" applyBorder="1" applyAlignment="1">
      <alignment horizontal="center"/>
    </xf>
    <xf numFmtId="0" fontId="21" fillId="0" borderId="29" xfId="0" applyFont="1" applyFill="1" applyBorder="1" applyAlignment="1">
      <alignment horizontal="center"/>
    </xf>
    <xf numFmtId="0" fontId="21" fillId="0" borderId="0" xfId="0" applyFont="1" applyFill="1" applyBorder="1" applyAlignment="1">
      <alignment horizontal="center"/>
    </xf>
    <xf numFmtId="0" fontId="21" fillId="0" borderId="16" xfId="0" applyFont="1" applyFill="1" applyBorder="1" applyAlignment="1">
      <alignment horizontal="center"/>
    </xf>
    <xf numFmtId="0" fontId="21" fillId="0" borderId="32" xfId="0" applyFont="1" applyFill="1" applyBorder="1" applyAlignment="1">
      <alignment horizontal="center"/>
    </xf>
    <xf numFmtId="0" fontId="21" fillId="0" borderId="17" xfId="0" applyFont="1" applyFill="1" applyBorder="1" applyAlignment="1">
      <alignment horizontal="center"/>
    </xf>
    <xf numFmtId="0" fontId="21" fillId="0" borderId="70" xfId="0" applyFont="1" applyFill="1" applyBorder="1" applyAlignment="1">
      <alignment horizontal="center"/>
    </xf>
    <xf numFmtId="4" fontId="22" fillId="0" borderId="19" xfId="0" applyNumberFormat="1" applyFont="1" applyFill="1" applyBorder="1" applyAlignment="1">
      <alignment horizontal="center" wrapText="1"/>
    </xf>
    <xf numFmtId="4" fontId="22" fillId="0" borderId="17" xfId="0" applyNumberFormat="1" applyFont="1" applyFill="1" applyBorder="1" applyAlignment="1">
      <alignment horizontal="center" wrapText="1"/>
    </xf>
    <xf numFmtId="4" fontId="22" fillId="0" borderId="47" xfId="0" applyNumberFormat="1" applyFont="1" applyFill="1" applyBorder="1" applyAlignment="1">
      <alignment horizontal="center" wrapText="1"/>
    </xf>
    <xf numFmtId="3" fontId="22" fillId="0" borderId="59" xfId="0" applyNumberFormat="1" applyFont="1" applyBorder="1" applyAlignment="1">
      <alignment horizontal="center"/>
    </xf>
    <xf numFmtId="3" fontId="22" fillId="0" borderId="60" xfId="0" applyNumberFormat="1" applyFont="1" applyBorder="1" applyAlignment="1">
      <alignment horizontal="center"/>
    </xf>
    <xf numFmtId="3" fontId="22" fillId="0" borderId="61" xfId="0" applyNumberFormat="1" applyFont="1" applyBorder="1" applyAlignment="1">
      <alignment horizontal="center"/>
    </xf>
    <xf numFmtId="3" fontId="16" fillId="0" borderId="0" xfId="0" applyNumberFormat="1" applyFont="1" applyAlignment="1">
      <alignment horizontal="left" vertical="center" wrapText="1"/>
    </xf>
    <xf numFmtId="3" fontId="0" fillId="0" borderId="0" xfId="0" applyNumberFormat="1" applyAlignment="1">
      <alignment horizontal="left" vertical="center" wrapText="1"/>
    </xf>
    <xf numFmtId="3" fontId="16" fillId="0" borderId="25" xfId="0" applyNumberFormat="1" applyFont="1" applyFill="1" applyBorder="1" applyAlignment="1">
      <alignment horizontal="center"/>
    </xf>
    <xf numFmtId="3" fontId="16" fillId="0" borderId="81" xfId="0" applyNumberFormat="1" applyFont="1" applyFill="1" applyBorder="1" applyAlignment="1">
      <alignment horizontal="center"/>
    </xf>
    <xf numFmtId="3" fontId="16" fillId="0" borderId="15" xfId="0" applyNumberFormat="1" applyFont="1" applyFill="1" applyBorder="1" applyAlignment="1">
      <alignment horizontal="center"/>
    </xf>
    <xf numFmtId="3" fontId="22" fillId="0" borderId="41" xfId="0" applyNumberFormat="1" applyFont="1" applyBorder="1" applyAlignment="1">
      <alignment horizontal="left"/>
    </xf>
    <xf numFmtId="3" fontId="22" fillId="0" borderId="73" xfId="0" applyNumberFormat="1" applyFont="1" applyBorder="1" applyAlignment="1">
      <alignment horizontal="left"/>
    </xf>
    <xf numFmtId="3" fontId="22" fillId="0" borderId="74" xfId="0" applyNumberFormat="1" applyFont="1" applyBorder="1" applyAlignment="1">
      <alignment horizontal="left"/>
    </xf>
    <xf numFmtId="0" fontId="27" fillId="34" borderId="51" xfId="0" applyFont="1" applyFill="1" applyBorder="1" applyAlignment="1">
      <alignment horizontal="center"/>
    </xf>
    <xf numFmtId="0" fontId="27" fillId="34" borderId="34" xfId="0" applyFont="1" applyFill="1" applyBorder="1" applyAlignment="1">
      <alignment horizontal="center"/>
    </xf>
    <xf numFmtId="0" fontId="33" fillId="34" borderId="43" xfId="0" applyFont="1" applyFill="1" applyBorder="1" applyAlignment="1">
      <alignment horizontal="center"/>
    </xf>
    <xf numFmtId="0" fontId="33" fillId="34" borderId="76" xfId="0" applyFont="1" applyFill="1" applyBorder="1" applyAlignment="1">
      <alignment horizontal="center"/>
    </xf>
    <xf numFmtId="0" fontId="16" fillId="0" borderId="29" xfId="0" applyFont="1" applyBorder="1" applyAlignment="1">
      <alignment horizontal="left"/>
    </xf>
    <xf numFmtId="0" fontId="16" fillId="0" borderId="16" xfId="0" applyFont="1" applyBorder="1" applyAlignment="1">
      <alignment horizontal="left"/>
    </xf>
    <xf numFmtId="0" fontId="16" fillId="0" borderId="0" xfId="0" applyFont="1" applyBorder="1" applyAlignment="1">
      <alignment horizontal="left"/>
    </xf>
    <xf numFmtId="0" fontId="17" fillId="0" borderId="53" xfId="0" applyFont="1" applyFill="1" applyBorder="1" applyAlignment="1">
      <alignment horizontal="justify"/>
    </xf>
    <xf numFmtId="0" fontId="17" fillId="0" borderId="53" xfId="0" applyFont="1" applyBorder="1" applyAlignment="1">
      <alignment horizontal="justify"/>
    </xf>
    <xf numFmtId="0" fontId="32" fillId="34" borderId="76" xfId="0" applyFont="1" applyFill="1" applyBorder="1" applyAlignment="1">
      <alignment horizontal="center" wrapText="1"/>
    </xf>
    <xf numFmtId="0" fontId="32" fillId="34" borderId="73" xfId="0" applyFont="1" applyFill="1" applyBorder="1" applyAlignment="1">
      <alignment horizontal="center" wrapText="1"/>
    </xf>
    <xf numFmtId="0" fontId="32" fillId="34" borderId="74" xfId="0" applyFont="1" applyFill="1" applyBorder="1" applyAlignment="1">
      <alignment horizontal="center" wrapText="1"/>
    </xf>
    <xf numFmtId="0" fontId="17" fillId="0" borderId="0" xfId="0" applyFont="1" applyFill="1" applyBorder="1" applyAlignment="1">
      <alignment horizontal="justify"/>
    </xf>
    <xf numFmtId="0" fontId="32" fillId="34" borderId="41" xfId="0" applyFont="1" applyFill="1" applyBorder="1" applyAlignment="1">
      <alignment horizontal="center"/>
    </xf>
    <xf numFmtId="0" fontId="32" fillId="34" borderId="42" xfId="0" applyFont="1" applyFill="1" applyBorder="1" applyAlignment="1">
      <alignment horizontal="center"/>
    </xf>
    <xf numFmtId="0" fontId="32" fillId="34" borderId="55" xfId="0" applyFont="1" applyFill="1" applyBorder="1" applyAlignment="1">
      <alignment horizontal="center"/>
    </xf>
    <xf numFmtId="0" fontId="32" fillId="34" borderId="50" xfId="0" applyFont="1" applyFill="1" applyBorder="1" applyAlignment="1">
      <alignment horizontal="center"/>
    </xf>
    <xf numFmtId="0" fontId="0" fillId="0" borderId="0" xfId="0" applyBorder="1" applyAlignment="1">
      <alignment horizontal="left"/>
    </xf>
    <xf numFmtId="0" fontId="0" fillId="0" borderId="36" xfId="0" applyBorder="1" applyAlignment="1">
      <alignment horizontal="left"/>
    </xf>
    <xf numFmtId="0" fontId="0" fillId="0" borderId="15" xfId="0" applyBorder="1" applyAlignment="1">
      <alignment horizontal="left"/>
    </xf>
    <xf numFmtId="0" fontId="88" fillId="33" borderId="0" xfId="0" applyFont="1" applyFill="1" applyAlignment="1">
      <alignment horizontal="center"/>
    </xf>
    <xf numFmtId="178" fontId="91" fillId="33" borderId="0" xfId="0" applyNumberFormat="1" applyFont="1" applyFill="1" applyAlignment="1">
      <alignment horizontal="center"/>
    </xf>
    <xf numFmtId="0" fontId="24" fillId="0" borderId="34" xfId="0" applyFont="1" applyBorder="1" applyAlignment="1">
      <alignment horizontal="left" wrapText="1"/>
    </xf>
  </cellXfs>
  <cellStyles count="153">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xr:uid="{00000000-0005-0000-0000-00001D000000}"/>
    <cellStyle name="Euro" xfId="41" xr:uid="{00000000-0005-0000-0000-00001E000000}"/>
    <cellStyle name="Euro 2" xfId="42" xr:uid="{00000000-0005-0000-0000-00001F000000}"/>
    <cellStyle name="Euro 2 2" xfId="43" xr:uid="{00000000-0005-0000-0000-000020000000}"/>
    <cellStyle name="Euro 3" xfId="44" xr:uid="{00000000-0005-0000-0000-000021000000}"/>
    <cellStyle name="Euro 4" xfId="45" xr:uid="{00000000-0005-0000-0000-000022000000}"/>
    <cellStyle name="Euro_Form 101 IRACIS  - Valores 2007" xfId="46" xr:uid="{00000000-0005-0000-0000-000023000000}"/>
    <cellStyle name="Excel Built-in Normal" xfId="47" xr:uid="{00000000-0005-0000-0000-000024000000}"/>
    <cellStyle name="Hipervínculo 2" xfId="48" xr:uid="{00000000-0005-0000-0000-000025000000}"/>
    <cellStyle name="Incorrecto" xfId="5" builtinId="27" customBuiltin="1"/>
    <cellStyle name="Millares" xfId="151" builtinId="3"/>
    <cellStyle name="Millares [0]" xfId="152" builtinId="6"/>
    <cellStyle name="Millares [0] 10" xfId="150" xr:uid="{00000000-0005-0000-0000-000029000000}"/>
    <cellStyle name="Millares [0] 2" xfId="51" xr:uid="{00000000-0005-0000-0000-00002A000000}"/>
    <cellStyle name="Millares [0] 2 2" xfId="52" xr:uid="{00000000-0005-0000-0000-00002B000000}"/>
    <cellStyle name="Millares [0] 2 3" xfId="53" xr:uid="{00000000-0005-0000-0000-00002C000000}"/>
    <cellStyle name="Millares [0] 2 5" xfId="149" xr:uid="{00000000-0005-0000-0000-00002D000000}"/>
    <cellStyle name="Millares [0] 3" xfId="54" xr:uid="{00000000-0005-0000-0000-00002E000000}"/>
    <cellStyle name="Millares [0] 3 2" xfId="55" xr:uid="{00000000-0005-0000-0000-00002F000000}"/>
    <cellStyle name="Millares [0] 4" xfId="56" xr:uid="{00000000-0005-0000-0000-000030000000}"/>
    <cellStyle name="Millares [0] 4 2" xfId="57" xr:uid="{00000000-0005-0000-0000-000031000000}"/>
    <cellStyle name="Millares [0] 5" xfId="58" xr:uid="{00000000-0005-0000-0000-000032000000}"/>
    <cellStyle name="Millares [0] 6" xfId="59" xr:uid="{00000000-0005-0000-0000-000033000000}"/>
    <cellStyle name="Millares [0] 7" xfId="50" xr:uid="{00000000-0005-0000-0000-000034000000}"/>
    <cellStyle name="Millares 10" xfId="60" xr:uid="{00000000-0005-0000-0000-000035000000}"/>
    <cellStyle name="Millares 10 2" xfId="61" xr:uid="{00000000-0005-0000-0000-000036000000}"/>
    <cellStyle name="Millares 11" xfId="62" xr:uid="{00000000-0005-0000-0000-000037000000}"/>
    <cellStyle name="Millares 11 2" xfId="63" xr:uid="{00000000-0005-0000-0000-000038000000}"/>
    <cellStyle name="Millares 12" xfId="64" xr:uid="{00000000-0005-0000-0000-000039000000}"/>
    <cellStyle name="Millares 12 2" xfId="65" xr:uid="{00000000-0005-0000-0000-00003A000000}"/>
    <cellStyle name="Millares 13" xfId="66" xr:uid="{00000000-0005-0000-0000-00003B000000}"/>
    <cellStyle name="Millares 14" xfId="67" xr:uid="{00000000-0005-0000-0000-00003C000000}"/>
    <cellStyle name="Millares 15" xfId="68" xr:uid="{00000000-0005-0000-0000-00003D000000}"/>
    <cellStyle name="Millares 16" xfId="69" xr:uid="{00000000-0005-0000-0000-00003E000000}"/>
    <cellStyle name="Millares 17" xfId="70" xr:uid="{00000000-0005-0000-0000-00003F000000}"/>
    <cellStyle name="Millares 18" xfId="71" xr:uid="{00000000-0005-0000-0000-000040000000}"/>
    <cellStyle name="Millares 19" xfId="72" xr:uid="{00000000-0005-0000-0000-000041000000}"/>
    <cellStyle name="Millares 2" xfId="73" xr:uid="{00000000-0005-0000-0000-000042000000}"/>
    <cellStyle name="Millares 2 2" xfId="74" xr:uid="{00000000-0005-0000-0000-000043000000}"/>
    <cellStyle name="Millares 2 2 2" xfId="75" xr:uid="{00000000-0005-0000-0000-000044000000}"/>
    <cellStyle name="Millares 2 3" xfId="76" xr:uid="{00000000-0005-0000-0000-000045000000}"/>
    <cellStyle name="Millares 2 3 2" xfId="77" xr:uid="{00000000-0005-0000-0000-000046000000}"/>
    <cellStyle name="Millares 2 4" xfId="78" xr:uid="{00000000-0005-0000-0000-000047000000}"/>
    <cellStyle name="Millares 20" xfId="79" xr:uid="{00000000-0005-0000-0000-000048000000}"/>
    <cellStyle name="Millares 21" xfId="80" xr:uid="{00000000-0005-0000-0000-000049000000}"/>
    <cellStyle name="Millares 22" xfId="81" xr:uid="{00000000-0005-0000-0000-00004A000000}"/>
    <cellStyle name="Millares 23" xfId="82" xr:uid="{00000000-0005-0000-0000-00004B000000}"/>
    <cellStyle name="Millares 24" xfId="83" xr:uid="{00000000-0005-0000-0000-00004C000000}"/>
    <cellStyle name="Millares 25" xfId="84" xr:uid="{00000000-0005-0000-0000-00004D000000}"/>
    <cellStyle name="Millares 26" xfId="85" xr:uid="{00000000-0005-0000-0000-00004E000000}"/>
    <cellStyle name="Millares 27" xfId="86" xr:uid="{00000000-0005-0000-0000-00004F000000}"/>
    <cellStyle name="Millares 28" xfId="87" xr:uid="{00000000-0005-0000-0000-000050000000}"/>
    <cellStyle name="Millares 29" xfId="88" xr:uid="{00000000-0005-0000-0000-000051000000}"/>
    <cellStyle name="Millares 3" xfId="89" xr:uid="{00000000-0005-0000-0000-000052000000}"/>
    <cellStyle name="Millares 3 2" xfId="90" xr:uid="{00000000-0005-0000-0000-000053000000}"/>
    <cellStyle name="Millares 30" xfId="91" xr:uid="{00000000-0005-0000-0000-000054000000}"/>
    <cellStyle name="Millares 31" xfId="92" xr:uid="{00000000-0005-0000-0000-000055000000}"/>
    <cellStyle name="Millares 32" xfId="93" xr:uid="{00000000-0005-0000-0000-000056000000}"/>
    <cellStyle name="Millares 33" xfId="94" xr:uid="{00000000-0005-0000-0000-000057000000}"/>
    <cellStyle name="Millares 34" xfId="95" xr:uid="{00000000-0005-0000-0000-000058000000}"/>
    <cellStyle name="Millares 35" xfId="96" xr:uid="{00000000-0005-0000-0000-000059000000}"/>
    <cellStyle name="Millares 36" xfId="97" xr:uid="{00000000-0005-0000-0000-00005A000000}"/>
    <cellStyle name="Millares 37" xfId="98" xr:uid="{00000000-0005-0000-0000-00005B000000}"/>
    <cellStyle name="Millares 38" xfId="99" xr:uid="{00000000-0005-0000-0000-00005C000000}"/>
    <cellStyle name="Millares 39" xfId="49" xr:uid="{00000000-0005-0000-0000-00005D000000}"/>
    <cellStyle name="Millares 4" xfId="100" xr:uid="{00000000-0005-0000-0000-00005E000000}"/>
    <cellStyle name="Millares 40" xfId="141" xr:uid="{00000000-0005-0000-0000-00005F000000}"/>
    <cellStyle name="Millares 41" xfId="145" xr:uid="{00000000-0005-0000-0000-000060000000}"/>
    <cellStyle name="Millares 42" xfId="143" xr:uid="{00000000-0005-0000-0000-000061000000}"/>
    <cellStyle name="Millares 43" xfId="147" xr:uid="{00000000-0005-0000-0000-000062000000}"/>
    <cellStyle name="Millares 44" xfId="142" xr:uid="{00000000-0005-0000-0000-000063000000}"/>
    <cellStyle name="Millares 45" xfId="144" xr:uid="{00000000-0005-0000-0000-000064000000}"/>
    <cellStyle name="Millares 46" xfId="138" xr:uid="{00000000-0005-0000-0000-000065000000}"/>
    <cellStyle name="Millares 47" xfId="146" xr:uid="{00000000-0005-0000-0000-000066000000}"/>
    <cellStyle name="Millares 48" xfId="140" xr:uid="{00000000-0005-0000-0000-000067000000}"/>
    <cellStyle name="Millares 49" xfId="148" xr:uid="{00000000-0005-0000-0000-000068000000}"/>
    <cellStyle name="Millares 5" xfId="101" xr:uid="{00000000-0005-0000-0000-000069000000}"/>
    <cellStyle name="Millares 5 2" xfId="102" xr:uid="{00000000-0005-0000-0000-00006A000000}"/>
    <cellStyle name="Millares 50" xfId="139" xr:uid="{00000000-0005-0000-0000-00006B000000}"/>
    <cellStyle name="Millares 6" xfId="103" xr:uid="{00000000-0005-0000-0000-00006C000000}"/>
    <cellStyle name="Millares 6 2" xfId="104" xr:uid="{00000000-0005-0000-0000-00006D000000}"/>
    <cellStyle name="Millares 7" xfId="105" xr:uid="{00000000-0005-0000-0000-00006E000000}"/>
    <cellStyle name="Millares 7 2" xfId="106" xr:uid="{00000000-0005-0000-0000-00006F000000}"/>
    <cellStyle name="Millares 8" xfId="107" xr:uid="{00000000-0005-0000-0000-000070000000}"/>
    <cellStyle name="Millares 8 2" xfId="108" xr:uid="{00000000-0005-0000-0000-000071000000}"/>
    <cellStyle name="Millares 9" xfId="109" xr:uid="{00000000-0005-0000-0000-000072000000}"/>
    <cellStyle name="Millares 9 2" xfId="110" xr:uid="{00000000-0005-0000-0000-000073000000}"/>
    <cellStyle name="Neutral" xfId="6" builtinId="28" customBuiltin="1"/>
    <cellStyle name="Normal" xfId="0" builtinId="0"/>
    <cellStyle name="Normal 11" xfId="111" xr:uid="{00000000-0005-0000-0000-000076000000}"/>
    <cellStyle name="Normal 11 2" xfId="112" xr:uid="{00000000-0005-0000-0000-000077000000}"/>
    <cellStyle name="Normal 17 2" xfId="113" xr:uid="{00000000-0005-0000-0000-000078000000}"/>
    <cellStyle name="Normal 2" xfId="114" xr:uid="{00000000-0005-0000-0000-000079000000}"/>
    <cellStyle name="Normal 2 2" xfId="115" xr:uid="{00000000-0005-0000-0000-00007A000000}"/>
    <cellStyle name="Normal 2 2 2" xfId="116" xr:uid="{00000000-0005-0000-0000-00007B000000}"/>
    <cellStyle name="Normal 2 3" xfId="117" xr:uid="{00000000-0005-0000-0000-00007C000000}"/>
    <cellStyle name="Normal 3" xfId="118" xr:uid="{00000000-0005-0000-0000-00007D000000}"/>
    <cellStyle name="Normal 3 2" xfId="119" xr:uid="{00000000-0005-0000-0000-00007E000000}"/>
    <cellStyle name="Normal 3 3" xfId="120" xr:uid="{00000000-0005-0000-0000-00007F000000}"/>
    <cellStyle name="Normal 4" xfId="121" xr:uid="{00000000-0005-0000-0000-000080000000}"/>
    <cellStyle name="Normal 4 2" xfId="122" xr:uid="{00000000-0005-0000-0000-000081000000}"/>
    <cellStyle name="Normal 5" xfId="123" xr:uid="{00000000-0005-0000-0000-000082000000}"/>
    <cellStyle name="Normal 6" xfId="124" xr:uid="{00000000-0005-0000-0000-000083000000}"/>
    <cellStyle name="Normal 7" xfId="125" xr:uid="{00000000-0005-0000-0000-000084000000}"/>
    <cellStyle name="Normal 8" xfId="39" xr:uid="{00000000-0005-0000-0000-000085000000}"/>
    <cellStyle name="Normal 9" xfId="126" xr:uid="{00000000-0005-0000-0000-000086000000}"/>
    <cellStyle name="Notas 2" xfId="127" xr:uid="{00000000-0005-0000-0000-000087000000}"/>
    <cellStyle name="Notas 3" xfId="128" xr:uid="{00000000-0005-0000-0000-000088000000}"/>
    <cellStyle name="Porcentaje 2" xfId="129" xr:uid="{00000000-0005-0000-0000-000089000000}"/>
    <cellStyle name="Porcentaje 2 2" xfId="130" xr:uid="{00000000-0005-0000-0000-00008A000000}"/>
    <cellStyle name="Porcentaje 3" xfId="131" xr:uid="{00000000-0005-0000-0000-00008B000000}"/>
    <cellStyle name="Porcentual 2" xfId="132" xr:uid="{00000000-0005-0000-0000-00008C000000}"/>
    <cellStyle name="Porcentual 2 2" xfId="133" xr:uid="{00000000-0005-0000-0000-00008D000000}"/>
    <cellStyle name="Porcentual 3" xfId="134" xr:uid="{00000000-0005-0000-0000-00008E000000}"/>
    <cellStyle name="Porcentual 4" xfId="135" xr:uid="{00000000-0005-0000-0000-00008F000000}"/>
    <cellStyle name="Porcentual 4 2" xfId="136" xr:uid="{00000000-0005-0000-0000-000090000000}"/>
    <cellStyle name="Porcentual 5" xfId="137" xr:uid="{00000000-0005-0000-0000-000091000000}"/>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5.emf"/><Relationship Id="rId1"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7.emf"/><Relationship Id="rId4"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600075</xdr:colOff>
          <xdr:row>21</xdr:row>
          <xdr:rowOff>85725</xdr:rowOff>
        </xdr:from>
        <xdr:to>
          <xdr:col>9</xdr:col>
          <xdr:colOff>152400</xdr:colOff>
          <xdr:row>44</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685800</xdr:colOff>
          <xdr:row>60</xdr:row>
          <xdr:rowOff>0</xdr:rowOff>
        </xdr:from>
        <xdr:to>
          <xdr:col>9</xdr:col>
          <xdr:colOff>66675</xdr:colOff>
          <xdr:row>69</xdr:row>
          <xdr:rowOff>19050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666750</xdr:colOff>
          <xdr:row>2</xdr:row>
          <xdr:rowOff>142875</xdr:rowOff>
        </xdr:from>
        <xdr:to>
          <xdr:col>4</xdr:col>
          <xdr:colOff>561975</xdr:colOff>
          <xdr:row>5</xdr:row>
          <xdr:rowOff>142875</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7</xdr:col>
      <xdr:colOff>607695</xdr:colOff>
      <xdr:row>13</xdr:row>
      <xdr:rowOff>38100</xdr:rowOff>
    </xdr:to>
    <xdr:sp macro="" textlink="">
      <xdr:nvSpPr>
        <xdr:cNvPr id="15361" name="AutoShape 1">
          <a:extLst>
            <a:ext uri="{FF2B5EF4-FFF2-40B4-BE49-F238E27FC236}">
              <a16:creationId xmlns:a16="http://schemas.microsoft.com/office/drawing/2014/main" id="{00000000-0008-0000-0E00-00000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7</xdr:row>
      <xdr:rowOff>0</xdr:rowOff>
    </xdr:from>
    <xdr:to>
      <xdr:col>7</xdr:col>
      <xdr:colOff>607695</xdr:colOff>
      <xdr:row>13</xdr:row>
      <xdr:rowOff>38100</xdr:rowOff>
    </xdr:to>
    <xdr:sp macro="" textlink="">
      <xdr:nvSpPr>
        <xdr:cNvPr id="15473" name="AutoShape 113">
          <a:extLst>
            <a:ext uri="{FF2B5EF4-FFF2-40B4-BE49-F238E27FC236}">
              <a16:creationId xmlns:a16="http://schemas.microsoft.com/office/drawing/2014/main" id="{00000000-0008-0000-0E00-00007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95251</xdr:colOff>
      <xdr:row>7</xdr:row>
      <xdr:rowOff>19050</xdr:rowOff>
    </xdr:from>
    <xdr:to>
      <xdr:col>0</xdr:col>
      <xdr:colOff>5410201</xdr:colOff>
      <xdr:row>14</xdr:row>
      <xdr:rowOff>28575</xdr:rowOff>
    </xdr:to>
    <xdr:pic>
      <xdr:nvPicPr>
        <xdr:cNvPr id="8" name="Imagen 7">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1362075"/>
          <a:ext cx="531495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e%20INFORME%20CNV%20JUNIO%202021%20V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abilidad2/AppData/Local/Microsoft/Windows/INetCache/Content.Outlook/XVT10JNK/Al%20cierre%20de%20Junio%202021%20CUSTO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Nota final"/>
      <sheetName val="anexo v-x"/>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efreshError="1"/>
      <sheetData sheetId="1" refreshError="1">
        <row r="11">
          <cell r="A11" t="str">
            <v>Recaudaciones a Depositar M/E</v>
          </cell>
        </row>
        <row r="31">
          <cell r="A31" t="str">
            <v>CEFISA GS</v>
          </cell>
        </row>
        <row r="35">
          <cell r="A35" t="str">
            <v>BANCOP CTA. USD</v>
          </cell>
        </row>
        <row r="36">
          <cell r="A36" t="str">
            <v>SUDAMERIS BANK USD</v>
          </cell>
        </row>
        <row r="37">
          <cell r="A37" t="str">
            <v>INTERFISA USD</v>
          </cell>
        </row>
        <row r="39">
          <cell r="A39" t="str">
            <v>FINANCIERA RIO USD</v>
          </cell>
        </row>
        <row r="40">
          <cell r="A40" t="str">
            <v>VISION BANCO USD</v>
          </cell>
        </row>
        <row r="41">
          <cell r="A41" t="str">
            <v>FINEXPAR USD</v>
          </cell>
        </row>
        <row r="46">
          <cell r="A46" t="str">
            <v>Morgan Stanley</v>
          </cell>
        </row>
        <row r="47">
          <cell r="A47" t="str">
            <v>Morgan Stanley</v>
          </cell>
        </row>
        <row r="48">
          <cell r="A48" t="str">
            <v>El Comercio Usd</v>
          </cell>
        </row>
        <row r="49">
          <cell r="A49" t="str">
            <v xml:space="preserve">Cefisa Usd </v>
          </cell>
        </row>
        <row r="50">
          <cell r="A50" t="str">
            <v>Solar SA Usd</v>
          </cell>
        </row>
        <row r="51">
          <cell r="A51" t="str">
            <v>FIC SA USD</v>
          </cell>
        </row>
        <row r="62">
          <cell r="A62" t="str">
            <v>FNV Inversiones USD</v>
          </cell>
        </row>
        <row r="63">
          <cell r="A63" t="str">
            <v>OPPY OPERADOR PARAGUAY S.A.E</v>
          </cell>
          <cell r="B63">
            <v>408374</v>
          </cell>
        </row>
        <row r="64">
          <cell r="A64" t="str">
            <v>Banco Rio</v>
          </cell>
        </row>
        <row r="65">
          <cell r="A65" t="str">
            <v>Rieder BONO</v>
          </cell>
          <cell r="B65">
            <v>110236.92</v>
          </cell>
        </row>
        <row r="66">
          <cell r="A66" t="str">
            <v>Frigorifico Guarani USD</v>
          </cell>
        </row>
        <row r="74">
          <cell r="C74">
            <v>0</v>
          </cell>
        </row>
        <row r="99">
          <cell r="A99" t="str">
            <v>Nota de Retencion</v>
          </cell>
        </row>
        <row r="105">
          <cell r="A105" t="str">
            <v>Deudores Varios $</v>
          </cell>
        </row>
        <row r="117">
          <cell r="A117" t="str">
            <v>Intereses a Devengar</v>
          </cell>
        </row>
        <row r="119">
          <cell r="A119" t="str">
            <v>Intereses a Devengasr USD</v>
          </cell>
        </row>
        <row r="121">
          <cell r="A121" t="str">
            <v>Gastos pag.por Adelantado</v>
          </cell>
        </row>
        <row r="123">
          <cell r="A123" t="str">
            <v>Alquileres a Vencer US$</v>
          </cell>
        </row>
        <row r="133">
          <cell r="A133" t="str">
            <v>Pasfin SAECA</v>
          </cell>
          <cell r="C133">
            <v>0</v>
          </cell>
        </row>
        <row r="137">
          <cell r="C137">
            <v>0</v>
          </cell>
        </row>
        <row r="139">
          <cell r="A139" t="str">
            <v>Acciones  Vision</v>
          </cell>
        </row>
        <row r="140">
          <cell r="A140" t="str">
            <v>Deudores Por Inversion</v>
          </cell>
        </row>
        <row r="141">
          <cell r="D141">
            <v>0</v>
          </cell>
        </row>
        <row r="147">
          <cell r="A147" t="str">
            <v>Garantía Alquiler Mcal Center</v>
          </cell>
        </row>
        <row r="185">
          <cell r="A185" t="str">
            <v>Honorarios a Pagar usd</v>
          </cell>
          <cell r="B185">
            <v>3465</v>
          </cell>
        </row>
        <row r="189">
          <cell r="B189">
            <v>0</v>
          </cell>
        </row>
        <row r="194">
          <cell r="A194" t="str">
            <v>Alquileres a pagar</v>
          </cell>
        </row>
        <row r="246">
          <cell r="C246">
            <v>0</v>
          </cell>
        </row>
      </sheetData>
      <sheetData sheetId="2" refreshError="1"/>
      <sheetData sheetId="3" refreshError="1">
        <row r="9">
          <cell r="A9" t="str">
            <v>Com. P/Servicio de Asesoría</v>
          </cell>
        </row>
        <row r="52">
          <cell r="C52">
            <v>0</v>
          </cell>
        </row>
      </sheetData>
      <sheetData sheetId="4" refreshError="1"/>
      <sheetData sheetId="5" refreshError="1"/>
      <sheetData sheetId="6" refreshError="1">
        <row r="65">
          <cell r="D65">
            <v>6761.37</v>
          </cell>
        </row>
      </sheetData>
      <sheetData sheetId="7" refreshError="1">
        <row r="65">
          <cell r="D65">
            <v>3465</v>
          </cell>
          <cell r="E65">
            <v>6761.37</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N4">
            <v>0</v>
          </cell>
        </row>
        <row r="13">
          <cell r="J13" t="str">
            <v>Christian Borja</v>
          </cell>
          <cell r="K13" t="str">
            <v>Accionista</v>
          </cell>
          <cell r="L13" t="str">
            <v>Arancel BVPASA y Asesoría</v>
          </cell>
        </row>
        <row r="14">
          <cell r="J14" t="str">
            <v>Christian Borja</v>
          </cell>
          <cell r="K14" t="str">
            <v>Accionista-Director</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de Custodia Renta Fija"/>
      <sheetName val="Detalle de Custodia Renta Varia"/>
      <sheetName val="RF"/>
      <sheetName val="RV"/>
      <sheetName val="Hoja3"/>
    </sheetNames>
    <sheetDataSet>
      <sheetData sheetId="0">
        <row r="29">
          <cell r="A29" t="str">
            <v>RENTA FIJA GS</v>
          </cell>
          <cell r="B29">
            <v>32279670723.579998</v>
          </cell>
        </row>
        <row r="30">
          <cell r="A30" t="str">
            <v>RENTA FIJA USD</v>
          </cell>
          <cell r="B30">
            <v>675461.07000000007</v>
          </cell>
        </row>
        <row r="31">
          <cell r="A31" t="str">
            <v xml:space="preserve">TC </v>
          </cell>
          <cell r="B31">
            <v>6733.98</v>
          </cell>
        </row>
        <row r="32">
          <cell r="A32" t="str">
            <v>EN GS</v>
          </cell>
          <cell r="B32">
            <v>4548541336.1585999</v>
          </cell>
        </row>
        <row r="33">
          <cell r="A33" t="str">
            <v>RENTA VARIABLE GS</v>
          </cell>
          <cell r="B33">
            <v>58141246000</v>
          </cell>
        </row>
        <row r="34">
          <cell r="A34" t="str">
            <v>TOTALES</v>
          </cell>
          <cell r="B34">
            <v>94969458059.738602</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Microsoft_Excel_97-2003_Worksheet.xls"/><Relationship Id="rId5" Type="http://schemas.openxmlformats.org/officeDocument/2006/relationships/image" Target="../media/image4.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7.emf"/><Relationship Id="rId4" Type="http://schemas.openxmlformats.org/officeDocument/2006/relationships/oleObject" Target="../embeddings/Microsoft_Excel_97-2003_Worksheet1.xls"/></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T26"/>
  <sheetViews>
    <sheetView topLeftCell="A19" zoomScaleNormal="100" workbookViewId="0">
      <selection activeCell="C21" sqref="C21:F21"/>
    </sheetView>
  </sheetViews>
  <sheetFormatPr baseColWidth="10" defaultColWidth="11.42578125" defaultRowHeight="15" x14ac:dyDescent="0.25"/>
  <cols>
    <col min="1" max="2" width="11.42578125" style="57"/>
    <col min="3" max="3" width="28.42578125" style="57" customWidth="1"/>
    <col min="4" max="4" width="11.42578125" style="57"/>
    <col min="5" max="5" width="11.85546875" style="57" customWidth="1"/>
    <col min="6" max="6" width="36" style="57" customWidth="1"/>
    <col min="7" max="16384" width="11.42578125" style="57"/>
  </cols>
  <sheetData>
    <row r="2" spans="2:7" ht="20.25" x14ac:dyDescent="0.25">
      <c r="B2" s="176"/>
      <c r="C2" s="177"/>
      <c r="D2" s="177"/>
      <c r="E2" s="198"/>
      <c r="F2" s="177"/>
      <c r="G2" s="178"/>
    </row>
    <row r="3" spans="2:7" ht="23.25" customHeight="1" x14ac:dyDescent="0.25">
      <c r="B3" s="179"/>
      <c r="C3" s="199"/>
      <c r="D3" s="199"/>
      <c r="E3" s="200" t="s">
        <v>491</v>
      </c>
      <c r="F3" s="199"/>
      <c r="G3" s="182"/>
    </row>
    <row r="4" spans="2:7" x14ac:dyDescent="0.25">
      <c r="B4" s="179"/>
      <c r="C4" s="180"/>
      <c r="D4" s="180"/>
      <c r="E4" s="181"/>
      <c r="F4" s="180"/>
      <c r="G4" s="182"/>
    </row>
    <row r="5" spans="2:7" x14ac:dyDescent="0.25">
      <c r="B5" s="179"/>
      <c r="C5" s="180"/>
      <c r="D5" s="180"/>
      <c r="E5" s="181"/>
      <c r="F5" s="180"/>
      <c r="G5" s="182"/>
    </row>
    <row r="6" spans="2:7" x14ac:dyDescent="0.25">
      <c r="B6" s="179"/>
      <c r="C6" s="180"/>
      <c r="D6" s="180"/>
      <c r="E6" s="183" t="s">
        <v>670</v>
      </c>
      <c r="F6" s="180"/>
      <c r="G6" s="182"/>
    </row>
    <row r="7" spans="2:7" x14ac:dyDescent="0.25">
      <c r="B7" s="179"/>
      <c r="C7" s="180"/>
      <c r="D7" s="180"/>
      <c r="E7" s="183" t="s">
        <v>492</v>
      </c>
      <c r="F7" s="180"/>
      <c r="G7" s="182"/>
    </row>
    <row r="8" spans="2:7" ht="18.75" x14ac:dyDescent="0.25">
      <c r="B8" s="179"/>
      <c r="C8" s="180"/>
      <c r="D8" s="180"/>
      <c r="E8" s="184"/>
      <c r="F8" s="180"/>
      <c r="G8" s="182"/>
    </row>
    <row r="9" spans="2:7" ht="18" x14ac:dyDescent="0.25">
      <c r="B9" s="179"/>
      <c r="C9" s="180"/>
      <c r="D9" s="180"/>
      <c r="E9" s="185"/>
      <c r="F9" s="180"/>
      <c r="G9" s="182"/>
    </row>
    <row r="10" spans="2:7" ht="18" x14ac:dyDescent="0.25">
      <c r="B10" s="179"/>
      <c r="C10" s="185" t="s">
        <v>493</v>
      </c>
      <c r="D10" s="185" t="s">
        <v>494</v>
      </c>
      <c r="E10" s="180"/>
      <c r="F10" s="180"/>
      <c r="G10" s="182"/>
    </row>
    <row r="11" spans="2:7" ht="18.75" x14ac:dyDescent="0.25">
      <c r="B11" s="179"/>
      <c r="C11" s="186"/>
      <c r="D11" s="180"/>
      <c r="E11" s="180"/>
      <c r="F11" s="180"/>
      <c r="G11" s="182"/>
    </row>
    <row r="12" spans="2:7" ht="18" x14ac:dyDescent="0.25">
      <c r="B12" s="179"/>
      <c r="C12" s="185" t="s">
        <v>495</v>
      </c>
      <c r="D12" s="185" t="s">
        <v>496</v>
      </c>
      <c r="E12" s="180"/>
      <c r="F12" s="180"/>
      <c r="G12" s="182"/>
    </row>
    <row r="13" spans="2:7" x14ac:dyDescent="0.25">
      <c r="B13" s="179"/>
      <c r="C13" s="187"/>
      <c r="D13" s="180"/>
      <c r="E13" s="180"/>
      <c r="F13" s="180"/>
      <c r="G13" s="182"/>
    </row>
    <row r="14" spans="2:7" ht="18" x14ac:dyDescent="0.25">
      <c r="B14" s="179"/>
      <c r="C14" s="185" t="s">
        <v>497</v>
      </c>
      <c r="D14" s="188" t="s">
        <v>498</v>
      </c>
      <c r="E14" s="180"/>
      <c r="F14" s="180"/>
      <c r="G14" s="182"/>
    </row>
    <row r="15" spans="2:7" x14ac:dyDescent="0.25">
      <c r="B15" s="179"/>
      <c r="C15" s="189"/>
      <c r="D15" s="180"/>
      <c r="E15" s="180"/>
      <c r="F15" s="180"/>
      <c r="G15" s="182"/>
    </row>
    <row r="16" spans="2:7" ht="18" x14ac:dyDescent="0.25">
      <c r="B16" s="179"/>
      <c r="C16" s="185" t="s">
        <v>499</v>
      </c>
      <c r="D16" s="185" t="s">
        <v>774</v>
      </c>
      <c r="E16" s="185"/>
      <c r="F16" s="185"/>
      <c r="G16" s="197"/>
    </row>
    <row r="17" spans="2:72" ht="18" x14ac:dyDescent="0.25">
      <c r="B17" s="179"/>
      <c r="C17" s="185" t="s">
        <v>500</v>
      </c>
      <c r="D17" s="185" t="s">
        <v>501</v>
      </c>
      <c r="E17" s="185"/>
      <c r="F17" s="185"/>
      <c r="G17" s="197"/>
    </row>
    <row r="18" spans="2:72" ht="18" x14ac:dyDescent="0.25">
      <c r="B18" s="179"/>
      <c r="C18" s="185" t="s">
        <v>502</v>
      </c>
      <c r="D18" s="185" t="s">
        <v>503</v>
      </c>
      <c r="E18" s="185"/>
      <c r="F18" s="185"/>
      <c r="G18" s="197"/>
    </row>
    <row r="19" spans="2:72" ht="18" x14ac:dyDescent="0.25">
      <c r="B19" s="179"/>
      <c r="C19" s="185"/>
      <c r="D19" s="180"/>
      <c r="E19" s="180"/>
      <c r="F19" s="180"/>
      <c r="G19" s="182"/>
    </row>
    <row r="20" spans="2:72" ht="44.25" customHeight="1" x14ac:dyDescent="0.25">
      <c r="B20" s="179"/>
      <c r="C20" s="185" t="s">
        <v>504</v>
      </c>
      <c r="D20" s="180"/>
      <c r="E20" s="180"/>
      <c r="F20" s="180"/>
      <c r="G20" s="182"/>
    </row>
    <row r="21" spans="2:72" ht="375.75" customHeight="1" x14ac:dyDescent="0.25">
      <c r="B21" s="179"/>
      <c r="C21" s="998" t="s">
        <v>505</v>
      </c>
      <c r="D21" s="998"/>
      <c r="E21" s="998"/>
      <c r="F21" s="998"/>
      <c r="G21" s="196"/>
      <c r="H21" s="996"/>
      <c r="I21" s="996"/>
      <c r="J21" s="996"/>
      <c r="K21" s="996"/>
      <c r="L21" s="996"/>
      <c r="M21" s="996"/>
      <c r="N21" s="996"/>
      <c r="O21" s="996"/>
      <c r="P21" s="996"/>
      <c r="Q21" s="996"/>
      <c r="R21" s="996"/>
      <c r="S21" s="996"/>
      <c r="T21" s="996"/>
      <c r="U21" s="996"/>
      <c r="V21" s="996"/>
      <c r="W21" s="996"/>
      <c r="X21" s="996"/>
      <c r="Y21" s="996"/>
      <c r="Z21" s="996"/>
      <c r="AA21" s="996"/>
      <c r="AB21" s="996"/>
      <c r="AC21" s="996"/>
      <c r="AD21" s="996"/>
      <c r="AE21" s="996"/>
      <c r="AF21" s="996"/>
      <c r="AG21" s="996"/>
      <c r="AH21" s="996"/>
      <c r="AI21" s="996"/>
      <c r="AJ21" s="996"/>
      <c r="AK21" s="996"/>
      <c r="AL21" s="996"/>
      <c r="AM21" s="996"/>
      <c r="AN21" s="996"/>
      <c r="AO21" s="996"/>
      <c r="AP21" s="996"/>
      <c r="AQ21" s="996"/>
      <c r="AR21" s="996"/>
      <c r="AS21" s="996"/>
      <c r="AT21" s="996"/>
      <c r="AU21" s="996"/>
      <c r="AV21" s="996"/>
      <c r="AW21" s="996"/>
      <c r="AX21" s="996"/>
      <c r="AY21" s="996"/>
      <c r="AZ21" s="996"/>
      <c r="BA21" s="996"/>
      <c r="BB21" s="996"/>
      <c r="BC21" s="996"/>
      <c r="BD21" s="996"/>
      <c r="BE21" s="996"/>
      <c r="BF21" s="996"/>
      <c r="BG21" s="996"/>
      <c r="BH21" s="996"/>
      <c r="BI21" s="996"/>
      <c r="BJ21" s="996"/>
      <c r="BK21" s="996"/>
      <c r="BL21" s="996"/>
      <c r="BM21" s="996"/>
      <c r="BN21" s="996"/>
      <c r="BO21" s="996"/>
      <c r="BP21" s="996"/>
      <c r="BQ21" s="996"/>
      <c r="BR21" s="996"/>
      <c r="BS21" s="996"/>
      <c r="BT21" s="175"/>
    </row>
    <row r="22" spans="2:72" ht="72" customHeight="1" x14ac:dyDescent="0.25">
      <c r="B22" s="179"/>
      <c r="C22" s="180"/>
      <c r="D22" s="180"/>
      <c r="E22" s="190"/>
      <c r="F22" s="180"/>
      <c r="G22" s="182"/>
    </row>
    <row r="23" spans="2:72" x14ac:dyDescent="0.25">
      <c r="B23" s="179"/>
      <c r="C23" s="191"/>
      <c r="D23" s="997"/>
      <c r="E23" s="997"/>
      <c r="F23" s="997"/>
      <c r="G23" s="999"/>
    </row>
    <row r="24" spans="2:72" x14ac:dyDescent="0.25">
      <c r="B24" s="179"/>
      <c r="C24" s="992"/>
      <c r="D24" s="997"/>
      <c r="E24" s="997"/>
      <c r="F24" s="997"/>
      <c r="G24" s="999"/>
    </row>
    <row r="25" spans="2:72" x14ac:dyDescent="0.25">
      <c r="B25" s="179"/>
      <c r="C25" s="192"/>
      <c r="D25" s="997"/>
      <c r="E25" s="997"/>
      <c r="F25" s="192"/>
      <c r="G25" s="182"/>
    </row>
    <row r="26" spans="2:72" x14ac:dyDescent="0.25">
      <c r="B26" s="193"/>
      <c r="C26" s="194"/>
      <c r="D26" s="194"/>
      <c r="E26" s="194"/>
      <c r="F26" s="194"/>
      <c r="G26" s="195"/>
    </row>
  </sheetData>
  <mergeCells count="22">
    <mergeCell ref="D24:E24"/>
    <mergeCell ref="F23:G23"/>
    <mergeCell ref="F24:G24"/>
    <mergeCell ref="D25:E25"/>
    <mergeCell ref="BD21:BG21"/>
    <mergeCell ref="X21:AA21"/>
    <mergeCell ref="AB21:AE21"/>
    <mergeCell ref="BH21:BK21"/>
    <mergeCell ref="BL21:BO21"/>
    <mergeCell ref="BP21:BS21"/>
    <mergeCell ref="D23:E23"/>
    <mergeCell ref="AF21:AI21"/>
    <mergeCell ref="AJ21:AM21"/>
    <mergeCell ref="AN21:AQ21"/>
    <mergeCell ref="AR21:AU21"/>
    <mergeCell ref="AV21:AY21"/>
    <mergeCell ref="AZ21:BC21"/>
    <mergeCell ref="C21:F21"/>
    <mergeCell ref="H21:K21"/>
    <mergeCell ref="L21:O21"/>
    <mergeCell ref="P21:S21"/>
    <mergeCell ref="T21:W21"/>
  </mergeCells>
  <pageMargins left="0.7" right="0.7" top="0.75" bottom="0.75" header="0.3" footer="0.3"/>
  <pageSetup paperSize="9" scale="57"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6"/>
  <sheetViews>
    <sheetView showGridLines="0" zoomScale="85" zoomScaleNormal="85" workbookViewId="0"/>
  </sheetViews>
  <sheetFormatPr baseColWidth="10" defaultRowHeight="15" x14ac:dyDescent="0.25"/>
  <cols>
    <col min="1" max="1" width="45.28515625" customWidth="1"/>
    <col min="2" max="2" width="16.85546875" customWidth="1"/>
    <col min="3" max="3" width="19.5703125" customWidth="1"/>
    <col min="4" max="4" width="18" customWidth="1"/>
    <col min="5" max="5" width="18.140625" customWidth="1"/>
    <col min="6" max="6" width="19.28515625" customWidth="1"/>
    <col min="7" max="7" width="18.5703125" customWidth="1"/>
    <col min="8" max="8" width="20.5703125" customWidth="1"/>
    <col min="9" max="9" width="5.85546875" customWidth="1"/>
    <col min="10" max="10" width="14.7109375" style="57" customWidth="1"/>
    <col min="11" max="11" width="0.5703125" style="57" customWidth="1"/>
    <col min="12" max="12" width="15.7109375" style="57" customWidth="1"/>
    <col min="13" max="13" width="11.7109375" customWidth="1"/>
    <col min="14" max="14" width="15.85546875" bestFit="1" customWidth="1"/>
    <col min="257" max="257" width="45.28515625" customWidth="1"/>
    <col min="258" max="258" width="16.85546875" customWidth="1"/>
    <col min="259" max="259" width="15.85546875" customWidth="1"/>
    <col min="260" max="260" width="18" customWidth="1"/>
    <col min="261" max="261" width="18.140625" customWidth="1"/>
    <col min="262" max="262" width="19.28515625" customWidth="1"/>
    <col min="263" max="263" width="18.5703125" customWidth="1"/>
    <col min="264" max="264" width="20.5703125" customWidth="1"/>
    <col min="265" max="265" width="5.85546875" customWidth="1"/>
    <col min="266" max="266" width="14.7109375" customWidth="1"/>
    <col min="267" max="267" width="0.5703125" customWidth="1"/>
    <col min="268" max="268" width="15.7109375" customWidth="1"/>
    <col min="269" max="269" width="11.7109375" customWidth="1"/>
    <col min="270" max="270" width="15.85546875" bestFit="1" customWidth="1"/>
    <col min="513" max="513" width="45.28515625" customWidth="1"/>
    <col min="514" max="514" width="16.85546875" customWidth="1"/>
    <col min="515" max="515" width="15.85546875" customWidth="1"/>
    <col min="516" max="516" width="18" customWidth="1"/>
    <col min="517" max="517" width="18.140625" customWidth="1"/>
    <col min="518" max="518" width="19.28515625" customWidth="1"/>
    <col min="519" max="519" width="18.5703125" customWidth="1"/>
    <col min="520" max="520" width="20.5703125" customWidth="1"/>
    <col min="521" max="521" width="5.85546875" customWidth="1"/>
    <col min="522" max="522" width="14.7109375" customWidth="1"/>
    <col min="523" max="523" width="0.5703125" customWidth="1"/>
    <col min="524" max="524" width="15.7109375" customWidth="1"/>
    <col min="525" max="525" width="11.7109375" customWidth="1"/>
    <col min="526" max="526" width="15.85546875" bestFit="1" customWidth="1"/>
    <col min="769" max="769" width="45.28515625" customWidth="1"/>
    <col min="770" max="770" width="16.85546875" customWidth="1"/>
    <col min="771" max="771" width="15.85546875" customWidth="1"/>
    <col min="772" max="772" width="18" customWidth="1"/>
    <col min="773" max="773" width="18.140625" customWidth="1"/>
    <col min="774" max="774" width="19.28515625" customWidth="1"/>
    <col min="775" max="775" width="18.5703125" customWidth="1"/>
    <col min="776" max="776" width="20.5703125" customWidth="1"/>
    <col min="777" max="777" width="5.85546875" customWidth="1"/>
    <col min="778" max="778" width="14.7109375" customWidth="1"/>
    <col min="779" max="779" width="0.5703125" customWidth="1"/>
    <col min="780" max="780" width="15.7109375" customWidth="1"/>
    <col min="781" max="781" width="11.7109375" customWidth="1"/>
    <col min="782" max="782" width="15.85546875" bestFit="1" customWidth="1"/>
    <col min="1025" max="1025" width="45.28515625" customWidth="1"/>
    <col min="1026" max="1026" width="16.85546875" customWidth="1"/>
    <col min="1027" max="1027" width="15.85546875" customWidth="1"/>
    <col min="1028" max="1028" width="18" customWidth="1"/>
    <col min="1029" max="1029" width="18.140625" customWidth="1"/>
    <col min="1030" max="1030" width="19.28515625" customWidth="1"/>
    <col min="1031" max="1031" width="18.5703125" customWidth="1"/>
    <col min="1032" max="1032" width="20.5703125" customWidth="1"/>
    <col min="1033" max="1033" width="5.85546875" customWidth="1"/>
    <col min="1034" max="1034" width="14.7109375" customWidth="1"/>
    <col min="1035" max="1035" width="0.5703125" customWidth="1"/>
    <col min="1036" max="1036" width="15.7109375" customWidth="1"/>
    <col min="1037" max="1037" width="11.7109375" customWidth="1"/>
    <col min="1038" max="1038" width="15.85546875" bestFit="1" customWidth="1"/>
    <col min="1281" max="1281" width="45.28515625" customWidth="1"/>
    <col min="1282" max="1282" width="16.85546875" customWidth="1"/>
    <col min="1283" max="1283" width="15.85546875" customWidth="1"/>
    <col min="1284" max="1284" width="18" customWidth="1"/>
    <col min="1285" max="1285" width="18.140625" customWidth="1"/>
    <col min="1286" max="1286" width="19.28515625" customWidth="1"/>
    <col min="1287" max="1287" width="18.5703125" customWidth="1"/>
    <col min="1288" max="1288" width="20.5703125" customWidth="1"/>
    <col min="1289" max="1289" width="5.85546875" customWidth="1"/>
    <col min="1290" max="1290" width="14.7109375" customWidth="1"/>
    <col min="1291" max="1291" width="0.5703125" customWidth="1"/>
    <col min="1292" max="1292" width="15.7109375" customWidth="1"/>
    <col min="1293" max="1293" width="11.7109375" customWidth="1"/>
    <col min="1294" max="1294" width="15.85546875" bestFit="1" customWidth="1"/>
    <col min="1537" max="1537" width="45.28515625" customWidth="1"/>
    <col min="1538" max="1538" width="16.85546875" customWidth="1"/>
    <col min="1539" max="1539" width="15.85546875" customWidth="1"/>
    <col min="1540" max="1540" width="18" customWidth="1"/>
    <col min="1541" max="1541" width="18.140625" customWidth="1"/>
    <col min="1542" max="1542" width="19.28515625" customWidth="1"/>
    <col min="1543" max="1543" width="18.5703125" customWidth="1"/>
    <col min="1544" max="1544" width="20.5703125" customWidth="1"/>
    <col min="1545" max="1545" width="5.85546875" customWidth="1"/>
    <col min="1546" max="1546" width="14.7109375" customWidth="1"/>
    <col min="1547" max="1547" width="0.5703125" customWidth="1"/>
    <col min="1548" max="1548" width="15.7109375" customWidth="1"/>
    <col min="1549" max="1549" width="11.7109375" customWidth="1"/>
    <col min="1550" max="1550" width="15.85546875" bestFit="1" customWidth="1"/>
    <col min="1793" max="1793" width="45.28515625" customWidth="1"/>
    <col min="1794" max="1794" width="16.85546875" customWidth="1"/>
    <col min="1795" max="1795" width="15.85546875" customWidth="1"/>
    <col min="1796" max="1796" width="18" customWidth="1"/>
    <col min="1797" max="1797" width="18.140625" customWidth="1"/>
    <col min="1798" max="1798" width="19.28515625" customWidth="1"/>
    <col min="1799" max="1799" width="18.5703125" customWidth="1"/>
    <col min="1800" max="1800" width="20.5703125" customWidth="1"/>
    <col min="1801" max="1801" width="5.85546875" customWidth="1"/>
    <col min="1802" max="1802" width="14.7109375" customWidth="1"/>
    <col min="1803" max="1803" width="0.5703125" customWidth="1"/>
    <col min="1804" max="1804" width="15.7109375" customWidth="1"/>
    <col min="1805" max="1805" width="11.7109375" customWidth="1"/>
    <col min="1806" max="1806" width="15.85546875" bestFit="1" customWidth="1"/>
    <col min="2049" max="2049" width="45.28515625" customWidth="1"/>
    <col min="2050" max="2050" width="16.85546875" customWidth="1"/>
    <col min="2051" max="2051" width="15.85546875" customWidth="1"/>
    <col min="2052" max="2052" width="18" customWidth="1"/>
    <col min="2053" max="2053" width="18.140625" customWidth="1"/>
    <col min="2054" max="2054" width="19.28515625" customWidth="1"/>
    <col min="2055" max="2055" width="18.5703125" customWidth="1"/>
    <col min="2056" max="2056" width="20.5703125" customWidth="1"/>
    <col min="2057" max="2057" width="5.85546875" customWidth="1"/>
    <col min="2058" max="2058" width="14.7109375" customWidth="1"/>
    <col min="2059" max="2059" width="0.5703125" customWidth="1"/>
    <col min="2060" max="2060" width="15.7109375" customWidth="1"/>
    <col min="2061" max="2061" width="11.7109375" customWidth="1"/>
    <col min="2062" max="2062" width="15.85546875" bestFit="1" customWidth="1"/>
    <col min="2305" max="2305" width="45.28515625" customWidth="1"/>
    <col min="2306" max="2306" width="16.85546875" customWidth="1"/>
    <col min="2307" max="2307" width="15.85546875" customWidth="1"/>
    <col min="2308" max="2308" width="18" customWidth="1"/>
    <col min="2309" max="2309" width="18.140625" customWidth="1"/>
    <col min="2310" max="2310" width="19.28515625" customWidth="1"/>
    <col min="2311" max="2311" width="18.5703125" customWidth="1"/>
    <col min="2312" max="2312" width="20.5703125" customWidth="1"/>
    <col min="2313" max="2313" width="5.85546875" customWidth="1"/>
    <col min="2314" max="2314" width="14.7109375" customWidth="1"/>
    <col min="2315" max="2315" width="0.5703125" customWidth="1"/>
    <col min="2316" max="2316" width="15.7109375" customWidth="1"/>
    <col min="2317" max="2317" width="11.7109375" customWidth="1"/>
    <col min="2318" max="2318" width="15.85546875" bestFit="1" customWidth="1"/>
    <col min="2561" max="2561" width="45.28515625" customWidth="1"/>
    <col min="2562" max="2562" width="16.85546875" customWidth="1"/>
    <col min="2563" max="2563" width="15.85546875" customWidth="1"/>
    <col min="2564" max="2564" width="18" customWidth="1"/>
    <col min="2565" max="2565" width="18.140625" customWidth="1"/>
    <col min="2566" max="2566" width="19.28515625" customWidth="1"/>
    <col min="2567" max="2567" width="18.5703125" customWidth="1"/>
    <col min="2568" max="2568" width="20.5703125" customWidth="1"/>
    <col min="2569" max="2569" width="5.85546875" customWidth="1"/>
    <col min="2570" max="2570" width="14.7109375" customWidth="1"/>
    <col min="2571" max="2571" width="0.5703125" customWidth="1"/>
    <col min="2572" max="2572" width="15.7109375" customWidth="1"/>
    <col min="2573" max="2573" width="11.7109375" customWidth="1"/>
    <col min="2574" max="2574" width="15.85546875" bestFit="1" customWidth="1"/>
    <col min="2817" max="2817" width="45.28515625" customWidth="1"/>
    <col min="2818" max="2818" width="16.85546875" customWidth="1"/>
    <col min="2819" max="2819" width="15.85546875" customWidth="1"/>
    <col min="2820" max="2820" width="18" customWidth="1"/>
    <col min="2821" max="2821" width="18.140625" customWidth="1"/>
    <col min="2822" max="2822" width="19.28515625" customWidth="1"/>
    <col min="2823" max="2823" width="18.5703125" customWidth="1"/>
    <col min="2824" max="2824" width="20.5703125" customWidth="1"/>
    <col min="2825" max="2825" width="5.85546875" customWidth="1"/>
    <col min="2826" max="2826" width="14.7109375" customWidth="1"/>
    <col min="2827" max="2827" width="0.5703125" customWidth="1"/>
    <col min="2828" max="2828" width="15.7109375" customWidth="1"/>
    <col min="2829" max="2829" width="11.7109375" customWidth="1"/>
    <col min="2830" max="2830" width="15.85546875" bestFit="1" customWidth="1"/>
    <col min="3073" max="3073" width="45.28515625" customWidth="1"/>
    <col min="3074" max="3074" width="16.85546875" customWidth="1"/>
    <col min="3075" max="3075" width="15.85546875" customWidth="1"/>
    <col min="3076" max="3076" width="18" customWidth="1"/>
    <col min="3077" max="3077" width="18.140625" customWidth="1"/>
    <col min="3078" max="3078" width="19.28515625" customWidth="1"/>
    <col min="3079" max="3079" width="18.5703125" customWidth="1"/>
    <col min="3080" max="3080" width="20.5703125" customWidth="1"/>
    <col min="3081" max="3081" width="5.85546875" customWidth="1"/>
    <col min="3082" max="3082" width="14.7109375" customWidth="1"/>
    <col min="3083" max="3083" width="0.5703125" customWidth="1"/>
    <col min="3084" max="3084" width="15.7109375" customWidth="1"/>
    <col min="3085" max="3085" width="11.7109375" customWidth="1"/>
    <col min="3086" max="3086" width="15.85546875" bestFit="1" customWidth="1"/>
    <col min="3329" max="3329" width="45.28515625" customWidth="1"/>
    <col min="3330" max="3330" width="16.85546875" customWidth="1"/>
    <col min="3331" max="3331" width="15.85546875" customWidth="1"/>
    <col min="3332" max="3332" width="18" customWidth="1"/>
    <col min="3333" max="3333" width="18.140625" customWidth="1"/>
    <col min="3334" max="3334" width="19.28515625" customWidth="1"/>
    <col min="3335" max="3335" width="18.5703125" customWidth="1"/>
    <col min="3336" max="3336" width="20.5703125" customWidth="1"/>
    <col min="3337" max="3337" width="5.85546875" customWidth="1"/>
    <col min="3338" max="3338" width="14.7109375" customWidth="1"/>
    <col min="3339" max="3339" width="0.5703125" customWidth="1"/>
    <col min="3340" max="3340" width="15.7109375" customWidth="1"/>
    <col min="3341" max="3341" width="11.7109375" customWidth="1"/>
    <col min="3342" max="3342" width="15.85546875" bestFit="1" customWidth="1"/>
    <col min="3585" max="3585" width="45.28515625" customWidth="1"/>
    <col min="3586" max="3586" width="16.85546875" customWidth="1"/>
    <col min="3587" max="3587" width="15.85546875" customWidth="1"/>
    <col min="3588" max="3588" width="18" customWidth="1"/>
    <col min="3589" max="3589" width="18.140625" customWidth="1"/>
    <col min="3590" max="3590" width="19.28515625" customWidth="1"/>
    <col min="3591" max="3591" width="18.5703125" customWidth="1"/>
    <col min="3592" max="3592" width="20.5703125" customWidth="1"/>
    <col min="3593" max="3593" width="5.85546875" customWidth="1"/>
    <col min="3594" max="3594" width="14.7109375" customWidth="1"/>
    <col min="3595" max="3595" width="0.5703125" customWidth="1"/>
    <col min="3596" max="3596" width="15.7109375" customWidth="1"/>
    <col min="3597" max="3597" width="11.7109375" customWidth="1"/>
    <col min="3598" max="3598" width="15.85546875" bestFit="1" customWidth="1"/>
    <col min="3841" max="3841" width="45.28515625" customWidth="1"/>
    <col min="3842" max="3842" width="16.85546875" customWidth="1"/>
    <col min="3843" max="3843" width="15.85546875" customWidth="1"/>
    <col min="3844" max="3844" width="18" customWidth="1"/>
    <col min="3845" max="3845" width="18.140625" customWidth="1"/>
    <col min="3846" max="3846" width="19.28515625" customWidth="1"/>
    <col min="3847" max="3847" width="18.5703125" customWidth="1"/>
    <col min="3848" max="3848" width="20.5703125" customWidth="1"/>
    <col min="3849" max="3849" width="5.85546875" customWidth="1"/>
    <col min="3850" max="3850" width="14.7109375" customWidth="1"/>
    <col min="3851" max="3851" width="0.5703125" customWidth="1"/>
    <col min="3852" max="3852" width="15.7109375" customWidth="1"/>
    <col min="3853" max="3853" width="11.7109375" customWidth="1"/>
    <col min="3854" max="3854" width="15.85546875" bestFit="1" customWidth="1"/>
    <col min="4097" max="4097" width="45.28515625" customWidth="1"/>
    <col min="4098" max="4098" width="16.85546875" customWidth="1"/>
    <col min="4099" max="4099" width="15.85546875" customWidth="1"/>
    <col min="4100" max="4100" width="18" customWidth="1"/>
    <col min="4101" max="4101" width="18.140625" customWidth="1"/>
    <col min="4102" max="4102" width="19.28515625" customWidth="1"/>
    <col min="4103" max="4103" width="18.5703125" customWidth="1"/>
    <col min="4104" max="4104" width="20.5703125" customWidth="1"/>
    <col min="4105" max="4105" width="5.85546875" customWidth="1"/>
    <col min="4106" max="4106" width="14.7109375" customWidth="1"/>
    <col min="4107" max="4107" width="0.5703125" customWidth="1"/>
    <col min="4108" max="4108" width="15.7109375" customWidth="1"/>
    <col min="4109" max="4109" width="11.7109375" customWidth="1"/>
    <col min="4110" max="4110" width="15.85546875" bestFit="1" customWidth="1"/>
    <col min="4353" max="4353" width="45.28515625" customWidth="1"/>
    <col min="4354" max="4354" width="16.85546875" customWidth="1"/>
    <col min="4355" max="4355" width="15.85546875" customWidth="1"/>
    <col min="4356" max="4356" width="18" customWidth="1"/>
    <col min="4357" max="4357" width="18.140625" customWidth="1"/>
    <col min="4358" max="4358" width="19.28515625" customWidth="1"/>
    <col min="4359" max="4359" width="18.5703125" customWidth="1"/>
    <col min="4360" max="4360" width="20.5703125" customWidth="1"/>
    <col min="4361" max="4361" width="5.85546875" customWidth="1"/>
    <col min="4362" max="4362" width="14.7109375" customWidth="1"/>
    <col min="4363" max="4363" width="0.5703125" customWidth="1"/>
    <col min="4364" max="4364" width="15.7109375" customWidth="1"/>
    <col min="4365" max="4365" width="11.7109375" customWidth="1"/>
    <col min="4366" max="4366" width="15.85546875" bestFit="1" customWidth="1"/>
    <col min="4609" max="4609" width="45.28515625" customWidth="1"/>
    <col min="4610" max="4610" width="16.85546875" customWidth="1"/>
    <col min="4611" max="4611" width="15.85546875" customWidth="1"/>
    <col min="4612" max="4612" width="18" customWidth="1"/>
    <col min="4613" max="4613" width="18.140625" customWidth="1"/>
    <col min="4614" max="4614" width="19.28515625" customWidth="1"/>
    <col min="4615" max="4615" width="18.5703125" customWidth="1"/>
    <col min="4616" max="4616" width="20.5703125" customWidth="1"/>
    <col min="4617" max="4617" width="5.85546875" customWidth="1"/>
    <col min="4618" max="4618" width="14.7109375" customWidth="1"/>
    <col min="4619" max="4619" width="0.5703125" customWidth="1"/>
    <col min="4620" max="4620" width="15.7109375" customWidth="1"/>
    <col min="4621" max="4621" width="11.7109375" customWidth="1"/>
    <col min="4622" max="4622" width="15.85546875" bestFit="1" customWidth="1"/>
    <col min="4865" max="4865" width="45.28515625" customWidth="1"/>
    <col min="4866" max="4866" width="16.85546875" customWidth="1"/>
    <col min="4867" max="4867" width="15.85546875" customWidth="1"/>
    <col min="4868" max="4868" width="18" customWidth="1"/>
    <col min="4869" max="4869" width="18.140625" customWidth="1"/>
    <col min="4870" max="4870" width="19.28515625" customWidth="1"/>
    <col min="4871" max="4871" width="18.5703125" customWidth="1"/>
    <col min="4872" max="4872" width="20.5703125" customWidth="1"/>
    <col min="4873" max="4873" width="5.85546875" customWidth="1"/>
    <col min="4874" max="4874" width="14.7109375" customWidth="1"/>
    <col min="4875" max="4875" width="0.5703125" customWidth="1"/>
    <col min="4876" max="4876" width="15.7109375" customWidth="1"/>
    <col min="4877" max="4877" width="11.7109375" customWidth="1"/>
    <col min="4878" max="4878" width="15.85546875" bestFit="1" customWidth="1"/>
    <col min="5121" max="5121" width="45.28515625" customWidth="1"/>
    <col min="5122" max="5122" width="16.85546875" customWidth="1"/>
    <col min="5123" max="5123" width="15.85546875" customWidth="1"/>
    <col min="5124" max="5124" width="18" customWidth="1"/>
    <col min="5125" max="5125" width="18.140625" customWidth="1"/>
    <col min="5126" max="5126" width="19.28515625" customWidth="1"/>
    <col min="5127" max="5127" width="18.5703125" customWidth="1"/>
    <col min="5128" max="5128" width="20.5703125" customWidth="1"/>
    <col min="5129" max="5129" width="5.85546875" customWidth="1"/>
    <col min="5130" max="5130" width="14.7109375" customWidth="1"/>
    <col min="5131" max="5131" width="0.5703125" customWidth="1"/>
    <col min="5132" max="5132" width="15.7109375" customWidth="1"/>
    <col min="5133" max="5133" width="11.7109375" customWidth="1"/>
    <col min="5134" max="5134" width="15.85546875" bestFit="1" customWidth="1"/>
    <col min="5377" max="5377" width="45.28515625" customWidth="1"/>
    <col min="5378" max="5378" width="16.85546875" customWidth="1"/>
    <col min="5379" max="5379" width="15.85546875" customWidth="1"/>
    <col min="5380" max="5380" width="18" customWidth="1"/>
    <col min="5381" max="5381" width="18.140625" customWidth="1"/>
    <col min="5382" max="5382" width="19.28515625" customWidth="1"/>
    <col min="5383" max="5383" width="18.5703125" customWidth="1"/>
    <col min="5384" max="5384" width="20.5703125" customWidth="1"/>
    <col min="5385" max="5385" width="5.85546875" customWidth="1"/>
    <col min="5386" max="5386" width="14.7109375" customWidth="1"/>
    <col min="5387" max="5387" width="0.5703125" customWidth="1"/>
    <col min="5388" max="5388" width="15.7109375" customWidth="1"/>
    <col min="5389" max="5389" width="11.7109375" customWidth="1"/>
    <col min="5390" max="5390" width="15.85546875" bestFit="1" customWidth="1"/>
    <col min="5633" max="5633" width="45.28515625" customWidth="1"/>
    <col min="5634" max="5634" width="16.85546875" customWidth="1"/>
    <col min="5635" max="5635" width="15.85546875" customWidth="1"/>
    <col min="5636" max="5636" width="18" customWidth="1"/>
    <col min="5637" max="5637" width="18.140625" customWidth="1"/>
    <col min="5638" max="5638" width="19.28515625" customWidth="1"/>
    <col min="5639" max="5639" width="18.5703125" customWidth="1"/>
    <col min="5640" max="5640" width="20.5703125" customWidth="1"/>
    <col min="5641" max="5641" width="5.85546875" customWidth="1"/>
    <col min="5642" max="5642" width="14.7109375" customWidth="1"/>
    <col min="5643" max="5643" width="0.5703125" customWidth="1"/>
    <col min="5644" max="5644" width="15.7109375" customWidth="1"/>
    <col min="5645" max="5645" width="11.7109375" customWidth="1"/>
    <col min="5646" max="5646" width="15.85546875" bestFit="1" customWidth="1"/>
    <col min="5889" max="5889" width="45.28515625" customWidth="1"/>
    <col min="5890" max="5890" width="16.85546875" customWidth="1"/>
    <col min="5891" max="5891" width="15.85546875" customWidth="1"/>
    <col min="5892" max="5892" width="18" customWidth="1"/>
    <col min="5893" max="5893" width="18.140625" customWidth="1"/>
    <col min="5894" max="5894" width="19.28515625" customWidth="1"/>
    <col min="5895" max="5895" width="18.5703125" customWidth="1"/>
    <col min="5896" max="5896" width="20.5703125" customWidth="1"/>
    <col min="5897" max="5897" width="5.85546875" customWidth="1"/>
    <col min="5898" max="5898" width="14.7109375" customWidth="1"/>
    <col min="5899" max="5899" width="0.5703125" customWidth="1"/>
    <col min="5900" max="5900" width="15.7109375" customWidth="1"/>
    <col min="5901" max="5901" width="11.7109375" customWidth="1"/>
    <col min="5902" max="5902" width="15.85546875" bestFit="1" customWidth="1"/>
    <col min="6145" max="6145" width="45.28515625" customWidth="1"/>
    <col min="6146" max="6146" width="16.85546875" customWidth="1"/>
    <col min="6147" max="6147" width="15.85546875" customWidth="1"/>
    <col min="6148" max="6148" width="18" customWidth="1"/>
    <col min="6149" max="6149" width="18.140625" customWidth="1"/>
    <col min="6150" max="6150" width="19.28515625" customWidth="1"/>
    <col min="6151" max="6151" width="18.5703125" customWidth="1"/>
    <col min="6152" max="6152" width="20.5703125" customWidth="1"/>
    <col min="6153" max="6153" width="5.85546875" customWidth="1"/>
    <col min="6154" max="6154" width="14.7109375" customWidth="1"/>
    <col min="6155" max="6155" width="0.5703125" customWidth="1"/>
    <col min="6156" max="6156" width="15.7109375" customWidth="1"/>
    <col min="6157" max="6157" width="11.7109375" customWidth="1"/>
    <col min="6158" max="6158" width="15.85546875" bestFit="1" customWidth="1"/>
    <col min="6401" max="6401" width="45.28515625" customWidth="1"/>
    <col min="6402" max="6402" width="16.85546875" customWidth="1"/>
    <col min="6403" max="6403" width="15.85546875" customWidth="1"/>
    <col min="6404" max="6404" width="18" customWidth="1"/>
    <col min="6405" max="6405" width="18.140625" customWidth="1"/>
    <col min="6406" max="6406" width="19.28515625" customWidth="1"/>
    <col min="6407" max="6407" width="18.5703125" customWidth="1"/>
    <col min="6408" max="6408" width="20.5703125" customWidth="1"/>
    <col min="6409" max="6409" width="5.85546875" customWidth="1"/>
    <col min="6410" max="6410" width="14.7109375" customWidth="1"/>
    <col min="6411" max="6411" width="0.5703125" customWidth="1"/>
    <col min="6412" max="6412" width="15.7109375" customWidth="1"/>
    <col min="6413" max="6413" width="11.7109375" customWidth="1"/>
    <col min="6414" max="6414" width="15.85546875" bestFit="1" customWidth="1"/>
    <col min="6657" max="6657" width="45.28515625" customWidth="1"/>
    <col min="6658" max="6658" width="16.85546875" customWidth="1"/>
    <col min="6659" max="6659" width="15.85546875" customWidth="1"/>
    <col min="6660" max="6660" width="18" customWidth="1"/>
    <col min="6661" max="6661" width="18.140625" customWidth="1"/>
    <col min="6662" max="6662" width="19.28515625" customWidth="1"/>
    <col min="6663" max="6663" width="18.5703125" customWidth="1"/>
    <col min="6664" max="6664" width="20.5703125" customWidth="1"/>
    <col min="6665" max="6665" width="5.85546875" customWidth="1"/>
    <col min="6666" max="6666" width="14.7109375" customWidth="1"/>
    <col min="6667" max="6667" width="0.5703125" customWidth="1"/>
    <col min="6668" max="6668" width="15.7109375" customWidth="1"/>
    <col min="6669" max="6669" width="11.7109375" customWidth="1"/>
    <col min="6670" max="6670" width="15.85546875" bestFit="1" customWidth="1"/>
    <col min="6913" max="6913" width="45.28515625" customWidth="1"/>
    <col min="6914" max="6914" width="16.85546875" customWidth="1"/>
    <col min="6915" max="6915" width="15.85546875" customWidth="1"/>
    <col min="6916" max="6916" width="18" customWidth="1"/>
    <col min="6917" max="6917" width="18.140625" customWidth="1"/>
    <col min="6918" max="6918" width="19.28515625" customWidth="1"/>
    <col min="6919" max="6919" width="18.5703125" customWidth="1"/>
    <col min="6920" max="6920" width="20.5703125" customWidth="1"/>
    <col min="6921" max="6921" width="5.85546875" customWidth="1"/>
    <col min="6922" max="6922" width="14.7109375" customWidth="1"/>
    <col min="6923" max="6923" width="0.5703125" customWidth="1"/>
    <col min="6924" max="6924" width="15.7109375" customWidth="1"/>
    <col min="6925" max="6925" width="11.7109375" customWidth="1"/>
    <col min="6926" max="6926" width="15.85546875" bestFit="1" customWidth="1"/>
    <col min="7169" max="7169" width="45.28515625" customWidth="1"/>
    <col min="7170" max="7170" width="16.85546875" customWidth="1"/>
    <col min="7171" max="7171" width="15.85546875" customWidth="1"/>
    <col min="7172" max="7172" width="18" customWidth="1"/>
    <col min="7173" max="7173" width="18.140625" customWidth="1"/>
    <col min="7174" max="7174" width="19.28515625" customWidth="1"/>
    <col min="7175" max="7175" width="18.5703125" customWidth="1"/>
    <col min="7176" max="7176" width="20.5703125" customWidth="1"/>
    <col min="7177" max="7177" width="5.85546875" customWidth="1"/>
    <col min="7178" max="7178" width="14.7109375" customWidth="1"/>
    <col min="7179" max="7179" width="0.5703125" customWidth="1"/>
    <col min="7180" max="7180" width="15.7109375" customWidth="1"/>
    <col min="7181" max="7181" width="11.7109375" customWidth="1"/>
    <col min="7182" max="7182" width="15.85546875" bestFit="1" customWidth="1"/>
    <col min="7425" max="7425" width="45.28515625" customWidth="1"/>
    <col min="7426" max="7426" width="16.85546875" customWidth="1"/>
    <col min="7427" max="7427" width="15.85546875" customWidth="1"/>
    <col min="7428" max="7428" width="18" customWidth="1"/>
    <col min="7429" max="7429" width="18.140625" customWidth="1"/>
    <col min="7430" max="7430" width="19.28515625" customWidth="1"/>
    <col min="7431" max="7431" width="18.5703125" customWidth="1"/>
    <col min="7432" max="7432" width="20.5703125" customWidth="1"/>
    <col min="7433" max="7433" width="5.85546875" customWidth="1"/>
    <col min="7434" max="7434" width="14.7109375" customWidth="1"/>
    <col min="7435" max="7435" width="0.5703125" customWidth="1"/>
    <col min="7436" max="7436" width="15.7109375" customWidth="1"/>
    <col min="7437" max="7437" width="11.7109375" customWidth="1"/>
    <col min="7438" max="7438" width="15.85546875" bestFit="1" customWidth="1"/>
    <col min="7681" max="7681" width="45.28515625" customWidth="1"/>
    <col min="7682" max="7682" width="16.85546875" customWidth="1"/>
    <col min="7683" max="7683" width="15.85546875" customWidth="1"/>
    <col min="7684" max="7684" width="18" customWidth="1"/>
    <col min="7685" max="7685" width="18.140625" customWidth="1"/>
    <col min="7686" max="7686" width="19.28515625" customWidth="1"/>
    <col min="7687" max="7687" width="18.5703125" customWidth="1"/>
    <col min="7688" max="7688" width="20.5703125" customWidth="1"/>
    <col min="7689" max="7689" width="5.85546875" customWidth="1"/>
    <col min="7690" max="7690" width="14.7109375" customWidth="1"/>
    <col min="7691" max="7691" width="0.5703125" customWidth="1"/>
    <col min="7692" max="7692" width="15.7109375" customWidth="1"/>
    <col min="7693" max="7693" width="11.7109375" customWidth="1"/>
    <col min="7694" max="7694" width="15.85546875" bestFit="1" customWidth="1"/>
    <col min="7937" max="7937" width="45.28515625" customWidth="1"/>
    <col min="7938" max="7938" width="16.85546875" customWidth="1"/>
    <col min="7939" max="7939" width="15.85546875" customWidth="1"/>
    <col min="7940" max="7940" width="18" customWidth="1"/>
    <col min="7941" max="7941" width="18.140625" customWidth="1"/>
    <col min="7942" max="7942" width="19.28515625" customWidth="1"/>
    <col min="7943" max="7943" width="18.5703125" customWidth="1"/>
    <col min="7944" max="7944" width="20.5703125" customWidth="1"/>
    <col min="7945" max="7945" width="5.85546875" customWidth="1"/>
    <col min="7946" max="7946" width="14.7109375" customWidth="1"/>
    <col min="7947" max="7947" width="0.5703125" customWidth="1"/>
    <col min="7948" max="7948" width="15.7109375" customWidth="1"/>
    <col min="7949" max="7949" width="11.7109375" customWidth="1"/>
    <col min="7950" max="7950" width="15.85546875" bestFit="1" customWidth="1"/>
    <col min="8193" max="8193" width="45.28515625" customWidth="1"/>
    <col min="8194" max="8194" width="16.85546875" customWidth="1"/>
    <col min="8195" max="8195" width="15.85546875" customWidth="1"/>
    <col min="8196" max="8196" width="18" customWidth="1"/>
    <col min="8197" max="8197" width="18.140625" customWidth="1"/>
    <col min="8198" max="8198" width="19.28515625" customWidth="1"/>
    <col min="8199" max="8199" width="18.5703125" customWidth="1"/>
    <col min="8200" max="8200" width="20.5703125" customWidth="1"/>
    <col min="8201" max="8201" width="5.85546875" customWidth="1"/>
    <col min="8202" max="8202" width="14.7109375" customWidth="1"/>
    <col min="8203" max="8203" width="0.5703125" customWidth="1"/>
    <col min="8204" max="8204" width="15.7109375" customWidth="1"/>
    <col min="8205" max="8205" width="11.7109375" customWidth="1"/>
    <col min="8206" max="8206" width="15.85546875" bestFit="1" customWidth="1"/>
    <col min="8449" max="8449" width="45.28515625" customWidth="1"/>
    <col min="8450" max="8450" width="16.85546875" customWidth="1"/>
    <col min="8451" max="8451" width="15.85546875" customWidth="1"/>
    <col min="8452" max="8452" width="18" customWidth="1"/>
    <col min="8453" max="8453" width="18.140625" customWidth="1"/>
    <col min="8454" max="8454" width="19.28515625" customWidth="1"/>
    <col min="8455" max="8455" width="18.5703125" customWidth="1"/>
    <col min="8456" max="8456" width="20.5703125" customWidth="1"/>
    <col min="8457" max="8457" width="5.85546875" customWidth="1"/>
    <col min="8458" max="8458" width="14.7109375" customWidth="1"/>
    <col min="8459" max="8459" width="0.5703125" customWidth="1"/>
    <col min="8460" max="8460" width="15.7109375" customWidth="1"/>
    <col min="8461" max="8461" width="11.7109375" customWidth="1"/>
    <col min="8462" max="8462" width="15.85546875" bestFit="1" customWidth="1"/>
    <col min="8705" max="8705" width="45.28515625" customWidth="1"/>
    <col min="8706" max="8706" width="16.85546875" customWidth="1"/>
    <col min="8707" max="8707" width="15.85546875" customWidth="1"/>
    <col min="8708" max="8708" width="18" customWidth="1"/>
    <col min="8709" max="8709" width="18.140625" customWidth="1"/>
    <col min="8710" max="8710" width="19.28515625" customWidth="1"/>
    <col min="8711" max="8711" width="18.5703125" customWidth="1"/>
    <col min="8712" max="8712" width="20.5703125" customWidth="1"/>
    <col min="8713" max="8713" width="5.85546875" customWidth="1"/>
    <col min="8714" max="8714" width="14.7109375" customWidth="1"/>
    <col min="8715" max="8715" width="0.5703125" customWidth="1"/>
    <col min="8716" max="8716" width="15.7109375" customWidth="1"/>
    <col min="8717" max="8717" width="11.7109375" customWidth="1"/>
    <col min="8718" max="8718" width="15.85546875" bestFit="1" customWidth="1"/>
    <col min="8961" max="8961" width="45.28515625" customWidth="1"/>
    <col min="8962" max="8962" width="16.85546875" customWidth="1"/>
    <col min="8963" max="8963" width="15.85546875" customWidth="1"/>
    <col min="8964" max="8964" width="18" customWidth="1"/>
    <col min="8965" max="8965" width="18.140625" customWidth="1"/>
    <col min="8966" max="8966" width="19.28515625" customWidth="1"/>
    <col min="8967" max="8967" width="18.5703125" customWidth="1"/>
    <col min="8968" max="8968" width="20.5703125" customWidth="1"/>
    <col min="8969" max="8969" width="5.85546875" customWidth="1"/>
    <col min="8970" max="8970" width="14.7109375" customWidth="1"/>
    <col min="8971" max="8971" width="0.5703125" customWidth="1"/>
    <col min="8972" max="8972" width="15.7109375" customWidth="1"/>
    <col min="8973" max="8973" width="11.7109375" customWidth="1"/>
    <col min="8974" max="8974" width="15.85546875" bestFit="1" customWidth="1"/>
    <col min="9217" max="9217" width="45.28515625" customWidth="1"/>
    <col min="9218" max="9218" width="16.85546875" customWidth="1"/>
    <col min="9219" max="9219" width="15.85546875" customWidth="1"/>
    <col min="9220" max="9220" width="18" customWidth="1"/>
    <col min="9221" max="9221" width="18.140625" customWidth="1"/>
    <col min="9222" max="9222" width="19.28515625" customWidth="1"/>
    <col min="9223" max="9223" width="18.5703125" customWidth="1"/>
    <col min="9224" max="9224" width="20.5703125" customWidth="1"/>
    <col min="9225" max="9225" width="5.85546875" customWidth="1"/>
    <col min="9226" max="9226" width="14.7109375" customWidth="1"/>
    <col min="9227" max="9227" width="0.5703125" customWidth="1"/>
    <col min="9228" max="9228" width="15.7109375" customWidth="1"/>
    <col min="9229" max="9229" width="11.7109375" customWidth="1"/>
    <col min="9230" max="9230" width="15.85546875" bestFit="1" customWidth="1"/>
    <col min="9473" max="9473" width="45.28515625" customWidth="1"/>
    <col min="9474" max="9474" width="16.85546875" customWidth="1"/>
    <col min="9475" max="9475" width="15.85546875" customWidth="1"/>
    <col min="9476" max="9476" width="18" customWidth="1"/>
    <col min="9477" max="9477" width="18.140625" customWidth="1"/>
    <col min="9478" max="9478" width="19.28515625" customWidth="1"/>
    <col min="9479" max="9479" width="18.5703125" customWidth="1"/>
    <col min="9480" max="9480" width="20.5703125" customWidth="1"/>
    <col min="9481" max="9481" width="5.85546875" customWidth="1"/>
    <col min="9482" max="9482" width="14.7109375" customWidth="1"/>
    <col min="9483" max="9483" width="0.5703125" customWidth="1"/>
    <col min="9484" max="9484" width="15.7109375" customWidth="1"/>
    <col min="9485" max="9485" width="11.7109375" customWidth="1"/>
    <col min="9486" max="9486" width="15.85546875" bestFit="1" customWidth="1"/>
    <col min="9729" max="9729" width="45.28515625" customWidth="1"/>
    <col min="9730" max="9730" width="16.85546875" customWidth="1"/>
    <col min="9731" max="9731" width="15.85546875" customWidth="1"/>
    <col min="9732" max="9732" width="18" customWidth="1"/>
    <col min="9733" max="9733" width="18.140625" customWidth="1"/>
    <col min="9734" max="9734" width="19.28515625" customWidth="1"/>
    <col min="9735" max="9735" width="18.5703125" customWidth="1"/>
    <col min="9736" max="9736" width="20.5703125" customWidth="1"/>
    <col min="9737" max="9737" width="5.85546875" customWidth="1"/>
    <col min="9738" max="9738" width="14.7109375" customWidth="1"/>
    <col min="9739" max="9739" width="0.5703125" customWidth="1"/>
    <col min="9740" max="9740" width="15.7109375" customWidth="1"/>
    <col min="9741" max="9741" width="11.7109375" customWidth="1"/>
    <col min="9742" max="9742" width="15.85546875" bestFit="1" customWidth="1"/>
    <col min="9985" max="9985" width="45.28515625" customWidth="1"/>
    <col min="9986" max="9986" width="16.85546875" customWidth="1"/>
    <col min="9987" max="9987" width="15.85546875" customWidth="1"/>
    <col min="9988" max="9988" width="18" customWidth="1"/>
    <col min="9989" max="9989" width="18.140625" customWidth="1"/>
    <col min="9990" max="9990" width="19.28515625" customWidth="1"/>
    <col min="9991" max="9991" width="18.5703125" customWidth="1"/>
    <col min="9992" max="9992" width="20.5703125" customWidth="1"/>
    <col min="9993" max="9993" width="5.85546875" customWidth="1"/>
    <col min="9994" max="9994" width="14.7109375" customWidth="1"/>
    <col min="9995" max="9995" width="0.5703125" customWidth="1"/>
    <col min="9996" max="9996" width="15.7109375" customWidth="1"/>
    <col min="9997" max="9997" width="11.7109375" customWidth="1"/>
    <col min="9998" max="9998" width="15.85546875" bestFit="1" customWidth="1"/>
    <col min="10241" max="10241" width="45.28515625" customWidth="1"/>
    <col min="10242" max="10242" width="16.85546875" customWidth="1"/>
    <col min="10243" max="10243" width="15.85546875" customWidth="1"/>
    <col min="10244" max="10244" width="18" customWidth="1"/>
    <col min="10245" max="10245" width="18.140625" customWidth="1"/>
    <col min="10246" max="10246" width="19.28515625" customWidth="1"/>
    <col min="10247" max="10247" width="18.5703125" customWidth="1"/>
    <col min="10248" max="10248" width="20.5703125" customWidth="1"/>
    <col min="10249" max="10249" width="5.85546875" customWidth="1"/>
    <col min="10250" max="10250" width="14.7109375" customWidth="1"/>
    <col min="10251" max="10251" width="0.5703125" customWidth="1"/>
    <col min="10252" max="10252" width="15.7109375" customWidth="1"/>
    <col min="10253" max="10253" width="11.7109375" customWidth="1"/>
    <col min="10254" max="10254" width="15.85546875" bestFit="1" customWidth="1"/>
    <col min="10497" max="10497" width="45.28515625" customWidth="1"/>
    <col min="10498" max="10498" width="16.85546875" customWidth="1"/>
    <col min="10499" max="10499" width="15.85546875" customWidth="1"/>
    <col min="10500" max="10500" width="18" customWidth="1"/>
    <col min="10501" max="10501" width="18.140625" customWidth="1"/>
    <col min="10502" max="10502" width="19.28515625" customWidth="1"/>
    <col min="10503" max="10503" width="18.5703125" customWidth="1"/>
    <col min="10504" max="10504" width="20.5703125" customWidth="1"/>
    <col min="10505" max="10505" width="5.85546875" customWidth="1"/>
    <col min="10506" max="10506" width="14.7109375" customWidth="1"/>
    <col min="10507" max="10507" width="0.5703125" customWidth="1"/>
    <col min="10508" max="10508" width="15.7109375" customWidth="1"/>
    <col min="10509" max="10509" width="11.7109375" customWidth="1"/>
    <col min="10510" max="10510" width="15.85546875" bestFit="1" customWidth="1"/>
    <col min="10753" max="10753" width="45.28515625" customWidth="1"/>
    <col min="10754" max="10754" width="16.85546875" customWidth="1"/>
    <col min="10755" max="10755" width="15.85546875" customWidth="1"/>
    <col min="10756" max="10756" width="18" customWidth="1"/>
    <col min="10757" max="10757" width="18.140625" customWidth="1"/>
    <col min="10758" max="10758" width="19.28515625" customWidth="1"/>
    <col min="10759" max="10759" width="18.5703125" customWidth="1"/>
    <col min="10760" max="10760" width="20.5703125" customWidth="1"/>
    <col min="10761" max="10761" width="5.85546875" customWidth="1"/>
    <col min="10762" max="10762" width="14.7109375" customWidth="1"/>
    <col min="10763" max="10763" width="0.5703125" customWidth="1"/>
    <col min="10764" max="10764" width="15.7109375" customWidth="1"/>
    <col min="10765" max="10765" width="11.7109375" customWidth="1"/>
    <col min="10766" max="10766" width="15.85546875" bestFit="1" customWidth="1"/>
    <col min="11009" max="11009" width="45.28515625" customWidth="1"/>
    <col min="11010" max="11010" width="16.85546875" customWidth="1"/>
    <col min="11011" max="11011" width="15.85546875" customWidth="1"/>
    <col min="11012" max="11012" width="18" customWidth="1"/>
    <col min="11013" max="11013" width="18.140625" customWidth="1"/>
    <col min="11014" max="11014" width="19.28515625" customWidth="1"/>
    <col min="11015" max="11015" width="18.5703125" customWidth="1"/>
    <col min="11016" max="11016" width="20.5703125" customWidth="1"/>
    <col min="11017" max="11017" width="5.85546875" customWidth="1"/>
    <col min="11018" max="11018" width="14.7109375" customWidth="1"/>
    <col min="11019" max="11019" width="0.5703125" customWidth="1"/>
    <col min="11020" max="11020" width="15.7109375" customWidth="1"/>
    <col min="11021" max="11021" width="11.7109375" customWidth="1"/>
    <col min="11022" max="11022" width="15.85546875" bestFit="1" customWidth="1"/>
    <col min="11265" max="11265" width="45.28515625" customWidth="1"/>
    <col min="11266" max="11266" width="16.85546875" customWidth="1"/>
    <col min="11267" max="11267" width="15.85546875" customWidth="1"/>
    <col min="11268" max="11268" width="18" customWidth="1"/>
    <col min="11269" max="11269" width="18.140625" customWidth="1"/>
    <col min="11270" max="11270" width="19.28515625" customWidth="1"/>
    <col min="11271" max="11271" width="18.5703125" customWidth="1"/>
    <col min="11272" max="11272" width="20.5703125" customWidth="1"/>
    <col min="11273" max="11273" width="5.85546875" customWidth="1"/>
    <col min="11274" max="11274" width="14.7109375" customWidth="1"/>
    <col min="11275" max="11275" width="0.5703125" customWidth="1"/>
    <col min="11276" max="11276" width="15.7109375" customWidth="1"/>
    <col min="11277" max="11277" width="11.7109375" customWidth="1"/>
    <col min="11278" max="11278" width="15.85546875" bestFit="1" customWidth="1"/>
    <col min="11521" max="11521" width="45.28515625" customWidth="1"/>
    <col min="11522" max="11522" width="16.85546875" customWidth="1"/>
    <col min="11523" max="11523" width="15.85546875" customWidth="1"/>
    <col min="11524" max="11524" width="18" customWidth="1"/>
    <col min="11525" max="11525" width="18.140625" customWidth="1"/>
    <col min="11526" max="11526" width="19.28515625" customWidth="1"/>
    <col min="11527" max="11527" width="18.5703125" customWidth="1"/>
    <col min="11528" max="11528" width="20.5703125" customWidth="1"/>
    <col min="11529" max="11529" width="5.85546875" customWidth="1"/>
    <col min="11530" max="11530" width="14.7109375" customWidth="1"/>
    <col min="11531" max="11531" width="0.5703125" customWidth="1"/>
    <col min="11532" max="11532" width="15.7109375" customWidth="1"/>
    <col min="11533" max="11533" width="11.7109375" customWidth="1"/>
    <col min="11534" max="11534" width="15.85546875" bestFit="1" customWidth="1"/>
    <col min="11777" max="11777" width="45.28515625" customWidth="1"/>
    <col min="11778" max="11778" width="16.85546875" customWidth="1"/>
    <col min="11779" max="11779" width="15.85546875" customWidth="1"/>
    <col min="11780" max="11780" width="18" customWidth="1"/>
    <col min="11781" max="11781" width="18.140625" customWidth="1"/>
    <col min="11782" max="11782" width="19.28515625" customWidth="1"/>
    <col min="11783" max="11783" width="18.5703125" customWidth="1"/>
    <col min="11784" max="11784" width="20.5703125" customWidth="1"/>
    <col min="11785" max="11785" width="5.85546875" customWidth="1"/>
    <col min="11786" max="11786" width="14.7109375" customWidth="1"/>
    <col min="11787" max="11787" width="0.5703125" customWidth="1"/>
    <col min="11788" max="11788" width="15.7109375" customWidth="1"/>
    <col min="11789" max="11789" width="11.7109375" customWidth="1"/>
    <col min="11790" max="11790" width="15.85546875" bestFit="1" customWidth="1"/>
    <col min="12033" max="12033" width="45.28515625" customWidth="1"/>
    <col min="12034" max="12034" width="16.85546875" customWidth="1"/>
    <col min="12035" max="12035" width="15.85546875" customWidth="1"/>
    <col min="12036" max="12036" width="18" customWidth="1"/>
    <col min="12037" max="12037" width="18.140625" customWidth="1"/>
    <col min="12038" max="12038" width="19.28515625" customWidth="1"/>
    <col min="12039" max="12039" width="18.5703125" customWidth="1"/>
    <col min="12040" max="12040" width="20.5703125" customWidth="1"/>
    <col min="12041" max="12041" width="5.85546875" customWidth="1"/>
    <col min="12042" max="12042" width="14.7109375" customWidth="1"/>
    <col min="12043" max="12043" width="0.5703125" customWidth="1"/>
    <col min="12044" max="12044" width="15.7109375" customWidth="1"/>
    <col min="12045" max="12045" width="11.7109375" customWidth="1"/>
    <col min="12046" max="12046" width="15.85546875" bestFit="1" customWidth="1"/>
    <col min="12289" max="12289" width="45.28515625" customWidth="1"/>
    <col min="12290" max="12290" width="16.85546875" customWidth="1"/>
    <col min="12291" max="12291" width="15.85546875" customWidth="1"/>
    <col min="12292" max="12292" width="18" customWidth="1"/>
    <col min="12293" max="12293" width="18.140625" customWidth="1"/>
    <col min="12294" max="12294" width="19.28515625" customWidth="1"/>
    <col min="12295" max="12295" width="18.5703125" customWidth="1"/>
    <col min="12296" max="12296" width="20.5703125" customWidth="1"/>
    <col min="12297" max="12297" width="5.85546875" customWidth="1"/>
    <col min="12298" max="12298" width="14.7109375" customWidth="1"/>
    <col min="12299" max="12299" width="0.5703125" customWidth="1"/>
    <col min="12300" max="12300" width="15.7109375" customWidth="1"/>
    <col min="12301" max="12301" width="11.7109375" customWidth="1"/>
    <col min="12302" max="12302" width="15.85546875" bestFit="1" customWidth="1"/>
    <col min="12545" max="12545" width="45.28515625" customWidth="1"/>
    <col min="12546" max="12546" width="16.85546875" customWidth="1"/>
    <col min="12547" max="12547" width="15.85546875" customWidth="1"/>
    <col min="12548" max="12548" width="18" customWidth="1"/>
    <col min="12549" max="12549" width="18.140625" customWidth="1"/>
    <col min="12550" max="12550" width="19.28515625" customWidth="1"/>
    <col min="12551" max="12551" width="18.5703125" customWidth="1"/>
    <col min="12552" max="12552" width="20.5703125" customWidth="1"/>
    <col min="12553" max="12553" width="5.85546875" customWidth="1"/>
    <col min="12554" max="12554" width="14.7109375" customWidth="1"/>
    <col min="12555" max="12555" width="0.5703125" customWidth="1"/>
    <col min="12556" max="12556" width="15.7109375" customWidth="1"/>
    <col min="12557" max="12557" width="11.7109375" customWidth="1"/>
    <col min="12558" max="12558" width="15.85546875" bestFit="1" customWidth="1"/>
    <col min="12801" max="12801" width="45.28515625" customWidth="1"/>
    <col min="12802" max="12802" width="16.85546875" customWidth="1"/>
    <col min="12803" max="12803" width="15.85546875" customWidth="1"/>
    <col min="12804" max="12804" width="18" customWidth="1"/>
    <col min="12805" max="12805" width="18.140625" customWidth="1"/>
    <col min="12806" max="12806" width="19.28515625" customWidth="1"/>
    <col min="12807" max="12807" width="18.5703125" customWidth="1"/>
    <col min="12808" max="12808" width="20.5703125" customWidth="1"/>
    <col min="12809" max="12809" width="5.85546875" customWidth="1"/>
    <col min="12810" max="12810" width="14.7109375" customWidth="1"/>
    <col min="12811" max="12811" width="0.5703125" customWidth="1"/>
    <col min="12812" max="12812" width="15.7109375" customWidth="1"/>
    <col min="12813" max="12813" width="11.7109375" customWidth="1"/>
    <col min="12814" max="12814" width="15.85546875" bestFit="1" customWidth="1"/>
    <col min="13057" max="13057" width="45.28515625" customWidth="1"/>
    <col min="13058" max="13058" width="16.85546875" customWidth="1"/>
    <col min="13059" max="13059" width="15.85546875" customWidth="1"/>
    <col min="13060" max="13060" width="18" customWidth="1"/>
    <col min="13061" max="13061" width="18.140625" customWidth="1"/>
    <col min="13062" max="13062" width="19.28515625" customWidth="1"/>
    <col min="13063" max="13063" width="18.5703125" customWidth="1"/>
    <col min="13064" max="13064" width="20.5703125" customWidth="1"/>
    <col min="13065" max="13065" width="5.85546875" customWidth="1"/>
    <col min="13066" max="13066" width="14.7109375" customWidth="1"/>
    <col min="13067" max="13067" width="0.5703125" customWidth="1"/>
    <col min="13068" max="13068" width="15.7109375" customWidth="1"/>
    <col min="13069" max="13069" width="11.7109375" customWidth="1"/>
    <col min="13070" max="13070" width="15.85546875" bestFit="1" customWidth="1"/>
    <col min="13313" max="13313" width="45.28515625" customWidth="1"/>
    <col min="13314" max="13314" width="16.85546875" customWidth="1"/>
    <col min="13315" max="13315" width="15.85546875" customWidth="1"/>
    <col min="13316" max="13316" width="18" customWidth="1"/>
    <col min="13317" max="13317" width="18.140625" customWidth="1"/>
    <col min="13318" max="13318" width="19.28515625" customWidth="1"/>
    <col min="13319" max="13319" width="18.5703125" customWidth="1"/>
    <col min="13320" max="13320" width="20.5703125" customWidth="1"/>
    <col min="13321" max="13321" width="5.85546875" customWidth="1"/>
    <col min="13322" max="13322" width="14.7109375" customWidth="1"/>
    <col min="13323" max="13323" width="0.5703125" customWidth="1"/>
    <col min="13324" max="13324" width="15.7109375" customWidth="1"/>
    <col min="13325" max="13325" width="11.7109375" customWidth="1"/>
    <col min="13326" max="13326" width="15.85546875" bestFit="1" customWidth="1"/>
    <col min="13569" max="13569" width="45.28515625" customWidth="1"/>
    <col min="13570" max="13570" width="16.85546875" customWidth="1"/>
    <col min="13571" max="13571" width="15.85546875" customWidth="1"/>
    <col min="13572" max="13572" width="18" customWidth="1"/>
    <col min="13573" max="13573" width="18.140625" customWidth="1"/>
    <col min="13574" max="13574" width="19.28515625" customWidth="1"/>
    <col min="13575" max="13575" width="18.5703125" customWidth="1"/>
    <col min="13576" max="13576" width="20.5703125" customWidth="1"/>
    <col min="13577" max="13577" width="5.85546875" customWidth="1"/>
    <col min="13578" max="13578" width="14.7109375" customWidth="1"/>
    <col min="13579" max="13579" width="0.5703125" customWidth="1"/>
    <col min="13580" max="13580" width="15.7109375" customWidth="1"/>
    <col min="13581" max="13581" width="11.7109375" customWidth="1"/>
    <col min="13582" max="13582" width="15.85546875" bestFit="1" customWidth="1"/>
    <col min="13825" max="13825" width="45.28515625" customWidth="1"/>
    <col min="13826" max="13826" width="16.85546875" customWidth="1"/>
    <col min="13827" max="13827" width="15.85546875" customWidth="1"/>
    <col min="13828" max="13828" width="18" customWidth="1"/>
    <col min="13829" max="13829" width="18.140625" customWidth="1"/>
    <col min="13830" max="13830" width="19.28515625" customWidth="1"/>
    <col min="13831" max="13831" width="18.5703125" customWidth="1"/>
    <col min="13832" max="13832" width="20.5703125" customWidth="1"/>
    <col min="13833" max="13833" width="5.85546875" customWidth="1"/>
    <col min="13834" max="13834" width="14.7109375" customWidth="1"/>
    <col min="13835" max="13835" width="0.5703125" customWidth="1"/>
    <col min="13836" max="13836" width="15.7109375" customWidth="1"/>
    <col min="13837" max="13837" width="11.7109375" customWidth="1"/>
    <col min="13838" max="13838" width="15.85546875" bestFit="1" customWidth="1"/>
    <col min="14081" max="14081" width="45.28515625" customWidth="1"/>
    <col min="14082" max="14082" width="16.85546875" customWidth="1"/>
    <col min="14083" max="14083" width="15.85546875" customWidth="1"/>
    <col min="14084" max="14084" width="18" customWidth="1"/>
    <col min="14085" max="14085" width="18.140625" customWidth="1"/>
    <col min="14086" max="14086" width="19.28515625" customWidth="1"/>
    <col min="14087" max="14087" width="18.5703125" customWidth="1"/>
    <col min="14088" max="14088" width="20.5703125" customWidth="1"/>
    <col min="14089" max="14089" width="5.85546875" customWidth="1"/>
    <col min="14090" max="14090" width="14.7109375" customWidth="1"/>
    <col min="14091" max="14091" width="0.5703125" customWidth="1"/>
    <col min="14092" max="14092" width="15.7109375" customWidth="1"/>
    <col min="14093" max="14093" width="11.7109375" customWidth="1"/>
    <col min="14094" max="14094" width="15.85546875" bestFit="1" customWidth="1"/>
    <col min="14337" max="14337" width="45.28515625" customWidth="1"/>
    <col min="14338" max="14338" width="16.85546875" customWidth="1"/>
    <col min="14339" max="14339" width="15.85546875" customWidth="1"/>
    <col min="14340" max="14340" width="18" customWidth="1"/>
    <col min="14341" max="14341" width="18.140625" customWidth="1"/>
    <col min="14342" max="14342" width="19.28515625" customWidth="1"/>
    <col min="14343" max="14343" width="18.5703125" customWidth="1"/>
    <col min="14344" max="14344" width="20.5703125" customWidth="1"/>
    <col min="14345" max="14345" width="5.85546875" customWidth="1"/>
    <col min="14346" max="14346" width="14.7109375" customWidth="1"/>
    <col min="14347" max="14347" width="0.5703125" customWidth="1"/>
    <col min="14348" max="14348" width="15.7109375" customWidth="1"/>
    <col min="14349" max="14349" width="11.7109375" customWidth="1"/>
    <col min="14350" max="14350" width="15.85546875" bestFit="1" customWidth="1"/>
    <col min="14593" max="14593" width="45.28515625" customWidth="1"/>
    <col min="14594" max="14594" width="16.85546875" customWidth="1"/>
    <col min="14595" max="14595" width="15.85546875" customWidth="1"/>
    <col min="14596" max="14596" width="18" customWidth="1"/>
    <col min="14597" max="14597" width="18.140625" customWidth="1"/>
    <col min="14598" max="14598" width="19.28515625" customWidth="1"/>
    <col min="14599" max="14599" width="18.5703125" customWidth="1"/>
    <col min="14600" max="14600" width="20.5703125" customWidth="1"/>
    <col min="14601" max="14601" width="5.85546875" customWidth="1"/>
    <col min="14602" max="14602" width="14.7109375" customWidth="1"/>
    <col min="14603" max="14603" width="0.5703125" customWidth="1"/>
    <col min="14604" max="14604" width="15.7109375" customWidth="1"/>
    <col min="14605" max="14605" width="11.7109375" customWidth="1"/>
    <col min="14606" max="14606" width="15.85546875" bestFit="1" customWidth="1"/>
    <col min="14849" max="14849" width="45.28515625" customWidth="1"/>
    <col min="14850" max="14850" width="16.85546875" customWidth="1"/>
    <col min="14851" max="14851" width="15.85546875" customWidth="1"/>
    <col min="14852" max="14852" width="18" customWidth="1"/>
    <col min="14853" max="14853" width="18.140625" customWidth="1"/>
    <col min="14854" max="14854" width="19.28515625" customWidth="1"/>
    <col min="14855" max="14855" width="18.5703125" customWidth="1"/>
    <col min="14856" max="14856" width="20.5703125" customWidth="1"/>
    <col min="14857" max="14857" width="5.85546875" customWidth="1"/>
    <col min="14858" max="14858" width="14.7109375" customWidth="1"/>
    <col min="14859" max="14859" width="0.5703125" customWidth="1"/>
    <col min="14860" max="14860" width="15.7109375" customWidth="1"/>
    <col min="14861" max="14861" width="11.7109375" customWidth="1"/>
    <col min="14862" max="14862" width="15.85546875" bestFit="1" customWidth="1"/>
    <col min="15105" max="15105" width="45.28515625" customWidth="1"/>
    <col min="15106" max="15106" width="16.85546875" customWidth="1"/>
    <col min="15107" max="15107" width="15.85546875" customWidth="1"/>
    <col min="15108" max="15108" width="18" customWidth="1"/>
    <col min="15109" max="15109" width="18.140625" customWidth="1"/>
    <col min="15110" max="15110" width="19.28515625" customWidth="1"/>
    <col min="15111" max="15111" width="18.5703125" customWidth="1"/>
    <col min="15112" max="15112" width="20.5703125" customWidth="1"/>
    <col min="15113" max="15113" width="5.85546875" customWidth="1"/>
    <col min="15114" max="15114" width="14.7109375" customWidth="1"/>
    <col min="15115" max="15115" width="0.5703125" customWidth="1"/>
    <col min="15116" max="15116" width="15.7109375" customWidth="1"/>
    <col min="15117" max="15117" width="11.7109375" customWidth="1"/>
    <col min="15118" max="15118" width="15.85546875" bestFit="1" customWidth="1"/>
    <col min="15361" max="15361" width="45.28515625" customWidth="1"/>
    <col min="15362" max="15362" width="16.85546875" customWidth="1"/>
    <col min="15363" max="15363" width="15.85546875" customWidth="1"/>
    <col min="15364" max="15364" width="18" customWidth="1"/>
    <col min="15365" max="15365" width="18.140625" customWidth="1"/>
    <col min="15366" max="15366" width="19.28515625" customWidth="1"/>
    <col min="15367" max="15367" width="18.5703125" customWidth="1"/>
    <col min="15368" max="15368" width="20.5703125" customWidth="1"/>
    <col min="15369" max="15369" width="5.85546875" customWidth="1"/>
    <col min="15370" max="15370" width="14.7109375" customWidth="1"/>
    <col min="15371" max="15371" width="0.5703125" customWidth="1"/>
    <col min="15372" max="15372" width="15.7109375" customWidth="1"/>
    <col min="15373" max="15373" width="11.7109375" customWidth="1"/>
    <col min="15374" max="15374" width="15.85546875" bestFit="1" customWidth="1"/>
    <col min="15617" max="15617" width="45.28515625" customWidth="1"/>
    <col min="15618" max="15618" width="16.85546875" customWidth="1"/>
    <col min="15619" max="15619" width="15.85546875" customWidth="1"/>
    <col min="15620" max="15620" width="18" customWidth="1"/>
    <col min="15621" max="15621" width="18.140625" customWidth="1"/>
    <col min="15622" max="15622" width="19.28515625" customWidth="1"/>
    <col min="15623" max="15623" width="18.5703125" customWidth="1"/>
    <col min="15624" max="15624" width="20.5703125" customWidth="1"/>
    <col min="15625" max="15625" width="5.85546875" customWidth="1"/>
    <col min="15626" max="15626" width="14.7109375" customWidth="1"/>
    <col min="15627" max="15627" width="0.5703125" customWidth="1"/>
    <col min="15628" max="15628" width="15.7109375" customWidth="1"/>
    <col min="15629" max="15629" width="11.7109375" customWidth="1"/>
    <col min="15630" max="15630" width="15.85546875" bestFit="1" customWidth="1"/>
    <col min="15873" max="15873" width="45.28515625" customWidth="1"/>
    <col min="15874" max="15874" width="16.85546875" customWidth="1"/>
    <col min="15875" max="15875" width="15.85546875" customWidth="1"/>
    <col min="15876" max="15876" width="18" customWidth="1"/>
    <col min="15877" max="15877" width="18.140625" customWidth="1"/>
    <col min="15878" max="15878" width="19.28515625" customWidth="1"/>
    <col min="15879" max="15879" width="18.5703125" customWidth="1"/>
    <col min="15880" max="15880" width="20.5703125" customWidth="1"/>
    <col min="15881" max="15881" width="5.85546875" customWidth="1"/>
    <col min="15882" max="15882" width="14.7109375" customWidth="1"/>
    <col min="15883" max="15883" width="0.5703125" customWidth="1"/>
    <col min="15884" max="15884" width="15.7109375" customWidth="1"/>
    <col min="15885" max="15885" width="11.7109375" customWidth="1"/>
    <col min="15886" max="15886" width="15.85546875" bestFit="1" customWidth="1"/>
    <col min="16129" max="16129" width="45.28515625" customWidth="1"/>
    <col min="16130" max="16130" width="16.85546875" customWidth="1"/>
    <col min="16131" max="16131" width="15.85546875" customWidth="1"/>
    <col min="16132" max="16132" width="18" customWidth="1"/>
    <col min="16133" max="16133" width="18.140625" customWidth="1"/>
    <col min="16134" max="16134" width="19.28515625" customWidth="1"/>
    <col min="16135" max="16135" width="18.5703125" customWidth="1"/>
    <col min="16136" max="16136" width="20.5703125" customWidth="1"/>
    <col min="16137" max="16137" width="5.85546875" customWidth="1"/>
    <col min="16138" max="16138" width="14.7109375" customWidth="1"/>
    <col min="16139" max="16139" width="0.5703125" customWidth="1"/>
    <col min="16140" max="16140" width="15.7109375" customWidth="1"/>
    <col min="16141" max="16141" width="11.7109375" customWidth="1"/>
    <col min="16142" max="16142" width="15.85546875" bestFit="1" customWidth="1"/>
  </cols>
  <sheetData>
    <row r="1" spans="1:14" x14ac:dyDescent="0.25">
      <c r="A1" s="606" t="s">
        <v>321</v>
      </c>
      <c r="G1" s="64"/>
    </row>
    <row r="2" spans="1:14" ht="15.75" thickBot="1" x14ac:dyDescent="0.3">
      <c r="A2" s="69" t="s">
        <v>304</v>
      </c>
      <c r="G2" s="64"/>
    </row>
    <row r="3" spans="1:14" ht="15.75" thickBot="1" x14ac:dyDescent="0.3">
      <c r="A3" s="1055" t="s">
        <v>217</v>
      </c>
      <c r="B3" s="1056"/>
      <c r="C3" s="1056"/>
      <c r="D3" s="1056"/>
      <c r="E3" s="1056"/>
      <c r="F3" s="1056"/>
      <c r="G3" s="1056"/>
      <c r="H3" s="1057"/>
    </row>
    <row r="4" spans="1:14" ht="12.75" customHeight="1" x14ac:dyDescent="0.25">
      <c r="A4" s="1079" t="s">
        <v>305</v>
      </c>
      <c r="B4" s="1080"/>
      <c r="C4" s="1080"/>
      <c r="D4" s="1080"/>
      <c r="E4" s="1081"/>
      <c r="F4" s="607" t="s">
        <v>306</v>
      </c>
      <c r="G4" s="608"/>
      <c r="H4" s="609"/>
    </row>
    <row r="5" spans="1:14" ht="12.75" customHeight="1" x14ac:dyDescent="0.25">
      <c r="A5" s="1082"/>
      <c r="B5" s="1083"/>
      <c r="C5" s="1083"/>
      <c r="D5" s="1083"/>
      <c r="E5" s="1084"/>
      <c r="F5" s="1085" t="s">
        <v>685</v>
      </c>
      <c r="G5" s="1086"/>
      <c r="H5" s="1087"/>
    </row>
    <row r="6" spans="1:14" ht="25.5" x14ac:dyDescent="0.25">
      <c r="A6" s="564" t="s">
        <v>307</v>
      </c>
      <c r="B6" s="83" t="s">
        <v>308</v>
      </c>
      <c r="C6" s="83" t="s">
        <v>309</v>
      </c>
      <c r="D6" s="83" t="s">
        <v>310</v>
      </c>
      <c r="E6" s="84" t="s">
        <v>311</v>
      </c>
      <c r="F6" s="85" t="s">
        <v>192</v>
      </c>
      <c r="G6" s="86" t="s">
        <v>312</v>
      </c>
      <c r="H6" s="87" t="s">
        <v>84</v>
      </c>
    </row>
    <row r="7" spans="1:14" x14ac:dyDescent="0.25">
      <c r="A7" s="610" t="s">
        <v>313</v>
      </c>
      <c r="B7" s="533"/>
      <c r="C7" s="522"/>
      <c r="D7" s="522"/>
      <c r="E7" s="525"/>
      <c r="F7" s="671"/>
      <c r="G7" s="672"/>
      <c r="H7" s="673"/>
    </row>
    <row r="8" spans="1:14" x14ac:dyDescent="0.25">
      <c r="A8" s="449" t="s">
        <v>686</v>
      </c>
      <c r="B8" s="563" t="s">
        <v>315</v>
      </c>
      <c r="C8" s="611">
        <v>1</v>
      </c>
      <c r="D8" s="612">
        <v>3000000000</v>
      </c>
      <c r="E8" s="525">
        <v>3000000000</v>
      </c>
      <c r="F8" s="461">
        <v>348606600000</v>
      </c>
      <c r="G8" s="461">
        <v>20726284584</v>
      </c>
      <c r="H8" s="447">
        <v>3574026333239</v>
      </c>
    </row>
    <row r="9" spans="1:14" x14ac:dyDescent="0.25">
      <c r="A9" s="449" t="s">
        <v>687</v>
      </c>
      <c r="B9" s="563" t="s">
        <v>315</v>
      </c>
      <c r="C9" s="611">
        <v>1</v>
      </c>
      <c r="D9" s="612">
        <v>500000000</v>
      </c>
      <c r="E9" s="525">
        <v>525322334</v>
      </c>
      <c r="F9" s="461">
        <v>1133000000000</v>
      </c>
      <c r="G9" s="461">
        <v>156644802728</v>
      </c>
      <c r="H9" s="447">
        <v>3500436681100</v>
      </c>
    </row>
    <row r="10" spans="1:14" x14ac:dyDescent="0.25">
      <c r="A10" s="449" t="s">
        <v>662</v>
      </c>
      <c r="B10" s="563" t="s">
        <v>540</v>
      </c>
      <c r="C10" s="611">
        <v>1</v>
      </c>
      <c r="D10" s="612">
        <v>1000000</v>
      </c>
      <c r="E10" s="525">
        <v>6506000000</v>
      </c>
      <c r="F10" s="461">
        <v>407821000000</v>
      </c>
      <c r="G10" s="461">
        <v>23816205750</v>
      </c>
      <c r="H10" s="447">
        <v>455820561637</v>
      </c>
    </row>
    <row r="11" spans="1:14" x14ac:dyDescent="0.25">
      <c r="A11" s="449" t="s">
        <v>688</v>
      </c>
      <c r="B11" s="563" t="s">
        <v>314</v>
      </c>
      <c r="C11" s="611">
        <v>1</v>
      </c>
      <c r="D11" s="612">
        <v>1000000</v>
      </c>
      <c r="E11" s="525">
        <v>452779225</v>
      </c>
      <c r="F11" s="674">
        <v>50600000000</v>
      </c>
      <c r="G11" s="674">
        <v>6062938138</v>
      </c>
      <c r="H11" s="462">
        <v>94871708839</v>
      </c>
    </row>
    <row r="12" spans="1:14" x14ac:dyDescent="0.25">
      <c r="A12" s="449" t="s">
        <v>689</v>
      </c>
      <c r="B12" s="563" t="s">
        <v>314</v>
      </c>
      <c r="C12" s="611">
        <v>1</v>
      </c>
      <c r="D12" s="612">
        <v>1000000</v>
      </c>
      <c r="E12" s="525">
        <v>7155110</v>
      </c>
      <c r="F12" s="1093" t="s">
        <v>697</v>
      </c>
      <c r="G12" s="1094"/>
      <c r="H12" s="1095"/>
      <c r="N12" s="15"/>
    </row>
    <row r="13" spans="1:14" x14ac:dyDescent="0.25">
      <c r="A13" s="449" t="s">
        <v>539</v>
      </c>
      <c r="B13" s="563" t="s">
        <v>314</v>
      </c>
      <c r="C13" s="611">
        <v>1</v>
      </c>
      <c r="D13" s="612">
        <v>1000000</v>
      </c>
      <c r="E13" s="525">
        <v>1018027</v>
      </c>
      <c r="F13" s="675">
        <v>49000000000</v>
      </c>
      <c r="G13" s="676">
        <v>10285654007</v>
      </c>
      <c r="H13" s="675">
        <v>73883599367</v>
      </c>
    </row>
    <row r="14" spans="1:14" ht="12.75" customHeight="1" x14ac:dyDescent="0.25">
      <c r="A14" s="449" t="s">
        <v>541</v>
      </c>
      <c r="B14" s="563" t="s">
        <v>314</v>
      </c>
      <c r="C14" s="611">
        <v>1</v>
      </c>
      <c r="D14" s="612">
        <v>1000000</v>
      </c>
      <c r="E14" s="525">
        <v>1857940502</v>
      </c>
      <c r="F14" s="846">
        <v>482236000000000</v>
      </c>
      <c r="G14" s="844">
        <v>11206093000</v>
      </c>
      <c r="H14" s="677">
        <v>384312716451</v>
      </c>
    </row>
    <row r="15" spans="1:14" x14ac:dyDescent="0.25">
      <c r="A15" s="449" t="s">
        <v>661</v>
      </c>
      <c r="B15" s="563" t="s">
        <v>314</v>
      </c>
      <c r="C15" s="611">
        <v>1</v>
      </c>
      <c r="D15" s="612">
        <v>1000000</v>
      </c>
      <c r="E15" s="525">
        <v>1934168073</v>
      </c>
      <c r="F15" s="677">
        <v>330000000000</v>
      </c>
      <c r="G15" s="844">
        <v>-36745554742</v>
      </c>
      <c r="H15" s="677">
        <v>299171384628</v>
      </c>
    </row>
    <row r="16" spans="1:14" x14ac:dyDescent="0.25">
      <c r="A16" s="449" t="s">
        <v>542</v>
      </c>
      <c r="B16" s="563" t="s">
        <v>540</v>
      </c>
      <c r="C16" s="611">
        <v>1</v>
      </c>
      <c r="D16" s="612">
        <v>1000</v>
      </c>
      <c r="E16" s="525">
        <v>2000000000</v>
      </c>
      <c r="F16" s="847">
        <v>120884126000</v>
      </c>
      <c r="G16" s="678">
        <v>24566367884</v>
      </c>
      <c r="H16" s="677">
        <v>204352027485</v>
      </c>
    </row>
    <row r="17" spans="1:12" x14ac:dyDescent="0.25">
      <c r="A17" s="449" t="s">
        <v>690</v>
      </c>
      <c r="B17" s="563" t="s">
        <v>540</v>
      </c>
      <c r="C17" s="611">
        <v>1</v>
      </c>
      <c r="D17" s="612">
        <v>1000</v>
      </c>
      <c r="E17" s="525">
        <v>497146781</v>
      </c>
      <c r="F17" s="679">
        <v>4679182000</v>
      </c>
      <c r="G17" s="845">
        <v>1385698000</v>
      </c>
      <c r="H17" s="679">
        <v>4679182000</v>
      </c>
    </row>
    <row r="18" spans="1:12" x14ac:dyDescent="0.25">
      <c r="A18" s="449" t="s">
        <v>698</v>
      </c>
      <c r="B18" s="563" t="s">
        <v>314</v>
      </c>
      <c r="C18" s="611">
        <v>1</v>
      </c>
      <c r="D18" s="612">
        <v>1000</v>
      </c>
      <c r="E18" s="525">
        <v>2749982349</v>
      </c>
      <c r="F18" s="1093" t="s">
        <v>697</v>
      </c>
      <c r="G18" s="1094"/>
      <c r="H18" s="1095"/>
    </row>
    <row r="19" spans="1:12" x14ac:dyDescent="0.25">
      <c r="A19" s="449" t="s">
        <v>541</v>
      </c>
      <c r="B19" s="563" t="s">
        <v>314</v>
      </c>
      <c r="C19" s="611">
        <v>1</v>
      </c>
      <c r="D19" s="612">
        <v>1000</v>
      </c>
      <c r="E19" s="525">
        <v>742333215</v>
      </c>
      <c r="F19" s="680">
        <v>482236000000000</v>
      </c>
      <c r="G19" s="459">
        <v>11206093000</v>
      </c>
      <c r="H19" s="460">
        <v>384312716451</v>
      </c>
    </row>
    <row r="20" spans="1:12" ht="15.75" thickBot="1" x14ac:dyDescent="0.3">
      <c r="A20" s="449" t="s">
        <v>699</v>
      </c>
      <c r="B20" s="563" t="s">
        <v>540</v>
      </c>
      <c r="C20" s="611">
        <v>1</v>
      </c>
      <c r="D20" s="612">
        <v>1200000</v>
      </c>
      <c r="E20" s="525">
        <v>7680323314</v>
      </c>
      <c r="F20" s="462">
        <v>237214000000</v>
      </c>
      <c r="G20" s="674">
        <v>22322000000</v>
      </c>
      <c r="H20" s="462">
        <v>237214000000</v>
      </c>
    </row>
    <row r="21" spans="1:12" ht="15.75" hidden="1" thickBot="1" x14ac:dyDescent="0.3">
      <c r="A21" s="234" t="e">
        <f>+'[1]Balance Gral.'!A83</f>
        <v>#REF!</v>
      </c>
      <c r="B21" s="601"/>
      <c r="C21" s="75">
        <v>1</v>
      </c>
      <c r="D21" s="612">
        <v>1000</v>
      </c>
      <c r="E21" s="525" t="e">
        <f>+'[1]Balance Gral.'!C83</f>
        <v>#REF!</v>
      </c>
      <c r="F21" s="358"/>
      <c r="G21" s="358"/>
      <c r="H21" s="279"/>
    </row>
    <row r="22" spans="1:12" ht="15.75" hidden="1" thickBot="1" x14ac:dyDescent="0.3">
      <c r="A22" s="234" t="e">
        <f>+'[1]Balance Gral.'!A84</f>
        <v>#REF!</v>
      </c>
      <c r="B22" s="601"/>
      <c r="C22" s="75">
        <v>1</v>
      </c>
      <c r="D22" s="612">
        <v>1000</v>
      </c>
      <c r="E22" s="525" t="e">
        <f>+'[1]Balance Gral.'!C84</f>
        <v>#REF!</v>
      </c>
      <c r="F22" s="358"/>
      <c r="G22" s="358"/>
      <c r="H22" s="279"/>
    </row>
    <row r="23" spans="1:12" ht="15.75" hidden="1" thickBot="1" x14ac:dyDescent="0.3">
      <c r="A23" s="234" t="e">
        <f>+'[1]Balance Gral.'!A85</f>
        <v>#REF!</v>
      </c>
      <c r="B23" s="601"/>
      <c r="C23" s="75">
        <v>1</v>
      </c>
      <c r="D23" s="612">
        <v>1000</v>
      </c>
      <c r="E23" s="525" t="e">
        <f>+'[1]Balance Gral.'!C85</f>
        <v>#REF!</v>
      </c>
      <c r="F23" s="358"/>
      <c r="G23" s="358"/>
      <c r="H23" s="279"/>
      <c r="J23" s="304"/>
    </row>
    <row r="24" spans="1:12" ht="15.75" hidden="1" thickBot="1" x14ac:dyDescent="0.3">
      <c r="A24" s="234"/>
      <c r="B24" s="601"/>
      <c r="C24" s="75">
        <v>1</v>
      </c>
      <c r="D24" s="612">
        <v>1000</v>
      </c>
      <c r="E24" s="525" t="e">
        <f>+'[1]Balance Gral.'!C86</f>
        <v>#REF!</v>
      </c>
      <c r="F24" s="358"/>
      <c r="G24" s="358"/>
      <c r="H24" s="279"/>
    </row>
    <row r="25" spans="1:12" ht="15.75" hidden="1" thickBot="1" x14ac:dyDescent="0.3">
      <c r="A25" s="234"/>
      <c r="B25" s="601"/>
      <c r="C25" s="75">
        <v>1</v>
      </c>
      <c r="D25" s="612">
        <v>1000</v>
      </c>
      <c r="E25" s="525"/>
      <c r="F25" s="358"/>
      <c r="G25" s="358"/>
      <c r="H25" s="279"/>
    </row>
    <row r="26" spans="1:12" ht="15.75" thickBot="1" x14ac:dyDescent="0.3">
      <c r="A26" s="88" t="s">
        <v>316</v>
      </c>
      <c r="B26" s="89"/>
      <c r="C26" s="89"/>
      <c r="D26" s="359"/>
      <c r="E26" s="90">
        <v>27954168928</v>
      </c>
      <c r="F26" s="613"/>
      <c r="G26" s="613"/>
      <c r="H26" s="613"/>
      <c r="J26" s="304"/>
      <c r="L26" s="304"/>
    </row>
    <row r="27" spans="1:12" ht="15.75" thickBot="1" x14ac:dyDescent="0.3">
      <c r="A27" s="76" t="s">
        <v>317</v>
      </c>
      <c r="B27" s="77"/>
      <c r="C27" s="77"/>
      <c r="D27" s="360"/>
      <c r="E27" s="78">
        <v>10026015738</v>
      </c>
      <c r="F27" s="361">
        <v>0</v>
      </c>
      <c r="G27" s="361">
        <v>0</v>
      </c>
      <c r="H27" s="362">
        <v>0</v>
      </c>
      <c r="J27" s="304"/>
      <c r="L27" s="304"/>
    </row>
    <row r="28" spans="1:12" x14ac:dyDescent="0.25">
      <c r="A28" s="80" t="s">
        <v>318</v>
      </c>
      <c r="B28" s="50"/>
      <c r="C28" s="50"/>
      <c r="D28" s="363"/>
      <c r="E28" s="51"/>
      <c r="F28" s="364"/>
      <c r="G28" s="365"/>
      <c r="H28" s="366"/>
      <c r="J28"/>
    </row>
    <row r="29" spans="1:12" x14ac:dyDescent="0.25">
      <c r="A29" s="167" t="s">
        <v>322</v>
      </c>
      <c r="B29" s="614" t="s">
        <v>319</v>
      </c>
      <c r="C29" s="615">
        <v>1</v>
      </c>
      <c r="D29" s="461">
        <v>900000000</v>
      </c>
      <c r="E29" s="461">
        <v>900000000</v>
      </c>
      <c r="F29" s="460">
        <v>900000000</v>
      </c>
      <c r="G29" s="460">
        <v>1264659395</v>
      </c>
      <c r="H29" s="460">
        <v>17574471761</v>
      </c>
      <c r="J29"/>
      <c r="L29" s="616"/>
    </row>
    <row r="30" spans="1:12" x14ac:dyDescent="0.25">
      <c r="A30" s="617" t="s">
        <v>323</v>
      </c>
      <c r="B30" s="618" t="s">
        <v>319</v>
      </c>
      <c r="C30" s="618">
        <v>1</v>
      </c>
      <c r="D30" s="461">
        <f>+E30</f>
        <v>1145070000</v>
      </c>
      <c r="E30" s="461">
        <v>1145070000</v>
      </c>
      <c r="F30" s="602">
        <v>1096946130000</v>
      </c>
      <c r="G30" s="602">
        <v>173016431452</v>
      </c>
      <c r="H30" s="677">
        <v>3365360093480.1602</v>
      </c>
      <c r="J30"/>
    </row>
    <row r="31" spans="1:12" hidden="1" x14ac:dyDescent="0.25">
      <c r="A31" s="617" t="s">
        <v>662</v>
      </c>
      <c r="B31" s="618" t="s">
        <v>319</v>
      </c>
      <c r="C31" s="618">
        <v>1</v>
      </c>
      <c r="D31" s="620">
        <v>0</v>
      </c>
      <c r="E31" s="621">
        <f>+'[1]Balance Gral.'!C137</f>
        <v>0</v>
      </c>
      <c r="F31" s="681">
        <v>0</v>
      </c>
      <c r="G31" s="681"/>
      <c r="H31" s="681"/>
      <c r="J31"/>
    </row>
    <row r="32" spans="1:12" x14ac:dyDescent="0.25">
      <c r="A32" s="617" t="s">
        <v>667</v>
      </c>
      <c r="B32" s="618" t="s">
        <v>319</v>
      </c>
      <c r="C32" s="618">
        <v>1</v>
      </c>
      <c r="D32" s="612">
        <f>+E32</f>
        <v>90100000</v>
      </c>
      <c r="E32" s="461">
        <v>90100000</v>
      </c>
      <c r="F32" s="447">
        <v>1151242800000</v>
      </c>
      <c r="G32" s="447">
        <v>13022138969</v>
      </c>
      <c r="H32" s="447">
        <v>1642284891155</v>
      </c>
      <c r="J32"/>
      <c r="L32" s="616"/>
    </row>
    <row r="33" spans="1:13" x14ac:dyDescent="0.25">
      <c r="A33" s="617" t="s">
        <v>664</v>
      </c>
      <c r="B33" s="618" t="s">
        <v>319</v>
      </c>
      <c r="C33" s="618">
        <v>1</v>
      </c>
      <c r="D33" s="612">
        <v>103000000</v>
      </c>
      <c r="E33" s="461">
        <v>103000000</v>
      </c>
      <c r="F33" s="447">
        <v>44115000000</v>
      </c>
      <c r="G33" s="447">
        <v>1120000000</v>
      </c>
      <c r="H33" s="447">
        <v>44115000000</v>
      </c>
      <c r="J33"/>
      <c r="L33" s="616"/>
    </row>
    <row r="34" spans="1:13" hidden="1" x14ac:dyDescent="0.25">
      <c r="A34" s="617" t="str">
        <f>+'[1]Balance Gral.'!A133</f>
        <v>Pasfin SAECA</v>
      </c>
      <c r="B34" s="618" t="s">
        <v>319</v>
      </c>
      <c r="C34" s="618">
        <v>1</v>
      </c>
      <c r="D34" s="612">
        <v>0</v>
      </c>
      <c r="E34" s="461">
        <f>+'[1]Balance Gral.'!C133</f>
        <v>0</v>
      </c>
      <c r="F34" s="447">
        <v>0</v>
      </c>
      <c r="G34" s="447">
        <v>-4582432326</v>
      </c>
      <c r="H34" s="447">
        <v>116955497473</v>
      </c>
      <c r="J34"/>
      <c r="L34" s="616"/>
    </row>
    <row r="35" spans="1:13" x14ac:dyDescent="0.25">
      <c r="A35" s="617" t="s">
        <v>537</v>
      </c>
      <c r="B35" s="618" t="s">
        <v>319</v>
      </c>
      <c r="C35" s="618">
        <v>1</v>
      </c>
      <c r="D35" s="612">
        <f>+E35</f>
        <v>16000000</v>
      </c>
      <c r="E35" s="461">
        <v>16000000</v>
      </c>
      <c r="F35" s="462">
        <v>94561000000</v>
      </c>
      <c r="G35" s="462">
        <v>8872505081</v>
      </c>
      <c r="H35" s="462">
        <v>127357722452</v>
      </c>
      <c r="I35" s="506"/>
      <c r="J35" s="506"/>
      <c r="K35" s="588"/>
      <c r="L35" s="622"/>
      <c r="M35" s="506"/>
    </row>
    <row r="36" spans="1:13" hidden="1" x14ac:dyDescent="0.25">
      <c r="A36" s="617" t="str">
        <f>+'[1]Balance Gral.'!A139</f>
        <v>Acciones  Vision</v>
      </c>
      <c r="B36" s="618" t="s">
        <v>319</v>
      </c>
      <c r="C36" s="618">
        <v>1</v>
      </c>
      <c r="D36" s="612">
        <v>0</v>
      </c>
      <c r="E36" s="461" t="e">
        <f>+'[1]Balance Gral.'!C139</f>
        <v>#REF!</v>
      </c>
      <c r="F36" s="447">
        <v>0</v>
      </c>
      <c r="G36" s="461"/>
      <c r="H36" s="619"/>
      <c r="I36" s="506"/>
      <c r="J36" s="506"/>
      <c r="K36" s="588"/>
      <c r="L36" s="622"/>
      <c r="M36" s="506"/>
    </row>
    <row r="37" spans="1:13" x14ac:dyDescent="0.25">
      <c r="A37" s="617" t="s">
        <v>324</v>
      </c>
      <c r="B37" s="618" t="s">
        <v>320</v>
      </c>
      <c r="C37" s="618">
        <v>1</v>
      </c>
      <c r="D37" s="612">
        <f>+E37</f>
        <v>345085701</v>
      </c>
      <c r="E37" s="461">
        <v>345085701</v>
      </c>
      <c r="F37" s="1093" t="s">
        <v>697</v>
      </c>
      <c r="G37" s="1094"/>
      <c r="H37" s="1095"/>
      <c r="I37" s="506"/>
      <c r="J37" s="623"/>
      <c r="K37" s="588"/>
      <c r="L37" s="622"/>
      <c r="M37" s="506"/>
    </row>
    <row r="38" spans="1:13" hidden="1" x14ac:dyDescent="0.25">
      <c r="A38" s="617" t="s">
        <v>325</v>
      </c>
      <c r="B38" s="618" t="s">
        <v>315</v>
      </c>
      <c r="C38" s="618">
        <v>1</v>
      </c>
      <c r="D38" s="612">
        <v>0</v>
      </c>
      <c r="E38" s="461">
        <f>+'[1]Balance Gral.'!D141</f>
        <v>0</v>
      </c>
      <c r="F38" s="461">
        <v>0</v>
      </c>
      <c r="G38" s="461">
        <v>245042063431</v>
      </c>
      <c r="H38" s="619">
        <v>3216980796586</v>
      </c>
      <c r="I38" s="506"/>
      <c r="J38" s="624"/>
      <c r="K38" s="588"/>
      <c r="L38" s="622"/>
      <c r="M38" s="506"/>
    </row>
    <row r="39" spans="1:13" s="368" customFormat="1" ht="12.75" x14ac:dyDescent="0.2">
      <c r="A39" s="625" t="str">
        <f>+'[1]Balance Gral.'!A140</f>
        <v>Deudores Por Inversion</v>
      </c>
      <c r="B39" s="626" t="s">
        <v>665</v>
      </c>
      <c r="C39" s="626">
        <v>1</v>
      </c>
      <c r="D39" s="627">
        <v>8001000000</v>
      </c>
      <c r="E39" s="385">
        <v>8001000000</v>
      </c>
      <c r="F39" s="1093" t="s">
        <v>700</v>
      </c>
      <c r="G39" s="1094"/>
      <c r="H39" s="1095"/>
      <c r="I39" s="588"/>
      <c r="J39" s="624"/>
      <c r="K39" s="588"/>
      <c r="L39" s="622"/>
      <c r="M39" s="588"/>
    </row>
    <row r="40" spans="1:13" ht="15.75" thickBot="1" x14ac:dyDescent="0.3">
      <c r="A40" s="628" t="s">
        <v>316</v>
      </c>
      <c r="B40" s="629"/>
      <c r="C40" s="629"/>
      <c r="D40" s="630">
        <f>SUM(D29:D38)</f>
        <v>2599255701</v>
      </c>
      <c r="E40" s="630">
        <v>10600255701</v>
      </c>
      <c r="F40" s="631"/>
      <c r="G40" s="631"/>
      <c r="H40" s="631"/>
      <c r="I40" s="506"/>
      <c r="J40" s="624"/>
      <c r="K40" s="588"/>
      <c r="L40" s="588"/>
      <c r="M40" s="506"/>
    </row>
    <row r="41" spans="1:13" ht="15.75" thickBot="1" x14ac:dyDescent="0.3">
      <c r="A41" s="76" t="s">
        <v>317</v>
      </c>
      <c r="B41" s="77"/>
      <c r="C41" s="82"/>
      <c r="D41" s="78"/>
      <c r="E41" s="78">
        <v>8818781187</v>
      </c>
      <c r="F41" s="92"/>
      <c r="G41" s="92"/>
      <c r="H41" s="92"/>
      <c r="I41" s="506"/>
      <c r="J41" s="624"/>
      <c r="K41" s="588"/>
      <c r="L41" s="588"/>
      <c r="M41" s="506"/>
    </row>
    <row r="42" spans="1:13" ht="13.5" customHeight="1" x14ac:dyDescent="0.25">
      <c r="I42" s="506"/>
      <c r="J42" s="588"/>
      <c r="K42" s="588"/>
      <c r="L42" s="588"/>
      <c r="M42" s="506"/>
    </row>
    <row r="43" spans="1:13" x14ac:dyDescent="0.25">
      <c r="F43" s="15"/>
      <c r="G43" s="15"/>
      <c r="H43" s="15"/>
      <c r="I43" s="506"/>
      <c r="J43" s="588"/>
      <c r="K43" s="588"/>
      <c r="L43" s="588"/>
      <c r="M43" s="506"/>
    </row>
    <row r="44" spans="1:13" ht="13.5" customHeight="1" thickBot="1" x14ac:dyDescent="0.3">
      <c r="A44" s="632" t="s">
        <v>321</v>
      </c>
      <c r="B44" s="565"/>
      <c r="C44" s="565"/>
      <c r="D44" s="565"/>
      <c r="E44" s="93"/>
      <c r="F44" s="93"/>
      <c r="G44" s="15"/>
      <c r="I44" s="506"/>
      <c r="J44" s="588"/>
      <c r="K44" s="588"/>
      <c r="L44" s="588"/>
      <c r="M44" s="506"/>
    </row>
    <row r="45" spans="1:13" ht="25.5" x14ac:dyDescent="0.25">
      <c r="A45" s="562" t="s">
        <v>326</v>
      </c>
      <c r="B45" s="94" t="s">
        <v>327</v>
      </c>
      <c r="C45" s="94" t="s">
        <v>328</v>
      </c>
      <c r="D45" s="94" t="s">
        <v>310</v>
      </c>
      <c r="E45" s="95" t="s">
        <v>329</v>
      </c>
      <c r="I45" s="506"/>
      <c r="J45" s="588"/>
      <c r="K45" s="588"/>
      <c r="L45" s="588"/>
      <c r="M45" s="506"/>
    </row>
    <row r="46" spans="1:13" ht="15.75" hidden="1" customHeight="1" x14ac:dyDescent="0.25">
      <c r="A46" s="234" t="s">
        <v>666</v>
      </c>
      <c r="B46" s="525">
        <v>0</v>
      </c>
      <c r="C46" s="525">
        <v>0</v>
      </c>
      <c r="D46" s="525">
        <v>0</v>
      </c>
      <c r="E46" s="369">
        <v>0</v>
      </c>
      <c r="I46" s="506"/>
      <c r="J46" s="588"/>
      <c r="K46" s="588"/>
      <c r="L46" s="588"/>
      <c r="M46" s="506"/>
    </row>
    <row r="47" spans="1:13" hidden="1" x14ac:dyDescent="0.25">
      <c r="A47" s="234" t="s">
        <v>640</v>
      </c>
      <c r="B47" s="525">
        <v>0</v>
      </c>
      <c r="C47" s="525">
        <v>0</v>
      </c>
      <c r="D47" s="525">
        <v>0</v>
      </c>
      <c r="E47" s="70">
        <v>0</v>
      </c>
      <c r="I47" s="506"/>
      <c r="J47" s="588"/>
      <c r="K47" s="588"/>
      <c r="L47" s="588"/>
      <c r="M47" s="506"/>
    </row>
    <row r="48" spans="1:13" x14ac:dyDescent="0.25">
      <c r="A48" s="234" t="s">
        <v>660</v>
      </c>
      <c r="B48" s="525">
        <v>3000000000</v>
      </c>
      <c r="C48" s="525">
        <v>3000000000</v>
      </c>
      <c r="D48" s="461">
        <v>3000000000</v>
      </c>
      <c r="E48" s="70">
        <v>100</v>
      </c>
      <c r="F48" s="557"/>
      <c r="G48" s="172"/>
      <c r="I48" s="506"/>
      <c r="J48" s="588"/>
      <c r="K48" s="588"/>
      <c r="L48" s="588"/>
      <c r="M48" s="506"/>
    </row>
    <row r="49" spans="1:13" x14ac:dyDescent="0.25">
      <c r="A49" s="234" t="s">
        <v>687</v>
      </c>
      <c r="B49" s="525">
        <v>525322334</v>
      </c>
      <c r="C49" s="525">
        <v>525322334</v>
      </c>
      <c r="D49" s="461">
        <v>500000000</v>
      </c>
      <c r="E49" s="70">
        <v>105.06</v>
      </c>
      <c r="F49" s="557"/>
      <c r="G49" s="172"/>
      <c r="I49" s="506"/>
      <c r="J49" s="588"/>
      <c r="K49" s="588"/>
      <c r="L49" s="588"/>
      <c r="M49" s="506"/>
    </row>
    <row r="50" spans="1:13" x14ac:dyDescent="0.25">
      <c r="A50" s="234" t="s">
        <v>662</v>
      </c>
      <c r="B50" s="525">
        <v>6500000000</v>
      </c>
      <c r="C50" s="525">
        <v>6500000000</v>
      </c>
      <c r="D50" s="461">
        <v>6500000000</v>
      </c>
      <c r="E50" s="70">
        <v>100</v>
      </c>
      <c r="F50" s="557"/>
      <c r="G50" s="172"/>
      <c r="I50" s="506"/>
      <c r="J50" s="588"/>
      <c r="K50" s="588"/>
      <c r="L50" s="624"/>
      <c r="M50" s="506"/>
    </row>
    <row r="51" spans="1:13" x14ac:dyDescent="0.25">
      <c r="A51" s="449" t="s">
        <v>688</v>
      </c>
      <c r="B51" s="525">
        <v>452779225</v>
      </c>
      <c r="C51" s="525">
        <v>452779225</v>
      </c>
      <c r="D51" s="461">
        <v>443000000</v>
      </c>
      <c r="E51" s="682">
        <v>102.21</v>
      </c>
      <c r="F51" s="557"/>
      <c r="G51" s="172"/>
      <c r="I51" s="506"/>
      <c r="J51" s="588"/>
      <c r="K51" s="588"/>
      <c r="L51" s="588"/>
      <c r="M51" s="506"/>
    </row>
    <row r="52" spans="1:13" x14ac:dyDescent="0.25">
      <c r="A52" s="234" t="s">
        <v>689</v>
      </c>
      <c r="B52" s="525">
        <v>7455110</v>
      </c>
      <c r="C52" s="525">
        <v>7155110</v>
      </c>
      <c r="D52" s="461">
        <v>7455110</v>
      </c>
      <c r="E52" s="70">
        <v>95.98</v>
      </c>
      <c r="F52" s="557"/>
      <c r="G52" s="172"/>
      <c r="I52" s="506"/>
      <c r="J52" s="588"/>
      <c r="K52" s="588"/>
      <c r="L52" s="588"/>
      <c r="M52" s="506"/>
    </row>
    <row r="53" spans="1:13" hidden="1" x14ac:dyDescent="0.25">
      <c r="A53" s="234" t="s">
        <v>537</v>
      </c>
      <c r="B53" s="525">
        <v>74321110</v>
      </c>
      <c r="C53" s="525">
        <f>+'[1]Balance Gral.'!C74</f>
        <v>0</v>
      </c>
      <c r="D53" s="461">
        <v>74321110</v>
      </c>
      <c r="E53" s="70">
        <f t="shared" ref="E53" si="0">C53*100/D53</f>
        <v>0</v>
      </c>
      <c r="F53" s="557"/>
      <c r="G53" s="172"/>
    </row>
    <row r="54" spans="1:13" x14ac:dyDescent="0.25">
      <c r="A54" s="234" t="s">
        <v>539</v>
      </c>
      <c r="B54" s="525">
        <v>1018027</v>
      </c>
      <c r="C54" s="525">
        <v>1018027</v>
      </c>
      <c r="D54" s="461">
        <v>1000000</v>
      </c>
      <c r="E54" s="70">
        <v>101.8</v>
      </c>
      <c r="F54" s="557"/>
      <c r="G54" s="172"/>
      <c r="H54" s="232"/>
    </row>
    <row r="55" spans="1:13" x14ac:dyDescent="0.25">
      <c r="A55" s="234" t="s">
        <v>662</v>
      </c>
      <c r="B55" s="525">
        <v>6000000</v>
      </c>
      <c r="C55" s="525">
        <v>6000000</v>
      </c>
      <c r="D55" s="461">
        <v>6000000</v>
      </c>
      <c r="E55" s="70">
        <v>100</v>
      </c>
      <c r="F55" s="557"/>
      <c r="G55" s="172"/>
    </row>
    <row r="56" spans="1:13" x14ac:dyDescent="0.25">
      <c r="A56" s="449" t="s">
        <v>541</v>
      </c>
      <c r="B56" s="525">
        <v>1857940502</v>
      </c>
      <c r="C56" s="525">
        <v>1857940502</v>
      </c>
      <c r="D56" s="461">
        <v>2053000000</v>
      </c>
      <c r="E56" s="682">
        <v>90.5</v>
      </c>
      <c r="F56" s="557"/>
      <c r="G56" s="172"/>
    </row>
    <row r="57" spans="1:13" x14ac:dyDescent="0.25">
      <c r="A57" s="449" t="s">
        <v>661</v>
      </c>
      <c r="B57" s="525">
        <v>1785000000</v>
      </c>
      <c r="C57" s="525">
        <v>1785000000</v>
      </c>
      <c r="D57" s="461">
        <v>1785000000</v>
      </c>
      <c r="E57" s="682">
        <v>100</v>
      </c>
      <c r="F57" s="557"/>
      <c r="G57" s="172"/>
    </row>
    <row r="58" spans="1:13" x14ac:dyDescent="0.25">
      <c r="A58" s="449" t="s">
        <v>542</v>
      </c>
      <c r="B58" s="525">
        <v>2000000000</v>
      </c>
      <c r="C58" s="525">
        <v>2000000000</v>
      </c>
      <c r="D58" s="461">
        <v>1441979563</v>
      </c>
      <c r="E58" s="682">
        <v>138.69999999999999</v>
      </c>
      <c r="F58" s="557"/>
      <c r="G58" s="172"/>
    </row>
    <row r="59" spans="1:13" x14ac:dyDescent="0.25">
      <c r="A59" s="449" t="s">
        <v>690</v>
      </c>
      <c r="B59" s="525">
        <v>497146781</v>
      </c>
      <c r="C59" s="525">
        <v>497146781</v>
      </c>
      <c r="D59" s="461">
        <v>497146781</v>
      </c>
      <c r="E59" s="682">
        <v>100</v>
      </c>
      <c r="F59" s="557"/>
      <c r="G59" s="172"/>
    </row>
    <row r="60" spans="1:13" x14ac:dyDescent="0.25">
      <c r="A60" s="449" t="s">
        <v>701</v>
      </c>
      <c r="B60" s="525">
        <v>2749982349</v>
      </c>
      <c r="C60" s="525">
        <v>2749982349</v>
      </c>
      <c r="D60" s="461">
        <v>2749982349</v>
      </c>
      <c r="E60" s="682">
        <v>100</v>
      </c>
      <c r="F60" s="557"/>
      <c r="G60" s="172"/>
    </row>
    <row r="61" spans="1:13" x14ac:dyDescent="0.25">
      <c r="A61" s="449" t="s">
        <v>541</v>
      </c>
      <c r="B61" s="525">
        <v>742333215</v>
      </c>
      <c r="C61" s="525">
        <v>742333215</v>
      </c>
      <c r="D61" s="461">
        <v>720535860</v>
      </c>
      <c r="E61" s="682">
        <v>103.03</v>
      </c>
      <c r="F61" s="557"/>
      <c r="G61" s="172"/>
    </row>
    <row r="62" spans="1:13" ht="15.75" thickBot="1" x14ac:dyDescent="0.3">
      <c r="A62" s="449" t="s">
        <v>702</v>
      </c>
      <c r="B62" s="525">
        <v>7680323314</v>
      </c>
      <c r="C62" s="525">
        <v>7680323314</v>
      </c>
      <c r="D62" s="461">
        <v>7680323314</v>
      </c>
      <c r="E62" s="682">
        <v>100</v>
      </c>
      <c r="F62" s="557"/>
      <c r="G62" s="172"/>
    </row>
    <row r="63" spans="1:13" ht="15.75" thickBot="1" x14ac:dyDescent="0.3">
      <c r="A63" s="76" t="s">
        <v>330</v>
      </c>
      <c r="B63" s="96">
        <v>0</v>
      </c>
      <c r="C63" s="97">
        <v>27805000857</v>
      </c>
      <c r="D63" s="96">
        <v>0</v>
      </c>
      <c r="E63" s="98">
        <v>0</v>
      </c>
      <c r="F63" s="15"/>
    </row>
    <row r="64" spans="1:13" ht="15.75" thickBot="1" x14ac:dyDescent="0.3">
      <c r="A64" s="76" t="s">
        <v>331</v>
      </c>
      <c r="B64" s="96">
        <v>0</v>
      </c>
      <c r="C64" s="96">
        <v>10026015738</v>
      </c>
      <c r="D64" s="96">
        <v>0</v>
      </c>
      <c r="E64" s="98">
        <v>0</v>
      </c>
    </row>
    <row r="65" spans="1:8" x14ac:dyDescent="0.25">
      <c r="A65" s="99" t="s">
        <v>332</v>
      </c>
      <c r="B65" s="50"/>
      <c r="C65" s="51"/>
      <c r="D65" s="363"/>
      <c r="E65" s="100"/>
      <c r="F65" s="15"/>
    </row>
    <row r="66" spans="1:8" x14ac:dyDescent="0.25">
      <c r="A66" s="237" t="s">
        <v>322</v>
      </c>
      <c r="B66" s="367">
        <v>900000000</v>
      </c>
      <c r="C66" s="370">
        <v>900000000</v>
      </c>
      <c r="D66" s="367">
        <v>900000000</v>
      </c>
      <c r="E66" s="369">
        <v>100</v>
      </c>
      <c r="H66" s="435"/>
    </row>
    <row r="67" spans="1:8" x14ac:dyDescent="0.25">
      <c r="A67" s="91" t="s">
        <v>323</v>
      </c>
      <c r="B67" s="358">
        <v>1145070000</v>
      </c>
      <c r="C67" s="358">
        <v>1145070000</v>
      </c>
      <c r="D67" s="358">
        <v>1145070000</v>
      </c>
      <c r="E67" s="70">
        <v>100</v>
      </c>
    </row>
    <row r="68" spans="1:8" x14ac:dyDescent="0.25">
      <c r="A68" s="91" t="s">
        <v>663</v>
      </c>
      <c r="B68" s="358">
        <v>90100000</v>
      </c>
      <c r="C68" s="358">
        <v>90100000</v>
      </c>
      <c r="D68" s="358">
        <v>90100000</v>
      </c>
      <c r="E68" s="70">
        <v>100</v>
      </c>
      <c r="G68" s="15"/>
    </row>
    <row r="69" spans="1:8" x14ac:dyDescent="0.25">
      <c r="A69" s="91" t="s">
        <v>664</v>
      </c>
      <c r="B69" s="358">
        <v>103000000</v>
      </c>
      <c r="C69" s="358">
        <v>103000000</v>
      </c>
      <c r="D69" s="358">
        <v>103000000</v>
      </c>
      <c r="E69" s="70">
        <v>100</v>
      </c>
      <c r="G69" s="15"/>
    </row>
    <row r="70" spans="1:8" x14ac:dyDescent="0.25">
      <c r="A70" s="91" t="s">
        <v>537</v>
      </c>
      <c r="B70" s="367">
        <v>16000000</v>
      </c>
      <c r="C70" s="358">
        <v>16000000</v>
      </c>
      <c r="D70" s="367">
        <v>16000000</v>
      </c>
      <c r="E70" s="70">
        <v>100</v>
      </c>
      <c r="G70" s="15"/>
    </row>
    <row r="71" spans="1:8" x14ac:dyDescent="0.25">
      <c r="A71" s="91" t="s">
        <v>324</v>
      </c>
      <c r="B71" s="367">
        <v>345085701</v>
      </c>
      <c r="C71" s="358">
        <v>345085701</v>
      </c>
      <c r="D71" s="367">
        <v>345085701</v>
      </c>
      <c r="E71" s="70">
        <v>100</v>
      </c>
      <c r="G71" s="15"/>
    </row>
    <row r="72" spans="1:8" ht="15.75" thickBot="1" x14ac:dyDescent="0.3">
      <c r="A72" s="91" t="s">
        <v>703</v>
      </c>
      <c r="B72" s="367">
        <v>8001000000</v>
      </c>
      <c r="C72" s="358">
        <v>8001000000</v>
      </c>
      <c r="D72" s="367">
        <v>8001000000</v>
      </c>
      <c r="E72" s="70">
        <v>100</v>
      </c>
      <c r="G72" s="15"/>
    </row>
    <row r="73" spans="1:8" ht="15.75" thickBot="1" x14ac:dyDescent="0.3">
      <c r="A73" s="371"/>
      <c r="B73" s="633"/>
      <c r="C73" s="97">
        <v>10600255701</v>
      </c>
      <c r="D73" s="98"/>
      <c r="E73" s="98"/>
      <c r="F73" s="15"/>
      <c r="G73" s="15"/>
    </row>
    <row r="74" spans="1:8" ht="15.75" thickBot="1" x14ac:dyDescent="0.3">
      <c r="A74" s="76"/>
      <c r="B74" s="96"/>
      <c r="C74" s="96">
        <v>8818781187</v>
      </c>
      <c r="D74" s="97"/>
      <c r="E74" s="98"/>
      <c r="F74" s="15"/>
      <c r="G74" s="15"/>
    </row>
    <row r="75" spans="1:8" ht="15.75" thickBot="1" x14ac:dyDescent="0.3">
      <c r="D75" s="96"/>
      <c r="E75" s="15"/>
      <c r="F75" s="15"/>
      <c r="G75" s="15"/>
      <c r="H75" s="15"/>
    </row>
    <row r="76" spans="1:8" ht="15.75" thickBot="1" x14ac:dyDescent="0.3">
      <c r="A76" s="634" t="s">
        <v>333</v>
      </c>
      <c r="B76" s="635"/>
      <c r="C76" s="635"/>
      <c r="E76" s="15"/>
      <c r="F76" s="15"/>
      <c r="G76" s="15"/>
      <c r="H76" s="15"/>
    </row>
    <row r="77" spans="1:8" ht="25.5" x14ac:dyDescent="0.25">
      <c r="A77" s="562" t="s">
        <v>334</v>
      </c>
      <c r="B77" s="94" t="s">
        <v>335</v>
      </c>
      <c r="C77" s="94" t="s">
        <v>337</v>
      </c>
      <c r="D77" s="101" t="s">
        <v>336</v>
      </c>
      <c r="E77" s="15"/>
      <c r="F77" s="15"/>
      <c r="G77" s="15"/>
      <c r="H77" s="15"/>
    </row>
    <row r="78" spans="1:8" ht="16.5" customHeight="1" x14ac:dyDescent="0.25">
      <c r="A78" s="372" t="s">
        <v>330</v>
      </c>
      <c r="B78" s="149">
        <v>200000000</v>
      </c>
      <c r="C78" s="149">
        <v>900000000</v>
      </c>
      <c r="D78" s="373">
        <v>399419813</v>
      </c>
      <c r="E78" s="15"/>
      <c r="F78" s="15"/>
      <c r="H78" s="15"/>
    </row>
    <row r="79" spans="1:8" ht="18" customHeight="1" thickBot="1" x14ac:dyDescent="0.3">
      <c r="A79" s="374" t="s">
        <v>331</v>
      </c>
      <c r="B79" s="239">
        <v>200000000</v>
      </c>
      <c r="C79" s="239">
        <v>851000000</v>
      </c>
      <c r="D79" s="636">
        <v>399419813</v>
      </c>
      <c r="E79" s="624" t="s">
        <v>679</v>
      </c>
      <c r="F79" s="15"/>
      <c r="G79" s="523"/>
      <c r="H79" s="557"/>
    </row>
    <row r="80" spans="1:8" x14ac:dyDescent="0.25">
      <c r="A80" s="15"/>
      <c r="B80" s="15"/>
      <c r="C80" s="15"/>
      <c r="D80" s="15"/>
      <c r="E80" s="15"/>
      <c r="F80" s="15"/>
    </row>
    <row r="81" spans="1:13" ht="27" customHeight="1" x14ac:dyDescent="0.25">
      <c r="A81" s="1091" t="s">
        <v>773</v>
      </c>
      <c r="B81" s="1091"/>
      <c r="C81" s="1091"/>
      <c r="D81" s="1091"/>
      <c r="E81" s="1091"/>
      <c r="F81" s="15"/>
    </row>
    <row r="82" spans="1:13" ht="27" customHeight="1" x14ac:dyDescent="0.25">
      <c r="A82" s="1091"/>
      <c r="B82" s="1091"/>
      <c r="C82" s="1091"/>
      <c r="D82" s="1091"/>
      <c r="E82" s="1091"/>
      <c r="F82" s="15"/>
    </row>
    <row r="83" spans="1:13" ht="14.25" customHeight="1" x14ac:dyDescent="0.25">
      <c r="A83" s="1091"/>
      <c r="B83" s="1092"/>
      <c r="C83" s="1092"/>
      <c r="D83" s="1092"/>
      <c r="E83" s="1092"/>
      <c r="F83" s="15"/>
    </row>
    <row r="84" spans="1:13" ht="15.75" customHeight="1" x14ac:dyDescent="0.25">
      <c r="A84" s="102" t="s">
        <v>338</v>
      </c>
      <c r="B84" s="15"/>
      <c r="C84" s="15"/>
      <c r="D84" s="15"/>
      <c r="E84" s="15"/>
      <c r="F84" s="15"/>
      <c r="H84" s="172"/>
    </row>
    <row r="85" spans="1:13" ht="15" customHeight="1" x14ac:dyDescent="0.25">
      <c r="A85" s="103"/>
      <c r="B85" s="15"/>
      <c r="C85" s="15"/>
      <c r="D85" s="15"/>
      <c r="E85" s="15"/>
      <c r="F85" s="15"/>
    </row>
    <row r="86" spans="1:13" ht="18.75" customHeight="1" x14ac:dyDescent="0.25">
      <c r="A86" s="104" t="s">
        <v>339</v>
      </c>
      <c r="B86" s="15"/>
      <c r="C86" s="15"/>
      <c r="D86" s="15"/>
      <c r="E86" s="15"/>
      <c r="F86" s="15"/>
      <c r="H86" s="172"/>
    </row>
    <row r="87" spans="1:13" ht="18.75" customHeight="1" thickBot="1" x14ac:dyDescent="0.3">
      <c r="A87" s="103"/>
      <c r="B87" s="15"/>
      <c r="C87" s="15"/>
      <c r="D87" s="15"/>
      <c r="E87" s="15"/>
      <c r="F87" s="15"/>
      <c r="G87" s="506"/>
      <c r="H87" s="637"/>
      <c r="I87" s="506"/>
      <c r="J87" s="588"/>
      <c r="K87" s="588"/>
      <c r="L87" s="588"/>
    </row>
    <row r="88" spans="1:13" ht="15.75" thickBot="1" x14ac:dyDescent="0.3">
      <c r="A88" s="1088" t="s">
        <v>340</v>
      </c>
      <c r="B88" s="1089"/>
      <c r="C88" s="1090"/>
      <c r="D88" s="15"/>
      <c r="G88" s="506"/>
      <c r="H88" s="637"/>
      <c r="I88" s="506"/>
      <c r="J88" s="588"/>
      <c r="K88" s="588"/>
      <c r="L88" s="588"/>
    </row>
    <row r="89" spans="1:13" ht="27" customHeight="1" x14ac:dyDescent="0.25">
      <c r="A89" s="105" t="s">
        <v>232</v>
      </c>
      <c r="B89" s="106" t="s">
        <v>341</v>
      </c>
      <c r="C89" s="107" t="s">
        <v>342</v>
      </c>
      <c r="D89" s="15"/>
      <c r="G89" s="506"/>
      <c r="H89" s="506"/>
      <c r="I89" s="506"/>
      <c r="J89" s="588"/>
      <c r="K89" s="588"/>
      <c r="L89" s="588"/>
    </row>
    <row r="90" spans="1:13" x14ac:dyDescent="0.25">
      <c r="A90" s="108" t="s">
        <v>343</v>
      </c>
      <c r="B90" s="109">
        <v>385069836</v>
      </c>
      <c r="C90" s="110">
        <v>0</v>
      </c>
      <c r="D90" s="15"/>
      <c r="G90" s="623"/>
      <c r="H90" s="638"/>
      <c r="I90" s="506"/>
      <c r="J90" s="588"/>
      <c r="K90" s="588"/>
      <c r="L90" s="588"/>
    </row>
    <row r="91" spans="1:13" x14ac:dyDescent="0.25">
      <c r="A91" s="111" t="s">
        <v>344</v>
      </c>
      <c r="B91" s="112">
        <v>26101464</v>
      </c>
      <c r="C91" s="113">
        <v>0</v>
      </c>
      <c r="D91" s="624"/>
      <c r="E91" s="375"/>
      <c r="F91" s="15"/>
      <c r="G91" s="520"/>
      <c r="H91" s="506"/>
      <c r="I91" s="506"/>
      <c r="J91" s="588"/>
      <c r="K91" s="588"/>
      <c r="L91" s="624"/>
      <c r="M91" s="15"/>
    </row>
    <row r="92" spans="1:13" x14ac:dyDescent="0.25">
      <c r="A92" s="114" t="s">
        <v>345</v>
      </c>
      <c r="B92" s="115">
        <v>411272764</v>
      </c>
      <c r="C92" s="71">
        <v>0</v>
      </c>
      <c r="D92" s="624"/>
      <c r="F92" s="15"/>
      <c r="G92" s="506"/>
      <c r="H92" s="520"/>
      <c r="I92" s="506"/>
      <c r="J92" s="588"/>
      <c r="K92" s="588"/>
      <c r="L92" s="624"/>
      <c r="M92" s="15"/>
    </row>
    <row r="93" spans="1:13" ht="15.75" thickBot="1" x14ac:dyDescent="0.3">
      <c r="A93" s="376" t="s">
        <v>346</v>
      </c>
      <c r="B93" s="116">
        <v>-27686783</v>
      </c>
      <c r="C93" s="71">
        <v>0</v>
      </c>
      <c r="D93" s="624"/>
      <c r="G93" s="506"/>
      <c r="H93" s="506"/>
      <c r="I93" s="506"/>
      <c r="J93" s="588"/>
      <c r="K93" s="588"/>
      <c r="L93" s="624"/>
      <c r="M93" s="15"/>
    </row>
    <row r="94" spans="1:13" ht="15.75" thickBot="1" x14ac:dyDescent="0.3">
      <c r="A94" s="117" t="s">
        <v>347</v>
      </c>
      <c r="B94" s="118">
        <v>383585981</v>
      </c>
      <c r="C94" s="119">
        <v>0</v>
      </c>
      <c r="D94" s="624"/>
      <c r="G94" s="506"/>
      <c r="H94" s="506"/>
      <c r="I94" s="520"/>
      <c r="J94" s="588"/>
      <c r="K94" s="588"/>
      <c r="L94" s="624"/>
    </row>
    <row r="95" spans="1:13" ht="15.75" thickBot="1" x14ac:dyDescent="0.3">
      <c r="A95" s="120" t="s">
        <v>348</v>
      </c>
      <c r="B95" s="78">
        <v>216142712</v>
      </c>
      <c r="C95" s="79">
        <v>0</v>
      </c>
      <c r="D95" s="624"/>
      <c r="E95" s="15"/>
      <c r="F95" s="15"/>
      <c r="G95" s="506"/>
      <c r="H95" s="506"/>
      <c r="I95" s="506"/>
      <c r="J95" s="588"/>
      <c r="K95" s="588"/>
      <c r="L95" s="624"/>
      <c r="M95" s="304"/>
    </row>
    <row r="96" spans="1:13" x14ac:dyDescent="0.25">
      <c r="A96" s="536"/>
      <c r="B96" s="536"/>
      <c r="C96" s="536"/>
      <c r="D96" s="624"/>
      <c r="E96" s="15"/>
      <c r="F96" s="15"/>
      <c r="G96" s="506"/>
      <c r="H96" s="506"/>
      <c r="I96" s="506"/>
      <c r="J96" s="588"/>
      <c r="K96" s="588"/>
      <c r="L96" s="588"/>
    </row>
    <row r="97" spans="1:17" ht="15.75" thickBot="1" x14ac:dyDescent="0.3">
      <c r="A97" s="536"/>
      <c r="B97" s="536"/>
      <c r="C97" s="536"/>
      <c r="D97" s="624"/>
      <c r="E97" s="15"/>
      <c r="F97" s="15"/>
      <c r="G97" s="506"/>
      <c r="H97" s="506"/>
      <c r="I97" s="506"/>
      <c r="J97" s="588"/>
      <c r="K97" s="588"/>
      <c r="L97" s="588"/>
    </row>
    <row r="98" spans="1:17" ht="18.75" customHeight="1" thickBot="1" x14ac:dyDescent="0.3">
      <c r="A98" s="121" t="s">
        <v>349</v>
      </c>
      <c r="B98" s="122"/>
      <c r="C98" s="123"/>
      <c r="D98" s="624"/>
      <c r="E98" s="15"/>
      <c r="F98" s="15"/>
      <c r="I98" s="378"/>
      <c r="J98" s="377"/>
      <c r="K98" s="377"/>
    </row>
    <row r="99" spans="1:17" ht="27" customHeight="1" x14ac:dyDescent="0.25">
      <c r="A99" s="105" t="s">
        <v>232</v>
      </c>
      <c r="B99" s="106" t="s">
        <v>341</v>
      </c>
      <c r="C99" s="107" t="s">
        <v>342</v>
      </c>
      <c r="D99" s="624"/>
      <c r="E99" s="15"/>
      <c r="F99" s="15"/>
      <c r="I99" s="378"/>
      <c r="J99" s="377"/>
      <c r="K99" s="377"/>
      <c r="L99" s="508"/>
      <c r="M99" s="508"/>
      <c r="N99" s="508"/>
      <c r="O99" s="508"/>
      <c r="P99" s="508"/>
      <c r="Q99" s="508"/>
    </row>
    <row r="100" spans="1:17" x14ac:dyDescent="0.25">
      <c r="A100" s="108" t="s">
        <v>350</v>
      </c>
      <c r="B100" s="109">
        <v>636047136</v>
      </c>
      <c r="C100" s="41">
        <v>0</v>
      </c>
      <c r="D100" s="624"/>
      <c r="E100" s="15"/>
      <c r="F100" s="15"/>
      <c r="I100" s="378"/>
      <c r="J100" s="377"/>
      <c r="K100" s="377"/>
      <c r="L100" s="508"/>
      <c r="M100" s="508"/>
      <c r="N100" s="508"/>
      <c r="O100" s="508"/>
      <c r="P100" s="508"/>
      <c r="Q100" s="508"/>
    </row>
    <row r="101" spans="1:17" x14ac:dyDescent="0.25">
      <c r="A101" s="376" t="s">
        <v>351</v>
      </c>
      <c r="B101" s="109">
        <v>0</v>
      </c>
      <c r="C101" s="41">
        <v>174397027</v>
      </c>
      <c r="D101" s="624"/>
      <c r="E101" s="15"/>
      <c r="F101" s="15"/>
      <c r="I101" s="378"/>
      <c r="J101" s="377"/>
      <c r="K101" s="377"/>
      <c r="L101" s="508"/>
      <c r="M101" s="508"/>
      <c r="N101" s="508"/>
      <c r="O101" s="508"/>
      <c r="P101" s="508"/>
      <c r="Q101" s="508"/>
    </row>
    <row r="102" spans="1:17" x14ac:dyDescent="0.25">
      <c r="A102" s="376" t="s">
        <v>352</v>
      </c>
      <c r="B102" s="109">
        <v>0</v>
      </c>
      <c r="C102" s="41">
        <v>-84042</v>
      </c>
      <c r="D102" s="624"/>
      <c r="E102" s="15"/>
      <c r="F102" s="15"/>
      <c r="I102" s="378"/>
      <c r="J102" s="377"/>
      <c r="K102" s="377"/>
      <c r="L102" s="508"/>
      <c r="M102" s="508"/>
      <c r="N102" s="508"/>
      <c r="O102" s="508"/>
      <c r="P102" s="508"/>
      <c r="Q102" s="508"/>
    </row>
    <row r="103" spans="1:17" x14ac:dyDescent="0.25">
      <c r="A103" s="376" t="s">
        <v>353</v>
      </c>
      <c r="B103" s="109">
        <v>92851094</v>
      </c>
      <c r="C103" s="41">
        <v>46422023</v>
      </c>
      <c r="D103" s="624"/>
      <c r="E103" s="15"/>
      <c r="F103" s="15"/>
      <c r="I103" s="378"/>
      <c r="J103" s="377"/>
      <c r="K103" s="377"/>
      <c r="L103" s="508"/>
      <c r="M103" s="508"/>
      <c r="N103" s="508"/>
      <c r="O103" s="508"/>
      <c r="P103" s="508"/>
      <c r="Q103" s="508"/>
    </row>
    <row r="104" spans="1:17" ht="15.75" thickBot="1" x14ac:dyDescent="0.3">
      <c r="A104" s="376" t="s">
        <v>525</v>
      </c>
      <c r="B104" s="109">
        <v>19022187</v>
      </c>
      <c r="C104" s="41">
        <v>0</v>
      </c>
      <c r="D104" s="15"/>
      <c r="E104" s="15"/>
      <c r="F104" s="15"/>
      <c r="I104" s="378"/>
      <c r="J104" s="377"/>
      <c r="K104" s="377"/>
      <c r="L104" s="508"/>
      <c r="M104" s="508"/>
      <c r="N104" s="508"/>
      <c r="O104" s="508"/>
      <c r="P104" s="508"/>
      <c r="Q104" s="508"/>
    </row>
    <row r="105" spans="1:17" ht="15.75" thickBot="1" x14ac:dyDescent="0.3">
      <c r="A105" s="124" t="s">
        <v>347</v>
      </c>
      <c r="B105" s="97">
        <v>747920417</v>
      </c>
      <c r="C105" s="125">
        <v>220735008</v>
      </c>
      <c r="D105" s="15"/>
      <c r="E105" s="15"/>
      <c r="F105" s="15"/>
      <c r="I105" s="378"/>
      <c r="J105" s="377"/>
      <c r="K105" s="377"/>
      <c r="L105" s="523"/>
      <c r="M105" s="523"/>
      <c r="N105" s="508"/>
      <c r="O105" s="508"/>
      <c r="P105" s="508"/>
      <c r="Q105" s="508"/>
    </row>
    <row r="106" spans="1:17" ht="15.75" thickBot="1" x14ac:dyDescent="0.3">
      <c r="A106" s="120" t="s">
        <v>348</v>
      </c>
      <c r="B106" s="78">
        <v>442035991</v>
      </c>
      <c r="C106" s="79">
        <v>392808091</v>
      </c>
      <c r="D106" s="15"/>
      <c r="E106" s="15"/>
      <c r="F106" s="15"/>
      <c r="I106" s="378"/>
      <c r="J106" s="377"/>
      <c r="K106" s="377"/>
      <c r="L106" s="523"/>
      <c r="M106" s="523"/>
      <c r="N106" s="508"/>
      <c r="O106" s="508"/>
      <c r="P106" s="508"/>
      <c r="Q106" s="508"/>
    </row>
    <row r="107" spans="1:17" ht="12" customHeight="1" thickBot="1" x14ac:dyDescent="0.3">
      <c r="A107" s="536"/>
      <c r="B107" s="536"/>
      <c r="C107" s="536"/>
      <c r="D107" s="15"/>
      <c r="E107" s="15"/>
      <c r="F107" s="15"/>
      <c r="I107" s="378"/>
      <c r="J107" s="377"/>
      <c r="K107" s="377"/>
      <c r="L107" s="508"/>
      <c r="M107" s="508"/>
      <c r="N107" s="508"/>
      <c r="O107" s="508"/>
      <c r="P107" s="508"/>
      <c r="Q107" s="508"/>
    </row>
    <row r="108" spans="1:17" ht="15.75" thickBot="1" x14ac:dyDescent="0.3">
      <c r="A108" s="1088" t="s">
        <v>354</v>
      </c>
      <c r="B108" s="1089"/>
      <c r="C108" s="1090"/>
      <c r="D108" s="15"/>
      <c r="E108" s="15"/>
      <c r="F108" s="15"/>
      <c r="I108" s="378"/>
      <c r="J108" s="377"/>
      <c r="K108" s="377"/>
      <c r="L108" s="508"/>
      <c r="M108" s="508"/>
      <c r="N108" s="508"/>
      <c r="O108" s="508"/>
      <c r="P108" s="508"/>
      <c r="Q108" s="508"/>
    </row>
    <row r="109" spans="1:17" ht="28.5" customHeight="1" x14ac:dyDescent="0.25">
      <c r="A109" s="105" t="s">
        <v>232</v>
      </c>
      <c r="B109" s="126" t="s">
        <v>298</v>
      </c>
      <c r="C109" s="95" t="s">
        <v>299</v>
      </c>
      <c r="D109" s="15"/>
      <c r="E109" s="15"/>
      <c r="F109" s="15"/>
      <c r="I109" s="378"/>
      <c r="J109" s="377"/>
      <c r="K109" s="377"/>
      <c r="L109" s="508"/>
      <c r="M109" s="508"/>
      <c r="N109" s="508"/>
      <c r="O109" s="508"/>
      <c r="P109" s="508"/>
      <c r="Q109" s="508"/>
    </row>
    <row r="110" spans="1:17" s="508" customFormat="1" x14ac:dyDescent="0.25">
      <c r="A110" s="639" t="s">
        <v>544</v>
      </c>
      <c r="B110" s="447">
        <v>438750</v>
      </c>
      <c r="C110" s="447">
        <v>0</v>
      </c>
      <c r="D110" s="523"/>
      <c r="E110" s="523"/>
      <c r="F110" s="523"/>
      <c r="I110" s="640"/>
      <c r="J110" s="377"/>
      <c r="K110" s="377"/>
    </row>
    <row r="111" spans="1:17" s="508" customFormat="1" x14ac:dyDescent="0.25">
      <c r="A111" s="641" t="s">
        <v>355</v>
      </c>
      <c r="B111" s="447">
        <v>45084262</v>
      </c>
      <c r="C111" s="447">
        <v>9056842</v>
      </c>
      <c r="D111" s="523"/>
      <c r="E111" s="523"/>
      <c r="F111" s="523"/>
      <c r="I111" s="640"/>
      <c r="J111" s="377"/>
      <c r="K111" s="377"/>
    </row>
    <row r="112" spans="1:17" s="508" customFormat="1" ht="15.75" customHeight="1" x14ac:dyDescent="0.25">
      <c r="A112" s="642" t="s">
        <v>356</v>
      </c>
      <c r="B112" s="605">
        <v>25360228</v>
      </c>
      <c r="C112" s="605">
        <v>650000</v>
      </c>
      <c r="D112" s="523"/>
      <c r="E112" s="523"/>
      <c r="F112" s="523"/>
      <c r="I112" s="640"/>
      <c r="J112" s="377"/>
      <c r="K112" s="377"/>
    </row>
    <row r="113" spans="1:17" s="508" customFormat="1" x14ac:dyDescent="0.25">
      <c r="A113" s="331" t="s">
        <v>357</v>
      </c>
      <c r="B113" s="643">
        <v>107445593</v>
      </c>
      <c r="C113" s="605">
        <v>25091953</v>
      </c>
      <c r="D113" s="523"/>
      <c r="E113" s="523"/>
      <c r="F113" s="523"/>
      <c r="I113" s="640"/>
      <c r="J113" s="377"/>
      <c r="K113" s="377"/>
    </row>
    <row r="114" spans="1:17" s="508" customFormat="1" x14ac:dyDescent="0.25">
      <c r="A114" s="331" t="str">
        <f>+'[1]Balance Gral.'!A99</f>
        <v>Nota de Retencion</v>
      </c>
      <c r="B114" s="643">
        <v>53247790</v>
      </c>
      <c r="C114" s="643">
        <v>20120005</v>
      </c>
      <c r="D114" s="624"/>
      <c r="E114" s="523"/>
      <c r="F114" s="523"/>
      <c r="I114" s="640"/>
      <c r="J114" s="377"/>
      <c r="K114" s="377"/>
    </row>
    <row r="115" spans="1:17" s="508" customFormat="1" x14ac:dyDescent="0.25">
      <c r="A115" s="641" t="s">
        <v>545</v>
      </c>
      <c r="B115" s="447">
        <v>0</v>
      </c>
      <c r="C115" s="643">
        <v>3600000000</v>
      </c>
      <c r="D115" s="523"/>
      <c r="E115" s="523"/>
      <c r="F115" s="523"/>
      <c r="I115" s="640"/>
      <c r="J115" s="377"/>
      <c r="K115" s="377"/>
    </row>
    <row r="116" spans="1:17" s="508" customFormat="1" x14ac:dyDescent="0.25">
      <c r="A116" s="642" t="s">
        <v>358</v>
      </c>
      <c r="B116" s="447">
        <v>370521488</v>
      </c>
      <c r="C116" s="447">
        <v>12888500</v>
      </c>
      <c r="D116" s="523"/>
      <c r="E116" s="523"/>
      <c r="F116" s="523"/>
      <c r="G116" s="523"/>
      <c r="I116" s="640"/>
      <c r="J116" s="377"/>
      <c r="K116" s="377"/>
    </row>
    <row r="117" spans="1:17" s="508" customFormat="1" x14ac:dyDescent="0.25">
      <c r="A117" s="642" t="s">
        <v>359</v>
      </c>
      <c r="B117" s="447">
        <v>4271570047</v>
      </c>
      <c r="C117" s="447">
        <v>4099926381</v>
      </c>
      <c r="D117" s="523"/>
      <c r="E117" s="523"/>
      <c r="F117" s="523"/>
      <c r="G117" s="523"/>
      <c r="H117" s="523"/>
      <c r="I117" s="640"/>
      <c r="J117" s="377"/>
      <c r="K117" s="377"/>
    </row>
    <row r="118" spans="1:17" s="508" customFormat="1" hidden="1" x14ac:dyDescent="0.25">
      <c r="A118" s="641"/>
      <c r="B118" s="447"/>
      <c r="C118" s="447"/>
      <c r="D118" s="523"/>
      <c r="E118" s="523"/>
      <c r="F118" s="523"/>
      <c r="I118" s="640"/>
      <c r="J118" s="377"/>
      <c r="K118" s="377"/>
    </row>
    <row r="119" spans="1:17" s="508" customFormat="1" hidden="1" x14ac:dyDescent="0.25">
      <c r="A119" s="641"/>
      <c r="B119" s="447"/>
      <c r="C119" s="447"/>
      <c r="D119" s="523"/>
      <c r="E119" s="523"/>
      <c r="F119" s="523"/>
      <c r="I119" s="640"/>
      <c r="J119" s="377"/>
      <c r="K119" s="377"/>
    </row>
    <row r="120" spans="1:17" s="508" customFormat="1" hidden="1" x14ac:dyDescent="0.25">
      <c r="A120" s="641"/>
      <c r="B120" s="447"/>
      <c r="C120" s="447"/>
      <c r="D120" s="523"/>
      <c r="E120" s="523"/>
      <c r="F120" s="523"/>
      <c r="I120" s="640"/>
      <c r="J120" s="377"/>
      <c r="K120" s="377"/>
    </row>
    <row r="121" spans="1:17" s="508" customFormat="1" hidden="1" x14ac:dyDescent="0.25">
      <c r="A121" s="641"/>
      <c r="B121" s="447"/>
      <c r="C121" s="447"/>
      <c r="D121" s="523"/>
      <c r="E121" s="523"/>
      <c r="F121" s="523"/>
      <c r="I121" s="640"/>
      <c r="J121" s="377"/>
      <c r="K121" s="377"/>
    </row>
    <row r="122" spans="1:17" s="508" customFormat="1" hidden="1" x14ac:dyDescent="0.25">
      <c r="A122" s="641"/>
      <c r="B122" s="447"/>
      <c r="C122" s="447"/>
      <c r="D122" s="523"/>
      <c r="E122" s="523"/>
      <c r="F122" s="523"/>
      <c r="I122" s="640"/>
      <c r="J122" s="377"/>
      <c r="K122" s="377"/>
    </row>
    <row r="123" spans="1:17" s="508" customFormat="1" hidden="1" x14ac:dyDescent="0.25">
      <c r="A123" s="641"/>
      <c r="B123" s="447"/>
      <c r="C123" s="447"/>
      <c r="D123" s="523"/>
      <c r="E123" s="523"/>
      <c r="F123" s="523"/>
      <c r="I123" s="640"/>
      <c r="J123" s="377"/>
      <c r="K123" s="377"/>
    </row>
    <row r="124" spans="1:17" s="508" customFormat="1" hidden="1" x14ac:dyDescent="0.25">
      <c r="A124" s="641"/>
      <c r="B124" s="447"/>
      <c r="C124" s="447"/>
      <c r="D124" s="523"/>
      <c r="E124" s="523"/>
      <c r="F124" s="523"/>
      <c r="I124" s="640"/>
      <c r="J124" s="377"/>
      <c r="K124" s="377"/>
    </row>
    <row r="125" spans="1:17" s="508" customFormat="1" ht="15.75" thickBot="1" x14ac:dyDescent="0.3">
      <c r="A125" s="644" t="str">
        <f>'[1]Balance Gral.'!A117</f>
        <v>Intereses a Devengar</v>
      </c>
      <c r="B125" s="455">
        <v>925452549</v>
      </c>
      <c r="C125" s="455">
        <v>399542840</v>
      </c>
      <c r="D125" s="523"/>
      <c r="E125" s="523"/>
      <c r="F125" s="523"/>
      <c r="I125" s="640"/>
      <c r="J125" s="377"/>
      <c r="K125" s="377"/>
    </row>
    <row r="126" spans="1:17" ht="19.5" customHeight="1" thickBot="1" x14ac:dyDescent="0.3">
      <c r="A126" s="127" t="s">
        <v>360</v>
      </c>
      <c r="B126" s="90">
        <v>5799120708</v>
      </c>
      <c r="C126" s="128">
        <v>8167276521</v>
      </c>
      <c r="D126" s="15"/>
      <c r="E126" s="15"/>
      <c r="F126" s="15"/>
      <c r="G126" s="557"/>
      <c r="H126" s="336"/>
      <c r="I126" s="336"/>
      <c r="J126" s="379"/>
      <c r="K126" s="377"/>
      <c r="L126" s="523"/>
      <c r="M126" s="523"/>
      <c r="N126" s="508"/>
      <c r="O126" s="508"/>
      <c r="P126" s="508"/>
      <c r="Q126" s="508"/>
    </row>
    <row r="127" spans="1:17" x14ac:dyDescent="0.25">
      <c r="A127" s="536"/>
      <c r="B127" s="536"/>
      <c r="C127" s="536"/>
      <c r="D127" s="15"/>
      <c r="E127" s="15"/>
      <c r="F127" s="15"/>
      <c r="I127" s="378"/>
      <c r="J127" s="377"/>
      <c r="K127" s="377"/>
      <c r="L127" s="508"/>
      <c r="M127" s="508"/>
      <c r="N127" s="508"/>
      <c r="O127" s="508"/>
      <c r="P127" s="508"/>
      <c r="Q127" s="508"/>
    </row>
    <row r="128" spans="1:17" ht="15.75" thickBot="1" x14ac:dyDescent="0.3">
      <c r="A128" s="69" t="s">
        <v>361</v>
      </c>
      <c r="B128" s="15"/>
      <c r="C128" s="15"/>
      <c r="D128" s="15"/>
      <c r="E128" s="15"/>
      <c r="F128" s="15"/>
      <c r="I128" s="378"/>
      <c r="J128" s="377"/>
      <c r="K128" s="377"/>
      <c r="L128" s="508"/>
      <c r="M128" s="508"/>
      <c r="N128" s="508"/>
      <c r="O128" s="508"/>
      <c r="P128" s="508"/>
      <c r="Q128" s="508"/>
    </row>
    <row r="129" spans="1:17" x14ac:dyDescent="0.25">
      <c r="A129" s="1096" t="s">
        <v>668</v>
      </c>
      <c r="B129" s="1097"/>
      <c r="C129" s="1097"/>
      <c r="D129" s="1097"/>
      <c r="E129" s="1097"/>
      <c r="F129" s="1098"/>
      <c r="L129" s="508"/>
      <c r="M129" s="508"/>
      <c r="N129" s="508"/>
      <c r="O129" s="508"/>
      <c r="P129" s="508"/>
      <c r="Q129" s="508"/>
    </row>
    <row r="130" spans="1:17" ht="39" x14ac:dyDescent="0.25">
      <c r="A130" s="380" t="s">
        <v>307</v>
      </c>
      <c r="B130" s="129" t="s">
        <v>362</v>
      </c>
      <c r="C130" s="129" t="s">
        <v>309</v>
      </c>
      <c r="D130" s="129" t="s">
        <v>363</v>
      </c>
      <c r="E130" s="129" t="s">
        <v>364</v>
      </c>
      <c r="F130" s="130" t="s">
        <v>365</v>
      </c>
      <c r="L130" s="508"/>
      <c r="M130" s="508"/>
      <c r="N130" s="508"/>
      <c r="O130" s="508"/>
      <c r="P130" s="508"/>
      <c r="Q130" s="508"/>
    </row>
    <row r="131" spans="1:17" x14ac:dyDescent="0.25">
      <c r="A131" s="131"/>
      <c r="B131" s="536"/>
      <c r="C131" s="536"/>
      <c r="D131" s="536"/>
      <c r="E131" s="536"/>
      <c r="F131" s="132"/>
      <c r="L131" s="508"/>
      <c r="M131" s="508"/>
      <c r="N131" s="508"/>
      <c r="O131" s="508"/>
      <c r="P131" s="508"/>
      <c r="Q131" s="508"/>
    </row>
    <row r="132" spans="1:17" x14ac:dyDescent="0.25">
      <c r="A132" s="133"/>
      <c r="B132" s="134" t="s">
        <v>366</v>
      </c>
      <c r="C132" s="134"/>
      <c r="D132" s="134"/>
      <c r="E132" s="134"/>
      <c r="F132" s="135"/>
    </row>
    <row r="133" spans="1:17" x14ac:dyDescent="0.25">
      <c r="A133" s="133" t="s">
        <v>367</v>
      </c>
      <c r="B133" s="41"/>
      <c r="C133" s="41"/>
      <c r="D133" s="41"/>
      <c r="E133" s="41"/>
      <c r="F133" s="48"/>
    </row>
    <row r="134" spans="1:17" ht="15.75" thickBot="1" x14ac:dyDescent="0.3">
      <c r="A134" s="136" t="s">
        <v>368</v>
      </c>
      <c r="B134" s="42"/>
      <c r="C134" s="42"/>
      <c r="D134" s="42"/>
      <c r="E134" s="42"/>
      <c r="F134" s="137"/>
    </row>
    <row r="135" spans="1:17" ht="13.5" customHeight="1" x14ac:dyDescent="0.25">
      <c r="A135" s="645"/>
      <c r="B135" s="565"/>
      <c r="C135" s="565"/>
      <c r="D135" s="565"/>
      <c r="E135" s="93"/>
      <c r="F135" s="565"/>
    </row>
    <row r="136" spans="1:17" ht="13.5" customHeight="1" x14ac:dyDescent="0.25">
      <c r="A136" s="645"/>
      <c r="B136" s="565"/>
      <c r="C136" s="565"/>
      <c r="D136" s="565"/>
      <c r="E136" s="93"/>
      <c r="F136" s="565"/>
    </row>
  </sheetData>
  <mergeCells count="12">
    <mergeCell ref="A129:F129"/>
    <mergeCell ref="A3:H3"/>
    <mergeCell ref="A4:E5"/>
    <mergeCell ref="F5:H5"/>
    <mergeCell ref="A88:C88"/>
    <mergeCell ref="A108:C108"/>
    <mergeCell ref="A83:E83"/>
    <mergeCell ref="A81:E82"/>
    <mergeCell ref="F12:H12"/>
    <mergeCell ref="F18:H18"/>
    <mergeCell ref="F37:H37"/>
    <mergeCell ref="F39:H39"/>
  </mergeCells>
  <pageMargins left="0.7" right="0.7" top="0.75" bottom="0.75" header="0.3" footer="0.3"/>
  <pageSetup paperSize="9" scale="3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K71"/>
  <sheetViews>
    <sheetView showGridLines="0" workbookViewId="0">
      <selection activeCell="A3" sqref="A3"/>
    </sheetView>
  </sheetViews>
  <sheetFormatPr baseColWidth="10" defaultRowHeight="15" x14ac:dyDescent="0.25"/>
  <cols>
    <col min="1" max="1" width="24.140625" customWidth="1"/>
    <col min="2" max="2" width="16.7109375" customWidth="1"/>
    <col min="3" max="3" width="15.7109375" customWidth="1"/>
    <col min="4" max="4" width="16.42578125" customWidth="1"/>
    <col min="5" max="5" width="17.140625" customWidth="1"/>
    <col min="6" max="6" width="18.42578125" customWidth="1"/>
    <col min="7" max="7" width="24.5703125" customWidth="1"/>
    <col min="8" max="8" width="20.7109375" customWidth="1"/>
    <col min="9" max="9" width="16" customWidth="1"/>
    <col min="10" max="10" width="19.5703125" bestFit="1" customWidth="1"/>
    <col min="11" max="11" width="16.28515625" customWidth="1"/>
    <col min="247" max="247" width="24.140625" customWidth="1"/>
    <col min="248" max="248" width="16.7109375" customWidth="1"/>
    <col min="249" max="249" width="15.7109375" customWidth="1"/>
    <col min="250" max="250" width="16.42578125" customWidth="1"/>
    <col min="251" max="251" width="17.140625" customWidth="1"/>
    <col min="252" max="252" width="18.42578125" customWidth="1"/>
    <col min="253" max="253" width="24.5703125" customWidth="1"/>
    <col min="254" max="254" width="20.7109375" customWidth="1"/>
    <col min="255" max="255" width="16" customWidth="1"/>
    <col min="256" max="256" width="19.5703125" bestFit="1" customWidth="1"/>
    <col min="257" max="257" width="16.28515625" customWidth="1"/>
    <col min="258" max="260" width="0" hidden="1" customWidth="1"/>
    <col min="503" max="503" width="24.140625" customWidth="1"/>
    <col min="504" max="504" width="16.7109375" customWidth="1"/>
    <col min="505" max="505" width="15.7109375" customWidth="1"/>
    <col min="506" max="506" width="16.42578125" customWidth="1"/>
    <col min="507" max="507" width="17.140625" customWidth="1"/>
    <col min="508" max="508" width="18.42578125" customWidth="1"/>
    <col min="509" max="509" width="24.5703125" customWidth="1"/>
    <col min="510" max="510" width="20.7109375" customWidth="1"/>
    <col min="511" max="511" width="16" customWidth="1"/>
    <col min="512" max="512" width="19.5703125" bestFit="1" customWidth="1"/>
    <col min="513" max="513" width="16.28515625" customWidth="1"/>
    <col min="514" max="516" width="0" hidden="1" customWidth="1"/>
    <col min="759" max="759" width="24.140625" customWidth="1"/>
    <col min="760" max="760" width="16.7109375" customWidth="1"/>
    <col min="761" max="761" width="15.7109375" customWidth="1"/>
    <col min="762" max="762" width="16.42578125" customWidth="1"/>
    <col min="763" max="763" width="17.140625" customWidth="1"/>
    <col min="764" max="764" width="18.42578125" customWidth="1"/>
    <col min="765" max="765" width="24.5703125" customWidth="1"/>
    <col min="766" max="766" width="20.7109375" customWidth="1"/>
    <col min="767" max="767" width="16" customWidth="1"/>
    <col min="768" max="768" width="19.5703125" bestFit="1" customWidth="1"/>
    <col min="769" max="769" width="16.28515625" customWidth="1"/>
    <col min="770" max="772" width="0" hidden="1" customWidth="1"/>
    <col min="1015" max="1015" width="24.140625" customWidth="1"/>
    <col min="1016" max="1016" width="16.7109375" customWidth="1"/>
    <col min="1017" max="1017" width="15.7109375" customWidth="1"/>
    <col min="1018" max="1018" width="16.42578125" customWidth="1"/>
    <col min="1019" max="1019" width="17.140625" customWidth="1"/>
    <col min="1020" max="1020" width="18.42578125" customWidth="1"/>
    <col min="1021" max="1021" width="24.5703125" customWidth="1"/>
    <col min="1022" max="1022" width="20.7109375" customWidth="1"/>
    <col min="1023" max="1023" width="16" customWidth="1"/>
    <col min="1024" max="1024" width="19.5703125" bestFit="1" customWidth="1"/>
    <col min="1025" max="1025" width="16.28515625" customWidth="1"/>
    <col min="1026" max="1028" width="0" hidden="1" customWidth="1"/>
    <col min="1271" max="1271" width="24.140625" customWidth="1"/>
    <col min="1272" max="1272" width="16.7109375" customWidth="1"/>
    <col min="1273" max="1273" width="15.7109375" customWidth="1"/>
    <col min="1274" max="1274" width="16.42578125" customWidth="1"/>
    <col min="1275" max="1275" width="17.140625" customWidth="1"/>
    <col min="1276" max="1276" width="18.42578125" customWidth="1"/>
    <col min="1277" max="1277" width="24.5703125" customWidth="1"/>
    <col min="1278" max="1278" width="20.7109375" customWidth="1"/>
    <col min="1279" max="1279" width="16" customWidth="1"/>
    <col min="1280" max="1280" width="19.5703125" bestFit="1" customWidth="1"/>
    <col min="1281" max="1281" width="16.28515625" customWidth="1"/>
    <col min="1282" max="1284" width="0" hidden="1" customWidth="1"/>
    <col min="1527" max="1527" width="24.140625" customWidth="1"/>
    <col min="1528" max="1528" width="16.7109375" customWidth="1"/>
    <col min="1529" max="1529" width="15.7109375" customWidth="1"/>
    <col min="1530" max="1530" width="16.42578125" customWidth="1"/>
    <col min="1531" max="1531" width="17.140625" customWidth="1"/>
    <col min="1532" max="1532" width="18.42578125" customWidth="1"/>
    <col min="1533" max="1533" width="24.5703125" customWidth="1"/>
    <col min="1534" max="1534" width="20.7109375" customWidth="1"/>
    <col min="1535" max="1535" width="16" customWidth="1"/>
    <col min="1536" max="1536" width="19.5703125" bestFit="1" customWidth="1"/>
    <col min="1537" max="1537" width="16.28515625" customWidth="1"/>
    <col min="1538" max="1540" width="0" hidden="1" customWidth="1"/>
    <col min="1783" max="1783" width="24.140625" customWidth="1"/>
    <col min="1784" max="1784" width="16.7109375" customWidth="1"/>
    <col min="1785" max="1785" width="15.7109375" customWidth="1"/>
    <col min="1786" max="1786" width="16.42578125" customWidth="1"/>
    <col min="1787" max="1787" width="17.140625" customWidth="1"/>
    <col min="1788" max="1788" width="18.42578125" customWidth="1"/>
    <col min="1789" max="1789" width="24.5703125" customWidth="1"/>
    <col min="1790" max="1790" width="20.7109375" customWidth="1"/>
    <col min="1791" max="1791" width="16" customWidth="1"/>
    <col min="1792" max="1792" width="19.5703125" bestFit="1" customWidth="1"/>
    <col min="1793" max="1793" width="16.28515625" customWidth="1"/>
    <col min="1794" max="1796" width="0" hidden="1" customWidth="1"/>
    <col min="2039" max="2039" width="24.140625" customWidth="1"/>
    <col min="2040" max="2040" width="16.7109375" customWidth="1"/>
    <col min="2041" max="2041" width="15.7109375" customWidth="1"/>
    <col min="2042" max="2042" width="16.42578125" customWidth="1"/>
    <col min="2043" max="2043" width="17.140625" customWidth="1"/>
    <col min="2044" max="2044" width="18.42578125" customWidth="1"/>
    <col min="2045" max="2045" width="24.5703125" customWidth="1"/>
    <col min="2046" max="2046" width="20.7109375" customWidth="1"/>
    <col min="2047" max="2047" width="16" customWidth="1"/>
    <col min="2048" max="2048" width="19.5703125" bestFit="1" customWidth="1"/>
    <col min="2049" max="2049" width="16.28515625" customWidth="1"/>
    <col min="2050" max="2052" width="0" hidden="1" customWidth="1"/>
    <col min="2295" max="2295" width="24.140625" customWidth="1"/>
    <col min="2296" max="2296" width="16.7109375" customWidth="1"/>
    <col min="2297" max="2297" width="15.7109375" customWidth="1"/>
    <col min="2298" max="2298" width="16.42578125" customWidth="1"/>
    <col min="2299" max="2299" width="17.140625" customWidth="1"/>
    <col min="2300" max="2300" width="18.42578125" customWidth="1"/>
    <col min="2301" max="2301" width="24.5703125" customWidth="1"/>
    <col min="2302" max="2302" width="20.7109375" customWidth="1"/>
    <col min="2303" max="2303" width="16" customWidth="1"/>
    <col min="2304" max="2304" width="19.5703125" bestFit="1" customWidth="1"/>
    <col min="2305" max="2305" width="16.28515625" customWidth="1"/>
    <col min="2306" max="2308" width="0" hidden="1" customWidth="1"/>
    <col min="2551" max="2551" width="24.140625" customWidth="1"/>
    <col min="2552" max="2552" width="16.7109375" customWidth="1"/>
    <col min="2553" max="2553" width="15.7109375" customWidth="1"/>
    <col min="2554" max="2554" width="16.42578125" customWidth="1"/>
    <col min="2555" max="2555" width="17.140625" customWidth="1"/>
    <col min="2556" max="2556" width="18.42578125" customWidth="1"/>
    <col min="2557" max="2557" width="24.5703125" customWidth="1"/>
    <col min="2558" max="2558" width="20.7109375" customWidth="1"/>
    <col min="2559" max="2559" width="16" customWidth="1"/>
    <col min="2560" max="2560" width="19.5703125" bestFit="1" customWidth="1"/>
    <col min="2561" max="2561" width="16.28515625" customWidth="1"/>
    <col min="2562" max="2564" width="0" hidden="1" customWidth="1"/>
    <col min="2807" max="2807" width="24.140625" customWidth="1"/>
    <col min="2808" max="2808" width="16.7109375" customWidth="1"/>
    <col min="2809" max="2809" width="15.7109375" customWidth="1"/>
    <col min="2810" max="2810" width="16.42578125" customWidth="1"/>
    <col min="2811" max="2811" width="17.140625" customWidth="1"/>
    <col min="2812" max="2812" width="18.42578125" customWidth="1"/>
    <col min="2813" max="2813" width="24.5703125" customWidth="1"/>
    <col min="2814" max="2814" width="20.7109375" customWidth="1"/>
    <col min="2815" max="2815" width="16" customWidth="1"/>
    <col min="2816" max="2816" width="19.5703125" bestFit="1" customWidth="1"/>
    <col min="2817" max="2817" width="16.28515625" customWidth="1"/>
    <col min="2818" max="2820" width="0" hidden="1" customWidth="1"/>
    <col min="3063" max="3063" width="24.140625" customWidth="1"/>
    <col min="3064" max="3064" width="16.7109375" customWidth="1"/>
    <col min="3065" max="3065" width="15.7109375" customWidth="1"/>
    <col min="3066" max="3066" width="16.42578125" customWidth="1"/>
    <col min="3067" max="3067" width="17.140625" customWidth="1"/>
    <col min="3068" max="3068" width="18.42578125" customWidth="1"/>
    <col min="3069" max="3069" width="24.5703125" customWidth="1"/>
    <col min="3070" max="3070" width="20.7109375" customWidth="1"/>
    <col min="3071" max="3071" width="16" customWidth="1"/>
    <col min="3072" max="3072" width="19.5703125" bestFit="1" customWidth="1"/>
    <col min="3073" max="3073" width="16.28515625" customWidth="1"/>
    <col min="3074" max="3076" width="0" hidden="1" customWidth="1"/>
    <col min="3319" max="3319" width="24.140625" customWidth="1"/>
    <col min="3320" max="3320" width="16.7109375" customWidth="1"/>
    <col min="3321" max="3321" width="15.7109375" customWidth="1"/>
    <col min="3322" max="3322" width="16.42578125" customWidth="1"/>
    <col min="3323" max="3323" width="17.140625" customWidth="1"/>
    <col min="3324" max="3324" width="18.42578125" customWidth="1"/>
    <col min="3325" max="3325" width="24.5703125" customWidth="1"/>
    <col min="3326" max="3326" width="20.7109375" customWidth="1"/>
    <col min="3327" max="3327" width="16" customWidth="1"/>
    <col min="3328" max="3328" width="19.5703125" bestFit="1" customWidth="1"/>
    <col min="3329" max="3329" width="16.28515625" customWidth="1"/>
    <col min="3330" max="3332" width="0" hidden="1" customWidth="1"/>
    <col min="3575" max="3575" width="24.140625" customWidth="1"/>
    <col min="3576" max="3576" width="16.7109375" customWidth="1"/>
    <col min="3577" max="3577" width="15.7109375" customWidth="1"/>
    <col min="3578" max="3578" width="16.42578125" customWidth="1"/>
    <col min="3579" max="3579" width="17.140625" customWidth="1"/>
    <col min="3580" max="3580" width="18.42578125" customWidth="1"/>
    <col min="3581" max="3581" width="24.5703125" customWidth="1"/>
    <col min="3582" max="3582" width="20.7109375" customWidth="1"/>
    <col min="3583" max="3583" width="16" customWidth="1"/>
    <col min="3584" max="3584" width="19.5703125" bestFit="1" customWidth="1"/>
    <col min="3585" max="3585" width="16.28515625" customWidth="1"/>
    <col min="3586" max="3588" width="0" hidden="1" customWidth="1"/>
    <col min="3831" max="3831" width="24.140625" customWidth="1"/>
    <col min="3832" max="3832" width="16.7109375" customWidth="1"/>
    <col min="3833" max="3833" width="15.7109375" customWidth="1"/>
    <col min="3834" max="3834" width="16.42578125" customWidth="1"/>
    <col min="3835" max="3835" width="17.140625" customWidth="1"/>
    <col min="3836" max="3836" width="18.42578125" customWidth="1"/>
    <col min="3837" max="3837" width="24.5703125" customWidth="1"/>
    <col min="3838" max="3838" width="20.7109375" customWidth="1"/>
    <col min="3839" max="3839" width="16" customWidth="1"/>
    <col min="3840" max="3840" width="19.5703125" bestFit="1" customWidth="1"/>
    <col min="3841" max="3841" width="16.28515625" customWidth="1"/>
    <col min="3842" max="3844" width="0" hidden="1" customWidth="1"/>
    <col min="4087" max="4087" width="24.140625" customWidth="1"/>
    <col min="4088" max="4088" width="16.7109375" customWidth="1"/>
    <col min="4089" max="4089" width="15.7109375" customWidth="1"/>
    <col min="4090" max="4090" width="16.42578125" customWidth="1"/>
    <col min="4091" max="4091" width="17.140625" customWidth="1"/>
    <col min="4092" max="4092" width="18.42578125" customWidth="1"/>
    <col min="4093" max="4093" width="24.5703125" customWidth="1"/>
    <col min="4094" max="4094" width="20.7109375" customWidth="1"/>
    <col min="4095" max="4095" width="16" customWidth="1"/>
    <col min="4096" max="4096" width="19.5703125" bestFit="1" customWidth="1"/>
    <col min="4097" max="4097" width="16.28515625" customWidth="1"/>
    <col min="4098" max="4100" width="0" hidden="1" customWidth="1"/>
    <col min="4343" max="4343" width="24.140625" customWidth="1"/>
    <col min="4344" max="4344" width="16.7109375" customWidth="1"/>
    <col min="4345" max="4345" width="15.7109375" customWidth="1"/>
    <col min="4346" max="4346" width="16.42578125" customWidth="1"/>
    <col min="4347" max="4347" width="17.140625" customWidth="1"/>
    <col min="4348" max="4348" width="18.42578125" customWidth="1"/>
    <col min="4349" max="4349" width="24.5703125" customWidth="1"/>
    <col min="4350" max="4350" width="20.7109375" customWidth="1"/>
    <col min="4351" max="4351" width="16" customWidth="1"/>
    <col min="4352" max="4352" width="19.5703125" bestFit="1" customWidth="1"/>
    <col min="4353" max="4353" width="16.28515625" customWidth="1"/>
    <col min="4354" max="4356" width="0" hidden="1" customWidth="1"/>
    <col min="4599" max="4599" width="24.140625" customWidth="1"/>
    <col min="4600" max="4600" width="16.7109375" customWidth="1"/>
    <col min="4601" max="4601" width="15.7109375" customWidth="1"/>
    <col min="4602" max="4602" width="16.42578125" customWidth="1"/>
    <col min="4603" max="4603" width="17.140625" customWidth="1"/>
    <col min="4604" max="4604" width="18.42578125" customWidth="1"/>
    <col min="4605" max="4605" width="24.5703125" customWidth="1"/>
    <col min="4606" max="4606" width="20.7109375" customWidth="1"/>
    <col min="4607" max="4607" width="16" customWidth="1"/>
    <col min="4608" max="4608" width="19.5703125" bestFit="1" customWidth="1"/>
    <col min="4609" max="4609" width="16.28515625" customWidth="1"/>
    <col min="4610" max="4612" width="0" hidden="1" customWidth="1"/>
    <col min="4855" max="4855" width="24.140625" customWidth="1"/>
    <col min="4856" max="4856" width="16.7109375" customWidth="1"/>
    <col min="4857" max="4857" width="15.7109375" customWidth="1"/>
    <col min="4858" max="4858" width="16.42578125" customWidth="1"/>
    <col min="4859" max="4859" width="17.140625" customWidth="1"/>
    <col min="4860" max="4860" width="18.42578125" customWidth="1"/>
    <col min="4861" max="4861" width="24.5703125" customWidth="1"/>
    <col min="4862" max="4862" width="20.7109375" customWidth="1"/>
    <col min="4863" max="4863" width="16" customWidth="1"/>
    <col min="4864" max="4864" width="19.5703125" bestFit="1" customWidth="1"/>
    <col min="4865" max="4865" width="16.28515625" customWidth="1"/>
    <col min="4866" max="4868" width="0" hidden="1" customWidth="1"/>
    <col min="5111" max="5111" width="24.140625" customWidth="1"/>
    <col min="5112" max="5112" width="16.7109375" customWidth="1"/>
    <col min="5113" max="5113" width="15.7109375" customWidth="1"/>
    <col min="5114" max="5114" width="16.42578125" customWidth="1"/>
    <col min="5115" max="5115" width="17.140625" customWidth="1"/>
    <col min="5116" max="5116" width="18.42578125" customWidth="1"/>
    <col min="5117" max="5117" width="24.5703125" customWidth="1"/>
    <col min="5118" max="5118" width="20.7109375" customWidth="1"/>
    <col min="5119" max="5119" width="16" customWidth="1"/>
    <col min="5120" max="5120" width="19.5703125" bestFit="1" customWidth="1"/>
    <col min="5121" max="5121" width="16.28515625" customWidth="1"/>
    <col min="5122" max="5124" width="0" hidden="1" customWidth="1"/>
    <col min="5367" max="5367" width="24.140625" customWidth="1"/>
    <col min="5368" max="5368" width="16.7109375" customWidth="1"/>
    <col min="5369" max="5369" width="15.7109375" customWidth="1"/>
    <col min="5370" max="5370" width="16.42578125" customWidth="1"/>
    <col min="5371" max="5371" width="17.140625" customWidth="1"/>
    <col min="5372" max="5372" width="18.42578125" customWidth="1"/>
    <col min="5373" max="5373" width="24.5703125" customWidth="1"/>
    <col min="5374" max="5374" width="20.7109375" customWidth="1"/>
    <col min="5375" max="5375" width="16" customWidth="1"/>
    <col min="5376" max="5376" width="19.5703125" bestFit="1" customWidth="1"/>
    <col min="5377" max="5377" width="16.28515625" customWidth="1"/>
    <col min="5378" max="5380" width="0" hidden="1" customWidth="1"/>
    <col min="5623" max="5623" width="24.140625" customWidth="1"/>
    <col min="5624" max="5624" width="16.7109375" customWidth="1"/>
    <col min="5625" max="5625" width="15.7109375" customWidth="1"/>
    <col min="5626" max="5626" width="16.42578125" customWidth="1"/>
    <col min="5627" max="5627" width="17.140625" customWidth="1"/>
    <col min="5628" max="5628" width="18.42578125" customWidth="1"/>
    <col min="5629" max="5629" width="24.5703125" customWidth="1"/>
    <col min="5630" max="5630" width="20.7109375" customWidth="1"/>
    <col min="5631" max="5631" width="16" customWidth="1"/>
    <col min="5632" max="5632" width="19.5703125" bestFit="1" customWidth="1"/>
    <col min="5633" max="5633" width="16.28515625" customWidth="1"/>
    <col min="5634" max="5636" width="0" hidden="1" customWidth="1"/>
    <col min="5879" max="5879" width="24.140625" customWidth="1"/>
    <col min="5880" max="5880" width="16.7109375" customWidth="1"/>
    <col min="5881" max="5881" width="15.7109375" customWidth="1"/>
    <col min="5882" max="5882" width="16.42578125" customWidth="1"/>
    <col min="5883" max="5883" width="17.140625" customWidth="1"/>
    <col min="5884" max="5884" width="18.42578125" customWidth="1"/>
    <col min="5885" max="5885" width="24.5703125" customWidth="1"/>
    <col min="5886" max="5886" width="20.7109375" customWidth="1"/>
    <col min="5887" max="5887" width="16" customWidth="1"/>
    <col min="5888" max="5888" width="19.5703125" bestFit="1" customWidth="1"/>
    <col min="5889" max="5889" width="16.28515625" customWidth="1"/>
    <col min="5890" max="5892" width="0" hidden="1" customWidth="1"/>
    <col min="6135" max="6135" width="24.140625" customWidth="1"/>
    <col min="6136" max="6136" width="16.7109375" customWidth="1"/>
    <col min="6137" max="6137" width="15.7109375" customWidth="1"/>
    <col min="6138" max="6138" width="16.42578125" customWidth="1"/>
    <col min="6139" max="6139" width="17.140625" customWidth="1"/>
    <col min="6140" max="6140" width="18.42578125" customWidth="1"/>
    <col min="6141" max="6141" width="24.5703125" customWidth="1"/>
    <col min="6142" max="6142" width="20.7109375" customWidth="1"/>
    <col min="6143" max="6143" width="16" customWidth="1"/>
    <col min="6144" max="6144" width="19.5703125" bestFit="1" customWidth="1"/>
    <col min="6145" max="6145" width="16.28515625" customWidth="1"/>
    <col min="6146" max="6148" width="0" hidden="1" customWidth="1"/>
    <col min="6391" max="6391" width="24.140625" customWidth="1"/>
    <col min="6392" max="6392" width="16.7109375" customWidth="1"/>
    <col min="6393" max="6393" width="15.7109375" customWidth="1"/>
    <col min="6394" max="6394" width="16.42578125" customWidth="1"/>
    <col min="6395" max="6395" width="17.140625" customWidth="1"/>
    <col min="6396" max="6396" width="18.42578125" customWidth="1"/>
    <col min="6397" max="6397" width="24.5703125" customWidth="1"/>
    <col min="6398" max="6398" width="20.7109375" customWidth="1"/>
    <col min="6399" max="6399" width="16" customWidth="1"/>
    <col min="6400" max="6400" width="19.5703125" bestFit="1" customWidth="1"/>
    <col min="6401" max="6401" width="16.28515625" customWidth="1"/>
    <col min="6402" max="6404" width="0" hidden="1" customWidth="1"/>
    <col min="6647" max="6647" width="24.140625" customWidth="1"/>
    <col min="6648" max="6648" width="16.7109375" customWidth="1"/>
    <col min="6649" max="6649" width="15.7109375" customWidth="1"/>
    <col min="6650" max="6650" width="16.42578125" customWidth="1"/>
    <col min="6651" max="6651" width="17.140625" customWidth="1"/>
    <col min="6652" max="6652" width="18.42578125" customWidth="1"/>
    <col min="6653" max="6653" width="24.5703125" customWidth="1"/>
    <col min="6654" max="6654" width="20.7109375" customWidth="1"/>
    <col min="6655" max="6655" width="16" customWidth="1"/>
    <col min="6656" max="6656" width="19.5703125" bestFit="1" customWidth="1"/>
    <col min="6657" max="6657" width="16.28515625" customWidth="1"/>
    <col min="6658" max="6660" width="0" hidden="1" customWidth="1"/>
    <col min="6903" max="6903" width="24.140625" customWidth="1"/>
    <col min="6904" max="6904" width="16.7109375" customWidth="1"/>
    <col min="6905" max="6905" width="15.7109375" customWidth="1"/>
    <col min="6906" max="6906" width="16.42578125" customWidth="1"/>
    <col min="6907" max="6907" width="17.140625" customWidth="1"/>
    <col min="6908" max="6908" width="18.42578125" customWidth="1"/>
    <col min="6909" max="6909" width="24.5703125" customWidth="1"/>
    <col min="6910" max="6910" width="20.7109375" customWidth="1"/>
    <col min="6911" max="6911" width="16" customWidth="1"/>
    <col min="6912" max="6912" width="19.5703125" bestFit="1" customWidth="1"/>
    <col min="6913" max="6913" width="16.28515625" customWidth="1"/>
    <col min="6914" max="6916" width="0" hidden="1" customWidth="1"/>
    <col min="7159" max="7159" width="24.140625" customWidth="1"/>
    <col min="7160" max="7160" width="16.7109375" customWidth="1"/>
    <col min="7161" max="7161" width="15.7109375" customWidth="1"/>
    <col min="7162" max="7162" width="16.42578125" customWidth="1"/>
    <col min="7163" max="7163" width="17.140625" customWidth="1"/>
    <col min="7164" max="7164" width="18.42578125" customWidth="1"/>
    <col min="7165" max="7165" width="24.5703125" customWidth="1"/>
    <col min="7166" max="7166" width="20.7109375" customWidth="1"/>
    <col min="7167" max="7167" width="16" customWidth="1"/>
    <col min="7168" max="7168" width="19.5703125" bestFit="1" customWidth="1"/>
    <col min="7169" max="7169" width="16.28515625" customWidth="1"/>
    <col min="7170" max="7172" width="0" hidden="1" customWidth="1"/>
    <col min="7415" max="7415" width="24.140625" customWidth="1"/>
    <col min="7416" max="7416" width="16.7109375" customWidth="1"/>
    <col min="7417" max="7417" width="15.7109375" customWidth="1"/>
    <col min="7418" max="7418" width="16.42578125" customWidth="1"/>
    <col min="7419" max="7419" width="17.140625" customWidth="1"/>
    <col min="7420" max="7420" width="18.42578125" customWidth="1"/>
    <col min="7421" max="7421" width="24.5703125" customWidth="1"/>
    <col min="7422" max="7422" width="20.7109375" customWidth="1"/>
    <col min="7423" max="7423" width="16" customWidth="1"/>
    <col min="7424" max="7424" width="19.5703125" bestFit="1" customWidth="1"/>
    <col min="7425" max="7425" width="16.28515625" customWidth="1"/>
    <col min="7426" max="7428" width="0" hidden="1" customWidth="1"/>
    <col min="7671" max="7671" width="24.140625" customWidth="1"/>
    <col min="7672" max="7672" width="16.7109375" customWidth="1"/>
    <col min="7673" max="7673" width="15.7109375" customWidth="1"/>
    <col min="7674" max="7674" width="16.42578125" customWidth="1"/>
    <col min="7675" max="7675" width="17.140625" customWidth="1"/>
    <col min="7676" max="7676" width="18.42578125" customWidth="1"/>
    <col min="7677" max="7677" width="24.5703125" customWidth="1"/>
    <col min="7678" max="7678" width="20.7109375" customWidth="1"/>
    <col min="7679" max="7679" width="16" customWidth="1"/>
    <col min="7680" max="7680" width="19.5703125" bestFit="1" customWidth="1"/>
    <col min="7681" max="7681" width="16.28515625" customWidth="1"/>
    <col min="7682" max="7684" width="0" hidden="1" customWidth="1"/>
    <col min="7927" max="7927" width="24.140625" customWidth="1"/>
    <col min="7928" max="7928" width="16.7109375" customWidth="1"/>
    <col min="7929" max="7929" width="15.7109375" customWidth="1"/>
    <col min="7930" max="7930" width="16.42578125" customWidth="1"/>
    <col min="7931" max="7931" width="17.140625" customWidth="1"/>
    <col min="7932" max="7932" width="18.42578125" customWidth="1"/>
    <col min="7933" max="7933" width="24.5703125" customWidth="1"/>
    <col min="7934" max="7934" width="20.7109375" customWidth="1"/>
    <col min="7935" max="7935" width="16" customWidth="1"/>
    <col min="7936" max="7936" width="19.5703125" bestFit="1" customWidth="1"/>
    <col min="7937" max="7937" width="16.28515625" customWidth="1"/>
    <col min="7938" max="7940" width="0" hidden="1" customWidth="1"/>
    <col min="8183" max="8183" width="24.140625" customWidth="1"/>
    <col min="8184" max="8184" width="16.7109375" customWidth="1"/>
    <col min="8185" max="8185" width="15.7109375" customWidth="1"/>
    <col min="8186" max="8186" width="16.42578125" customWidth="1"/>
    <col min="8187" max="8187" width="17.140625" customWidth="1"/>
    <col min="8188" max="8188" width="18.42578125" customWidth="1"/>
    <col min="8189" max="8189" width="24.5703125" customWidth="1"/>
    <col min="8190" max="8190" width="20.7109375" customWidth="1"/>
    <col min="8191" max="8191" width="16" customWidth="1"/>
    <col min="8192" max="8192" width="19.5703125" bestFit="1" customWidth="1"/>
    <col min="8193" max="8193" width="16.28515625" customWidth="1"/>
    <col min="8194" max="8196" width="0" hidden="1" customWidth="1"/>
    <col min="8439" max="8439" width="24.140625" customWidth="1"/>
    <col min="8440" max="8440" width="16.7109375" customWidth="1"/>
    <col min="8441" max="8441" width="15.7109375" customWidth="1"/>
    <col min="8442" max="8442" width="16.42578125" customWidth="1"/>
    <col min="8443" max="8443" width="17.140625" customWidth="1"/>
    <col min="8444" max="8444" width="18.42578125" customWidth="1"/>
    <col min="8445" max="8445" width="24.5703125" customWidth="1"/>
    <col min="8446" max="8446" width="20.7109375" customWidth="1"/>
    <col min="8447" max="8447" width="16" customWidth="1"/>
    <col min="8448" max="8448" width="19.5703125" bestFit="1" customWidth="1"/>
    <col min="8449" max="8449" width="16.28515625" customWidth="1"/>
    <col min="8450" max="8452" width="0" hidden="1" customWidth="1"/>
    <col min="8695" max="8695" width="24.140625" customWidth="1"/>
    <col min="8696" max="8696" width="16.7109375" customWidth="1"/>
    <col min="8697" max="8697" width="15.7109375" customWidth="1"/>
    <col min="8698" max="8698" width="16.42578125" customWidth="1"/>
    <col min="8699" max="8699" width="17.140625" customWidth="1"/>
    <col min="8700" max="8700" width="18.42578125" customWidth="1"/>
    <col min="8701" max="8701" width="24.5703125" customWidth="1"/>
    <col min="8702" max="8702" width="20.7109375" customWidth="1"/>
    <col min="8703" max="8703" width="16" customWidth="1"/>
    <col min="8704" max="8704" width="19.5703125" bestFit="1" customWidth="1"/>
    <col min="8705" max="8705" width="16.28515625" customWidth="1"/>
    <col min="8706" max="8708" width="0" hidden="1" customWidth="1"/>
    <col min="8951" max="8951" width="24.140625" customWidth="1"/>
    <col min="8952" max="8952" width="16.7109375" customWidth="1"/>
    <col min="8953" max="8953" width="15.7109375" customWidth="1"/>
    <col min="8954" max="8954" width="16.42578125" customWidth="1"/>
    <col min="8955" max="8955" width="17.140625" customWidth="1"/>
    <col min="8956" max="8956" width="18.42578125" customWidth="1"/>
    <col min="8957" max="8957" width="24.5703125" customWidth="1"/>
    <col min="8958" max="8958" width="20.7109375" customWidth="1"/>
    <col min="8959" max="8959" width="16" customWidth="1"/>
    <col min="8960" max="8960" width="19.5703125" bestFit="1" customWidth="1"/>
    <col min="8961" max="8961" width="16.28515625" customWidth="1"/>
    <col min="8962" max="8964" width="0" hidden="1" customWidth="1"/>
    <col min="9207" max="9207" width="24.140625" customWidth="1"/>
    <col min="9208" max="9208" width="16.7109375" customWidth="1"/>
    <col min="9209" max="9209" width="15.7109375" customWidth="1"/>
    <col min="9210" max="9210" width="16.42578125" customWidth="1"/>
    <col min="9211" max="9211" width="17.140625" customWidth="1"/>
    <col min="9212" max="9212" width="18.42578125" customWidth="1"/>
    <col min="9213" max="9213" width="24.5703125" customWidth="1"/>
    <col min="9214" max="9214" width="20.7109375" customWidth="1"/>
    <col min="9215" max="9215" width="16" customWidth="1"/>
    <col min="9216" max="9216" width="19.5703125" bestFit="1" customWidth="1"/>
    <col min="9217" max="9217" width="16.28515625" customWidth="1"/>
    <col min="9218" max="9220" width="0" hidden="1" customWidth="1"/>
    <col min="9463" max="9463" width="24.140625" customWidth="1"/>
    <col min="9464" max="9464" width="16.7109375" customWidth="1"/>
    <col min="9465" max="9465" width="15.7109375" customWidth="1"/>
    <col min="9466" max="9466" width="16.42578125" customWidth="1"/>
    <col min="9467" max="9467" width="17.140625" customWidth="1"/>
    <col min="9468" max="9468" width="18.42578125" customWidth="1"/>
    <col min="9469" max="9469" width="24.5703125" customWidth="1"/>
    <col min="9470" max="9470" width="20.7109375" customWidth="1"/>
    <col min="9471" max="9471" width="16" customWidth="1"/>
    <col min="9472" max="9472" width="19.5703125" bestFit="1" customWidth="1"/>
    <col min="9473" max="9473" width="16.28515625" customWidth="1"/>
    <col min="9474" max="9476" width="0" hidden="1" customWidth="1"/>
    <col min="9719" max="9719" width="24.140625" customWidth="1"/>
    <col min="9720" max="9720" width="16.7109375" customWidth="1"/>
    <col min="9721" max="9721" width="15.7109375" customWidth="1"/>
    <col min="9722" max="9722" width="16.42578125" customWidth="1"/>
    <col min="9723" max="9723" width="17.140625" customWidth="1"/>
    <col min="9724" max="9724" width="18.42578125" customWidth="1"/>
    <col min="9725" max="9725" width="24.5703125" customWidth="1"/>
    <col min="9726" max="9726" width="20.7109375" customWidth="1"/>
    <col min="9727" max="9727" width="16" customWidth="1"/>
    <col min="9728" max="9728" width="19.5703125" bestFit="1" customWidth="1"/>
    <col min="9729" max="9729" width="16.28515625" customWidth="1"/>
    <col min="9730" max="9732" width="0" hidden="1" customWidth="1"/>
    <col min="9975" max="9975" width="24.140625" customWidth="1"/>
    <col min="9976" max="9976" width="16.7109375" customWidth="1"/>
    <col min="9977" max="9977" width="15.7109375" customWidth="1"/>
    <col min="9978" max="9978" width="16.42578125" customWidth="1"/>
    <col min="9979" max="9979" width="17.140625" customWidth="1"/>
    <col min="9980" max="9980" width="18.42578125" customWidth="1"/>
    <col min="9981" max="9981" width="24.5703125" customWidth="1"/>
    <col min="9982" max="9982" width="20.7109375" customWidth="1"/>
    <col min="9983" max="9983" width="16" customWidth="1"/>
    <col min="9984" max="9984" width="19.5703125" bestFit="1" customWidth="1"/>
    <col min="9985" max="9985" width="16.28515625" customWidth="1"/>
    <col min="9986" max="9988" width="0" hidden="1" customWidth="1"/>
    <col min="10231" max="10231" width="24.140625" customWidth="1"/>
    <col min="10232" max="10232" width="16.7109375" customWidth="1"/>
    <col min="10233" max="10233" width="15.7109375" customWidth="1"/>
    <col min="10234" max="10234" width="16.42578125" customWidth="1"/>
    <col min="10235" max="10235" width="17.140625" customWidth="1"/>
    <col min="10236" max="10236" width="18.42578125" customWidth="1"/>
    <col min="10237" max="10237" width="24.5703125" customWidth="1"/>
    <col min="10238" max="10238" width="20.7109375" customWidth="1"/>
    <col min="10239" max="10239" width="16" customWidth="1"/>
    <col min="10240" max="10240" width="19.5703125" bestFit="1" customWidth="1"/>
    <col min="10241" max="10241" width="16.28515625" customWidth="1"/>
    <col min="10242" max="10244" width="0" hidden="1" customWidth="1"/>
    <col min="10487" max="10487" width="24.140625" customWidth="1"/>
    <col min="10488" max="10488" width="16.7109375" customWidth="1"/>
    <col min="10489" max="10489" width="15.7109375" customWidth="1"/>
    <col min="10490" max="10490" width="16.42578125" customWidth="1"/>
    <col min="10491" max="10491" width="17.140625" customWidth="1"/>
    <col min="10492" max="10492" width="18.42578125" customWidth="1"/>
    <col min="10493" max="10493" width="24.5703125" customWidth="1"/>
    <col min="10494" max="10494" width="20.7109375" customWidth="1"/>
    <col min="10495" max="10495" width="16" customWidth="1"/>
    <col min="10496" max="10496" width="19.5703125" bestFit="1" customWidth="1"/>
    <col min="10497" max="10497" width="16.28515625" customWidth="1"/>
    <col min="10498" max="10500" width="0" hidden="1" customWidth="1"/>
    <col min="10743" max="10743" width="24.140625" customWidth="1"/>
    <col min="10744" max="10744" width="16.7109375" customWidth="1"/>
    <col min="10745" max="10745" width="15.7109375" customWidth="1"/>
    <col min="10746" max="10746" width="16.42578125" customWidth="1"/>
    <col min="10747" max="10747" width="17.140625" customWidth="1"/>
    <col min="10748" max="10748" width="18.42578125" customWidth="1"/>
    <col min="10749" max="10749" width="24.5703125" customWidth="1"/>
    <col min="10750" max="10750" width="20.7109375" customWidth="1"/>
    <col min="10751" max="10751" width="16" customWidth="1"/>
    <col min="10752" max="10752" width="19.5703125" bestFit="1" customWidth="1"/>
    <col min="10753" max="10753" width="16.28515625" customWidth="1"/>
    <col min="10754" max="10756" width="0" hidden="1" customWidth="1"/>
    <col min="10999" max="10999" width="24.140625" customWidth="1"/>
    <col min="11000" max="11000" width="16.7109375" customWidth="1"/>
    <col min="11001" max="11001" width="15.7109375" customWidth="1"/>
    <col min="11002" max="11002" width="16.42578125" customWidth="1"/>
    <col min="11003" max="11003" width="17.140625" customWidth="1"/>
    <col min="11004" max="11004" width="18.42578125" customWidth="1"/>
    <col min="11005" max="11005" width="24.5703125" customWidth="1"/>
    <col min="11006" max="11006" width="20.7109375" customWidth="1"/>
    <col min="11007" max="11007" width="16" customWidth="1"/>
    <col min="11008" max="11008" width="19.5703125" bestFit="1" customWidth="1"/>
    <col min="11009" max="11009" width="16.28515625" customWidth="1"/>
    <col min="11010" max="11012" width="0" hidden="1" customWidth="1"/>
    <col min="11255" max="11255" width="24.140625" customWidth="1"/>
    <col min="11256" max="11256" width="16.7109375" customWidth="1"/>
    <col min="11257" max="11257" width="15.7109375" customWidth="1"/>
    <col min="11258" max="11258" width="16.42578125" customWidth="1"/>
    <col min="11259" max="11259" width="17.140625" customWidth="1"/>
    <col min="11260" max="11260" width="18.42578125" customWidth="1"/>
    <col min="11261" max="11261" width="24.5703125" customWidth="1"/>
    <col min="11262" max="11262" width="20.7109375" customWidth="1"/>
    <col min="11263" max="11263" width="16" customWidth="1"/>
    <col min="11264" max="11264" width="19.5703125" bestFit="1" customWidth="1"/>
    <col min="11265" max="11265" width="16.28515625" customWidth="1"/>
    <col min="11266" max="11268" width="0" hidden="1" customWidth="1"/>
    <col min="11511" max="11511" width="24.140625" customWidth="1"/>
    <col min="11512" max="11512" width="16.7109375" customWidth="1"/>
    <col min="11513" max="11513" width="15.7109375" customWidth="1"/>
    <col min="11514" max="11514" width="16.42578125" customWidth="1"/>
    <col min="11515" max="11515" width="17.140625" customWidth="1"/>
    <col min="11516" max="11516" width="18.42578125" customWidth="1"/>
    <col min="11517" max="11517" width="24.5703125" customWidth="1"/>
    <col min="11518" max="11518" width="20.7109375" customWidth="1"/>
    <col min="11519" max="11519" width="16" customWidth="1"/>
    <col min="11520" max="11520" width="19.5703125" bestFit="1" customWidth="1"/>
    <col min="11521" max="11521" width="16.28515625" customWidth="1"/>
    <col min="11522" max="11524" width="0" hidden="1" customWidth="1"/>
    <col min="11767" max="11767" width="24.140625" customWidth="1"/>
    <col min="11768" max="11768" width="16.7109375" customWidth="1"/>
    <col min="11769" max="11769" width="15.7109375" customWidth="1"/>
    <col min="11770" max="11770" width="16.42578125" customWidth="1"/>
    <col min="11771" max="11771" width="17.140625" customWidth="1"/>
    <col min="11772" max="11772" width="18.42578125" customWidth="1"/>
    <col min="11773" max="11773" width="24.5703125" customWidth="1"/>
    <col min="11774" max="11774" width="20.7109375" customWidth="1"/>
    <col min="11775" max="11775" width="16" customWidth="1"/>
    <col min="11776" max="11776" width="19.5703125" bestFit="1" customWidth="1"/>
    <col min="11777" max="11777" width="16.28515625" customWidth="1"/>
    <col min="11778" max="11780" width="0" hidden="1" customWidth="1"/>
    <col min="12023" max="12023" width="24.140625" customWidth="1"/>
    <col min="12024" max="12024" width="16.7109375" customWidth="1"/>
    <col min="12025" max="12025" width="15.7109375" customWidth="1"/>
    <col min="12026" max="12026" width="16.42578125" customWidth="1"/>
    <col min="12027" max="12027" width="17.140625" customWidth="1"/>
    <col min="12028" max="12028" width="18.42578125" customWidth="1"/>
    <col min="12029" max="12029" width="24.5703125" customWidth="1"/>
    <col min="12030" max="12030" width="20.7109375" customWidth="1"/>
    <col min="12031" max="12031" width="16" customWidth="1"/>
    <col min="12032" max="12032" width="19.5703125" bestFit="1" customWidth="1"/>
    <col min="12033" max="12033" width="16.28515625" customWidth="1"/>
    <col min="12034" max="12036" width="0" hidden="1" customWidth="1"/>
    <col min="12279" max="12279" width="24.140625" customWidth="1"/>
    <col min="12280" max="12280" width="16.7109375" customWidth="1"/>
    <col min="12281" max="12281" width="15.7109375" customWidth="1"/>
    <col min="12282" max="12282" width="16.42578125" customWidth="1"/>
    <col min="12283" max="12283" width="17.140625" customWidth="1"/>
    <col min="12284" max="12284" width="18.42578125" customWidth="1"/>
    <col min="12285" max="12285" width="24.5703125" customWidth="1"/>
    <col min="12286" max="12286" width="20.7109375" customWidth="1"/>
    <col min="12287" max="12287" width="16" customWidth="1"/>
    <col min="12288" max="12288" width="19.5703125" bestFit="1" customWidth="1"/>
    <col min="12289" max="12289" width="16.28515625" customWidth="1"/>
    <col min="12290" max="12292" width="0" hidden="1" customWidth="1"/>
    <col min="12535" max="12535" width="24.140625" customWidth="1"/>
    <col min="12536" max="12536" width="16.7109375" customWidth="1"/>
    <col min="12537" max="12537" width="15.7109375" customWidth="1"/>
    <col min="12538" max="12538" width="16.42578125" customWidth="1"/>
    <col min="12539" max="12539" width="17.140625" customWidth="1"/>
    <col min="12540" max="12540" width="18.42578125" customWidth="1"/>
    <col min="12541" max="12541" width="24.5703125" customWidth="1"/>
    <col min="12542" max="12542" width="20.7109375" customWidth="1"/>
    <col min="12543" max="12543" width="16" customWidth="1"/>
    <col min="12544" max="12544" width="19.5703125" bestFit="1" customWidth="1"/>
    <col min="12545" max="12545" width="16.28515625" customWidth="1"/>
    <col min="12546" max="12548" width="0" hidden="1" customWidth="1"/>
    <col min="12791" max="12791" width="24.140625" customWidth="1"/>
    <col min="12792" max="12792" width="16.7109375" customWidth="1"/>
    <col min="12793" max="12793" width="15.7109375" customWidth="1"/>
    <col min="12794" max="12794" width="16.42578125" customWidth="1"/>
    <col min="12795" max="12795" width="17.140625" customWidth="1"/>
    <col min="12796" max="12796" width="18.42578125" customWidth="1"/>
    <col min="12797" max="12797" width="24.5703125" customWidth="1"/>
    <col min="12798" max="12798" width="20.7109375" customWidth="1"/>
    <col min="12799" max="12799" width="16" customWidth="1"/>
    <col min="12800" max="12800" width="19.5703125" bestFit="1" customWidth="1"/>
    <col min="12801" max="12801" width="16.28515625" customWidth="1"/>
    <col min="12802" max="12804" width="0" hidden="1" customWidth="1"/>
    <col min="13047" max="13047" width="24.140625" customWidth="1"/>
    <col min="13048" max="13048" width="16.7109375" customWidth="1"/>
    <col min="13049" max="13049" width="15.7109375" customWidth="1"/>
    <col min="13050" max="13050" width="16.42578125" customWidth="1"/>
    <col min="13051" max="13051" width="17.140625" customWidth="1"/>
    <col min="13052" max="13052" width="18.42578125" customWidth="1"/>
    <col min="13053" max="13053" width="24.5703125" customWidth="1"/>
    <col min="13054" max="13054" width="20.7109375" customWidth="1"/>
    <col min="13055" max="13055" width="16" customWidth="1"/>
    <col min="13056" max="13056" width="19.5703125" bestFit="1" customWidth="1"/>
    <col min="13057" max="13057" width="16.28515625" customWidth="1"/>
    <col min="13058" max="13060" width="0" hidden="1" customWidth="1"/>
    <col min="13303" max="13303" width="24.140625" customWidth="1"/>
    <col min="13304" max="13304" width="16.7109375" customWidth="1"/>
    <col min="13305" max="13305" width="15.7109375" customWidth="1"/>
    <col min="13306" max="13306" width="16.42578125" customWidth="1"/>
    <col min="13307" max="13307" width="17.140625" customWidth="1"/>
    <col min="13308" max="13308" width="18.42578125" customWidth="1"/>
    <col min="13309" max="13309" width="24.5703125" customWidth="1"/>
    <col min="13310" max="13310" width="20.7109375" customWidth="1"/>
    <col min="13311" max="13311" width="16" customWidth="1"/>
    <col min="13312" max="13312" width="19.5703125" bestFit="1" customWidth="1"/>
    <col min="13313" max="13313" width="16.28515625" customWidth="1"/>
    <col min="13314" max="13316" width="0" hidden="1" customWidth="1"/>
    <col min="13559" max="13559" width="24.140625" customWidth="1"/>
    <col min="13560" max="13560" width="16.7109375" customWidth="1"/>
    <col min="13561" max="13561" width="15.7109375" customWidth="1"/>
    <col min="13562" max="13562" width="16.42578125" customWidth="1"/>
    <col min="13563" max="13563" width="17.140625" customWidth="1"/>
    <col min="13564" max="13564" width="18.42578125" customWidth="1"/>
    <col min="13565" max="13565" width="24.5703125" customWidth="1"/>
    <col min="13566" max="13566" width="20.7109375" customWidth="1"/>
    <col min="13567" max="13567" width="16" customWidth="1"/>
    <col min="13568" max="13568" width="19.5703125" bestFit="1" customWidth="1"/>
    <col min="13569" max="13569" width="16.28515625" customWidth="1"/>
    <col min="13570" max="13572" width="0" hidden="1" customWidth="1"/>
    <col min="13815" max="13815" width="24.140625" customWidth="1"/>
    <col min="13816" max="13816" width="16.7109375" customWidth="1"/>
    <col min="13817" max="13817" width="15.7109375" customWidth="1"/>
    <col min="13818" max="13818" width="16.42578125" customWidth="1"/>
    <col min="13819" max="13819" width="17.140625" customWidth="1"/>
    <col min="13820" max="13820" width="18.42578125" customWidth="1"/>
    <col min="13821" max="13821" width="24.5703125" customWidth="1"/>
    <col min="13822" max="13822" width="20.7109375" customWidth="1"/>
    <col min="13823" max="13823" width="16" customWidth="1"/>
    <col min="13824" max="13824" width="19.5703125" bestFit="1" customWidth="1"/>
    <col min="13825" max="13825" width="16.28515625" customWidth="1"/>
    <col min="13826" max="13828" width="0" hidden="1" customWidth="1"/>
    <col min="14071" max="14071" width="24.140625" customWidth="1"/>
    <col min="14072" max="14072" width="16.7109375" customWidth="1"/>
    <col min="14073" max="14073" width="15.7109375" customWidth="1"/>
    <col min="14074" max="14074" width="16.42578125" customWidth="1"/>
    <col min="14075" max="14075" width="17.140625" customWidth="1"/>
    <col min="14076" max="14076" width="18.42578125" customWidth="1"/>
    <col min="14077" max="14077" width="24.5703125" customWidth="1"/>
    <col min="14078" max="14078" width="20.7109375" customWidth="1"/>
    <col min="14079" max="14079" width="16" customWidth="1"/>
    <col min="14080" max="14080" width="19.5703125" bestFit="1" customWidth="1"/>
    <col min="14081" max="14081" width="16.28515625" customWidth="1"/>
    <col min="14082" max="14084" width="0" hidden="1" customWidth="1"/>
    <col min="14327" max="14327" width="24.140625" customWidth="1"/>
    <col min="14328" max="14328" width="16.7109375" customWidth="1"/>
    <col min="14329" max="14329" width="15.7109375" customWidth="1"/>
    <col min="14330" max="14330" width="16.42578125" customWidth="1"/>
    <col min="14331" max="14331" width="17.140625" customWidth="1"/>
    <col min="14332" max="14332" width="18.42578125" customWidth="1"/>
    <col min="14333" max="14333" width="24.5703125" customWidth="1"/>
    <col min="14334" max="14334" width="20.7109375" customWidth="1"/>
    <col min="14335" max="14335" width="16" customWidth="1"/>
    <col min="14336" max="14336" width="19.5703125" bestFit="1" customWidth="1"/>
    <col min="14337" max="14337" width="16.28515625" customWidth="1"/>
    <col min="14338" max="14340" width="0" hidden="1" customWidth="1"/>
    <col min="14583" max="14583" width="24.140625" customWidth="1"/>
    <col min="14584" max="14584" width="16.7109375" customWidth="1"/>
    <col min="14585" max="14585" width="15.7109375" customWidth="1"/>
    <col min="14586" max="14586" width="16.42578125" customWidth="1"/>
    <col min="14587" max="14587" width="17.140625" customWidth="1"/>
    <col min="14588" max="14588" width="18.42578125" customWidth="1"/>
    <col min="14589" max="14589" width="24.5703125" customWidth="1"/>
    <col min="14590" max="14590" width="20.7109375" customWidth="1"/>
    <col min="14591" max="14591" width="16" customWidth="1"/>
    <col min="14592" max="14592" width="19.5703125" bestFit="1" customWidth="1"/>
    <col min="14593" max="14593" width="16.28515625" customWidth="1"/>
    <col min="14594" max="14596" width="0" hidden="1" customWidth="1"/>
    <col min="14839" max="14839" width="24.140625" customWidth="1"/>
    <col min="14840" max="14840" width="16.7109375" customWidth="1"/>
    <col min="14841" max="14841" width="15.7109375" customWidth="1"/>
    <col min="14842" max="14842" width="16.42578125" customWidth="1"/>
    <col min="14843" max="14843" width="17.140625" customWidth="1"/>
    <col min="14844" max="14844" width="18.42578125" customWidth="1"/>
    <col min="14845" max="14845" width="24.5703125" customWidth="1"/>
    <col min="14846" max="14846" width="20.7109375" customWidth="1"/>
    <col min="14847" max="14847" width="16" customWidth="1"/>
    <col min="14848" max="14848" width="19.5703125" bestFit="1" customWidth="1"/>
    <col min="14849" max="14849" width="16.28515625" customWidth="1"/>
    <col min="14850" max="14852" width="0" hidden="1" customWidth="1"/>
    <col min="15095" max="15095" width="24.140625" customWidth="1"/>
    <col min="15096" max="15096" width="16.7109375" customWidth="1"/>
    <col min="15097" max="15097" width="15.7109375" customWidth="1"/>
    <col min="15098" max="15098" width="16.42578125" customWidth="1"/>
    <col min="15099" max="15099" width="17.140625" customWidth="1"/>
    <col min="15100" max="15100" width="18.42578125" customWidth="1"/>
    <col min="15101" max="15101" width="24.5703125" customWidth="1"/>
    <col min="15102" max="15102" width="20.7109375" customWidth="1"/>
    <col min="15103" max="15103" width="16" customWidth="1"/>
    <col min="15104" max="15104" width="19.5703125" bestFit="1" customWidth="1"/>
    <col min="15105" max="15105" width="16.28515625" customWidth="1"/>
    <col min="15106" max="15108" width="0" hidden="1" customWidth="1"/>
    <col min="15351" max="15351" width="24.140625" customWidth="1"/>
    <col min="15352" max="15352" width="16.7109375" customWidth="1"/>
    <col min="15353" max="15353" width="15.7109375" customWidth="1"/>
    <col min="15354" max="15354" width="16.42578125" customWidth="1"/>
    <col min="15355" max="15355" width="17.140625" customWidth="1"/>
    <col min="15356" max="15356" width="18.42578125" customWidth="1"/>
    <col min="15357" max="15357" width="24.5703125" customWidth="1"/>
    <col min="15358" max="15358" width="20.7109375" customWidth="1"/>
    <col min="15359" max="15359" width="16" customWidth="1"/>
    <col min="15360" max="15360" width="19.5703125" bestFit="1" customWidth="1"/>
    <col min="15361" max="15361" width="16.28515625" customWidth="1"/>
    <col min="15362" max="15364" width="0" hidden="1" customWidth="1"/>
    <col min="15607" max="15607" width="24.140625" customWidth="1"/>
    <col min="15608" max="15608" width="16.7109375" customWidth="1"/>
    <col min="15609" max="15609" width="15.7109375" customWidth="1"/>
    <col min="15610" max="15610" width="16.42578125" customWidth="1"/>
    <col min="15611" max="15611" width="17.140625" customWidth="1"/>
    <col min="15612" max="15612" width="18.42578125" customWidth="1"/>
    <col min="15613" max="15613" width="24.5703125" customWidth="1"/>
    <col min="15614" max="15614" width="20.7109375" customWidth="1"/>
    <col min="15615" max="15615" width="16" customWidth="1"/>
    <col min="15616" max="15616" width="19.5703125" bestFit="1" customWidth="1"/>
    <col min="15617" max="15617" width="16.28515625" customWidth="1"/>
    <col min="15618" max="15620" width="0" hidden="1" customWidth="1"/>
    <col min="15863" max="15863" width="24.140625" customWidth="1"/>
    <col min="15864" max="15864" width="16.7109375" customWidth="1"/>
    <col min="15865" max="15865" width="15.7109375" customWidth="1"/>
    <col min="15866" max="15866" width="16.42578125" customWidth="1"/>
    <col min="15867" max="15867" width="17.140625" customWidth="1"/>
    <col min="15868" max="15868" width="18.42578125" customWidth="1"/>
    <col min="15869" max="15869" width="24.5703125" customWidth="1"/>
    <col min="15870" max="15870" width="20.7109375" customWidth="1"/>
    <col min="15871" max="15871" width="16" customWidth="1"/>
    <col min="15872" max="15872" width="19.5703125" bestFit="1" customWidth="1"/>
    <col min="15873" max="15873" width="16.28515625" customWidth="1"/>
    <col min="15874" max="15876" width="0" hidden="1" customWidth="1"/>
    <col min="16119" max="16119" width="24.140625" customWidth="1"/>
    <col min="16120" max="16120" width="16.7109375" customWidth="1"/>
    <col min="16121" max="16121" width="15.7109375" customWidth="1"/>
    <col min="16122" max="16122" width="16.42578125" customWidth="1"/>
    <col min="16123" max="16123" width="17.140625" customWidth="1"/>
    <col min="16124" max="16124" width="18.42578125" customWidth="1"/>
    <col min="16125" max="16125" width="24.5703125" customWidth="1"/>
    <col min="16126" max="16126" width="20.7109375" customWidth="1"/>
    <col min="16127" max="16127" width="16" customWidth="1"/>
    <col min="16128" max="16128" width="19.5703125" bestFit="1" customWidth="1"/>
    <col min="16129" max="16129" width="16.28515625" customWidth="1"/>
    <col min="16130" max="16132" width="0" hidden="1" customWidth="1"/>
  </cols>
  <sheetData>
    <row r="2" spans="1:11" x14ac:dyDescent="0.25">
      <c r="F2" s="646"/>
    </row>
    <row r="3" spans="1:11" s="381" customFormat="1" x14ac:dyDescent="0.25">
      <c r="A3" s="424" t="s">
        <v>369</v>
      </c>
    </row>
    <row r="4" spans="1:11" ht="7.5" customHeight="1" x14ac:dyDescent="0.25">
      <c r="A4" s="159"/>
    </row>
    <row r="5" spans="1:11" s="381" customFormat="1" ht="14.25" x14ac:dyDescent="0.2">
      <c r="A5" s="232" t="s">
        <v>691</v>
      </c>
    </row>
    <row r="6" spans="1:11" ht="15.75" thickBot="1" x14ac:dyDescent="0.3"/>
    <row r="7" spans="1:11" s="383" customFormat="1" ht="24" customHeight="1" x14ac:dyDescent="0.25">
      <c r="A7" s="1099" t="s">
        <v>326</v>
      </c>
      <c r="B7" s="1101" t="s">
        <v>370</v>
      </c>
      <c r="C7" s="1101"/>
      <c r="D7" s="1101"/>
      <c r="E7" s="1101"/>
      <c r="F7" s="1102"/>
      <c r="G7" s="138" t="s">
        <v>371</v>
      </c>
      <c r="H7" s="139"/>
      <c r="I7" s="139"/>
      <c r="J7" s="139"/>
      <c r="K7" s="140"/>
    </row>
    <row r="8" spans="1:11" s="232" customFormat="1" ht="25.5" x14ac:dyDescent="0.2">
      <c r="A8" s="1100"/>
      <c r="B8" s="141" t="s">
        <v>372</v>
      </c>
      <c r="C8" s="142" t="s">
        <v>373</v>
      </c>
      <c r="D8" s="142" t="s">
        <v>374</v>
      </c>
      <c r="E8" s="143" t="s">
        <v>375</v>
      </c>
      <c r="F8" s="141" t="s">
        <v>376</v>
      </c>
      <c r="G8" s="144" t="s">
        <v>377</v>
      </c>
      <c r="H8" s="144" t="s">
        <v>373</v>
      </c>
      <c r="I8" s="144" t="s">
        <v>374</v>
      </c>
      <c r="J8" s="141" t="s">
        <v>378</v>
      </c>
      <c r="K8" s="145" t="s">
        <v>379</v>
      </c>
    </row>
    <row r="9" spans="1:11" s="232" customFormat="1" ht="0.75" customHeight="1" x14ac:dyDescent="0.2">
      <c r="A9" s="1100"/>
      <c r="B9" s="146"/>
      <c r="C9" s="146"/>
      <c r="D9" s="146"/>
      <c r="E9" s="147"/>
      <c r="F9" s="146"/>
      <c r="G9" s="146"/>
      <c r="H9" s="146"/>
      <c r="I9" s="146"/>
      <c r="J9" s="146"/>
      <c r="K9" s="148"/>
    </row>
    <row r="10" spans="1:11" s="232" customFormat="1" ht="23.25" customHeight="1" x14ac:dyDescent="0.2">
      <c r="A10" s="384" t="s">
        <v>380</v>
      </c>
      <c r="B10" s="149">
        <v>303580413</v>
      </c>
      <c r="C10" s="385">
        <v>1390000</v>
      </c>
      <c r="D10" s="149">
        <v>0</v>
      </c>
      <c r="E10" s="150">
        <v>0</v>
      </c>
      <c r="F10" s="149">
        <v>304970413</v>
      </c>
      <c r="G10" s="149">
        <v>185577655</v>
      </c>
      <c r="H10" s="149">
        <v>37950319</v>
      </c>
      <c r="I10" s="149">
        <v>0</v>
      </c>
      <c r="J10" s="149">
        <v>223527974</v>
      </c>
      <c r="K10" s="386">
        <v>81442439</v>
      </c>
    </row>
    <row r="11" spans="1:11" s="232" customFormat="1" ht="24" customHeight="1" x14ac:dyDescent="0.2">
      <c r="A11" s="384" t="s">
        <v>381</v>
      </c>
      <c r="B11" s="149">
        <v>333366733</v>
      </c>
      <c r="C11" s="385">
        <v>24327195</v>
      </c>
      <c r="D11" s="149">
        <v>0</v>
      </c>
      <c r="E11" s="149">
        <v>0</v>
      </c>
      <c r="F11" s="149">
        <v>357693928</v>
      </c>
      <c r="G11" s="149">
        <v>246136422</v>
      </c>
      <c r="H11" s="149">
        <v>20092991</v>
      </c>
      <c r="I11" s="149">
        <v>0</v>
      </c>
      <c r="J11" s="149">
        <v>266229413</v>
      </c>
      <c r="K11" s="386">
        <v>91464515</v>
      </c>
    </row>
    <row r="12" spans="1:11" s="232" customFormat="1" ht="21" customHeight="1" x14ac:dyDescent="0.2">
      <c r="A12" s="384" t="s">
        <v>382</v>
      </c>
      <c r="B12" s="149">
        <v>4112727</v>
      </c>
      <c r="C12" s="385">
        <v>34819229</v>
      </c>
      <c r="D12" s="149">
        <v>4112727</v>
      </c>
      <c r="E12" s="149">
        <v>0</v>
      </c>
      <c r="F12" s="149">
        <v>34819229</v>
      </c>
      <c r="G12" s="149">
        <v>0</v>
      </c>
      <c r="H12" s="149">
        <v>1110437</v>
      </c>
      <c r="I12" s="149">
        <v>0</v>
      </c>
      <c r="J12" s="149">
        <v>1110437</v>
      </c>
      <c r="K12" s="386">
        <v>33708792</v>
      </c>
    </row>
    <row r="13" spans="1:11" s="232" customFormat="1" ht="18" customHeight="1" x14ac:dyDescent="0.2">
      <c r="A13" s="384" t="s">
        <v>383</v>
      </c>
      <c r="B13" s="149">
        <v>0</v>
      </c>
      <c r="C13" s="385">
        <v>0</v>
      </c>
      <c r="D13" s="149">
        <v>0</v>
      </c>
      <c r="E13" s="149">
        <v>0</v>
      </c>
      <c r="F13" s="149">
        <v>0</v>
      </c>
      <c r="G13" s="149">
        <v>0</v>
      </c>
      <c r="H13" s="149">
        <v>0</v>
      </c>
      <c r="I13" s="149">
        <v>0</v>
      </c>
      <c r="J13" s="149">
        <v>0</v>
      </c>
      <c r="K13" s="386">
        <v>0</v>
      </c>
    </row>
    <row r="14" spans="1:11" s="232" customFormat="1" ht="15.75" customHeight="1" x14ac:dyDescent="0.2">
      <c r="A14" s="384" t="s">
        <v>384</v>
      </c>
      <c r="B14" s="149">
        <v>0</v>
      </c>
      <c r="C14" s="385">
        <v>0</v>
      </c>
      <c r="D14" s="149">
        <v>0</v>
      </c>
      <c r="E14" s="149">
        <v>0</v>
      </c>
      <c r="F14" s="149">
        <v>0</v>
      </c>
      <c r="G14" s="149">
        <v>0</v>
      </c>
      <c r="H14" s="149">
        <v>0</v>
      </c>
      <c r="I14" s="149">
        <v>0</v>
      </c>
      <c r="J14" s="149">
        <v>0</v>
      </c>
      <c r="K14" s="386">
        <v>0</v>
      </c>
    </row>
    <row r="15" spans="1:11" s="232" customFormat="1" ht="15.75" customHeight="1" x14ac:dyDescent="0.2">
      <c r="A15" s="384" t="s">
        <v>385</v>
      </c>
      <c r="B15" s="149">
        <v>181191422</v>
      </c>
      <c r="C15" s="385">
        <v>0</v>
      </c>
      <c r="D15" s="149">
        <v>0</v>
      </c>
      <c r="E15" s="385">
        <v>0</v>
      </c>
      <c r="F15" s="149">
        <v>181191422</v>
      </c>
      <c r="G15" s="149">
        <v>116378767</v>
      </c>
      <c r="H15" s="149">
        <v>22656973</v>
      </c>
      <c r="I15" s="149">
        <v>0</v>
      </c>
      <c r="J15" s="149">
        <v>139035740</v>
      </c>
      <c r="K15" s="386">
        <v>42155682</v>
      </c>
    </row>
    <row r="16" spans="1:11" s="159" customFormat="1" ht="24.75" customHeight="1" x14ac:dyDescent="0.2">
      <c r="A16" s="151" t="s">
        <v>386</v>
      </c>
      <c r="B16" s="152">
        <v>822251295</v>
      </c>
      <c r="C16" s="152">
        <v>60536424</v>
      </c>
      <c r="D16" s="152">
        <v>4112727</v>
      </c>
      <c r="E16" s="153">
        <v>0</v>
      </c>
      <c r="F16" s="152">
        <v>878674992</v>
      </c>
      <c r="G16" s="152">
        <v>548092844</v>
      </c>
      <c r="H16" s="153">
        <v>81810720</v>
      </c>
      <c r="I16" s="152">
        <v>0</v>
      </c>
      <c r="J16" s="152">
        <v>629903564</v>
      </c>
      <c r="K16" s="154">
        <v>248771428</v>
      </c>
    </row>
    <row r="17" spans="1:11" s="232" customFormat="1" ht="26.25" customHeight="1" thickBot="1" x14ac:dyDescent="0.25">
      <c r="A17" s="387" t="s">
        <v>387</v>
      </c>
      <c r="B17" s="239">
        <v>778460438</v>
      </c>
      <c r="C17" s="239">
        <v>43790857</v>
      </c>
      <c r="D17" s="239">
        <v>0</v>
      </c>
      <c r="E17" s="239">
        <v>0</v>
      </c>
      <c r="F17" s="239">
        <v>822251295</v>
      </c>
      <c r="G17" s="239">
        <v>548092844</v>
      </c>
      <c r="H17" s="239">
        <v>54540480</v>
      </c>
      <c r="I17" s="239">
        <v>0</v>
      </c>
      <c r="J17" s="239">
        <v>602633324</v>
      </c>
      <c r="K17" s="240">
        <v>219617971</v>
      </c>
    </row>
    <row r="18" spans="1:11" x14ac:dyDescent="0.25">
      <c r="B18" s="15"/>
      <c r="C18" s="15"/>
      <c r="D18" s="15"/>
      <c r="E18" s="15"/>
      <c r="F18" s="15"/>
      <c r="G18" s="15"/>
      <c r="H18" s="15"/>
      <c r="I18" s="15"/>
      <c r="J18" s="15"/>
      <c r="K18" s="15"/>
    </row>
    <row r="19" spans="1:11" x14ac:dyDescent="0.25">
      <c r="B19" s="15"/>
      <c r="C19" s="15"/>
      <c r="D19" s="15"/>
      <c r="E19" s="15"/>
      <c r="F19" s="15"/>
      <c r="G19" s="15"/>
      <c r="H19" s="15"/>
      <c r="I19" s="15"/>
      <c r="J19" s="15"/>
      <c r="K19" s="15"/>
    </row>
    <row r="20" spans="1:11" x14ac:dyDescent="0.25">
      <c r="C20" s="241"/>
      <c r="D20" s="388"/>
      <c r="E20" s="15"/>
      <c r="F20" s="241"/>
      <c r="G20" s="15"/>
      <c r="H20" s="15"/>
      <c r="I20" s="15"/>
      <c r="K20" s="15"/>
    </row>
    <row r="21" spans="1:11" s="381" customFormat="1" ht="15.75" x14ac:dyDescent="0.25">
      <c r="A21" s="647" t="s">
        <v>388</v>
      </c>
      <c r="D21" s="389"/>
      <c r="E21" s="389"/>
      <c r="F21" s="389"/>
    </row>
    <row r="22" spans="1:11" s="381" customFormat="1" ht="15.75" x14ac:dyDescent="0.25">
      <c r="A22" s="648" t="s">
        <v>389</v>
      </c>
      <c r="F22" s="389"/>
      <c r="G22" s="158" t="s">
        <v>390</v>
      </c>
    </row>
    <row r="23" spans="1:11" s="381" customFormat="1" thickBot="1" x14ac:dyDescent="0.25">
      <c r="G23" s="232" t="s">
        <v>692</v>
      </c>
    </row>
    <row r="24" spans="1:11" s="381" customFormat="1" ht="38.25" customHeight="1" x14ac:dyDescent="0.25">
      <c r="A24" s="390" t="s">
        <v>232</v>
      </c>
      <c r="B24" s="391" t="s">
        <v>391</v>
      </c>
      <c r="C24" s="543" t="s">
        <v>392</v>
      </c>
      <c r="D24" s="392" t="s">
        <v>393</v>
      </c>
      <c r="E24" s="393" t="s">
        <v>394</v>
      </c>
      <c r="G24" s="394" t="s">
        <v>395</v>
      </c>
      <c r="H24" s="395" t="s">
        <v>341</v>
      </c>
      <c r="I24" s="396" t="s">
        <v>342</v>
      </c>
      <c r="J24" s="649"/>
    </row>
    <row r="25" spans="1:11" s="381" customFormat="1" ht="14.25" x14ac:dyDescent="0.2">
      <c r="A25" s="397" t="s">
        <v>802</v>
      </c>
      <c r="B25" s="398">
        <v>456610724</v>
      </c>
      <c r="C25" s="398">
        <v>380282897</v>
      </c>
      <c r="D25" s="398">
        <v>-655735166</v>
      </c>
      <c r="E25" s="399">
        <v>181158455</v>
      </c>
      <c r="G25" s="400" t="s">
        <v>543</v>
      </c>
      <c r="H25" s="385">
        <v>186909308</v>
      </c>
      <c r="I25" s="401">
        <v>0</v>
      </c>
      <c r="J25" s="650"/>
    </row>
    <row r="26" spans="1:11" s="381" customFormat="1" thickBot="1" x14ac:dyDescent="0.25">
      <c r="A26" s="402"/>
      <c r="B26" s="403"/>
      <c r="C26" s="403"/>
      <c r="D26" s="403"/>
      <c r="E26" s="404"/>
      <c r="G26" s="400" t="s">
        <v>776</v>
      </c>
      <c r="H26" s="385">
        <v>2502641878</v>
      </c>
      <c r="I26" s="401">
        <v>0</v>
      </c>
      <c r="J26" s="650"/>
    </row>
    <row r="27" spans="1:11" s="381" customFormat="1" ht="15.75" thickBot="1" x14ac:dyDescent="0.3">
      <c r="A27" s="405" t="s">
        <v>347</v>
      </c>
      <c r="B27" s="406">
        <v>456610724</v>
      </c>
      <c r="C27" s="406">
        <v>380282897</v>
      </c>
      <c r="D27" s="406">
        <v>-655735166</v>
      </c>
      <c r="E27" s="407">
        <v>181158455</v>
      </c>
      <c r="F27" s="649" t="s">
        <v>679</v>
      </c>
      <c r="G27" s="400" t="s">
        <v>669</v>
      </c>
      <c r="H27" s="385">
        <v>4056216908</v>
      </c>
      <c r="I27" s="401">
        <v>0</v>
      </c>
      <c r="J27" s="650"/>
    </row>
    <row r="28" spans="1:11" s="381" customFormat="1" ht="15.75" thickBot="1" x14ac:dyDescent="0.3">
      <c r="A28" s="408"/>
      <c r="B28" s="409"/>
      <c r="C28" s="409"/>
      <c r="D28" s="409"/>
      <c r="E28" s="410"/>
      <c r="G28" s="414" t="s">
        <v>546</v>
      </c>
      <c r="H28" s="385">
        <v>6226098411</v>
      </c>
      <c r="I28" s="401">
        <v>0</v>
      </c>
      <c r="J28" s="650"/>
    </row>
    <row r="29" spans="1:11" s="381" customFormat="1" thickBot="1" x14ac:dyDescent="0.25">
      <c r="A29" s="411" t="s">
        <v>396</v>
      </c>
      <c r="B29" s="412">
        <v>456610724</v>
      </c>
      <c r="C29" s="412">
        <v>326193010</v>
      </c>
      <c r="D29" s="412">
        <v>-611387522</v>
      </c>
      <c r="E29" s="413">
        <v>171416212</v>
      </c>
      <c r="G29" s="651" t="s">
        <v>693</v>
      </c>
      <c r="H29" s="385">
        <v>9500000000</v>
      </c>
      <c r="I29" s="401">
        <v>0</v>
      </c>
      <c r="J29" s="650"/>
    </row>
    <row r="30" spans="1:11" s="381" customFormat="1" x14ac:dyDescent="0.25">
      <c r="A30" s="652"/>
      <c r="B30" s="653"/>
      <c r="C30" s="653"/>
      <c r="D30" s="653"/>
      <c r="E30" s="653"/>
      <c r="G30" s="414" t="s">
        <v>547</v>
      </c>
      <c r="H30" s="385">
        <v>1926539196</v>
      </c>
      <c r="I30" s="401">
        <v>0</v>
      </c>
      <c r="J30" s="650"/>
    </row>
    <row r="31" spans="1:11" s="381" customFormat="1" ht="14.25" x14ac:dyDescent="0.2">
      <c r="A31" s="652"/>
      <c r="B31" s="653"/>
      <c r="C31" s="653"/>
      <c r="D31" s="653"/>
      <c r="E31" s="653"/>
      <c r="G31" s="651" t="s">
        <v>801</v>
      </c>
      <c r="H31" s="385">
        <v>6729104810</v>
      </c>
      <c r="I31" s="401">
        <v>0</v>
      </c>
      <c r="J31" s="650"/>
    </row>
    <row r="32" spans="1:11" s="381" customFormat="1" ht="14.25" x14ac:dyDescent="0.2">
      <c r="A32" s="652"/>
      <c r="B32" s="653"/>
      <c r="C32" s="653"/>
      <c r="D32" s="653"/>
      <c r="E32" s="653"/>
      <c r="G32" s="400" t="s">
        <v>397</v>
      </c>
      <c r="H32" s="385">
        <v>6709396</v>
      </c>
      <c r="I32" s="401">
        <v>0</v>
      </c>
      <c r="J32" s="650"/>
    </row>
    <row r="33" spans="1:11" s="381" customFormat="1" ht="14.25" x14ac:dyDescent="0.2">
      <c r="A33" s="652"/>
      <c r="B33" s="653"/>
      <c r="C33" s="653"/>
      <c r="D33" s="653"/>
      <c r="E33" s="653"/>
      <c r="G33" s="400" t="s">
        <v>399</v>
      </c>
      <c r="H33" s="654">
        <v>922418204</v>
      </c>
      <c r="I33" s="401">
        <v>0</v>
      </c>
      <c r="J33" s="650"/>
    </row>
    <row r="34" spans="1:11" s="381" customFormat="1" ht="16.5" thickBot="1" x14ac:dyDescent="0.3">
      <c r="A34" s="647" t="s">
        <v>398</v>
      </c>
      <c r="B34" s="655"/>
      <c r="G34" s="400" t="s">
        <v>400</v>
      </c>
      <c r="H34" s="149">
        <v>456200114</v>
      </c>
      <c r="I34" s="401">
        <v>0</v>
      </c>
      <c r="J34" s="650"/>
      <c r="K34" s="389"/>
    </row>
    <row r="35" spans="1:11" s="381" customFormat="1" ht="15.75" thickBot="1" x14ac:dyDescent="0.3">
      <c r="A35" s="415" t="s">
        <v>232</v>
      </c>
      <c r="B35" s="416"/>
      <c r="C35" s="392" t="s">
        <v>341</v>
      </c>
      <c r="D35" s="393" t="s">
        <v>342</v>
      </c>
      <c r="G35" s="419" t="s">
        <v>347</v>
      </c>
      <c r="H35" s="420">
        <v>32512838225</v>
      </c>
      <c r="I35" s="421">
        <v>0</v>
      </c>
      <c r="J35" s="650"/>
    </row>
    <row r="36" spans="1:11" s="381" customFormat="1" thickBot="1" x14ac:dyDescent="0.25">
      <c r="A36" s="331" t="s">
        <v>793</v>
      </c>
      <c r="B36" s="417"/>
      <c r="C36" s="418">
        <v>4656142</v>
      </c>
      <c r="D36" s="233">
        <v>0</v>
      </c>
      <c r="G36" s="411" t="s">
        <v>348</v>
      </c>
      <c r="H36" s="422">
        <v>19358920661</v>
      </c>
      <c r="I36" s="423">
        <v>0</v>
      </c>
      <c r="J36" s="656"/>
      <c r="K36" s="389"/>
    </row>
    <row r="37" spans="1:11" s="381" customFormat="1" ht="14.25" x14ac:dyDescent="0.2">
      <c r="A37" s="331" t="s">
        <v>794</v>
      </c>
      <c r="B37" s="417"/>
      <c r="C37" s="418">
        <v>0</v>
      </c>
      <c r="D37" s="233">
        <v>0</v>
      </c>
      <c r="E37" s="649"/>
      <c r="J37" s="656"/>
      <c r="K37" s="389"/>
    </row>
    <row r="38" spans="1:11" s="381" customFormat="1" ht="14.25" x14ac:dyDescent="0.2">
      <c r="A38" s="331" t="s">
        <v>795</v>
      </c>
      <c r="B38" s="417"/>
      <c r="C38" s="418">
        <v>0</v>
      </c>
      <c r="D38" s="233">
        <v>0</v>
      </c>
      <c r="E38" s="649"/>
    </row>
    <row r="39" spans="1:11" s="381" customFormat="1" ht="14.25" x14ac:dyDescent="0.2">
      <c r="A39" s="331" t="s">
        <v>796</v>
      </c>
      <c r="B39" s="417"/>
      <c r="C39" s="418">
        <v>92087177</v>
      </c>
      <c r="D39" s="233">
        <v>0</v>
      </c>
      <c r="E39" s="649"/>
    </row>
    <row r="40" spans="1:11" s="381" customFormat="1" ht="15.75" x14ac:dyDescent="0.25">
      <c r="A40" s="1103" t="s">
        <v>797</v>
      </c>
      <c r="B40" s="1104"/>
      <c r="C40" s="447">
        <v>45545678</v>
      </c>
      <c r="D40" s="657">
        <v>7601047</v>
      </c>
      <c r="E40" s="649"/>
      <c r="G40" s="158" t="s">
        <v>694</v>
      </c>
    </row>
    <row r="41" spans="1:11" s="381" customFormat="1" ht="13.5" customHeight="1" thickBot="1" x14ac:dyDescent="0.3">
      <c r="A41" s="331" t="s">
        <v>798</v>
      </c>
      <c r="B41" s="652"/>
      <c r="C41" s="447">
        <v>0</v>
      </c>
      <c r="D41" s="233">
        <v>31649706</v>
      </c>
      <c r="E41" s="649"/>
      <c r="G41" s="424"/>
    </row>
    <row r="42" spans="1:11" s="381" customFormat="1" thickBot="1" x14ac:dyDescent="0.25">
      <c r="A42" s="155" t="s">
        <v>347</v>
      </c>
      <c r="B42" s="425"/>
      <c r="C42" s="90">
        <v>142288997</v>
      </c>
      <c r="D42" s="128">
        <v>39250753</v>
      </c>
      <c r="E42" s="649"/>
      <c r="G42" s="166" t="s">
        <v>695</v>
      </c>
    </row>
    <row r="43" spans="1:11" s="381" customFormat="1" ht="15.75" thickBot="1" x14ac:dyDescent="0.3">
      <c r="A43" s="426" t="s">
        <v>348</v>
      </c>
      <c r="B43" s="427"/>
      <c r="C43" s="96">
        <v>2618906</v>
      </c>
      <c r="D43" s="98">
        <v>109901675.26560001</v>
      </c>
      <c r="G43" s="415" t="s">
        <v>232</v>
      </c>
      <c r="H43" s="416"/>
      <c r="I43" s="392" t="s">
        <v>341</v>
      </c>
      <c r="J43" s="393" t="s">
        <v>342</v>
      </c>
    </row>
    <row r="44" spans="1:11" s="381" customFormat="1" ht="14.25" x14ac:dyDescent="0.2">
      <c r="G44" s="331" t="s">
        <v>401</v>
      </c>
      <c r="H44" s="417"/>
      <c r="I44" s="934">
        <v>23428147</v>
      </c>
      <c r="J44" s="233">
        <v>0</v>
      </c>
    </row>
    <row r="45" spans="1:11" s="381" customFormat="1" ht="14.25" x14ac:dyDescent="0.2">
      <c r="A45" s="658"/>
      <c r="B45" s="658"/>
      <c r="C45" s="652"/>
      <c r="G45" s="331" t="s">
        <v>402</v>
      </c>
      <c r="H45" s="658"/>
      <c r="I45" s="447">
        <v>0</v>
      </c>
      <c r="J45" s="233">
        <v>0</v>
      </c>
    </row>
    <row r="46" spans="1:11" s="381" customFormat="1" ht="14.25" x14ac:dyDescent="0.2">
      <c r="A46" s="658"/>
      <c r="B46" s="658"/>
      <c r="C46" s="652"/>
      <c r="D46" s="659"/>
      <c r="G46" s="331" t="s">
        <v>403</v>
      </c>
      <c r="H46" s="417"/>
      <c r="I46" s="935">
        <v>62881530</v>
      </c>
      <c r="J46" s="233">
        <v>0</v>
      </c>
    </row>
    <row r="47" spans="1:11" s="381" customFormat="1" ht="14.25" x14ac:dyDescent="0.2">
      <c r="A47" s="658"/>
      <c r="B47" s="658"/>
      <c r="C47" s="924"/>
      <c r="D47" s="659"/>
      <c r="G47" s="331" t="s">
        <v>404</v>
      </c>
      <c r="H47" s="417"/>
      <c r="I47" s="935">
        <v>2600754</v>
      </c>
      <c r="J47" s="233">
        <v>0</v>
      </c>
    </row>
    <row r="48" spans="1:11" s="381" customFormat="1" ht="14.25" x14ac:dyDescent="0.2">
      <c r="A48" s="1105"/>
      <c r="B48" s="1105"/>
      <c r="C48" s="652"/>
      <c r="D48" s="659"/>
      <c r="G48" s="331" t="s">
        <v>405</v>
      </c>
      <c r="H48" s="417"/>
      <c r="I48" s="935">
        <v>0</v>
      </c>
      <c r="J48" s="233">
        <v>0</v>
      </c>
    </row>
    <row r="49" spans="1:11" s="381" customFormat="1" ht="14.25" x14ac:dyDescent="0.2">
      <c r="A49" s="331"/>
      <c r="B49" s="652"/>
      <c r="D49" s="659"/>
      <c r="G49" s="331" t="s">
        <v>401</v>
      </c>
      <c r="H49" s="417"/>
      <c r="I49" s="935">
        <v>0</v>
      </c>
      <c r="J49" s="233">
        <v>0</v>
      </c>
    </row>
    <row r="50" spans="1:11" s="381" customFormat="1" ht="14.25" x14ac:dyDescent="0.2">
      <c r="D50" s="660"/>
      <c r="G50" s="331" t="s">
        <v>799</v>
      </c>
      <c r="H50" s="417"/>
      <c r="I50" s="935">
        <v>2156877</v>
      </c>
      <c r="J50" s="233">
        <v>0</v>
      </c>
    </row>
    <row r="51" spans="1:11" x14ac:dyDescent="0.25">
      <c r="D51" s="506"/>
      <c r="G51" s="331" t="s">
        <v>406</v>
      </c>
      <c r="H51" s="417"/>
      <c r="I51" s="936">
        <v>0</v>
      </c>
      <c r="J51" s="661">
        <v>730708170</v>
      </c>
      <c r="K51" s="588"/>
    </row>
    <row r="52" spans="1:11" x14ac:dyDescent="0.25">
      <c r="D52" s="506"/>
      <c r="G52" s="331" t="s">
        <v>800</v>
      </c>
      <c r="H52" s="417"/>
      <c r="I52" s="935">
        <v>54753575</v>
      </c>
      <c r="J52" s="233">
        <v>0</v>
      </c>
    </row>
    <row r="53" spans="1:11" x14ac:dyDescent="0.25">
      <c r="G53" s="331" t="s">
        <v>407</v>
      </c>
      <c r="H53" s="417"/>
      <c r="I53" s="935">
        <v>659024726</v>
      </c>
      <c r="J53" s="233">
        <v>0</v>
      </c>
    </row>
    <row r="54" spans="1:11" x14ac:dyDescent="0.25">
      <c r="G54" s="331" t="s">
        <v>408</v>
      </c>
      <c r="H54" s="417"/>
      <c r="I54" s="935">
        <v>0</v>
      </c>
      <c r="J54" s="233">
        <v>4084119</v>
      </c>
      <c r="K54" s="15"/>
    </row>
    <row r="55" spans="1:11" s="381" customFormat="1" thickBot="1" x14ac:dyDescent="0.25">
      <c r="G55" s="331" t="s">
        <v>409</v>
      </c>
      <c r="H55" s="417"/>
      <c r="I55" s="935">
        <v>0</v>
      </c>
      <c r="J55" s="233">
        <v>0</v>
      </c>
      <c r="K55" s="389"/>
    </row>
    <row r="56" spans="1:11" s="381" customFormat="1" thickBot="1" x14ac:dyDescent="0.25">
      <c r="G56" s="155" t="s">
        <v>347</v>
      </c>
      <c r="H56" s="425"/>
      <c r="I56" s="90">
        <v>804845609</v>
      </c>
      <c r="J56" s="128">
        <v>734792289</v>
      </c>
      <c r="K56" s="389"/>
    </row>
    <row r="57" spans="1:11" ht="15.75" thickBot="1" x14ac:dyDescent="0.3">
      <c r="A57" s="381"/>
      <c r="B57" s="381"/>
      <c r="C57" s="381"/>
      <c r="D57" s="381"/>
      <c r="E57" s="381"/>
      <c r="F57" s="381"/>
      <c r="G57" s="426" t="s">
        <v>348</v>
      </c>
      <c r="H57" s="427"/>
      <c r="I57" s="96">
        <v>401873413.62949997</v>
      </c>
      <c r="J57" s="98">
        <v>31005990</v>
      </c>
    </row>
    <row r="58" spans="1:11" x14ac:dyDescent="0.25">
      <c r="A58" s="381"/>
      <c r="B58" s="381"/>
      <c r="C58" s="381"/>
      <c r="D58" s="381"/>
      <c r="E58" s="381"/>
      <c r="F58" s="381"/>
      <c r="G58" s="658"/>
      <c r="H58" s="658"/>
      <c r="I58" s="561"/>
      <c r="J58" s="561"/>
    </row>
    <row r="59" spans="1:11" x14ac:dyDescent="0.25">
      <c r="A59" s="381"/>
      <c r="B59" s="381"/>
      <c r="C59" s="381"/>
      <c r="D59" s="381"/>
      <c r="E59" s="381"/>
      <c r="F59" s="381"/>
      <c r="G59" s="658"/>
      <c r="H59" s="658"/>
      <c r="I59" s="561"/>
      <c r="J59" s="561"/>
    </row>
    <row r="60" spans="1:11" ht="14.25" customHeight="1" x14ac:dyDescent="0.25">
      <c r="G60" s="381"/>
      <c r="H60" s="381"/>
      <c r="I60" s="381"/>
      <c r="J60" s="381"/>
    </row>
    <row r="67" spans="1:10" s="65" customFormat="1" x14ac:dyDescent="0.25">
      <c r="A67"/>
      <c r="B67"/>
      <c r="C67"/>
      <c r="D67"/>
      <c r="E67"/>
      <c r="F67"/>
      <c r="G67"/>
      <c r="H67"/>
      <c r="I67"/>
      <c r="J67"/>
    </row>
    <row r="68" spans="1:10" s="65" customFormat="1" x14ac:dyDescent="0.25">
      <c r="A68" s="535"/>
      <c r="B68" s="662"/>
      <c r="C68" s="662"/>
      <c r="E68" s="535"/>
      <c r="F68" s="536"/>
      <c r="G68"/>
      <c r="H68"/>
      <c r="I68"/>
      <c r="J68"/>
    </row>
    <row r="69" spans="1:10" x14ac:dyDescent="0.25">
      <c r="A69" s="663"/>
      <c r="B69" s="662"/>
      <c r="C69" s="662"/>
      <c r="D69" s="65"/>
      <c r="E69" s="663"/>
      <c r="F69" s="536"/>
      <c r="G69" s="65"/>
      <c r="H69" s="65"/>
      <c r="I69" s="65"/>
    </row>
    <row r="70" spans="1:10" x14ac:dyDescent="0.25">
      <c r="G70" s="65"/>
      <c r="H70" s="65"/>
      <c r="I70" s="65"/>
      <c r="J70" s="65"/>
    </row>
    <row r="71" spans="1:10" x14ac:dyDescent="0.25">
      <c r="J71" s="65"/>
    </row>
  </sheetData>
  <mergeCells count="4">
    <mergeCell ref="A7:A9"/>
    <mergeCell ref="B7:F7"/>
    <mergeCell ref="A40:B40"/>
    <mergeCell ref="A48:B48"/>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2"/>
  <sheetViews>
    <sheetView showGridLines="0" workbookViewId="0">
      <selection activeCell="A2" sqref="A2"/>
    </sheetView>
  </sheetViews>
  <sheetFormatPr baseColWidth="10" defaultRowHeight="15" x14ac:dyDescent="0.25"/>
  <cols>
    <col min="1" max="1" width="25.140625" customWidth="1"/>
    <col min="2" max="2" width="16.7109375" customWidth="1"/>
    <col min="3" max="3" width="17.42578125" customWidth="1"/>
    <col min="4" max="4" width="17.7109375" customWidth="1"/>
    <col min="5" max="5" width="16.7109375" customWidth="1"/>
    <col min="6" max="6" width="16.28515625" customWidth="1"/>
    <col min="7" max="7" width="14" bestFit="1" customWidth="1"/>
    <col min="8" max="9" width="14.42578125" bestFit="1" customWidth="1"/>
    <col min="10" max="10" width="11" customWidth="1"/>
    <col min="11" max="11" width="11.7109375" bestFit="1" customWidth="1"/>
    <col min="257" max="257" width="25.140625" customWidth="1"/>
    <col min="258" max="258" width="16.7109375" customWidth="1"/>
    <col min="259" max="259" width="17.42578125" customWidth="1"/>
    <col min="260" max="260" width="17.7109375" customWidth="1"/>
    <col min="261" max="261" width="16.7109375" customWidth="1"/>
    <col min="262" max="262" width="16.28515625" customWidth="1"/>
    <col min="263" max="263" width="14" bestFit="1" customWidth="1"/>
    <col min="264" max="265" width="14.42578125" bestFit="1" customWidth="1"/>
    <col min="266" max="266" width="11" customWidth="1"/>
    <col min="267" max="267" width="11.7109375" bestFit="1" customWidth="1"/>
    <col min="513" max="513" width="25.140625" customWidth="1"/>
    <col min="514" max="514" width="16.7109375" customWidth="1"/>
    <col min="515" max="515" width="17.42578125" customWidth="1"/>
    <col min="516" max="516" width="17.7109375" customWidth="1"/>
    <col min="517" max="517" width="16.7109375" customWidth="1"/>
    <col min="518" max="518" width="16.28515625" customWidth="1"/>
    <col min="519" max="519" width="14" bestFit="1" customWidth="1"/>
    <col min="520" max="521" width="14.42578125" bestFit="1" customWidth="1"/>
    <col min="522" max="522" width="11" customWidth="1"/>
    <col min="523" max="523" width="11.7109375" bestFit="1" customWidth="1"/>
    <col min="769" max="769" width="25.140625" customWidth="1"/>
    <col min="770" max="770" width="16.7109375" customWidth="1"/>
    <col min="771" max="771" width="17.42578125" customWidth="1"/>
    <col min="772" max="772" width="17.7109375" customWidth="1"/>
    <col min="773" max="773" width="16.7109375" customWidth="1"/>
    <col min="774" max="774" width="16.28515625" customWidth="1"/>
    <col min="775" max="775" width="14" bestFit="1" customWidth="1"/>
    <col min="776" max="777" width="14.42578125" bestFit="1" customWidth="1"/>
    <col min="778" max="778" width="11" customWidth="1"/>
    <col min="779" max="779" width="11.7109375" bestFit="1" customWidth="1"/>
    <col min="1025" max="1025" width="25.140625" customWidth="1"/>
    <col min="1026" max="1026" width="16.7109375" customWidth="1"/>
    <col min="1027" max="1027" width="17.42578125" customWidth="1"/>
    <col min="1028" max="1028" width="17.7109375" customWidth="1"/>
    <col min="1029" max="1029" width="16.7109375" customWidth="1"/>
    <col min="1030" max="1030" width="16.28515625" customWidth="1"/>
    <col min="1031" max="1031" width="14" bestFit="1" customWidth="1"/>
    <col min="1032" max="1033" width="14.42578125" bestFit="1" customWidth="1"/>
    <col min="1034" max="1034" width="11" customWidth="1"/>
    <col min="1035" max="1035" width="11.7109375" bestFit="1" customWidth="1"/>
    <col min="1281" max="1281" width="25.140625" customWidth="1"/>
    <col min="1282" max="1282" width="16.7109375" customWidth="1"/>
    <col min="1283" max="1283" width="17.42578125" customWidth="1"/>
    <col min="1284" max="1284" width="17.7109375" customWidth="1"/>
    <col min="1285" max="1285" width="16.7109375" customWidth="1"/>
    <col min="1286" max="1286" width="16.28515625" customWidth="1"/>
    <col min="1287" max="1287" width="14" bestFit="1" customWidth="1"/>
    <col min="1288" max="1289" width="14.42578125" bestFit="1" customWidth="1"/>
    <col min="1290" max="1290" width="11" customWidth="1"/>
    <col min="1291" max="1291" width="11.7109375" bestFit="1" customWidth="1"/>
    <col min="1537" max="1537" width="25.140625" customWidth="1"/>
    <col min="1538" max="1538" width="16.7109375" customWidth="1"/>
    <col min="1539" max="1539" width="17.42578125" customWidth="1"/>
    <col min="1540" max="1540" width="17.7109375" customWidth="1"/>
    <col min="1541" max="1541" width="16.7109375" customWidth="1"/>
    <col min="1542" max="1542" width="16.28515625" customWidth="1"/>
    <col min="1543" max="1543" width="14" bestFit="1" customWidth="1"/>
    <col min="1544" max="1545" width="14.42578125" bestFit="1" customWidth="1"/>
    <col min="1546" max="1546" width="11" customWidth="1"/>
    <col min="1547" max="1547" width="11.7109375" bestFit="1" customWidth="1"/>
    <col min="1793" max="1793" width="25.140625" customWidth="1"/>
    <col min="1794" max="1794" width="16.7109375" customWidth="1"/>
    <col min="1795" max="1795" width="17.42578125" customWidth="1"/>
    <col min="1796" max="1796" width="17.7109375" customWidth="1"/>
    <col min="1797" max="1797" width="16.7109375" customWidth="1"/>
    <col min="1798" max="1798" width="16.28515625" customWidth="1"/>
    <col min="1799" max="1799" width="14" bestFit="1" customWidth="1"/>
    <col min="1800" max="1801" width="14.42578125" bestFit="1" customWidth="1"/>
    <col min="1802" max="1802" width="11" customWidth="1"/>
    <col min="1803" max="1803" width="11.7109375" bestFit="1" customWidth="1"/>
    <col min="2049" max="2049" width="25.140625" customWidth="1"/>
    <col min="2050" max="2050" width="16.7109375" customWidth="1"/>
    <col min="2051" max="2051" width="17.42578125" customWidth="1"/>
    <col min="2052" max="2052" width="17.7109375" customWidth="1"/>
    <col min="2053" max="2053" width="16.7109375" customWidth="1"/>
    <col min="2054" max="2054" width="16.28515625" customWidth="1"/>
    <col min="2055" max="2055" width="14" bestFit="1" customWidth="1"/>
    <col min="2056" max="2057" width="14.42578125" bestFit="1" customWidth="1"/>
    <col min="2058" max="2058" width="11" customWidth="1"/>
    <col min="2059" max="2059" width="11.7109375" bestFit="1" customWidth="1"/>
    <col min="2305" max="2305" width="25.140625" customWidth="1"/>
    <col min="2306" max="2306" width="16.7109375" customWidth="1"/>
    <col min="2307" max="2307" width="17.42578125" customWidth="1"/>
    <col min="2308" max="2308" width="17.7109375" customWidth="1"/>
    <col min="2309" max="2309" width="16.7109375" customWidth="1"/>
    <col min="2310" max="2310" width="16.28515625" customWidth="1"/>
    <col min="2311" max="2311" width="14" bestFit="1" customWidth="1"/>
    <col min="2312" max="2313" width="14.42578125" bestFit="1" customWidth="1"/>
    <col min="2314" max="2314" width="11" customWidth="1"/>
    <col min="2315" max="2315" width="11.7109375" bestFit="1" customWidth="1"/>
    <col min="2561" max="2561" width="25.140625" customWidth="1"/>
    <col min="2562" max="2562" width="16.7109375" customWidth="1"/>
    <col min="2563" max="2563" width="17.42578125" customWidth="1"/>
    <col min="2564" max="2564" width="17.7109375" customWidth="1"/>
    <col min="2565" max="2565" width="16.7109375" customWidth="1"/>
    <col min="2566" max="2566" width="16.28515625" customWidth="1"/>
    <col min="2567" max="2567" width="14" bestFit="1" customWidth="1"/>
    <col min="2568" max="2569" width="14.42578125" bestFit="1" customWidth="1"/>
    <col min="2570" max="2570" width="11" customWidth="1"/>
    <col min="2571" max="2571" width="11.7109375" bestFit="1" customWidth="1"/>
    <col min="2817" max="2817" width="25.140625" customWidth="1"/>
    <col min="2818" max="2818" width="16.7109375" customWidth="1"/>
    <col min="2819" max="2819" width="17.42578125" customWidth="1"/>
    <col min="2820" max="2820" width="17.7109375" customWidth="1"/>
    <col min="2821" max="2821" width="16.7109375" customWidth="1"/>
    <col min="2822" max="2822" width="16.28515625" customWidth="1"/>
    <col min="2823" max="2823" width="14" bestFit="1" customWidth="1"/>
    <col min="2824" max="2825" width="14.42578125" bestFit="1" customWidth="1"/>
    <col min="2826" max="2826" width="11" customWidth="1"/>
    <col min="2827" max="2827" width="11.7109375" bestFit="1" customWidth="1"/>
    <col min="3073" max="3073" width="25.140625" customWidth="1"/>
    <col min="3074" max="3074" width="16.7109375" customWidth="1"/>
    <col min="3075" max="3075" width="17.42578125" customWidth="1"/>
    <col min="3076" max="3076" width="17.7109375" customWidth="1"/>
    <col min="3077" max="3077" width="16.7109375" customWidth="1"/>
    <col min="3078" max="3078" width="16.28515625" customWidth="1"/>
    <col min="3079" max="3079" width="14" bestFit="1" customWidth="1"/>
    <col min="3080" max="3081" width="14.42578125" bestFit="1" customWidth="1"/>
    <col min="3082" max="3082" width="11" customWidth="1"/>
    <col min="3083" max="3083" width="11.7109375" bestFit="1" customWidth="1"/>
    <col min="3329" max="3329" width="25.140625" customWidth="1"/>
    <col min="3330" max="3330" width="16.7109375" customWidth="1"/>
    <col min="3331" max="3331" width="17.42578125" customWidth="1"/>
    <col min="3332" max="3332" width="17.7109375" customWidth="1"/>
    <col min="3333" max="3333" width="16.7109375" customWidth="1"/>
    <col min="3334" max="3334" width="16.28515625" customWidth="1"/>
    <col min="3335" max="3335" width="14" bestFit="1" customWidth="1"/>
    <col min="3336" max="3337" width="14.42578125" bestFit="1" customWidth="1"/>
    <col min="3338" max="3338" width="11" customWidth="1"/>
    <col min="3339" max="3339" width="11.7109375" bestFit="1" customWidth="1"/>
    <col min="3585" max="3585" width="25.140625" customWidth="1"/>
    <col min="3586" max="3586" width="16.7109375" customWidth="1"/>
    <col min="3587" max="3587" width="17.42578125" customWidth="1"/>
    <col min="3588" max="3588" width="17.7109375" customWidth="1"/>
    <col min="3589" max="3589" width="16.7109375" customWidth="1"/>
    <col min="3590" max="3590" width="16.28515625" customWidth="1"/>
    <col min="3591" max="3591" width="14" bestFit="1" customWidth="1"/>
    <col min="3592" max="3593" width="14.42578125" bestFit="1" customWidth="1"/>
    <col min="3594" max="3594" width="11" customWidth="1"/>
    <col min="3595" max="3595" width="11.7109375" bestFit="1" customWidth="1"/>
    <col min="3841" max="3841" width="25.140625" customWidth="1"/>
    <col min="3842" max="3842" width="16.7109375" customWidth="1"/>
    <col min="3843" max="3843" width="17.42578125" customWidth="1"/>
    <col min="3844" max="3844" width="17.7109375" customWidth="1"/>
    <col min="3845" max="3845" width="16.7109375" customWidth="1"/>
    <col min="3846" max="3846" width="16.28515625" customWidth="1"/>
    <col min="3847" max="3847" width="14" bestFit="1" customWidth="1"/>
    <col min="3848" max="3849" width="14.42578125" bestFit="1" customWidth="1"/>
    <col min="3850" max="3850" width="11" customWidth="1"/>
    <col min="3851" max="3851" width="11.7109375" bestFit="1" customWidth="1"/>
    <col min="4097" max="4097" width="25.140625" customWidth="1"/>
    <col min="4098" max="4098" width="16.7109375" customWidth="1"/>
    <col min="4099" max="4099" width="17.42578125" customWidth="1"/>
    <col min="4100" max="4100" width="17.7109375" customWidth="1"/>
    <col min="4101" max="4101" width="16.7109375" customWidth="1"/>
    <col min="4102" max="4102" width="16.28515625" customWidth="1"/>
    <col min="4103" max="4103" width="14" bestFit="1" customWidth="1"/>
    <col min="4104" max="4105" width="14.42578125" bestFit="1" customWidth="1"/>
    <col min="4106" max="4106" width="11" customWidth="1"/>
    <col min="4107" max="4107" width="11.7109375" bestFit="1" customWidth="1"/>
    <col min="4353" max="4353" width="25.140625" customWidth="1"/>
    <col min="4354" max="4354" width="16.7109375" customWidth="1"/>
    <col min="4355" max="4355" width="17.42578125" customWidth="1"/>
    <col min="4356" max="4356" width="17.7109375" customWidth="1"/>
    <col min="4357" max="4357" width="16.7109375" customWidth="1"/>
    <col min="4358" max="4358" width="16.28515625" customWidth="1"/>
    <col min="4359" max="4359" width="14" bestFit="1" customWidth="1"/>
    <col min="4360" max="4361" width="14.42578125" bestFit="1" customWidth="1"/>
    <col min="4362" max="4362" width="11" customWidth="1"/>
    <col min="4363" max="4363" width="11.7109375" bestFit="1" customWidth="1"/>
    <col min="4609" max="4609" width="25.140625" customWidth="1"/>
    <col min="4610" max="4610" width="16.7109375" customWidth="1"/>
    <col min="4611" max="4611" width="17.42578125" customWidth="1"/>
    <col min="4612" max="4612" width="17.7109375" customWidth="1"/>
    <col min="4613" max="4613" width="16.7109375" customWidth="1"/>
    <col min="4614" max="4614" width="16.28515625" customWidth="1"/>
    <col min="4615" max="4615" width="14" bestFit="1" customWidth="1"/>
    <col min="4616" max="4617" width="14.42578125" bestFit="1" customWidth="1"/>
    <col min="4618" max="4618" width="11" customWidth="1"/>
    <col min="4619" max="4619" width="11.7109375" bestFit="1" customWidth="1"/>
    <col min="4865" max="4865" width="25.140625" customWidth="1"/>
    <col min="4866" max="4866" width="16.7109375" customWidth="1"/>
    <col min="4867" max="4867" width="17.42578125" customWidth="1"/>
    <col min="4868" max="4868" width="17.7109375" customWidth="1"/>
    <col min="4869" max="4869" width="16.7109375" customWidth="1"/>
    <col min="4870" max="4870" width="16.28515625" customWidth="1"/>
    <col min="4871" max="4871" width="14" bestFit="1" customWidth="1"/>
    <col min="4872" max="4873" width="14.42578125" bestFit="1" customWidth="1"/>
    <col min="4874" max="4874" width="11" customWidth="1"/>
    <col min="4875" max="4875" width="11.7109375" bestFit="1" customWidth="1"/>
    <col min="5121" max="5121" width="25.140625" customWidth="1"/>
    <col min="5122" max="5122" width="16.7109375" customWidth="1"/>
    <col min="5123" max="5123" width="17.42578125" customWidth="1"/>
    <col min="5124" max="5124" width="17.7109375" customWidth="1"/>
    <col min="5125" max="5125" width="16.7109375" customWidth="1"/>
    <col min="5126" max="5126" width="16.28515625" customWidth="1"/>
    <col min="5127" max="5127" width="14" bestFit="1" customWidth="1"/>
    <col min="5128" max="5129" width="14.42578125" bestFit="1" customWidth="1"/>
    <col min="5130" max="5130" width="11" customWidth="1"/>
    <col min="5131" max="5131" width="11.7109375" bestFit="1" customWidth="1"/>
    <col min="5377" max="5377" width="25.140625" customWidth="1"/>
    <col min="5378" max="5378" width="16.7109375" customWidth="1"/>
    <col min="5379" max="5379" width="17.42578125" customWidth="1"/>
    <col min="5380" max="5380" width="17.7109375" customWidth="1"/>
    <col min="5381" max="5381" width="16.7109375" customWidth="1"/>
    <col min="5382" max="5382" width="16.28515625" customWidth="1"/>
    <col min="5383" max="5383" width="14" bestFit="1" customWidth="1"/>
    <col min="5384" max="5385" width="14.42578125" bestFit="1" customWidth="1"/>
    <col min="5386" max="5386" width="11" customWidth="1"/>
    <col min="5387" max="5387" width="11.7109375" bestFit="1" customWidth="1"/>
    <col min="5633" max="5633" width="25.140625" customWidth="1"/>
    <col min="5634" max="5634" width="16.7109375" customWidth="1"/>
    <col min="5635" max="5635" width="17.42578125" customWidth="1"/>
    <col min="5636" max="5636" width="17.7109375" customWidth="1"/>
    <col min="5637" max="5637" width="16.7109375" customWidth="1"/>
    <col min="5638" max="5638" width="16.28515625" customWidth="1"/>
    <col min="5639" max="5639" width="14" bestFit="1" customWidth="1"/>
    <col min="5640" max="5641" width="14.42578125" bestFit="1" customWidth="1"/>
    <col min="5642" max="5642" width="11" customWidth="1"/>
    <col min="5643" max="5643" width="11.7109375" bestFit="1" customWidth="1"/>
    <col min="5889" max="5889" width="25.140625" customWidth="1"/>
    <col min="5890" max="5890" width="16.7109375" customWidth="1"/>
    <col min="5891" max="5891" width="17.42578125" customWidth="1"/>
    <col min="5892" max="5892" width="17.7109375" customWidth="1"/>
    <col min="5893" max="5893" width="16.7109375" customWidth="1"/>
    <col min="5894" max="5894" width="16.28515625" customWidth="1"/>
    <col min="5895" max="5895" width="14" bestFit="1" customWidth="1"/>
    <col min="5896" max="5897" width="14.42578125" bestFit="1" customWidth="1"/>
    <col min="5898" max="5898" width="11" customWidth="1"/>
    <col min="5899" max="5899" width="11.7109375" bestFit="1" customWidth="1"/>
    <col min="6145" max="6145" width="25.140625" customWidth="1"/>
    <col min="6146" max="6146" width="16.7109375" customWidth="1"/>
    <col min="6147" max="6147" width="17.42578125" customWidth="1"/>
    <col min="6148" max="6148" width="17.7109375" customWidth="1"/>
    <col min="6149" max="6149" width="16.7109375" customWidth="1"/>
    <col min="6150" max="6150" width="16.28515625" customWidth="1"/>
    <col min="6151" max="6151" width="14" bestFit="1" customWidth="1"/>
    <col min="6152" max="6153" width="14.42578125" bestFit="1" customWidth="1"/>
    <col min="6154" max="6154" width="11" customWidth="1"/>
    <col min="6155" max="6155" width="11.7109375" bestFit="1" customWidth="1"/>
    <col min="6401" max="6401" width="25.140625" customWidth="1"/>
    <col min="6402" max="6402" width="16.7109375" customWidth="1"/>
    <col min="6403" max="6403" width="17.42578125" customWidth="1"/>
    <col min="6404" max="6404" width="17.7109375" customWidth="1"/>
    <col min="6405" max="6405" width="16.7109375" customWidth="1"/>
    <col min="6406" max="6406" width="16.28515625" customWidth="1"/>
    <col min="6407" max="6407" width="14" bestFit="1" customWidth="1"/>
    <col min="6408" max="6409" width="14.42578125" bestFit="1" customWidth="1"/>
    <col min="6410" max="6410" width="11" customWidth="1"/>
    <col min="6411" max="6411" width="11.7109375" bestFit="1" customWidth="1"/>
    <col min="6657" max="6657" width="25.140625" customWidth="1"/>
    <col min="6658" max="6658" width="16.7109375" customWidth="1"/>
    <col min="6659" max="6659" width="17.42578125" customWidth="1"/>
    <col min="6660" max="6660" width="17.7109375" customWidth="1"/>
    <col min="6661" max="6661" width="16.7109375" customWidth="1"/>
    <col min="6662" max="6662" width="16.28515625" customWidth="1"/>
    <col min="6663" max="6663" width="14" bestFit="1" customWidth="1"/>
    <col min="6664" max="6665" width="14.42578125" bestFit="1" customWidth="1"/>
    <col min="6666" max="6666" width="11" customWidth="1"/>
    <col min="6667" max="6667" width="11.7109375" bestFit="1" customWidth="1"/>
    <col min="6913" max="6913" width="25.140625" customWidth="1"/>
    <col min="6914" max="6914" width="16.7109375" customWidth="1"/>
    <col min="6915" max="6915" width="17.42578125" customWidth="1"/>
    <col min="6916" max="6916" width="17.7109375" customWidth="1"/>
    <col min="6917" max="6917" width="16.7109375" customWidth="1"/>
    <col min="6918" max="6918" width="16.28515625" customWidth="1"/>
    <col min="6919" max="6919" width="14" bestFit="1" customWidth="1"/>
    <col min="6920" max="6921" width="14.42578125" bestFit="1" customWidth="1"/>
    <col min="6922" max="6922" width="11" customWidth="1"/>
    <col min="6923" max="6923" width="11.7109375" bestFit="1" customWidth="1"/>
    <col min="7169" max="7169" width="25.140625" customWidth="1"/>
    <col min="7170" max="7170" width="16.7109375" customWidth="1"/>
    <col min="7171" max="7171" width="17.42578125" customWidth="1"/>
    <col min="7172" max="7172" width="17.7109375" customWidth="1"/>
    <col min="7173" max="7173" width="16.7109375" customWidth="1"/>
    <col min="7174" max="7174" width="16.28515625" customWidth="1"/>
    <col min="7175" max="7175" width="14" bestFit="1" customWidth="1"/>
    <col min="7176" max="7177" width="14.42578125" bestFit="1" customWidth="1"/>
    <col min="7178" max="7178" width="11" customWidth="1"/>
    <col min="7179" max="7179" width="11.7109375" bestFit="1" customWidth="1"/>
    <col min="7425" max="7425" width="25.140625" customWidth="1"/>
    <col min="7426" max="7426" width="16.7109375" customWidth="1"/>
    <col min="7427" max="7427" width="17.42578125" customWidth="1"/>
    <col min="7428" max="7428" width="17.7109375" customWidth="1"/>
    <col min="7429" max="7429" width="16.7109375" customWidth="1"/>
    <col min="7430" max="7430" width="16.28515625" customWidth="1"/>
    <col min="7431" max="7431" width="14" bestFit="1" customWidth="1"/>
    <col min="7432" max="7433" width="14.42578125" bestFit="1" customWidth="1"/>
    <col min="7434" max="7434" width="11" customWidth="1"/>
    <col min="7435" max="7435" width="11.7109375" bestFit="1" customWidth="1"/>
    <col min="7681" max="7681" width="25.140625" customWidth="1"/>
    <col min="7682" max="7682" width="16.7109375" customWidth="1"/>
    <col min="7683" max="7683" width="17.42578125" customWidth="1"/>
    <col min="7684" max="7684" width="17.7109375" customWidth="1"/>
    <col min="7685" max="7685" width="16.7109375" customWidth="1"/>
    <col min="7686" max="7686" width="16.28515625" customWidth="1"/>
    <col min="7687" max="7687" width="14" bestFit="1" customWidth="1"/>
    <col min="7688" max="7689" width="14.42578125" bestFit="1" customWidth="1"/>
    <col min="7690" max="7690" width="11" customWidth="1"/>
    <col min="7691" max="7691" width="11.7109375" bestFit="1" customWidth="1"/>
    <col min="7937" max="7937" width="25.140625" customWidth="1"/>
    <col min="7938" max="7938" width="16.7109375" customWidth="1"/>
    <col min="7939" max="7939" width="17.42578125" customWidth="1"/>
    <col min="7940" max="7940" width="17.7109375" customWidth="1"/>
    <col min="7941" max="7941" width="16.7109375" customWidth="1"/>
    <col min="7942" max="7942" width="16.28515625" customWidth="1"/>
    <col min="7943" max="7943" width="14" bestFit="1" customWidth="1"/>
    <col min="7944" max="7945" width="14.42578125" bestFit="1" customWidth="1"/>
    <col min="7946" max="7946" width="11" customWidth="1"/>
    <col min="7947" max="7947" width="11.7109375" bestFit="1" customWidth="1"/>
    <col min="8193" max="8193" width="25.140625" customWidth="1"/>
    <col min="8194" max="8194" width="16.7109375" customWidth="1"/>
    <col min="8195" max="8195" width="17.42578125" customWidth="1"/>
    <col min="8196" max="8196" width="17.7109375" customWidth="1"/>
    <col min="8197" max="8197" width="16.7109375" customWidth="1"/>
    <col min="8198" max="8198" width="16.28515625" customWidth="1"/>
    <col min="8199" max="8199" width="14" bestFit="1" customWidth="1"/>
    <col min="8200" max="8201" width="14.42578125" bestFit="1" customWidth="1"/>
    <col min="8202" max="8202" width="11" customWidth="1"/>
    <col min="8203" max="8203" width="11.7109375" bestFit="1" customWidth="1"/>
    <col min="8449" max="8449" width="25.140625" customWidth="1"/>
    <col min="8450" max="8450" width="16.7109375" customWidth="1"/>
    <col min="8451" max="8451" width="17.42578125" customWidth="1"/>
    <col min="8452" max="8452" width="17.7109375" customWidth="1"/>
    <col min="8453" max="8453" width="16.7109375" customWidth="1"/>
    <col min="8454" max="8454" width="16.28515625" customWidth="1"/>
    <col min="8455" max="8455" width="14" bestFit="1" customWidth="1"/>
    <col min="8456" max="8457" width="14.42578125" bestFit="1" customWidth="1"/>
    <col min="8458" max="8458" width="11" customWidth="1"/>
    <col min="8459" max="8459" width="11.7109375" bestFit="1" customWidth="1"/>
    <col min="8705" max="8705" width="25.140625" customWidth="1"/>
    <col min="8706" max="8706" width="16.7109375" customWidth="1"/>
    <col min="8707" max="8707" width="17.42578125" customWidth="1"/>
    <col min="8708" max="8708" width="17.7109375" customWidth="1"/>
    <col min="8709" max="8709" width="16.7109375" customWidth="1"/>
    <col min="8710" max="8710" width="16.28515625" customWidth="1"/>
    <col min="8711" max="8711" width="14" bestFit="1" customWidth="1"/>
    <col min="8712" max="8713" width="14.42578125" bestFit="1" customWidth="1"/>
    <col min="8714" max="8714" width="11" customWidth="1"/>
    <col min="8715" max="8715" width="11.7109375" bestFit="1" customWidth="1"/>
    <col min="8961" max="8961" width="25.140625" customWidth="1"/>
    <col min="8962" max="8962" width="16.7109375" customWidth="1"/>
    <col min="8963" max="8963" width="17.42578125" customWidth="1"/>
    <col min="8964" max="8964" width="17.7109375" customWidth="1"/>
    <col min="8965" max="8965" width="16.7109375" customWidth="1"/>
    <col min="8966" max="8966" width="16.28515625" customWidth="1"/>
    <col min="8967" max="8967" width="14" bestFit="1" customWidth="1"/>
    <col min="8968" max="8969" width="14.42578125" bestFit="1" customWidth="1"/>
    <col min="8970" max="8970" width="11" customWidth="1"/>
    <col min="8971" max="8971" width="11.7109375" bestFit="1" customWidth="1"/>
    <col min="9217" max="9217" width="25.140625" customWidth="1"/>
    <col min="9218" max="9218" width="16.7109375" customWidth="1"/>
    <col min="9219" max="9219" width="17.42578125" customWidth="1"/>
    <col min="9220" max="9220" width="17.7109375" customWidth="1"/>
    <col min="9221" max="9221" width="16.7109375" customWidth="1"/>
    <col min="9222" max="9222" width="16.28515625" customWidth="1"/>
    <col min="9223" max="9223" width="14" bestFit="1" customWidth="1"/>
    <col min="9224" max="9225" width="14.42578125" bestFit="1" customWidth="1"/>
    <col min="9226" max="9226" width="11" customWidth="1"/>
    <col min="9227" max="9227" width="11.7109375" bestFit="1" customWidth="1"/>
    <col min="9473" max="9473" width="25.140625" customWidth="1"/>
    <col min="9474" max="9474" width="16.7109375" customWidth="1"/>
    <col min="9475" max="9475" width="17.42578125" customWidth="1"/>
    <col min="9476" max="9476" width="17.7109375" customWidth="1"/>
    <col min="9477" max="9477" width="16.7109375" customWidth="1"/>
    <col min="9478" max="9478" width="16.28515625" customWidth="1"/>
    <col min="9479" max="9479" width="14" bestFit="1" customWidth="1"/>
    <col min="9480" max="9481" width="14.42578125" bestFit="1" customWidth="1"/>
    <col min="9482" max="9482" width="11" customWidth="1"/>
    <col min="9483" max="9483" width="11.7109375" bestFit="1" customWidth="1"/>
    <col min="9729" max="9729" width="25.140625" customWidth="1"/>
    <col min="9730" max="9730" width="16.7109375" customWidth="1"/>
    <col min="9731" max="9731" width="17.42578125" customWidth="1"/>
    <col min="9732" max="9732" width="17.7109375" customWidth="1"/>
    <col min="9733" max="9733" width="16.7109375" customWidth="1"/>
    <col min="9734" max="9734" width="16.28515625" customWidth="1"/>
    <col min="9735" max="9735" width="14" bestFit="1" customWidth="1"/>
    <col min="9736" max="9737" width="14.42578125" bestFit="1" customWidth="1"/>
    <col min="9738" max="9738" width="11" customWidth="1"/>
    <col min="9739" max="9739" width="11.7109375" bestFit="1" customWidth="1"/>
    <col min="9985" max="9985" width="25.140625" customWidth="1"/>
    <col min="9986" max="9986" width="16.7109375" customWidth="1"/>
    <col min="9987" max="9987" width="17.42578125" customWidth="1"/>
    <col min="9988" max="9988" width="17.7109375" customWidth="1"/>
    <col min="9989" max="9989" width="16.7109375" customWidth="1"/>
    <col min="9990" max="9990" width="16.28515625" customWidth="1"/>
    <col min="9991" max="9991" width="14" bestFit="1" customWidth="1"/>
    <col min="9992" max="9993" width="14.42578125" bestFit="1" customWidth="1"/>
    <col min="9994" max="9994" width="11" customWidth="1"/>
    <col min="9995" max="9995" width="11.7109375" bestFit="1" customWidth="1"/>
    <col min="10241" max="10241" width="25.140625" customWidth="1"/>
    <col min="10242" max="10242" width="16.7109375" customWidth="1"/>
    <col min="10243" max="10243" width="17.42578125" customWidth="1"/>
    <col min="10244" max="10244" width="17.7109375" customWidth="1"/>
    <col min="10245" max="10245" width="16.7109375" customWidth="1"/>
    <col min="10246" max="10246" width="16.28515625" customWidth="1"/>
    <col min="10247" max="10247" width="14" bestFit="1" customWidth="1"/>
    <col min="10248" max="10249" width="14.42578125" bestFit="1" customWidth="1"/>
    <col min="10250" max="10250" width="11" customWidth="1"/>
    <col min="10251" max="10251" width="11.7109375" bestFit="1" customWidth="1"/>
    <col min="10497" max="10497" width="25.140625" customWidth="1"/>
    <col min="10498" max="10498" width="16.7109375" customWidth="1"/>
    <col min="10499" max="10499" width="17.42578125" customWidth="1"/>
    <col min="10500" max="10500" width="17.7109375" customWidth="1"/>
    <col min="10501" max="10501" width="16.7109375" customWidth="1"/>
    <col min="10502" max="10502" width="16.28515625" customWidth="1"/>
    <col min="10503" max="10503" width="14" bestFit="1" customWidth="1"/>
    <col min="10504" max="10505" width="14.42578125" bestFit="1" customWidth="1"/>
    <col min="10506" max="10506" width="11" customWidth="1"/>
    <col min="10507" max="10507" width="11.7109375" bestFit="1" customWidth="1"/>
    <col min="10753" max="10753" width="25.140625" customWidth="1"/>
    <col min="10754" max="10754" width="16.7109375" customWidth="1"/>
    <col min="10755" max="10755" width="17.42578125" customWidth="1"/>
    <col min="10756" max="10756" width="17.7109375" customWidth="1"/>
    <col min="10757" max="10757" width="16.7109375" customWidth="1"/>
    <col min="10758" max="10758" width="16.28515625" customWidth="1"/>
    <col min="10759" max="10759" width="14" bestFit="1" customWidth="1"/>
    <col min="10760" max="10761" width="14.42578125" bestFit="1" customWidth="1"/>
    <col min="10762" max="10762" width="11" customWidth="1"/>
    <col min="10763" max="10763" width="11.7109375" bestFit="1" customWidth="1"/>
    <col min="11009" max="11009" width="25.140625" customWidth="1"/>
    <col min="11010" max="11010" width="16.7109375" customWidth="1"/>
    <col min="11011" max="11011" width="17.42578125" customWidth="1"/>
    <col min="11012" max="11012" width="17.7109375" customWidth="1"/>
    <col min="11013" max="11013" width="16.7109375" customWidth="1"/>
    <col min="11014" max="11014" width="16.28515625" customWidth="1"/>
    <col min="11015" max="11015" width="14" bestFit="1" customWidth="1"/>
    <col min="11016" max="11017" width="14.42578125" bestFit="1" customWidth="1"/>
    <col min="11018" max="11018" width="11" customWidth="1"/>
    <col min="11019" max="11019" width="11.7109375" bestFit="1" customWidth="1"/>
    <col min="11265" max="11265" width="25.140625" customWidth="1"/>
    <col min="11266" max="11266" width="16.7109375" customWidth="1"/>
    <col min="11267" max="11267" width="17.42578125" customWidth="1"/>
    <col min="11268" max="11268" width="17.7109375" customWidth="1"/>
    <col min="11269" max="11269" width="16.7109375" customWidth="1"/>
    <col min="11270" max="11270" width="16.28515625" customWidth="1"/>
    <col min="11271" max="11271" width="14" bestFit="1" customWidth="1"/>
    <col min="11272" max="11273" width="14.42578125" bestFit="1" customWidth="1"/>
    <col min="11274" max="11274" width="11" customWidth="1"/>
    <col min="11275" max="11275" width="11.7109375" bestFit="1" customWidth="1"/>
    <col min="11521" max="11521" width="25.140625" customWidth="1"/>
    <col min="11522" max="11522" width="16.7109375" customWidth="1"/>
    <col min="11523" max="11523" width="17.42578125" customWidth="1"/>
    <col min="11524" max="11524" width="17.7109375" customWidth="1"/>
    <col min="11525" max="11525" width="16.7109375" customWidth="1"/>
    <col min="11526" max="11526" width="16.28515625" customWidth="1"/>
    <col min="11527" max="11527" width="14" bestFit="1" customWidth="1"/>
    <col min="11528" max="11529" width="14.42578125" bestFit="1" customWidth="1"/>
    <col min="11530" max="11530" width="11" customWidth="1"/>
    <col min="11531" max="11531" width="11.7109375" bestFit="1" customWidth="1"/>
    <col min="11777" max="11777" width="25.140625" customWidth="1"/>
    <col min="11778" max="11778" width="16.7109375" customWidth="1"/>
    <col min="11779" max="11779" width="17.42578125" customWidth="1"/>
    <col min="11780" max="11780" width="17.7109375" customWidth="1"/>
    <col min="11781" max="11781" width="16.7109375" customWidth="1"/>
    <col min="11782" max="11782" width="16.28515625" customWidth="1"/>
    <col min="11783" max="11783" width="14" bestFit="1" customWidth="1"/>
    <col min="11784" max="11785" width="14.42578125" bestFit="1" customWidth="1"/>
    <col min="11786" max="11786" width="11" customWidth="1"/>
    <col min="11787" max="11787" width="11.7109375" bestFit="1" customWidth="1"/>
    <col min="12033" max="12033" width="25.140625" customWidth="1"/>
    <col min="12034" max="12034" width="16.7109375" customWidth="1"/>
    <col min="12035" max="12035" width="17.42578125" customWidth="1"/>
    <col min="12036" max="12036" width="17.7109375" customWidth="1"/>
    <col min="12037" max="12037" width="16.7109375" customWidth="1"/>
    <col min="12038" max="12038" width="16.28515625" customWidth="1"/>
    <col min="12039" max="12039" width="14" bestFit="1" customWidth="1"/>
    <col min="12040" max="12041" width="14.42578125" bestFit="1" customWidth="1"/>
    <col min="12042" max="12042" width="11" customWidth="1"/>
    <col min="12043" max="12043" width="11.7109375" bestFit="1" customWidth="1"/>
    <col min="12289" max="12289" width="25.140625" customWidth="1"/>
    <col min="12290" max="12290" width="16.7109375" customWidth="1"/>
    <col min="12291" max="12291" width="17.42578125" customWidth="1"/>
    <col min="12292" max="12292" width="17.7109375" customWidth="1"/>
    <col min="12293" max="12293" width="16.7109375" customWidth="1"/>
    <col min="12294" max="12294" width="16.28515625" customWidth="1"/>
    <col min="12295" max="12295" width="14" bestFit="1" customWidth="1"/>
    <col min="12296" max="12297" width="14.42578125" bestFit="1" customWidth="1"/>
    <col min="12298" max="12298" width="11" customWidth="1"/>
    <col min="12299" max="12299" width="11.7109375" bestFit="1" customWidth="1"/>
    <col min="12545" max="12545" width="25.140625" customWidth="1"/>
    <col min="12546" max="12546" width="16.7109375" customWidth="1"/>
    <col min="12547" max="12547" width="17.42578125" customWidth="1"/>
    <col min="12548" max="12548" width="17.7109375" customWidth="1"/>
    <col min="12549" max="12549" width="16.7109375" customWidth="1"/>
    <col min="12550" max="12550" width="16.28515625" customWidth="1"/>
    <col min="12551" max="12551" width="14" bestFit="1" customWidth="1"/>
    <col min="12552" max="12553" width="14.42578125" bestFit="1" customWidth="1"/>
    <col min="12554" max="12554" width="11" customWidth="1"/>
    <col min="12555" max="12555" width="11.7109375" bestFit="1" customWidth="1"/>
    <col min="12801" max="12801" width="25.140625" customWidth="1"/>
    <col min="12802" max="12802" width="16.7109375" customWidth="1"/>
    <col min="12803" max="12803" width="17.42578125" customWidth="1"/>
    <col min="12804" max="12804" width="17.7109375" customWidth="1"/>
    <col min="12805" max="12805" width="16.7109375" customWidth="1"/>
    <col min="12806" max="12806" width="16.28515625" customWidth="1"/>
    <col min="12807" max="12807" width="14" bestFit="1" customWidth="1"/>
    <col min="12808" max="12809" width="14.42578125" bestFit="1" customWidth="1"/>
    <col min="12810" max="12810" width="11" customWidth="1"/>
    <col min="12811" max="12811" width="11.7109375" bestFit="1" customWidth="1"/>
    <col min="13057" max="13057" width="25.140625" customWidth="1"/>
    <col min="13058" max="13058" width="16.7109375" customWidth="1"/>
    <col min="13059" max="13059" width="17.42578125" customWidth="1"/>
    <col min="13060" max="13060" width="17.7109375" customWidth="1"/>
    <col min="13061" max="13061" width="16.7109375" customWidth="1"/>
    <col min="13062" max="13062" width="16.28515625" customWidth="1"/>
    <col min="13063" max="13063" width="14" bestFit="1" customWidth="1"/>
    <col min="13064" max="13065" width="14.42578125" bestFit="1" customWidth="1"/>
    <col min="13066" max="13066" width="11" customWidth="1"/>
    <col min="13067" max="13067" width="11.7109375" bestFit="1" customWidth="1"/>
    <col min="13313" max="13313" width="25.140625" customWidth="1"/>
    <col min="13314" max="13314" width="16.7109375" customWidth="1"/>
    <col min="13315" max="13315" width="17.42578125" customWidth="1"/>
    <col min="13316" max="13316" width="17.7109375" customWidth="1"/>
    <col min="13317" max="13317" width="16.7109375" customWidth="1"/>
    <col min="13318" max="13318" width="16.28515625" customWidth="1"/>
    <col min="13319" max="13319" width="14" bestFit="1" customWidth="1"/>
    <col min="13320" max="13321" width="14.42578125" bestFit="1" customWidth="1"/>
    <col min="13322" max="13322" width="11" customWidth="1"/>
    <col min="13323" max="13323" width="11.7109375" bestFit="1" customWidth="1"/>
    <col min="13569" max="13569" width="25.140625" customWidth="1"/>
    <col min="13570" max="13570" width="16.7109375" customWidth="1"/>
    <col min="13571" max="13571" width="17.42578125" customWidth="1"/>
    <col min="13572" max="13572" width="17.7109375" customWidth="1"/>
    <col min="13573" max="13573" width="16.7109375" customWidth="1"/>
    <col min="13574" max="13574" width="16.28515625" customWidth="1"/>
    <col min="13575" max="13575" width="14" bestFit="1" customWidth="1"/>
    <col min="13576" max="13577" width="14.42578125" bestFit="1" customWidth="1"/>
    <col min="13578" max="13578" width="11" customWidth="1"/>
    <col min="13579" max="13579" width="11.7109375" bestFit="1" customWidth="1"/>
    <col min="13825" max="13825" width="25.140625" customWidth="1"/>
    <col min="13826" max="13826" width="16.7109375" customWidth="1"/>
    <col min="13827" max="13827" width="17.42578125" customWidth="1"/>
    <col min="13828" max="13828" width="17.7109375" customWidth="1"/>
    <col min="13829" max="13829" width="16.7109375" customWidth="1"/>
    <col min="13830" max="13830" width="16.28515625" customWidth="1"/>
    <col min="13831" max="13831" width="14" bestFit="1" customWidth="1"/>
    <col min="13832" max="13833" width="14.42578125" bestFit="1" customWidth="1"/>
    <col min="13834" max="13834" width="11" customWidth="1"/>
    <col min="13835" max="13835" width="11.7109375" bestFit="1" customWidth="1"/>
    <col min="14081" max="14081" width="25.140625" customWidth="1"/>
    <col min="14082" max="14082" width="16.7109375" customWidth="1"/>
    <col min="14083" max="14083" width="17.42578125" customWidth="1"/>
    <col min="14084" max="14084" width="17.7109375" customWidth="1"/>
    <col min="14085" max="14085" width="16.7109375" customWidth="1"/>
    <col min="14086" max="14086" width="16.28515625" customWidth="1"/>
    <col min="14087" max="14087" width="14" bestFit="1" customWidth="1"/>
    <col min="14088" max="14089" width="14.42578125" bestFit="1" customWidth="1"/>
    <col min="14090" max="14090" width="11" customWidth="1"/>
    <col min="14091" max="14091" width="11.7109375" bestFit="1" customWidth="1"/>
    <col min="14337" max="14337" width="25.140625" customWidth="1"/>
    <col min="14338" max="14338" width="16.7109375" customWidth="1"/>
    <col min="14339" max="14339" width="17.42578125" customWidth="1"/>
    <col min="14340" max="14340" width="17.7109375" customWidth="1"/>
    <col min="14341" max="14341" width="16.7109375" customWidth="1"/>
    <col min="14342" max="14342" width="16.28515625" customWidth="1"/>
    <col min="14343" max="14343" width="14" bestFit="1" customWidth="1"/>
    <col min="14344" max="14345" width="14.42578125" bestFit="1" customWidth="1"/>
    <col min="14346" max="14346" width="11" customWidth="1"/>
    <col min="14347" max="14347" width="11.7109375" bestFit="1" customWidth="1"/>
    <col min="14593" max="14593" width="25.140625" customWidth="1"/>
    <col min="14594" max="14594" width="16.7109375" customWidth="1"/>
    <col min="14595" max="14595" width="17.42578125" customWidth="1"/>
    <col min="14596" max="14596" width="17.7109375" customWidth="1"/>
    <col min="14597" max="14597" width="16.7109375" customWidth="1"/>
    <col min="14598" max="14598" width="16.28515625" customWidth="1"/>
    <col min="14599" max="14599" width="14" bestFit="1" customWidth="1"/>
    <col min="14600" max="14601" width="14.42578125" bestFit="1" customWidth="1"/>
    <col min="14602" max="14602" width="11" customWidth="1"/>
    <col min="14603" max="14603" width="11.7109375" bestFit="1" customWidth="1"/>
    <col min="14849" max="14849" width="25.140625" customWidth="1"/>
    <col min="14850" max="14850" width="16.7109375" customWidth="1"/>
    <col min="14851" max="14851" width="17.42578125" customWidth="1"/>
    <col min="14852" max="14852" width="17.7109375" customWidth="1"/>
    <col min="14853" max="14853" width="16.7109375" customWidth="1"/>
    <col min="14854" max="14854" width="16.28515625" customWidth="1"/>
    <col min="14855" max="14855" width="14" bestFit="1" customWidth="1"/>
    <col min="14856" max="14857" width="14.42578125" bestFit="1" customWidth="1"/>
    <col min="14858" max="14858" width="11" customWidth="1"/>
    <col min="14859" max="14859" width="11.7109375" bestFit="1" customWidth="1"/>
    <col min="15105" max="15105" width="25.140625" customWidth="1"/>
    <col min="15106" max="15106" width="16.7109375" customWidth="1"/>
    <col min="15107" max="15107" width="17.42578125" customWidth="1"/>
    <col min="15108" max="15108" width="17.7109375" customWidth="1"/>
    <col min="15109" max="15109" width="16.7109375" customWidth="1"/>
    <col min="15110" max="15110" width="16.28515625" customWidth="1"/>
    <col min="15111" max="15111" width="14" bestFit="1" customWidth="1"/>
    <col min="15112" max="15113" width="14.42578125" bestFit="1" customWidth="1"/>
    <col min="15114" max="15114" width="11" customWidth="1"/>
    <col min="15115" max="15115" width="11.7109375" bestFit="1" customWidth="1"/>
    <col min="15361" max="15361" width="25.140625" customWidth="1"/>
    <col min="15362" max="15362" width="16.7109375" customWidth="1"/>
    <col min="15363" max="15363" width="17.42578125" customWidth="1"/>
    <col min="15364" max="15364" width="17.7109375" customWidth="1"/>
    <col min="15365" max="15365" width="16.7109375" customWidth="1"/>
    <col min="15366" max="15366" width="16.28515625" customWidth="1"/>
    <col min="15367" max="15367" width="14" bestFit="1" customWidth="1"/>
    <col min="15368" max="15369" width="14.42578125" bestFit="1" customWidth="1"/>
    <col min="15370" max="15370" width="11" customWidth="1"/>
    <col min="15371" max="15371" width="11.7109375" bestFit="1" customWidth="1"/>
    <col min="15617" max="15617" width="25.140625" customWidth="1"/>
    <col min="15618" max="15618" width="16.7109375" customWidth="1"/>
    <col min="15619" max="15619" width="17.42578125" customWidth="1"/>
    <col min="15620" max="15620" width="17.7109375" customWidth="1"/>
    <col min="15621" max="15621" width="16.7109375" customWidth="1"/>
    <col min="15622" max="15622" width="16.28515625" customWidth="1"/>
    <col min="15623" max="15623" width="14" bestFit="1" customWidth="1"/>
    <col min="15624" max="15625" width="14.42578125" bestFit="1" customWidth="1"/>
    <col min="15626" max="15626" width="11" customWidth="1"/>
    <col min="15627" max="15627" width="11.7109375" bestFit="1" customWidth="1"/>
    <col min="15873" max="15873" width="25.140625" customWidth="1"/>
    <col min="15874" max="15874" width="16.7109375" customWidth="1"/>
    <col min="15875" max="15875" width="17.42578125" customWidth="1"/>
    <col min="15876" max="15876" width="17.7109375" customWidth="1"/>
    <col min="15877" max="15877" width="16.7109375" customWidth="1"/>
    <col min="15878" max="15878" width="16.28515625" customWidth="1"/>
    <col min="15879" max="15879" width="14" bestFit="1" customWidth="1"/>
    <col min="15880" max="15881" width="14.42578125" bestFit="1" customWidth="1"/>
    <col min="15882" max="15882" width="11" customWidth="1"/>
    <col min="15883" max="15883" width="11.7109375" bestFit="1" customWidth="1"/>
    <col min="16129" max="16129" width="25.140625" customWidth="1"/>
    <col min="16130" max="16130" width="16.7109375" customWidth="1"/>
    <col min="16131" max="16131" width="17.42578125" customWidth="1"/>
    <col min="16132" max="16132" width="17.7109375" customWidth="1"/>
    <col min="16133" max="16133" width="16.7109375" customWidth="1"/>
    <col min="16134" max="16134" width="16.28515625" customWidth="1"/>
    <col min="16135" max="16135" width="14" bestFit="1" customWidth="1"/>
    <col min="16136" max="16137" width="14.42578125" bestFit="1" customWidth="1"/>
    <col min="16138" max="16138" width="11" customWidth="1"/>
    <col min="16139" max="16139" width="11.7109375" bestFit="1" customWidth="1"/>
  </cols>
  <sheetData>
    <row r="1" spans="1:10" x14ac:dyDescent="0.25">
      <c r="I1" s="15"/>
    </row>
    <row r="2" spans="1:10" x14ac:dyDescent="0.25">
      <c r="A2" s="424" t="s">
        <v>410</v>
      </c>
      <c r="I2" s="15"/>
    </row>
    <row r="3" spans="1:10" ht="15.75" thickBot="1" x14ac:dyDescent="0.3"/>
    <row r="4" spans="1:10" ht="19.5" customHeight="1" x14ac:dyDescent="0.25">
      <c r="A4" s="848" t="s">
        <v>232</v>
      </c>
      <c r="B4" s="849"/>
      <c r="C4" s="850" t="s">
        <v>341</v>
      </c>
      <c r="D4" s="851" t="s">
        <v>342</v>
      </c>
    </row>
    <row r="5" spans="1:10" x14ac:dyDescent="0.25">
      <c r="A5" s="550" t="s">
        <v>411</v>
      </c>
      <c r="B5" s="55"/>
      <c r="C5" s="41">
        <v>95111087</v>
      </c>
      <c r="D5" s="48">
        <v>0</v>
      </c>
    </row>
    <row r="6" spans="1:10" x14ac:dyDescent="0.25">
      <c r="A6" s="521" t="s">
        <v>412</v>
      </c>
      <c r="B6" s="65"/>
      <c r="C6" s="41">
        <v>0</v>
      </c>
      <c r="D6" s="110">
        <v>0</v>
      </c>
    </row>
    <row r="7" spans="1:10" x14ac:dyDescent="0.25">
      <c r="A7" s="550" t="s">
        <v>413</v>
      </c>
      <c r="B7" s="55"/>
      <c r="C7" s="41">
        <v>6477429869</v>
      </c>
      <c r="D7" s="48">
        <v>0</v>
      </c>
      <c r="E7" s="687"/>
      <c r="F7" s="687"/>
      <c r="G7" s="687"/>
      <c r="H7" s="687"/>
      <c r="I7" s="687"/>
      <c r="J7" s="687"/>
    </row>
    <row r="8" spans="1:10" x14ac:dyDescent="0.25">
      <c r="A8" s="518" t="s">
        <v>347</v>
      </c>
      <c r="B8" s="688"/>
      <c r="C8" s="689">
        <v>6572540956</v>
      </c>
      <c r="D8" s="48">
        <v>0</v>
      </c>
      <c r="E8" s="690"/>
      <c r="F8" s="690"/>
      <c r="G8" s="690"/>
      <c r="H8" s="690"/>
      <c r="I8" s="687"/>
      <c r="J8" s="687"/>
    </row>
    <row r="9" spans="1:10" ht="15.75" thickBot="1" x14ac:dyDescent="0.3">
      <c r="A9" s="691" t="s">
        <v>348</v>
      </c>
      <c r="B9" s="63"/>
      <c r="C9" s="692">
        <v>5650768599</v>
      </c>
      <c r="D9" s="48">
        <v>0</v>
      </c>
      <c r="E9" s="687"/>
      <c r="F9" s="687"/>
      <c r="G9" s="693"/>
      <c r="H9" s="690"/>
      <c r="I9" s="687"/>
      <c r="J9" s="687"/>
    </row>
    <row r="10" spans="1:10" x14ac:dyDescent="0.25">
      <c r="E10" s="687"/>
      <c r="F10" s="687"/>
      <c r="G10" s="693"/>
      <c r="H10" s="687"/>
      <c r="I10" s="687"/>
      <c r="J10" s="687"/>
    </row>
    <row r="11" spans="1:10" x14ac:dyDescent="0.25">
      <c r="E11" s="687"/>
      <c r="F11" s="687"/>
      <c r="G11" s="693"/>
      <c r="H11" s="694"/>
      <c r="I11" s="687"/>
      <c r="J11" s="687"/>
    </row>
    <row r="12" spans="1:10" x14ac:dyDescent="0.25">
      <c r="A12" s="424" t="s">
        <v>414</v>
      </c>
      <c r="E12" s="690"/>
      <c r="F12" s="687"/>
      <c r="G12" s="687"/>
      <c r="H12" s="687"/>
      <c r="I12" s="687"/>
      <c r="J12" s="687"/>
    </row>
    <row r="13" spans="1:10" ht="15.75" thickBot="1" x14ac:dyDescent="0.3">
      <c r="A13" s="166" t="s">
        <v>361</v>
      </c>
      <c r="E13" s="695"/>
      <c r="F13" s="687"/>
      <c r="G13" s="687"/>
      <c r="H13" s="687"/>
      <c r="I13" s="687"/>
      <c r="J13" s="687"/>
    </row>
    <row r="14" spans="1:10" x14ac:dyDescent="0.25">
      <c r="A14" s="852" t="s">
        <v>232</v>
      </c>
      <c r="B14" s="853" t="s">
        <v>341</v>
      </c>
      <c r="C14" s="854" t="s">
        <v>415</v>
      </c>
      <c r="E14" s="695"/>
      <c r="F14" s="687"/>
      <c r="G14" s="687"/>
      <c r="H14" s="687"/>
      <c r="I14" s="694"/>
      <c r="J14" s="687"/>
    </row>
    <row r="15" spans="1:10" x14ac:dyDescent="0.25">
      <c r="A15" s="696"/>
      <c r="B15" s="697"/>
      <c r="C15" s="161"/>
      <c r="E15" s="698"/>
    </row>
    <row r="16" spans="1:10" x14ac:dyDescent="0.25">
      <c r="A16" s="696"/>
      <c r="B16" s="697"/>
      <c r="C16" s="161"/>
    </row>
    <row r="17" spans="1:11" x14ac:dyDescent="0.25">
      <c r="A17" s="696"/>
      <c r="B17" s="697"/>
      <c r="C17" s="161"/>
    </row>
    <row r="18" spans="1:11" x14ac:dyDescent="0.25">
      <c r="A18" s="49" t="s">
        <v>347</v>
      </c>
      <c r="B18" s="699" t="s">
        <v>416</v>
      </c>
      <c r="C18" s="161" t="s">
        <v>416</v>
      </c>
    </row>
    <row r="19" spans="1:11" ht="15.75" thickBot="1" x14ac:dyDescent="0.3">
      <c r="A19" s="62" t="s">
        <v>348</v>
      </c>
      <c r="B19" s="62" t="s">
        <v>416</v>
      </c>
      <c r="C19" s="700" t="s">
        <v>416</v>
      </c>
    </row>
    <row r="22" spans="1:11" x14ac:dyDescent="0.25">
      <c r="A22" s="701" t="s">
        <v>417</v>
      </c>
      <c r="B22" s="513"/>
      <c r="C22" s="513"/>
      <c r="D22" s="513"/>
    </row>
    <row r="23" spans="1:11" ht="15.75" thickBot="1" x14ac:dyDescent="0.3"/>
    <row r="24" spans="1:11" ht="52.5" customHeight="1" x14ac:dyDescent="0.25">
      <c r="A24" s="855" t="s">
        <v>418</v>
      </c>
      <c r="B24" s="805" t="s">
        <v>419</v>
      </c>
      <c r="C24" s="805" t="s">
        <v>420</v>
      </c>
      <c r="D24" s="805" t="s">
        <v>421</v>
      </c>
      <c r="E24" s="805" t="s">
        <v>232</v>
      </c>
      <c r="F24" s="805" t="s">
        <v>422</v>
      </c>
      <c r="G24" s="805" t="s">
        <v>423</v>
      </c>
    </row>
    <row r="25" spans="1:11" x14ac:dyDescent="0.25">
      <c r="A25" s="702"/>
      <c r="B25" s="54"/>
      <c r="C25" s="164"/>
      <c r="D25" s="156"/>
      <c r="E25" s="703"/>
      <c r="F25" s="704">
        <v>0</v>
      </c>
      <c r="G25" s="705">
        <v>0</v>
      </c>
      <c r="H25" s="706"/>
      <c r="I25" s="706"/>
    </row>
    <row r="26" spans="1:11" ht="15.75" thickBot="1" x14ac:dyDescent="0.3">
      <c r="A26" s="707" t="s">
        <v>416</v>
      </c>
      <c r="B26" s="707"/>
      <c r="C26" s="54"/>
      <c r="D26" s="708" t="s">
        <v>721</v>
      </c>
      <c r="E26" s="709"/>
      <c r="F26" s="705">
        <v>0</v>
      </c>
      <c r="G26" s="705">
        <v>0</v>
      </c>
      <c r="H26" s="706"/>
      <c r="I26" s="706"/>
    </row>
    <row r="27" spans="1:11" ht="15.75" hidden="1" thickBot="1" x14ac:dyDescent="0.3">
      <c r="A27" s="47"/>
      <c r="B27" s="54"/>
      <c r="C27" s="54"/>
      <c r="D27" s="710">
        <f>I27-H27+1</f>
        <v>1</v>
      </c>
      <c r="E27" s="709"/>
      <c r="F27" s="705">
        <f>'[1]Claculo Anexou'!N4</f>
        <v>0</v>
      </c>
      <c r="G27" s="711">
        <v>0</v>
      </c>
      <c r="H27" s="706"/>
      <c r="I27" s="706"/>
    </row>
    <row r="28" spans="1:11" ht="15.75" hidden="1" thickBot="1" x14ac:dyDescent="0.3">
      <c r="A28" s="400"/>
      <c r="B28" s="54"/>
      <c r="C28" s="707"/>
      <c r="D28" s="710"/>
      <c r="E28" s="709"/>
      <c r="F28" s="705"/>
      <c r="G28" s="711">
        <v>0</v>
      </c>
      <c r="H28" s="706"/>
      <c r="I28" s="706"/>
    </row>
    <row r="29" spans="1:11" ht="15.75" hidden="1" thickBot="1" x14ac:dyDescent="0.3">
      <c r="A29" s="62"/>
      <c r="B29" s="712"/>
      <c r="C29" s="712"/>
      <c r="D29" s="713"/>
      <c r="E29" s="714"/>
      <c r="F29" s="715"/>
      <c r="G29" s="716"/>
      <c r="H29" s="706"/>
      <c r="I29" s="706"/>
    </row>
    <row r="30" spans="1:11" ht="15.75" thickBot="1" x14ac:dyDescent="0.3">
      <c r="A30" s="717" t="s">
        <v>424</v>
      </c>
      <c r="B30" s="170"/>
      <c r="C30" s="170"/>
      <c r="D30" s="170"/>
      <c r="E30" s="170"/>
      <c r="F30" s="718">
        <v>0</v>
      </c>
      <c r="G30" s="718">
        <v>0</v>
      </c>
      <c r="K30" s="15"/>
    </row>
    <row r="31" spans="1:11" ht="21.75" customHeight="1" x14ac:dyDescent="0.25">
      <c r="A31" s="1106"/>
      <c r="B31" s="1107"/>
      <c r="C31" s="1107"/>
      <c r="D31" s="1107"/>
      <c r="E31" s="1107"/>
      <c r="F31" s="1107"/>
      <c r="G31" s="1107"/>
    </row>
    <row r="34" spans="1:5" x14ac:dyDescent="0.25">
      <c r="A34" s="424" t="s">
        <v>425</v>
      </c>
    </row>
    <row r="35" spans="1:5" ht="15.75" thickBot="1" x14ac:dyDescent="0.3">
      <c r="A35" s="166" t="s">
        <v>361</v>
      </c>
    </row>
    <row r="36" spans="1:5" ht="38.25" x14ac:dyDescent="0.25">
      <c r="A36" s="856" t="s">
        <v>307</v>
      </c>
      <c r="B36" s="857" t="s">
        <v>420</v>
      </c>
      <c r="C36" s="809" t="s">
        <v>426</v>
      </c>
      <c r="D36" s="809" t="s">
        <v>427</v>
      </c>
      <c r="E36" s="810" t="s">
        <v>428</v>
      </c>
    </row>
    <row r="37" spans="1:5" x14ac:dyDescent="0.25">
      <c r="A37" s="47"/>
      <c r="B37" s="719"/>
      <c r="C37" s="719"/>
      <c r="D37" s="719"/>
      <c r="E37" s="720"/>
    </row>
    <row r="38" spans="1:5" x14ac:dyDescent="0.25">
      <c r="A38" s="49" t="s">
        <v>347</v>
      </c>
      <c r="B38" s="157" t="s">
        <v>416</v>
      </c>
      <c r="C38" s="157" t="s">
        <v>416</v>
      </c>
      <c r="D38" s="157" t="s">
        <v>416</v>
      </c>
      <c r="E38" s="157" t="s">
        <v>416</v>
      </c>
    </row>
    <row r="39" spans="1:5" ht="15.75" thickBot="1" x14ac:dyDescent="0.3">
      <c r="A39" s="62" t="s">
        <v>348</v>
      </c>
      <c r="B39" s="721" t="s">
        <v>416</v>
      </c>
      <c r="C39" s="721" t="s">
        <v>416</v>
      </c>
      <c r="D39" s="721" t="s">
        <v>416</v>
      </c>
      <c r="E39" s="721" t="s">
        <v>416</v>
      </c>
    </row>
    <row r="41" spans="1:5" x14ac:dyDescent="0.25">
      <c r="A41" s="667" t="s">
        <v>429</v>
      </c>
      <c r="B41" s="40"/>
    </row>
    <row r="42" spans="1:5" ht="15.75" thickBot="1" x14ac:dyDescent="0.3">
      <c r="A42" s="69"/>
    </row>
    <row r="43" spans="1:5" x14ac:dyDescent="0.25">
      <c r="A43" s="804" t="s">
        <v>232</v>
      </c>
      <c r="B43" s="858" t="s">
        <v>430</v>
      </c>
      <c r="C43" s="859" t="s">
        <v>431</v>
      </c>
    </row>
    <row r="44" spans="1:5" x14ac:dyDescent="0.25">
      <c r="A44" s="400" t="s">
        <v>432</v>
      </c>
      <c r="B44" s="156">
        <v>0</v>
      </c>
      <c r="C44" s="157" t="s">
        <v>416</v>
      </c>
    </row>
    <row r="45" spans="1:5" x14ac:dyDescent="0.25">
      <c r="A45" s="400" t="s">
        <v>433</v>
      </c>
      <c r="B45" s="156">
        <v>5973466590</v>
      </c>
      <c r="C45" s="157"/>
      <c r="D45" s="690" t="s">
        <v>679</v>
      </c>
    </row>
    <row r="46" spans="1:5" x14ac:dyDescent="0.25">
      <c r="A46" s="49" t="s">
        <v>434</v>
      </c>
      <c r="B46" s="157">
        <v>5973466590</v>
      </c>
      <c r="C46" s="157" t="s">
        <v>416</v>
      </c>
    </row>
    <row r="47" spans="1:5" ht="15.75" thickBot="1" x14ac:dyDescent="0.3">
      <c r="A47" s="62" t="s">
        <v>435</v>
      </c>
      <c r="B47" s="722">
        <v>3228757083</v>
      </c>
      <c r="C47" s="721" t="s">
        <v>416</v>
      </c>
    </row>
    <row r="51" spans="1:6" s="65" customFormat="1" x14ac:dyDescent="0.25">
      <c r="A51" s="244"/>
      <c r="B51" s="244"/>
      <c r="C51" s="662"/>
      <c r="E51" s="535"/>
      <c r="F51" s="536"/>
    </row>
    <row r="52" spans="1:6" s="65" customFormat="1" x14ac:dyDescent="0.25">
      <c r="A52" s="244"/>
      <c r="B52" s="244"/>
      <c r="C52" s="662"/>
      <c r="E52" s="535"/>
      <c r="F52" s="536"/>
    </row>
  </sheetData>
  <mergeCells count="1">
    <mergeCell ref="A31:G3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9"/>
  <sheetViews>
    <sheetView showGridLines="0" topLeftCell="A47" workbookViewId="0">
      <selection activeCell="A2" sqref="A2"/>
    </sheetView>
  </sheetViews>
  <sheetFormatPr baseColWidth="10" defaultColWidth="11.5703125" defaultRowHeight="15" x14ac:dyDescent="0.25"/>
  <cols>
    <col min="1" max="1" width="28.28515625" customWidth="1"/>
    <col min="2" max="2" width="20.140625" customWidth="1"/>
    <col min="3" max="3" width="19.42578125" customWidth="1"/>
    <col min="4" max="4" width="17" customWidth="1"/>
    <col min="5" max="5" width="17.7109375" customWidth="1"/>
    <col min="6" max="6" width="28.140625" bestFit="1" customWidth="1"/>
    <col min="7" max="7" width="20.42578125" customWidth="1"/>
    <col min="8" max="8" width="16.7109375" customWidth="1"/>
    <col min="9" max="9" width="30.5703125" customWidth="1"/>
    <col min="257" max="257" width="28.28515625" customWidth="1"/>
    <col min="258" max="258" width="20.140625" customWidth="1"/>
    <col min="259" max="259" width="19.42578125" customWidth="1"/>
    <col min="260" max="260" width="17" customWidth="1"/>
    <col min="261" max="261" width="17.7109375" customWidth="1"/>
    <col min="262" max="262" width="28.140625" bestFit="1" customWidth="1"/>
    <col min="263" max="263" width="20.42578125" customWidth="1"/>
    <col min="264" max="264" width="16.7109375" customWidth="1"/>
    <col min="265" max="265" width="30.5703125" customWidth="1"/>
    <col min="513" max="513" width="28.28515625" customWidth="1"/>
    <col min="514" max="514" width="20.140625" customWidth="1"/>
    <col min="515" max="515" width="19.42578125" customWidth="1"/>
    <col min="516" max="516" width="17" customWidth="1"/>
    <col min="517" max="517" width="17.7109375" customWidth="1"/>
    <col min="518" max="518" width="28.140625" bestFit="1" customWidth="1"/>
    <col min="519" max="519" width="20.42578125" customWidth="1"/>
    <col min="520" max="520" width="16.7109375" customWidth="1"/>
    <col min="521" max="521" width="30.5703125" customWidth="1"/>
    <col min="769" max="769" width="28.28515625" customWidth="1"/>
    <col min="770" max="770" width="20.140625" customWidth="1"/>
    <col min="771" max="771" width="19.42578125" customWidth="1"/>
    <col min="772" max="772" width="17" customWidth="1"/>
    <col min="773" max="773" width="17.7109375" customWidth="1"/>
    <col min="774" max="774" width="28.140625" bestFit="1" customWidth="1"/>
    <col min="775" max="775" width="20.42578125" customWidth="1"/>
    <col min="776" max="776" width="16.7109375" customWidth="1"/>
    <col min="777" max="777" width="30.5703125" customWidth="1"/>
    <col min="1025" max="1025" width="28.28515625" customWidth="1"/>
    <col min="1026" max="1026" width="20.140625" customWidth="1"/>
    <col min="1027" max="1027" width="19.42578125" customWidth="1"/>
    <col min="1028" max="1028" width="17" customWidth="1"/>
    <col min="1029" max="1029" width="17.7109375" customWidth="1"/>
    <col min="1030" max="1030" width="28.140625" bestFit="1" customWidth="1"/>
    <col min="1031" max="1031" width="20.42578125" customWidth="1"/>
    <col min="1032" max="1032" width="16.7109375" customWidth="1"/>
    <col min="1033" max="1033" width="30.5703125" customWidth="1"/>
    <col min="1281" max="1281" width="28.28515625" customWidth="1"/>
    <col min="1282" max="1282" width="20.140625" customWidth="1"/>
    <col min="1283" max="1283" width="19.42578125" customWidth="1"/>
    <col min="1284" max="1284" width="17" customWidth="1"/>
    <col min="1285" max="1285" width="17.7109375" customWidth="1"/>
    <col min="1286" max="1286" width="28.140625" bestFit="1" customWidth="1"/>
    <col min="1287" max="1287" width="20.42578125" customWidth="1"/>
    <col min="1288" max="1288" width="16.7109375" customWidth="1"/>
    <col min="1289" max="1289" width="30.5703125" customWidth="1"/>
    <col min="1537" max="1537" width="28.28515625" customWidth="1"/>
    <col min="1538" max="1538" width="20.140625" customWidth="1"/>
    <col min="1539" max="1539" width="19.42578125" customWidth="1"/>
    <col min="1540" max="1540" width="17" customWidth="1"/>
    <col min="1541" max="1541" width="17.7109375" customWidth="1"/>
    <col min="1542" max="1542" width="28.140625" bestFit="1" customWidth="1"/>
    <col min="1543" max="1543" width="20.42578125" customWidth="1"/>
    <col min="1544" max="1544" width="16.7109375" customWidth="1"/>
    <col min="1545" max="1545" width="30.5703125" customWidth="1"/>
    <col min="1793" max="1793" width="28.28515625" customWidth="1"/>
    <col min="1794" max="1794" width="20.140625" customWidth="1"/>
    <col min="1795" max="1795" width="19.42578125" customWidth="1"/>
    <col min="1796" max="1796" width="17" customWidth="1"/>
    <col min="1797" max="1797" width="17.7109375" customWidth="1"/>
    <col min="1798" max="1798" width="28.140625" bestFit="1" customWidth="1"/>
    <col min="1799" max="1799" width="20.42578125" customWidth="1"/>
    <col min="1800" max="1800" width="16.7109375" customWidth="1"/>
    <col min="1801" max="1801" width="30.5703125" customWidth="1"/>
    <col min="2049" max="2049" width="28.28515625" customWidth="1"/>
    <col min="2050" max="2050" width="20.140625" customWidth="1"/>
    <col min="2051" max="2051" width="19.42578125" customWidth="1"/>
    <col min="2052" max="2052" width="17" customWidth="1"/>
    <col min="2053" max="2053" width="17.7109375" customWidth="1"/>
    <col min="2054" max="2054" width="28.140625" bestFit="1" customWidth="1"/>
    <col min="2055" max="2055" width="20.42578125" customWidth="1"/>
    <col min="2056" max="2056" width="16.7109375" customWidth="1"/>
    <col min="2057" max="2057" width="30.5703125" customWidth="1"/>
    <col min="2305" max="2305" width="28.28515625" customWidth="1"/>
    <col min="2306" max="2306" width="20.140625" customWidth="1"/>
    <col min="2307" max="2307" width="19.42578125" customWidth="1"/>
    <col min="2308" max="2308" width="17" customWidth="1"/>
    <col min="2309" max="2309" width="17.7109375" customWidth="1"/>
    <col min="2310" max="2310" width="28.140625" bestFit="1" customWidth="1"/>
    <col min="2311" max="2311" width="20.42578125" customWidth="1"/>
    <col min="2312" max="2312" width="16.7109375" customWidth="1"/>
    <col min="2313" max="2313" width="30.5703125" customWidth="1"/>
    <col min="2561" max="2561" width="28.28515625" customWidth="1"/>
    <col min="2562" max="2562" width="20.140625" customWidth="1"/>
    <col min="2563" max="2563" width="19.42578125" customWidth="1"/>
    <col min="2564" max="2564" width="17" customWidth="1"/>
    <col min="2565" max="2565" width="17.7109375" customWidth="1"/>
    <col min="2566" max="2566" width="28.140625" bestFit="1" customWidth="1"/>
    <col min="2567" max="2567" width="20.42578125" customWidth="1"/>
    <col min="2568" max="2568" width="16.7109375" customWidth="1"/>
    <col min="2569" max="2569" width="30.5703125" customWidth="1"/>
    <col min="2817" max="2817" width="28.28515625" customWidth="1"/>
    <col min="2818" max="2818" width="20.140625" customWidth="1"/>
    <col min="2819" max="2819" width="19.42578125" customWidth="1"/>
    <col min="2820" max="2820" width="17" customWidth="1"/>
    <col min="2821" max="2821" width="17.7109375" customWidth="1"/>
    <col min="2822" max="2822" width="28.140625" bestFit="1" customWidth="1"/>
    <col min="2823" max="2823" width="20.42578125" customWidth="1"/>
    <col min="2824" max="2824" width="16.7109375" customWidth="1"/>
    <col min="2825" max="2825" width="30.5703125" customWidth="1"/>
    <col min="3073" max="3073" width="28.28515625" customWidth="1"/>
    <col min="3074" max="3074" width="20.140625" customWidth="1"/>
    <col min="3075" max="3075" width="19.42578125" customWidth="1"/>
    <col min="3076" max="3076" width="17" customWidth="1"/>
    <col min="3077" max="3077" width="17.7109375" customWidth="1"/>
    <col min="3078" max="3078" width="28.140625" bestFit="1" customWidth="1"/>
    <col min="3079" max="3079" width="20.42578125" customWidth="1"/>
    <col min="3080" max="3080" width="16.7109375" customWidth="1"/>
    <col min="3081" max="3081" width="30.5703125" customWidth="1"/>
    <col min="3329" max="3329" width="28.28515625" customWidth="1"/>
    <col min="3330" max="3330" width="20.140625" customWidth="1"/>
    <col min="3331" max="3331" width="19.42578125" customWidth="1"/>
    <col min="3332" max="3332" width="17" customWidth="1"/>
    <col min="3333" max="3333" width="17.7109375" customWidth="1"/>
    <col min="3334" max="3334" width="28.140625" bestFit="1" customWidth="1"/>
    <col min="3335" max="3335" width="20.42578125" customWidth="1"/>
    <col min="3336" max="3336" width="16.7109375" customWidth="1"/>
    <col min="3337" max="3337" width="30.5703125" customWidth="1"/>
    <col min="3585" max="3585" width="28.28515625" customWidth="1"/>
    <col min="3586" max="3586" width="20.140625" customWidth="1"/>
    <col min="3587" max="3587" width="19.42578125" customWidth="1"/>
    <col min="3588" max="3588" width="17" customWidth="1"/>
    <col min="3589" max="3589" width="17.7109375" customWidth="1"/>
    <col min="3590" max="3590" width="28.140625" bestFit="1" customWidth="1"/>
    <col min="3591" max="3591" width="20.42578125" customWidth="1"/>
    <col min="3592" max="3592" width="16.7109375" customWidth="1"/>
    <col min="3593" max="3593" width="30.5703125" customWidth="1"/>
    <col min="3841" max="3841" width="28.28515625" customWidth="1"/>
    <col min="3842" max="3842" width="20.140625" customWidth="1"/>
    <col min="3843" max="3843" width="19.42578125" customWidth="1"/>
    <col min="3844" max="3844" width="17" customWidth="1"/>
    <col min="3845" max="3845" width="17.7109375" customWidth="1"/>
    <col min="3846" max="3846" width="28.140625" bestFit="1" customWidth="1"/>
    <col min="3847" max="3847" width="20.42578125" customWidth="1"/>
    <col min="3848" max="3848" width="16.7109375" customWidth="1"/>
    <col min="3849" max="3849" width="30.5703125" customWidth="1"/>
    <col min="4097" max="4097" width="28.28515625" customWidth="1"/>
    <col min="4098" max="4098" width="20.140625" customWidth="1"/>
    <col min="4099" max="4099" width="19.42578125" customWidth="1"/>
    <col min="4100" max="4100" width="17" customWidth="1"/>
    <col min="4101" max="4101" width="17.7109375" customWidth="1"/>
    <col min="4102" max="4102" width="28.140625" bestFit="1" customWidth="1"/>
    <col min="4103" max="4103" width="20.42578125" customWidth="1"/>
    <col min="4104" max="4104" width="16.7109375" customWidth="1"/>
    <col min="4105" max="4105" width="30.5703125" customWidth="1"/>
    <col min="4353" max="4353" width="28.28515625" customWidth="1"/>
    <col min="4354" max="4354" width="20.140625" customWidth="1"/>
    <col min="4355" max="4355" width="19.42578125" customWidth="1"/>
    <col min="4356" max="4356" width="17" customWidth="1"/>
    <col min="4357" max="4357" width="17.7109375" customWidth="1"/>
    <col min="4358" max="4358" width="28.140625" bestFit="1" customWidth="1"/>
    <col min="4359" max="4359" width="20.42578125" customWidth="1"/>
    <col min="4360" max="4360" width="16.7109375" customWidth="1"/>
    <col min="4361" max="4361" width="30.5703125" customWidth="1"/>
    <col min="4609" max="4609" width="28.28515625" customWidth="1"/>
    <col min="4610" max="4610" width="20.140625" customWidth="1"/>
    <col min="4611" max="4611" width="19.42578125" customWidth="1"/>
    <col min="4612" max="4612" width="17" customWidth="1"/>
    <col min="4613" max="4613" width="17.7109375" customWidth="1"/>
    <col min="4614" max="4614" width="28.140625" bestFit="1" customWidth="1"/>
    <col min="4615" max="4615" width="20.42578125" customWidth="1"/>
    <col min="4616" max="4616" width="16.7109375" customWidth="1"/>
    <col min="4617" max="4617" width="30.5703125" customWidth="1"/>
    <col min="4865" max="4865" width="28.28515625" customWidth="1"/>
    <col min="4866" max="4866" width="20.140625" customWidth="1"/>
    <col min="4867" max="4867" width="19.42578125" customWidth="1"/>
    <col min="4868" max="4868" width="17" customWidth="1"/>
    <col min="4869" max="4869" width="17.7109375" customWidth="1"/>
    <col min="4870" max="4870" width="28.140625" bestFit="1" customWidth="1"/>
    <col min="4871" max="4871" width="20.42578125" customWidth="1"/>
    <col min="4872" max="4872" width="16.7109375" customWidth="1"/>
    <col min="4873" max="4873" width="30.5703125" customWidth="1"/>
    <col min="5121" max="5121" width="28.28515625" customWidth="1"/>
    <col min="5122" max="5122" width="20.140625" customWidth="1"/>
    <col min="5123" max="5123" width="19.42578125" customWidth="1"/>
    <col min="5124" max="5124" width="17" customWidth="1"/>
    <col min="5125" max="5125" width="17.7109375" customWidth="1"/>
    <col min="5126" max="5126" width="28.140625" bestFit="1" customWidth="1"/>
    <col min="5127" max="5127" width="20.42578125" customWidth="1"/>
    <col min="5128" max="5128" width="16.7109375" customWidth="1"/>
    <col min="5129" max="5129" width="30.5703125" customWidth="1"/>
    <col min="5377" max="5377" width="28.28515625" customWidth="1"/>
    <col min="5378" max="5378" width="20.140625" customWidth="1"/>
    <col min="5379" max="5379" width="19.42578125" customWidth="1"/>
    <col min="5380" max="5380" width="17" customWidth="1"/>
    <col min="5381" max="5381" width="17.7109375" customWidth="1"/>
    <col min="5382" max="5382" width="28.140625" bestFit="1" customWidth="1"/>
    <col min="5383" max="5383" width="20.42578125" customWidth="1"/>
    <col min="5384" max="5384" width="16.7109375" customWidth="1"/>
    <col min="5385" max="5385" width="30.5703125" customWidth="1"/>
    <col min="5633" max="5633" width="28.28515625" customWidth="1"/>
    <col min="5634" max="5634" width="20.140625" customWidth="1"/>
    <col min="5635" max="5635" width="19.42578125" customWidth="1"/>
    <col min="5636" max="5636" width="17" customWidth="1"/>
    <col min="5637" max="5637" width="17.7109375" customWidth="1"/>
    <col min="5638" max="5638" width="28.140625" bestFit="1" customWidth="1"/>
    <col min="5639" max="5639" width="20.42578125" customWidth="1"/>
    <col min="5640" max="5640" width="16.7109375" customWidth="1"/>
    <col min="5641" max="5641" width="30.5703125" customWidth="1"/>
    <col min="5889" max="5889" width="28.28515625" customWidth="1"/>
    <col min="5890" max="5890" width="20.140625" customWidth="1"/>
    <col min="5891" max="5891" width="19.42578125" customWidth="1"/>
    <col min="5892" max="5892" width="17" customWidth="1"/>
    <col min="5893" max="5893" width="17.7109375" customWidth="1"/>
    <col min="5894" max="5894" width="28.140625" bestFit="1" customWidth="1"/>
    <col min="5895" max="5895" width="20.42578125" customWidth="1"/>
    <col min="5896" max="5896" width="16.7109375" customWidth="1"/>
    <col min="5897" max="5897" width="30.5703125" customWidth="1"/>
    <col min="6145" max="6145" width="28.28515625" customWidth="1"/>
    <col min="6146" max="6146" width="20.140625" customWidth="1"/>
    <col min="6147" max="6147" width="19.42578125" customWidth="1"/>
    <col min="6148" max="6148" width="17" customWidth="1"/>
    <col min="6149" max="6149" width="17.7109375" customWidth="1"/>
    <col min="6150" max="6150" width="28.140625" bestFit="1" customWidth="1"/>
    <col min="6151" max="6151" width="20.42578125" customWidth="1"/>
    <col min="6152" max="6152" width="16.7109375" customWidth="1"/>
    <col min="6153" max="6153" width="30.5703125" customWidth="1"/>
    <col min="6401" max="6401" width="28.28515625" customWidth="1"/>
    <col min="6402" max="6402" width="20.140625" customWidth="1"/>
    <col min="6403" max="6403" width="19.42578125" customWidth="1"/>
    <col min="6404" max="6404" width="17" customWidth="1"/>
    <col min="6405" max="6405" width="17.7109375" customWidth="1"/>
    <col min="6406" max="6406" width="28.140625" bestFit="1" customWidth="1"/>
    <col min="6407" max="6407" width="20.42578125" customWidth="1"/>
    <col min="6408" max="6408" width="16.7109375" customWidth="1"/>
    <col min="6409" max="6409" width="30.5703125" customWidth="1"/>
    <col min="6657" max="6657" width="28.28515625" customWidth="1"/>
    <col min="6658" max="6658" width="20.140625" customWidth="1"/>
    <col min="6659" max="6659" width="19.42578125" customWidth="1"/>
    <col min="6660" max="6660" width="17" customWidth="1"/>
    <col min="6661" max="6661" width="17.7109375" customWidth="1"/>
    <col min="6662" max="6662" width="28.140625" bestFit="1" customWidth="1"/>
    <col min="6663" max="6663" width="20.42578125" customWidth="1"/>
    <col min="6664" max="6664" width="16.7109375" customWidth="1"/>
    <col min="6665" max="6665" width="30.5703125" customWidth="1"/>
    <col min="6913" max="6913" width="28.28515625" customWidth="1"/>
    <col min="6914" max="6914" width="20.140625" customWidth="1"/>
    <col min="6915" max="6915" width="19.42578125" customWidth="1"/>
    <col min="6916" max="6916" width="17" customWidth="1"/>
    <col min="6917" max="6917" width="17.7109375" customWidth="1"/>
    <col min="6918" max="6918" width="28.140625" bestFit="1" customWidth="1"/>
    <col min="6919" max="6919" width="20.42578125" customWidth="1"/>
    <col min="6920" max="6920" width="16.7109375" customWidth="1"/>
    <col min="6921" max="6921" width="30.5703125" customWidth="1"/>
    <col min="7169" max="7169" width="28.28515625" customWidth="1"/>
    <col min="7170" max="7170" width="20.140625" customWidth="1"/>
    <col min="7171" max="7171" width="19.42578125" customWidth="1"/>
    <col min="7172" max="7172" width="17" customWidth="1"/>
    <col min="7173" max="7173" width="17.7109375" customWidth="1"/>
    <col min="7174" max="7174" width="28.140625" bestFit="1" customWidth="1"/>
    <col min="7175" max="7175" width="20.42578125" customWidth="1"/>
    <col min="7176" max="7176" width="16.7109375" customWidth="1"/>
    <col min="7177" max="7177" width="30.5703125" customWidth="1"/>
    <col min="7425" max="7425" width="28.28515625" customWidth="1"/>
    <col min="7426" max="7426" width="20.140625" customWidth="1"/>
    <col min="7427" max="7427" width="19.42578125" customWidth="1"/>
    <col min="7428" max="7428" width="17" customWidth="1"/>
    <col min="7429" max="7429" width="17.7109375" customWidth="1"/>
    <col min="7430" max="7430" width="28.140625" bestFit="1" customWidth="1"/>
    <col min="7431" max="7431" width="20.42578125" customWidth="1"/>
    <col min="7432" max="7432" width="16.7109375" customWidth="1"/>
    <col min="7433" max="7433" width="30.5703125" customWidth="1"/>
    <col min="7681" max="7681" width="28.28515625" customWidth="1"/>
    <col min="7682" max="7682" width="20.140625" customWidth="1"/>
    <col min="7683" max="7683" width="19.42578125" customWidth="1"/>
    <col min="7684" max="7684" width="17" customWidth="1"/>
    <col min="7685" max="7685" width="17.7109375" customWidth="1"/>
    <col min="7686" max="7686" width="28.140625" bestFit="1" customWidth="1"/>
    <col min="7687" max="7687" width="20.42578125" customWidth="1"/>
    <col min="7688" max="7688" width="16.7109375" customWidth="1"/>
    <col min="7689" max="7689" width="30.5703125" customWidth="1"/>
    <col min="7937" max="7937" width="28.28515625" customWidth="1"/>
    <col min="7938" max="7938" width="20.140625" customWidth="1"/>
    <col min="7939" max="7939" width="19.42578125" customWidth="1"/>
    <col min="7940" max="7940" width="17" customWidth="1"/>
    <col min="7941" max="7941" width="17.7109375" customWidth="1"/>
    <col min="7942" max="7942" width="28.140625" bestFit="1" customWidth="1"/>
    <col min="7943" max="7943" width="20.42578125" customWidth="1"/>
    <col min="7944" max="7944" width="16.7109375" customWidth="1"/>
    <col min="7945" max="7945" width="30.5703125" customWidth="1"/>
    <col min="8193" max="8193" width="28.28515625" customWidth="1"/>
    <col min="8194" max="8194" width="20.140625" customWidth="1"/>
    <col min="8195" max="8195" width="19.42578125" customWidth="1"/>
    <col min="8196" max="8196" width="17" customWidth="1"/>
    <col min="8197" max="8197" width="17.7109375" customWidth="1"/>
    <col min="8198" max="8198" width="28.140625" bestFit="1" customWidth="1"/>
    <col min="8199" max="8199" width="20.42578125" customWidth="1"/>
    <col min="8200" max="8200" width="16.7109375" customWidth="1"/>
    <col min="8201" max="8201" width="30.5703125" customWidth="1"/>
    <col min="8449" max="8449" width="28.28515625" customWidth="1"/>
    <col min="8450" max="8450" width="20.140625" customWidth="1"/>
    <col min="8451" max="8451" width="19.42578125" customWidth="1"/>
    <col min="8452" max="8452" width="17" customWidth="1"/>
    <col min="8453" max="8453" width="17.7109375" customWidth="1"/>
    <col min="8454" max="8454" width="28.140625" bestFit="1" customWidth="1"/>
    <col min="8455" max="8455" width="20.42578125" customWidth="1"/>
    <col min="8456" max="8456" width="16.7109375" customWidth="1"/>
    <col min="8457" max="8457" width="30.5703125" customWidth="1"/>
    <col min="8705" max="8705" width="28.28515625" customWidth="1"/>
    <col min="8706" max="8706" width="20.140625" customWidth="1"/>
    <col min="8707" max="8707" width="19.42578125" customWidth="1"/>
    <col min="8708" max="8708" width="17" customWidth="1"/>
    <col min="8709" max="8709" width="17.7109375" customWidth="1"/>
    <col min="8710" max="8710" width="28.140625" bestFit="1" customWidth="1"/>
    <col min="8711" max="8711" width="20.42578125" customWidth="1"/>
    <col min="8712" max="8712" width="16.7109375" customWidth="1"/>
    <col min="8713" max="8713" width="30.5703125" customWidth="1"/>
    <col min="8961" max="8961" width="28.28515625" customWidth="1"/>
    <col min="8962" max="8962" width="20.140625" customWidth="1"/>
    <col min="8963" max="8963" width="19.42578125" customWidth="1"/>
    <col min="8964" max="8964" width="17" customWidth="1"/>
    <col min="8965" max="8965" width="17.7109375" customWidth="1"/>
    <col min="8966" max="8966" width="28.140625" bestFit="1" customWidth="1"/>
    <col min="8967" max="8967" width="20.42578125" customWidth="1"/>
    <col min="8968" max="8968" width="16.7109375" customWidth="1"/>
    <col min="8969" max="8969" width="30.5703125" customWidth="1"/>
    <col min="9217" max="9217" width="28.28515625" customWidth="1"/>
    <col min="9218" max="9218" width="20.140625" customWidth="1"/>
    <col min="9219" max="9219" width="19.42578125" customWidth="1"/>
    <col min="9220" max="9220" width="17" customWidth="1"/>
    <col min="9221" max="9221" width="17.7109375" customWidth="1"/>
    <col min="9222" max="9222" width="28.140625" bestFit="1" customWidth="1"/>
    <col min="9223" max="9223" width="20.42578125" customWidth="1"/>
    <col min="9224" max="9224" width="16.7109375" customWidth="1"/>
    <col min="9225" max="9225" width="30.5703125" customWidth="1"/>
    <col min="9473" max="9473" width="28.28515625" customWidth="1"/>
    <col min="9474" max="9474" width="20.140625" customWidth="1"/>
    <col min="9475" max="9475" width="19.42578125" customWidth="1"/>
    <col min="9476" max="9476" width="17" customWidth="1"/>
    <col min="9477" max="9477" width="17.7109375" customWidth="1"/>
    <col min="9478" max="9478" width="28.140625" bestFit="1" customWidth="1"/>
    <col min="9479" max="9479" width="20.42578125" customWidth="1"/>
    <col min="9480" max="9480" width="16.7109375" customWidth="1"/>
    <col min="9481" max="9481" width="30.5703125" customWidth="1"/>
    <col min="9729" max="9729" width="28.28515625" customWidth="1"/>
    <col min="9730" max="9730" width="20.140625" customWidth="1"/>
    <col min="9731" max="9731" width="19.42578125" customWidth="1"/>
    <col min="9732" max="9732" width="17" customWidth="1"/>
    <col min="9733" max="9733" width="17.7109375" customWidth="1"/>
    <col min="9734" max="9734" width="28.140625" bestFit="1" customWidth="1"/>
    <col min="9735" max="9735" width="20.42578125" customWidth="1"/>
    <col min="9736" max="9736" width="16.7109375" customWidth="1"/>
    <col min="9737" max="9737" width="30.5703125" customWidth="1"/>
    <col min="9985" max="9985" width="28.28515625" customWidth="1"/>
    <col min="9986" max="9986" width="20.140625" customWidth="1"/>
    <col min="9987" max="9987" width="19.42578125" customWidth="1"/>
    <col min="9988" max="9988" width="17" customWidth="1"/>
    <col min="9989" max="9989" width="17.7109375" customWidth="1"/>
    <col min="9990" max="9990" width="28.140625" bestFit="1" customWidth="1"/>
    <col min="9991" max="9991" width="20.42578125" customWidth="1"/>
    <col min="9992" max="9992" width="16.7109375" customWidth="1"/>
    <col min="9993" max="9993" width="30.5703125" customWidth="1"/>
    <col min="10241" max="10241" width="28.28515625" customWidth="1"/>
    <col min="10242" max="10242" width="20.140625" customWidth="1"/>
    <col min="10243" max="10243" width="19.42578125" customWidth="1"/>
    <col min="10244" max="10244" width="17" customWidth="1"/>
    <col min="10245" max="10245" width="17.7109375" customWidth="1"/>
    <col min="10246" max="10246" width="28.140625" bestFit="1" customWidth="1"/>
    <col min="10247" max="10247" width="20.42578125" customWidth="1"/>
    <col min="10248" max="10248" width="16.7109375" customWidth="1"/>
    <col min="10249" max="10249" width="30.5703125" customWidth="1"/>
    <col min="10497" max="10497" width="28.28515625" customWidth="1"/>
    <col min="10498" max="10498" width="20.140625" customWidth="1"/>
    <col min="10499" max="10499" width="19.42578125" customWidth="1"/>
    <col min="10500" max="10500" width="17" customWidth="1"/>
    <col min="10501" max="10501" width="17.7109375" customWidth="1"/>
    <col min="10502" max="10502" width="28.140625" bestFit="1" customWidth="1"/>
    <col min="10503" max="10503" width="20.42578125" customWidth="1"/>
    <col min="10504" max="10504" width="16.7109375" customWidth="1"/>
    <col min="10505" max="10505" width="30.5703125" customWidth="1"/>
    <col min="10753" max="10753" width="28.28515625" customWidth="1"/>
    <col min="10754" max="10754" width="20.140625" customWidth="1"/>
    <col min="10755" max="10755" width="19.42578125" customWidth="1"/>
    <col min="10756" max="10756" width="17" customWidth="1"/>
    <col min="10757" max="10757" width="17.7109375" customWidth="1"/>
    <col min="10758" max="10758" width="28.140625" bestFit="1" customWidth="1"/>
    <col min="10759" max="10759" width="20.42578125" customWidth="1"/>
    <col min="10760" max="10760" width="16.7109375" customWidth="1"/>
    <col min="10761" max="10761" width="30.5703125" customWidth="1"/>
    <col min="11009" max="11009" width="28.28515625" customWidth="1"/>
    <col min="11010" max="11010" width="20.140625" customWidth="1"/>
    <col min="11011" max="11011" width="19.42578125" customWidth="1"/>
    <col min="11012" max="11012" width="17" customWidth="1"/>
    <col min="11013" max="11013" width="17.7109375" customWidth="1"/>
    <col min="11014" max="11014" width="28.140625" bestFit="1" customWidth="1"/>
    <col min="11015" max="11015" width="20.42578125" customWidth="1"/>
    <col min="11016" max="11016" width="16.7109375" customWidth="1"/>
    <col min="11017" max="11017" width="30.5703125" customWidth="1"/>
    <col min="11265" max="11265" width="28.28515625" customWidth="1"/>
    <col min="11266" max="11266" width="20.140625" customWidth="1"/>
    <col min="11267" max="11267" width="19.42578125" customWidth="1"/>
    <col min="11268" max="11268" width="17" customWidth="1"/>
    <col min="11269" max="11269" width="17.7109375" customWidth="1"/>
    <col min="11270" max="11270" width="28.140625" bestFit="1" customWidth="1"/>
    <col min="11271" max="11271" width="20.42578125" customWidth="1"/>
    <col min="11272" max="11272" width="16.7109375" customWidth="1"/>
    <col min="11273" max="11273" width="30.5703125" customWidth="1"/>
    <col min="11521" max="11521" width="28.28515625" customWidth="1"/>
    <col min="11522" max="11522" width="20.140625" customWidth="1"/>
    <col min="11523" max="11523" width="19.42578125" customWidth="1"/>
    <col min="11524" max="11524" width="17" customWidth="1"/>
    <col min="11525" max="11525" width="17.7109375" customWidth="1"/>
    <col min="11526" max="11526" width="28.140625" bestFit="1" customWidth="1"/>
    <col min="11527" max="11527" width="20.42578125" customWidth="1"/>
    <col min="11528" max="11528" width="16.7109375" customWidth="1"/>
    <col min="11529" max="11529" width="30.5703125" customWidth="1"/>
    <col min="11777" max="11777" width="28.28515625" customWidth="1"/>
    <col min="11778" max="11778" width="20.140625" customWidth="1"/>
    <col min="11779" max="11779" width="19.42578125" customWidth="1"/>
    <col min="11780" max="11780" width="17" customWidth="1"/>
    <col min="11781" max="11781" width="17.7109375" customWidth="1"/>
    <col min="11782" max="11782" width="28.140625" bestFit="1" customWidth="1"/>
    <col min="11783" max="11783" width="20.42578125" customWidth="1"/>
    <col min="11784" max="11784" width="16.7109375" customWidth="1"/>
    <col min="11785" max="11785" width="30.5703125" customWidth="1"/>
    <col min="12033" max="12033" width="28.28515625" customWidth="1"/>
    <col min="12034" max="12034" width="20.140625" customWidth="1"/>
    <col min="12035" max="12035" width="19.42578125" customWidth="1"/>
    <col min="12036" max="12036" width="17" customWidth="1"/>
    <col min="12037" max="12037" width="17.7109375" customWidth="1"/>
    <col min="12038" max="12038" width="28.140625" bestFit="1" customWidth="1"/>
    <col min="12039" max="12039" width="20.42578125" customWidth="1"/>
    <col min="12040" max="12040" width="16.7109375" customWidth="1"/>
    <col min="12041" max="12041" width="30.5703125" customWidth="1"/>
    <col min="12289" max="12289" width="28.28515625" customWidth="1"/>
    <col min="12290" max="12290" width="20.140625" customWidth="1"/>
    <col min="12291" max="12291" width="19.42578125" customWidth="1"/>
    <col min="12292" max="12292" width="17" customWidth="1"/>
    <col min="12293" max="12293" width="17.7109375" customWidth="1"/>
    <col min="12294" max="12294" width="28.140625" bestFit="1" customWidth="1"/>
    <col min="12295" max="12295" width="20.42578125" customWidth="1"/>
    <col min="12296" max="12296" width="16.7109375" customWidth="1"/>
    <col min="12297" max="12297" width="30.5703125" customWidth="1"/>
    <col min="12545" max="12545" width="28.28515625" customWidth="1"/>
    <col min="12546" max="12546" width="20.140625" customWidth="1"/>
    <col min="12547" max="12547" width="19.42578125" customWidth="1"/>
    <col min="12548" max="12548" width="17" customWidth="1"/>
    <col min="12549" max="12549" width="17.7109375" customWidth="1"/>
    <col min="12550" max="12550" width="28.140625" bestFit="1" customWidth="1"/>
    <col min="12551" max="12551" width="20.42578125" customWidth="1"/>
    <col min="12552" max="12552" width="16.7109375" customWidth="1"/>
    <col min="12553" max="12553" width="30.5703125" customWidth="1"/>
    <col min="12801" max="12801" width="28.28515625" customWidth="1"/>
    <col min="12802" max="12802" width="20.140625" customWidth="1"/>
    <col min="12803" max="12803" width="19.42578125" customWidth="1"/>
    <col min="12804" max="12804" width="17" customWidth="1"/>
    <col min="12805" max="12805" width="17.7109375" customWidth="1"/>
    <col min="12806" max="12806" width="28.140625" bestFit="1" customWidth="1"/>
    <col min="12807" max="12807" width="20.42578125" customWidth="1"/>
    <col min="12808" max="12808" width="16.7109375" customWidth="1"/>
    <col min="12809" max="12809" width="30.5703125" customWidth="1"/>
    <col min="13057" max="13057" width="28.28515625" customWidth="1"/>
    <col min="13058" max="13058" width="20.140625" customWidth="1"/>
    <col min="13059" max="13059" width="19.42578125" customWidth="1"/>
    <col min="13060" max="13060" width="17" customWidth="1"/>
    <col min="13061" max="13061" width="17.7109375" customWidth="1"/>
    <col min="13062" max="13062" width="28.140625" bestFit="1" customWidth="1"/>
    <col min="13063" max="13063" width="20.42578125" customWidth="1"/>
    <col min="13064" max="13064" width="16.7109375" customWidth="1"/>
    <col min="13065" max="13065" width="30.5703125" customWidth="1"/>
    <col min="13313" max="13313" width="28.28515625" customWidth="1"/>
    <col min="13314" max="13314" width="20.140625" customWidth="1"/>
    <col min="13315" max="13315" width="19.42578125" customWidth="1"/>
    <col min="13316" max="13316" width="17" customWidth="1"/>
    <col min="13317" max="13317" width="17.7109375" customWidth="1"/>
    <col min="13318" max="13318" width="28.140625" bestFit="1" customWidth="1"/>
    <col min="13319" max="13319" width="20.42578125" customWidth="1"/>
    <col min="13320" max="13320" width="16.7109375" customWidth="1"/>
    <col min="13321" max="13321" width="30.5703125" customWidth="1"/>
    <col min="13569" max="13569" width="28.28515625" customWidth="1"/>
    <col min="13570" max="13570" width="20.140625" customWidth="1"/>
    <col min="13571" max="13571" width="19.42578125" customWidth="1"/>
    <col min="13572" max="13572" width="17" customWidth="1"/>
    <col min="13573" max="13573" width="17.7109375" customWidth="1"/>
    <col min="13574" max="13574" width="28.140625" bestFit="1" customWidth="1"/>
    <col min="13575" max="13575" width="20.42578125" customWidth="1"/>
    <col min="13576" max="13576" width="16.7109375" customWidth="1"/>
    <col min="13577" max="13577" width="30.5703125" customWidth="1"/>
    <col min="13825" max="13825" width="28.28515625" customWidth="1"/>
    <col min="13826" max="13826" width="20.140625" customWidth="1"/>
    <col min="13827" max="13827" width="19.42578125" customWidth="1"/>
    <col min="13828" max="13828" width="17" customWidth="1"/>
    <col min="13829" max="13829" width="17.7109375" customWidth="1"/>
    <col min="13830" max="13830" width="28.140625" bestFit="1" customWidth="1"/>
    <col min="13831" max="13831" width="20.42578125" customWidth="1"/>
    <col min="13832" max="13832" width="16.7109375" customWidth="1"/>
    <col min="13833" max="13833" width="30.5703125" customWidth="1"/>
    <col min="14081" max="14081" width="28.28515625" customWidth="1"/>
    <col min="14082" max="14082" width="20.140625" customWidth="1"/>
    <col min="14083" max="14083" width="19.42578125" customWidth="1"/>
    <col min="14084" max="14084" width="17" customWidth="1"/>
    <col min="14085" max="14085" width="17.7109375" customWidth="1"/>
    <col min="14086" max="14086" width="28.140625" bestFit="1" customWidth="1"/>
    <col min="14087" max="14087" width="20.42578125" customWidth="1"/>
    <col min="14088" max="14088" width="16.7109375" customWidth="1"/>
    <col min="14089" max="14089" width="30.5703125" customWidth="1"/>
    <col min="14337" max="14337" width="28.28515625" customWidth="1"/>
    <col min="14338" max="14338" width="20.140625" customWidth="1"/>
    <col min="14339" max="14339" width="19.42578125" customWidth="1"/>
    <col min="14340" max="14340" width="17" customWidth="1"/>
    <col min="14341" max="14341" width="17.7109375" customWidth="1"/>
    <col min="14342" max="14342" width="28.140625" bestFit="1" customWidth="1"/>
    <col min="14343" max="14343" width="20.42578125" customWidth="1"/>
    <col min="14344" max="14344" width="16.7109375" customWidth="1"/>
    <col min="14345" max="14345" width="30.5703125" customWidth="1"/>
    <col min="14593" max="14593" width="28.28515625" customWidth="1"/>
    <col min="14594" max="14594" width="20.140625" customWidth="1"/>
    <col min="14595" max="14595" width="19.42578125" customWidth="1"/>
    <col min="14596" max="14596" width="17" customWidth="1"/>
    <col min="14597" max="14597" width="17.7109375" customWidth="1"/>
    <col min="14598" max="14598" width="28.140625" bestFit="1" customWidth="1"/>
    <col min="14599" max="14599" width="20.42578125" customWidth="1"/>
    <col min="14600" max="14600" width="16.7109375" customWidth="1"/>
    <col min="14601" max="14601" width="30.5703125" customWidth="1"/>
    <col min="14849" max="14849" width="28.28515625" customWidth="1"/>
    <col min="14850" max="14850" width="20.140625" customWidth="1"/>
    <col min="14851" max="14851" width="19.42578125" customWidth="1"/>
    <col min="14852" max="14852" width="17" customWidth="1"/>
    <col min="14853" max="14853" width="17.7109375" customWidth="1"/>
    <col min="14854" max="14854" width="28.140625" bestFit="1" customWidth="1"/>
    <col min="14855" max="14855" width="20.42578125" customWidth="1"/>
    <col min="14856" max="14856" width="16.7109375" customWidth="1"/>
    <col min="14857" max="14857" width="30.5703125" customWidth="1"/>
    <col min="15105" max="15105" width="28.28515625" customWidth="1"/>
    <col min="15106" max="15106" width="20.140625" customWidth="1"/>
    <col min="15107" max="15107" width="19.42578125" customWidth="1"/>
    <col min="15108" max="15108" width="17" customWidth="1"/>
    <col min="15109" max="15109" width="17.7109375" customWidth="1"/>
    <col min="15110" max="15110" width="28.140625" bestFit="1" customWidth="1"/>
    <col min="15111" max="15111" width="20.42578125" customWidth="1"/>
    <col min="15112" max="15112" width="16.7109375" customWidth="1"/>
    <col min="15113" max="15113" width="30.5703125" customWidth="1"/>
    <col min="15361" max="15361" width="28.28515625" customWidth="1"/>
    <col min="15362" max="15362" width="20.140625" customWidth="1"/>
    <col min="15363" max="15363" width="19.42578125" customWidth="1"/>
    <col min="15364" max="15364" width="17" customWidth="1"/>
    <col min="15365" max="15365" width="17.7109375" customWidth="1"/>
    <col min="15366" max="15366" width="28.140625" bestFit="1" customWidth="1"/>
    <col min="15367" max="15367" width="20.42578125" customWidth="1"/>
    <col min="15368" max="15368" width="16.7109375" customWidth="1"/>
    <col min="15369" max="15369" width="30.5703125" customWidth="1"/>
    <col min="15617" max="15617" width="28.28515625" customWidth="1"/>
    <col min="15618" max="15618" width="20.140625" customWidth="1"/>
    <col min="15619" max="15619" width="19.42578125" customWidth="1"/>
    <col min="15620" max="15620" width="17" customWidth="1"/>
    <col min="15621" max="15621" width="17.7109375" customWidth="1"/>
    <col min="15622" max="15622" width="28.140625" bestFit="1" customWidth="1"/>
    <col min="15623" max="15623" width="20.42578125" customWidth="1"/>
    <col min="15624" max="15624" width="16.7109375" customWidth="1"/>
    <col min="15625" max="15625" width="30.5703125" customWidth="1"/>
    <col min="15873" max="15873" width="28.28515625" customWidth="1"/>
    <col min="15874" max="15874" width="20.140625" customWidth="1"/>
    <col min="15875" max="15875" width="19.42578125" customWidth="1"/>
    <col min="15876" max="15876" width="17" customWidth="1"/>
    <col min="15877" max="15877" width="17.7109375" customWidth="1"/>
    <col min="15878" max="15878" width="28.140625" bestFit="1" customWidth="1"/>
    <col min="15879" max="15879" width="20.42578125" customWidth="1"/>
    <col min="15880" max="15880" width="16.7109375" customWidth="1"/>
    <col min="15881" max="15881" width="30.5703125" customWidth="1"/>
    <col min="16129" max="16129" width="28.28515625" customWidth="1"/>
    <col min="16130" max="16130" width="20.140625" customWidth="1"/>
    <col min="16131" max="16131" width="19.42578125" customWidth="1"/>
    <col min="16132" max="16132" width="17" customWidth="1"/>
    <col min="16133" max="16133" width="17.7109375" customWidth="1"/>
    <col min="16134" max="16134" width="28.140625" bestFit="1" customWidth="1"/>
    <col min="16135" max="16135" width="20.42578125" customWidth="1"/>
    <col min="16136" max="16136" width="16.7109375" customWidth="1"/>
    <col min="16137" max="16137" width="30.5703125" customWidth="1"/>
  </cols>
  <sheetData>
    <row r="1" spans="1:7" x14ac:dyDescent="0.25">
      <c r="A1" s="723"/>
      <c r="B1" s="723"/>
      <c r="C1" s="723"/>
      <c r="D1" s="723"/>
      <c r="E1" s="723"/>
      <c r="F1" s="723"/>
    </row>
    <row r="2" spans="1:7" ht="15.75" x14ac:dyDescent="0.25">
      <c r="A2" s="158" t="s">
        <v>548</v>
      </c>
    </row>
    <row r="3" spans="1:7" x14ac:dyDescent="0.25">
      <c r="A3" s="159"/>
    </row>
    <row r="4" spans="1:7" ht="4.5" customHeight="1" thickBot="1" x14ac:dyDescent="0.3"/>
    <row r="5" spans="1:7" x14ac:dyDescent="0.25">
      <c r="A5" s="860"/>
      <c r="B5" s="849"/>
      <c r="C5" s="1108" t="s">
        <v>549</v>
      </c>
      <c r="D5" s="1109"/>
      <c r="E5" s="1109"/>
      <c r="F5" s="1110"/>
    </row>
    <row r="6" spans="1:7" x14ac:dyDescent="0.25">
      <c r="A6" s="861" t="s">
        <v>418</v>
      </c>
      <c r="B6" s="862" t="s">
        <v>550</v>
      </c>
      <c r="C6" s="863" t="s">
        <v>420</v>
      </c>
      <c r="D6" s="864" t="s">
        <v>232</v>
      </c>
      <c r="E6" s="864" t="s">
        <v>551</v>
      </c>
      <c r="F6" s="864" t="s">
        <v>552</v>
      </c>
    </row>
    <row r="7" spans="1:7" x14ac:dyDescent="0.25">
      <c r="A7" s="400"/>
      <c r="B7" s="707"/>
      <c r="C7" s="707"/>
      <c r="D7" s="149"/>
      <c r="E7" s="41"/>
      <c r="F7" s="48"/>
    </row>
    <row r="8" spans="1:7" x14ac:dyDescent="0.25">
      <c r="A8" s="400"/>
      <c r="B8" s="707"/>
      <c r="C8" s="707"/>
      <c r="D8" s="149"/>
      <c r="E8" s="41"/>
      <c r="F8" s="48"/>
    </row>
    <row r="9" spans="1:7" x14ac:dyDescent="0.25">
      <c r="A9" s="47"/>
      <c r="B9" s="54"/>
      <c r="C9" s="54"/>
      <c r="D9" s="41"/>
      <c r="E9" s="41"/>
      <c r="F9" s="48"/>
    </row>
    <row r="10" spans="1:7" x14ac:dyDescent="0.25">
      <c r="A10" s="47"/>
      <c r="B10" s="54"/>
      <c r="C10" s="54"/>
      <c r="D10" s="41"/>
      <c r="E10" s="41"/>
      <c r="F10" s="48"/>
    </row>
    <row r="11" spans="1:7" x14ac:dyDescent="0.25">
      <c r="A11" s="47"/>
      <c r="B11" s="54"/>
      <c r="C11" s="54"/>
      <c r="D11" s="41"/>
      <c r="E11" s="41"/>
      <c r="F11" s="48"/>
    </row>
    <row r="12" spans="1:7" ht="15.75" thickBot="1" x14ac:dyDescent="0.3">
      <c r="A12" s="865" t="s">
        <v>553</v>
      </c>
      <c r="B12" s="866"/>
      <c r="C12" s="866"/>
      <c r="D12" s="866"/>
      <c r="E12" s="867">
        <v>0</v>
      </c>
      <c r="F12" s="867">
        <v>0</v>
      </c>
    </row>
    <row r="13" spans="1:7" ht="15.75" thickBot="1" x14ac:dyDescent="0.3">
      <c r="A13" s="155" t="s">
        <v>554</v>
      </c>
      <c r="B13" s="67"/>
      <c r="C13" s="67"/>
      <c r="D13" s="67"/>
      <c r="E13" s="68">
        <v>0</v>
      </c>
      <c r="F13" s="868">
        <v>0</v>
      </c>
      <c r="G13" s="65"/>
    </row>
    <row r="14" spans="1:7" x14ac:dyDescent="0.25">
      <c r="A14" s="1111"/>
      <c r="B14" s="1111"/>
      <c r="C14" s="1111"/>
      <c r="D14" s="1111"/>
      <c r="E14" s="1111"/>
      <c r="F14" s="1111"/>
      <c r="G14" s="1111"/>
    </row>
    <row r="15" spans="1:7" x14ac:dyDescent="0.25">
      <c r="A15" s="160"/>
      <c r="B15" s="160"/>
      <c r="C15" s="160"/>
      <c r="D15" s="160"/>
      <c r="E15" s="160"/>
      <c r="F15" s="160"/>
      <c r="G15" s="669"/>
    </row>
    <row r="16" spans="1:7" ht="17.25" customHeight="1" x14ac:dyDescent="0.25">
      <c r="A16" s="158" t="s">
        <v>555</v>
      </c>
    </row>
    <row r="17" spans="1:7" ht="18" customHeight="1" thickBot="1" x14ac:dyDescent="0.3"/>
    <row r="18" spans="1:7" s="668" customFormat="1" ht="26.25" x14ac:dyDescent="0.25">
      <c r="A18" s="869" t="s">
        <v>556</v>
      </c>
      <c r="B18" s="803" t="s">
        <v>550</v>
      </c>
      <c r="C18" s="803" t="s">
        <v>232</v>
      </c>
      <c r="D18" s="803" t="s">
        <v>557</v>
      </c>
      <c r="E18" s="803" t="s">
        <v>558</v>
      </c>
      <c r="F18" s="803" t="s">
        <v>232</v>
      </c>
    </row>
    <row r="19" spans="1:7" ht="12.75" hidden="1" customHeight="1" x14ac:dyDescent="0.25">
      <c r="A19" s="47" t="str">
        <f>'[1]Claculo Anexou'!J13</f>
        <v>Christian Borja</v>
      </c>
      <c r="B19" s="54" t="str">
        <f>'[1]Claculo Anexou'!K13</f>
        <v>Accionista</v>
      </c>
      <c r="C19" s="54" t="str">
        <f>'[1]Claculo Anexou'!L13</f>
        <v>Arancel BVPASA y Asesoría</v>
      </c>
      <c r="D19" s="724">
        <v>0</v>
      </c>
      <c r="E19" s="724" t="e">
        <f>'[1]Claculo Anexou'!N13</f>
        <v>#REF!</v>
      </c>
      <c r="F19" s="161" t="e">
        <f>'[1]Claculo Anexou'!O13</f>
        <v>#REF!</v>
      </c>
    </row>
    <row r="20" spans="1:7" x14ac:dyDescent="0.25">
      <c r="A20" s="47" t="str">
        <f>'[1]Claculo Anexou'!J14</f>
        <v>Christian Borja</v>
      </c>
      <c r="B20" s="54" t="str">
        <f>'[1]Claculo Anexou'!K14</f>
        <v>Accionista-Director</v>
      </c>
      <c r="C20" s="54">
        <v>0</v>
      </c>
      <c r="D20" s="41">
        <v>0</v>
      </c>
      <c r="E20" s="41">
        <v>134903305</v>
      </c>
      <c r="F20" s="725" t="s">
        <v>559</v>
      </c>
    </row>
    <row r="21" spans="1:7" x14ac:dyDescent="0.25">
      <c r="A21" s="47" t="str">
        <f>'[1]Claculo Anexou'!J14</f>
        <v>Christian Borja</v>
      </c>
      <c r="B21" s="54" t="str">
        <f>'[1]Claculo Anexou'!K14</f>
        <v>Accionista-Director</v>
      </c>
      <c r="C21" s="54">
        <v>0</v>
      </c>
      <c r="D21" s="41">
        <v>0</v>
      </c>
      <c r="E21" s="41">
        <v>18933844</v>
      </c>
      <c r="F21" s="708" t="s">
        <v>560</v>
      </c>
      <c r="G21" s="687"/>
    </row>
    <row r="22" spans="1:7" ht="13.15" hidden="1" customHeight="1" x14ac:dyDescent="0.25">
      <c r="A22" s="47" t="e">
        <f>'[1]Claculo Anexou'!J15</f>
        <v>#REF!</v>
      </c>
      <c r="B22" s="163" t="e">
        <f>'[1]Claculo Anexou'!K16</f>
        <v>#REF!</v>
      </c>
      <c r="C22" s="54" t="e">
        <f>'[1]Claculo Anexou'!L16</f>
        <v>#REF!</v>
      </c>
      <c r="D22" s="41" t="e">
        <f>'[1]Claculo Anexou'!M16</f>
        <v>#REF!</v>
      </c>
      <c r="E22" s="703">
        <v>18933844</v>
      </c>
      <c r="F22" s="54" t="e">
        <f>'[1]Claculo Anexou'!O16</f>
        <v>#REF!</v>
      </c>
    </row>
    <row r="23" spans="1:7" x14ac:dyDescent="0.25">
      <c r="A23" s="47" t="s">
        <v>561</v>
      </c>
      <c r="B23" s="54" t="s">
        <v>562</v>
      </c>
      <c r="C23" s="54">
        <v>0</v>
      </c>
      <c r="D23" s="41">
        <v>0</v>
      </c>
      <c r="E23" s="162">
        <v>0</v>
      </c>
      <c r="F23" s="164" t="s">
        <v>563</v>
      </c>
    </row>
    <row r="24" spans="1:7" x14ac:dyDescent="0.25">
      <c r="A24" s="870" t="s">
        <v>564</v>
      </c>
      <c r="B24" s="152"/>
      <c r="C24" s="152"/>
      <c r="D24" s="152">
        <v>0</v>
      </c>
      <c r="E24" s="152">
        <v>153837149</v>
      </c>
      <c r="F24" s="152"/>
    </row>
    <row r="25" spans="1:7" ht="15.75" customHeight="1" thickBot="1" x14ac:dyDescent="0.3">
      <c r="A25" s="62" t="s">
        <v>565</v>
      </c>
      <c r="B25" s="165"/>
      <c r="C25" s="165"/>
      <c r="D25" s="165">
        <v>0</v>
      </c>
      <c r="E25" s="165">
        <v>223338495</v>
      </c>
      <c r="F25" s="165"/>
    </row>
    <row r="26" spans="1:7" x14ac:dyDescent="0.25">
      <c r="F26" s="668"/>
    </row>
    <row r="28" spans="1:7" ht="15.75" x14ac:dyDescent="0.25">
      <c r="A28" s="158" t="s">
        <v>566</v>
      </c>
    </row>
    <row r="29" spans="1:7" x14ac:dyDescent="0.25">
      <c r="A29" s="159"/>
    </row>
    <row r="30" spans="1:7" x14ac:dyDescent="0.25">
      <c r="A30" s="166" t="s">
        <v>567</v>
      </c>
    </row>
    <row r="31" spans="1:7" ht="15.75" thickBot="1" x14ac:dyDescent="0.3"/>
    <row r="32" spans="1:7" s="668" customFormat="1" ht="24.75" x14ac:dyDescent="0.25">
      <c r="A32" s="871" t="s">
        <v>232</v>
      </c>
      <c r="B32" s="872" t="s">
        <v>568</v>
      </c>
      <c r="C32" s="873" t="s">
        <v>392</v>
      </c>
      <c r="D32" s="873" t="s">
        <v>569</v>
      </c>
      <c r="E32" s="874" t="s">
        <v>570</v>
      </c>
    </row>
    <row r="33" spans="1:9" x14ac:dyDescent="0.25">
      <c r="A33" s="47" t="s">
        <v>520</v>
      </c>
      <c r="B33" s="41">
        <v>5000000000</v>
      </c>
      <c r="C33" s="41">
        <v>0</v>
      </c>
      <c r="D33" s="41">
        <v>0</v>
      </c>
      <c r="E33" s="48">
        <v>5000000000</v>
      </c>
      <c r="F33" s="15"/>
    </row>
    <row r="34" spans="1:9" x14ac:dyDescent="0.25">
      <c r="A34" s="47" t="s">
        <v>571</v>
      </c>
      <c r="B34" s="41">
        <v>1387223760</v>
      </c>
      <c r="C34" s="41">
        <v>0</v>
      </c>
      <c r="D34" s="41">
        <v>0</v>
      </c>
      <c r="E34" s="48">
        <v>1387223760</v>
      </c>
      <c r="F34" s="690"/>
    </row>
    <row r="35" spans="1:9" x14ac:dyDescent="0.25">
      <c r="A35" s="47" t="s">
        <v>193</v>
      </c>
      <c r="B35" s="41">
        <v>1201427490</v>
      </c>
      <c r="C35" s="41">
        <v>49000000</v>
      </c>
      <c r="D35" s="41">
        <v>0</v>
      </c>
      <c r="E35" s="48">
        <v>1250427490</v>
      </c>
      <c r="F35" s="15"/>
    </row>
    <row r="36" spans="1:9" x14ac:dyDescent="0.25">
      <c r="A36" s="47" t="s">
        <v>572</v>
      </c>
      <c r="B36" s="41">
        <v>0</v>
      </c>
      <c r="C36" s="41">
        <v>0</v>
      </c>
      <c r="D36" s="41">
        <v>0</v>
      </c>
      <c r="E36" s="48">
        <v>0</v>
      </c>
      <c r="F36" s="15"/>
      <c r="I36" s="15"/>
    </row>
    <row r="37" spans="1:9" x14ac:dyDescent="0.25">
      <c r="A37" s="47" t="s">
        <v>573</v>
      </c>
      <c r="B37" s="41">
        <v>0</v>
      </c>
      <c r="C37" s="41">
        <v>1788207235</v>
      </c>
      <c r="D37" s="41">
        <v>0</v>
      </c>
      <c r="E37" s="48">
        <v>1788207235</v>
      </c>
      <c r="F37" s="15"/>
      <c r="H37" s="15"/>
      <c r="I37" s="15"/>
    </row>
    <row r="38" spans="1:9" s="159" customFormat="1" ht="18.75" customHeight="1" thickBot="1" x14ac:dyDescent="0.25">
      <c r="A38" s="878" t="s">
        <v>449</v>
      </c>
      <c r="B38" s="879">
        <v>7588651250</v>
      </c>
      <c r="C38" s="879">
        <v>1837207235</v>
      </c>
      <c r="D38" s="879">
        <v>0</v>
      </c>
      <c r="E38" s="880">
        <v>9425858485</v>
      </c>
      <c r="F38" s="103"/>
      <c r="G38" s="103"/>
      <c r="H38" s="103"/>
      <c r="I38" s="103"/>
    </row>
    <row r="39" spans="1:9" x14ac:dyDescent="0.25">
      <c r="B39" s="15"/>
      <c r="E39" s="15"/>
      <c r="F39" s="15"/>
      <c r="I39" s="15"/>
    </row>
    <row r="40" spans="1:9" x14ac:dyDescent="0.25">
      <c r="B40" s="15"/>
      <c r="E40" s="15"/>
      <c r="F40" s="15"/>
      <c r="I40" s="15"/>
    </row>
    <row r="41" spans="1:9" ht="15.75" x14ac:dyDescent="0.25">
      <c r="A41" s="158" t="s">
        <v>574</v>
      </c>
      <c r="C41" s="15"/>
      <c r="D41" s="15"/>
      <c r="E41" s="15"/>
      <c r="I41" s="15"/>
    </row>
    <row r="42" spans="1:9" ht="6.75" customHeight="1" x14ac:dyDescent="0.25">
      <c r="A42" s="159"/>
    </row>
    <row r="43" spans="1:9" ht="15.75" thickBot="1" x14ac:dyDescent="0.3"/>
    <row r="44" spans="1:9" ht="24" x14ac:dyDescent="0.25">
      <c r="A44" s="881" t="s">
        <v>326</v>
      </c>
      <c r="B44" s="882" t="s">
        <v>575</v>
      </c>
      <c r="C44" s="883" t="s">
        <v>392</v>
      </c>
      <c r="D44" s="883" t="s">
        <v>569</v>
      </c>
      <c r="E44" s="882" t="s">
        <v>576</v>
      </c>
      <c r="F44" s="884" t="s">
        <v>577</v>
      </c>
    </row>
    <row r="45" spans="1:9" ht="18.75" customHeight="1" x14ac:dyDescent="0.25">
      <c r="A45" s="47" t="s">
        <v>578</v>
      </c>
      <c r="B45" s="41">
        <v>-27770825</v>
      </c>
      <c r="C45" s="41"/>
      <c r="D45" s="41">
        <v>0</v>
      </c>
      <c r="E45" s="41">
        <v>-27770825</v>
      </c>
      <c r="F45" s="41">
        <v>-27770825</v>
      </c>
      <c r="H45" s="15"/>
    </row>
    <row r="46" spans="1:9" ht="18.75" customHeight="1" x14ac:dyDescent="0.25">
      <c r="A46" s="47" t="s">
        <v>449</v>
      </c>
      <c r="B46" s="41"/>
      <c r="C46" s="41"/>
      <c r="D46" s="54"/>
      <c r="E46" s="41">
        <v>-27770825</v>
      </c>
      <c r="F46" s="41">
        <v>27770825</v>
      </c>
      <c r="G46" s="687"/>
    </row>
    <row r="47" spans="1:9" ht="15.75" customHeight="1" x14ac:dyDescent="0.25">
      <c r="A47" s="47" t="s">
        <v>579</v>
      </c>
      <c r="B47" s="54"/>
      <c r="C47" s="54"/>
      <c r="D47" s="54"/>
      <c r="E47" s="54"/>
      <c r="F47" s="161"/>
    </row>
    <row r="48" spans="1:9" ht="15.75" thickBot="1" x14ac:dyDescent="0.3">
      <c r="A48" s="167" t="s">
        <v>5</v>
      </c>
      <c r="B48" s="53"/>
      <c r="C48" s="53"/>
      <c r="D48" s="53"/>
      <c r="E48" s="53"/>
      <c r="F48" s="168"/>
    </row>
    <row r="49" spans="1:9" ht="19.5" customHeight="1" thickBot="1" x14ac:dyDescent="0.3">
      <c r="A49" s="169" t="s">
        <v>449</v>
      </c>
      <c r="B49" s="170"/>
      <c r="C49" s="170"/>
      <c r="D49" s="170"/>
      <c r="E49" s="170"/>
      <c r="F49" s="171"/>
    </row>
    <row r="59" spans="1:9" x14ac:dyDescent="0.25">
      <c r="I59" s="172"/>
    </row>
  </sheetData>
  <mergeCells count="2">
    <mergeCell ref="C5:F5"/>
    <mergeCell ref="A14:G1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80"/>
  <sheetViews>
    <sheetView showGridLines="0" topLeftCell="A28" workbookViewId="0">
      <selection activeCell="E54" sqref="E54"/>
    </sheetView>
  </sheetViews>
  <sheetFormatPr baseColWidth="10" defaultRowHeight="15" x14ac:dyDescent="0.25"/>
  <cols>
    <col min="1" max="1" width="46.5703125" customWidth="1"/>
    <col min="2" max="2" width="20.42578125" customWidth="1"/>
    <col min="3" max="3" width="20.42578125" style="698" customWidth="1"/>
    <col min="4" max="4" width="14.7109375" style="728" customWidth="1"/>
    <col min="5" max="5" width="14" style="728" customWidth="1"/>
    <col min="6" max="6" width="26.7109375" customWidth="1"/>
    <col min="7" max="8" width="19.28515625" customWidth="1"/>
    <col min="9" max="9" width="16.140625" customWidth="1"/>
    <col min="10" max="10" width="13.5703125" bestFit="1" customWidth="1"/>
    <col min="257" max="257" width="44.28515625" customWidth="1"/>
    <col min="258" max="258" width="14.28515625" customWidth="1"/>
    <col min="259" max="259" width="17" customWidth="1"/>
    <col min="260" max="260" width="14.7109375" customWidth="1"/>
    <col min="261" max="261" width="14" customWidth="1"/>
    <col min="262" max="262" width="26.7109375" customWidth="1"/>
    <col min="263" max="264" width="19.28515625" customWidth="1"/>
    <col min="265" max="265" width="16.140625" customWidth="1"/>
    <col min="266" max="266" width="13.5703125" bestFit="1" customWidth="1"/>
    <col min="513" max="513" width="44.28515625" customWidth="1"/>
    <col min="514" max="514" width="14.28515625" customWidth="1"/>
    <col min="515" max="515" width="17" customWidth="1"/>
    <col min="516" max="516" width="14.7109375" customWidth="1"/>
    <col min="517" max="517" width="14" customWidth="1"/>
    <col min="518" max="518" width="26.7109375" customWidth="1"/>
    <col min="519" max="520" width="19.28515625" customWidth="1"/>
    <col min="521" max="521" width="16.140625" customWidth="1"/>
    <col min="522" max="522" width="13.5703125" bestFit="1" customWidth="1"/>
    <col min="769" max="769" width="44.28515625" customWidth="1"/>
    <col min="770" max="770" width="14.28515625" customWidth="1"/>
    <col min="771" max="771" width="17" customWidth="1"/>
    <col min="772" max="772" width="14.7109375" customWidth="1"/>
    <col min="773" max="773" width="14" customWidth="1"/>
    <col min="774" max="774" width="26.7109375" customWidth="1"/>
    <col min="775" max="776" width="19.28515625" customWidth="1"/>
    <col min="777" max="777" width="16.140625" customWidth="1"/>
    <col min="778" max="778" width="13.5703125" bestFit="1" customWidth="1"/>
    <col min="1025" max="1025" width="44.28515625" customWidth="1"/>
    <col min="1026" max="1026" width="14.28515625" customWidth="1"/>
    <col min="1027" max="1027" width="17" customWidth="1"/>
    <col min="1028" max="1028" width="14.7109375" customWidth="1"/>
    <col min="1029" max="1029" width="14" customWidth="1"/>
    <col min="1030" max="1030" width="26.7109375" customWidth="1"/>
    <col min="1031" max="1032" width="19.28515625" customWidth="1"/>
    <col min="1033" max="1033" width="16.140625" customWidth="1"/>
    <col min="1034" max="1034" width="13.5703125" bestFit="1" customWidth="1"/>
    <col min="1281" max="1281" width="44.28515625" customWidth="1"/>
    <col min="1282" max="1282" width="14.28515625" customWidth="1"/>
    <col min="1283" max="1283" width="17" customWidth="1"/>
    <col min="1284" max="1284" width="14.7109375" customWidth="1"/>
    <col min="1285" max="1285" width="14" customWidth="1"/>
    <col min="1286" max="1286" width="26.7109375" customWidth="1"/>
    <col min="1287" max="1288" width="19.28515625" customWidth="1"/>
    <col min="1289" max="1289" width="16.140625" customWidth="1"/>
    <col min="1290" max="1290" width="13.5703125" bestFit="1" customWidth="1"/>
    <col min="1537" max="1537" width="44.28515625" customWidth="1"/>
    <col min="1538" max="1538" width="14.28515625" customWidth="1"/>
    <col min="1539" max="1539" width="17" customWidth="1"/>
    <col min="1540" max="1540" width="14.7109375" customWidth="1"/>
    <col min="1541" max="1541" width="14" customWidth="1"/>
    <col min="1542" max="1542" width="26.7109375" customWidth="1"/>
    <col min="1543" max="1544" width="19.28515625" customWidth="1"/>
    <col min="1545" max="1545" width="16.140625" customWidth="1"/>
    <col min="1546" max="1546" width="13.5703125" bestFit="1" customWidth="1"/>
    <col min="1793" max="1793" width="44.28515625" customWidth="1"/>
    <col min="1794" max="1794" width="14.28515625" customWidth="1"/>
    <col min="1795" max="1795" width="17" customWidth="1"/>
    <col min="1796" max="1796" width="14.7109375" customWidth="1"/>
    <col min="1797" max="1797" width="14" customWidth="1"/>
    <col min="1798" max="1798" width="26.7109375" customWidth="1"/>
    <col min="1799" max="1800" width="19.28515625" customWidth="1"/>
    <col min="1801" max="1801" width="16.140625" customWidth="1"/>
    <col min="1802" max="1802" width="13.5703125" bestFit="1" customWidth="1"/>
    <col min="2049" max="2049" width="44.28515625" customWidth="1"/>
    <col min="2050" max="2050" width="14.28515625" customWidth="1"/>
    <col min="2051" max="2051" width="17" customWidth="1"/>
    <col min="2052" max="2052" width="14.7109375" customWidth="1"/>
    <col min="2053" max="2053" width="14" customWidth="1"/>
    <col min="2054" max="2054" width="26.7109375" customWidth="1"/>
    <col min="2055" max="2056" width="19.28515625" customWidth="1"/>
    <col min="2057" max="2057" width="16.140625" customWidth="1"/>
    <col min="2058" max="2058" width="13.5703125" bestFit="1" customWidth="1"/>
    <col min="2305" max="2305" width="44.28515625" customWidth="1"/>
    <col min="2306" max="2306" width="14.28515625" customWidth="1"/>
    <col min="2307" max="2307" width="17" customWidth="1"/>
    <col min="2308" max="2308" width="14.7109375" customWidth="1"/>
    <col min="2309" max="2309" width="14" customWidth="1"/>
    <col min="2310" max="2310" width="26.7109375" customWidth="1"/>
    <col min="2311" max="2312" width="19.28515625" customWidth="1"/>
    <col min="2313" max="2313" width="16.140625" customWidth="1"/>
    <col min="2314" max="2314" width="13.5703125" bestFit="1" customWidth="1"/>
    <col min="2561" max="2561" width="44.28515625" customWidth="1"/>
    <col min="2562" max="2562" width="14.28515625" customWidth="1"/>
    <col min="2563" max="2563" width="17" customWidth="1"/>
    <col min="2564" max="2564" width="14.7109375" customWidth="1"/>
    <col min="2565" max="2565" width="14" customWidth="1"/>
    <col min="2566" max="2566" width="26.7109375" customWidth="1"/>
    <col min="2567" max="2568" width="19.28515625" customWidth="1"/>
    <col min="2569" max="2569" width="16.140625" customWidth="1"/>
    <col min="2570" max="2570" width="13.5703125" bestFit="1" customWidth="1"/>
    <col min="2817" max="2817" width="44.28515625" customWidth="1"/>
    <col min="2818" max="2818" width="14.28515625" customWidth="1"/>
    <col min="2819" max="2819" width="17" customWidth="1"/>
    <col min="2820" max="2820" width="14.7109375" customWidth="1"/>
    <col min="2821" max="2821" width="14" customWidth="1"/>
    <col min="2822" max="2822" width="26.7109375" customWidth="1"/>
    <col min="2823" max="2824" width="19.28515625" customWidth="1"/>
    <col min="2825" max="2825" width="16.140625" customWidth="1"/>
    <col min="2826" max="2826" width="13.5703125" bestFit="1" customWidth="1"/>
    <col min="3073" max="3073" width="44.28515625" customWidth="1"/>
    <col min="3074" max="3074" width="14.28515625" customWidth="1"/>
    <col min="3075" max="3075" width="17" customWidth="1"/>
    <col min="3076" max="3076" width="14.7109375" customWidth="1"/>
    <col min="3077" max="3077" width="14" customWidth="1"/>
    <col min="3078" max="3078" width="26.7109375" customWidth="1"/>
    <col min="3079" max="3080" width="19.28515625" customWidth="1"/>
    <col min="3081" max="3081" width="16.140625" customWidth="1"/>
    <col min="3082" max="3082" width="13.5703125" bestFit="1" customWidth="1"/>
    <col min="3329" max="3329" width="44.28515625" customWidth="1"/>
    <col min="3330" max="3330" width="14.28515625" customWidth="1"/>
    <col min="3331" max="3331" width="17" customWidth="1"/>
    <col min="3332" max="3332" width="14.7109375" customWidth="1"/>
    <col min="3333" max="3333" width="14" customWidth="1"/>
    <col min="3334" max="3334" width="26.7109375" customWidth="1"/>
    <col min="3335" max="3336" width="19.28515625" customWidth="1"/>
    <col min="3337" max="3337" width="16.140625" customWidth="1"/>
    <col min="3338" max="3338" width="13.5703125" bestFit="1" customWidth="1"/>
    <col min="3585" max="3585" width="44.28515625" customWidth="1"/>
    <col min="3586" max="3586" width="14.28515625" customWidth="1"/>
    <col min="3587" max="3587" width="17" customWidth="1"/>
    <col min="3588" max="3588" width="14.7109375" customWidth="1"/>
    <col min="3589" max="3589" width="14" customWidth="1"/>
    <col min="3590" max="3590" width="26.7109375" customWidth="1"/>
    <col min="3591" max="3592" width="19.28515625" customWidth="1"/>
    <col min="3593" max="3593" width="16.140625" customWidth="1"/>
    <col min="3594" max="3594" width="13.5703125" bestFit="1" customWidth="1"/>
    <col min="3841" max="3841" width="44.28515625" customWidth="1"/>
    <col min="3842" max="3842" width="14.28515625" customWidth="1"/>
    <col min="3843" max="3843" width="17" customWidth="1"/>
    <col min="3844" max="3844" width="14.7109375" customWidth="1"/>
    <col min="3845" max="3845" width="14" customWidth="1"/>
    <col min="3846" max="3846" width="26.7109375" customWidth="1"/>
    <col min="3847" max="3848" width="19.28515625" customWidth="1"/>
    <col min="3849" max="3849" width="16.140625" customWidth="1"/>
    <col min="3850" max="3850" width="13.5703125" bestFit="1" customWidth="1"/>
    <col min="4097" max="4097" width="44.28515625" customWidth="1"/>
    <col min="4098" max="4098" width="14.28515625" customWidth="1"/>
    <col min="4099" max="4099" width="17" customWidth="1"/>
    <col min="4100" max="4100" width="14.7109375" customWidth="1"/>
    <col min="4101" max="4101" width="14" customWidth="1"/>
    <col min="4102" max="4102" width="26.7109375" customWidth="1"/>
    <col min="4103" max="4104" width="19.28515625" customWidth="1"/>
    <col min="4105" max="4105" width="16.140625" customWidth="1"/>
    <col min="4106" max="4106" width="13.5703125" bestFit="1" customWidth="1"/>
    <col min="4353" max="4353" width="44.28515625" customWidth="1"/>
    <col min="4354" max="4354" width="14.28515625" customWidth="1"/>
    <col min="4355" max="4355" width="17" customWidth="1"/>
    <col min="4356" max="4356" width="14.7109375" customWidth="1"/>
    <col min="4357" max="4357" width="14" customWidth="1"/>
    <col min="4358" max="4358" width="26.7109375" customWidth="1"/>
    <col min="4359" max="4360" width="19.28515625" customWidth="1"/>
    <col min="4361" max="4361" width="16.140625" customWidth="1"/>
    <col min="4362" max="4362" width="13.5703125" bestFit="1" customWidth="1"/>
    <col min="4609" max="4609" width="44.28515625" customWidth="1"/>
    <col min="4610" max="4610" width="14.28515625" customWidth="1"/>
    <col min="4611" max="4611" width="17" customWidth="1"/>
    <col min="4612" max="4612" width="14.7109375" customWidth="1"/>
    <col min="4613" max="4613" width="14" customWidth="1"/>
    <col min="4614" max="4614" width="26.7109375" customWidth="1"/>
    <col min="4615" max="4616" width="19.28515625" customWidth="1"/>
    <col min="4617" max="4617" width="16.140625" customWidth="1"/>
    <col min="4618" max="4618" width="13.5703125" bestFit="1" customWidth="1"/>
    <col min="4865" max="4865" width="44.28515625" customWidth="1"/>
    <col min="4866" max="4866" width="14.28515625" customWidth="1"/>
    <col min="4867" max="4867" width="17" customWidth="1"/>
    <col min="4868" max="4868" width="14.7109375" customWidth="1"/>
    <col min="4869" max="4869" width="14" customWidth="1"/>
    <col min="4870" max="4870" width="26.7109375" customWidth="1"/>
    <col min="4871" max="4872" width="19.28515625" customWidth="1"/>
    <col min="4873" max="4873" width="16.140625" customWidth="1"/>
    <col min="4874" max="4874" width="13.5703125" bestFit="1" customWidth="1"/>
    <col min="5121" max="5121" width="44.28515625" customWidth="1"/>
    <col min="5122" max="5122" width="14.28515625" customWidth="1"/>
    <col min="5123" max="5123" width="17" customWidth="1"/>
    <col min="5124" max="5124" width="14.7109375" customWidth="1"/>
    <col min="5125" max="5125" width="14" customWidth="1"/>
    <col min="5126" max="5126" width="26.7109375" customWidth="1"/>
    <col min="5127" max="5128" width="19.28515625" customWidth="1"/>
    <col min="5129" max="5129" width="16.140625" customWidth="1"/>
    <col min="5130" max="5130" width="13.5703125" bestFit="1" customWidth="1"/>
    <col min="5377" max="5377" width="44.28515625" customWidth="1"/>
    <col min="5378" max="5378" width="14.28515625" customWidth="1"/>
    <col min="5379" max="5379" width="17" customWidth="1"/>
    <col min="5380" max="5380" width="14.7109375" customWidth="1"/>
    <col min="5381" max="5381" width="14" customWidth="1"/>
    <col min="5382" max="5382" width="26.7109375" customWidth="1"/>
    <col min="5383" max="5384" width="19.28515625" customWidth="1"/>
    <col min="5385" max="5385" width="16.140625" customWidth="1"/>
    <col min="5386" max="5386" width="13.5703125" bestFit="1" customWidth="1"/>
    <col min="5633" max="5633" width="44.28515625" customWidth="1"/>
    <col min="5634" max="5634" width="14.28515625" customWidth="1"/>
    <col min="5635" max="5635" width="17" customWidth="1"/>
    <col min="5636" max="5636" width="14.7109375" customWidth="1"/>
    <col min="5637" max="5637" width="14" customWidth="1"/>
    <col min="5638" max="5638" width="26.7109375" customWidth="1"/>
    <col min="5639" max="5640" width="19.28515625" customWidth="1"/>
    <col min="5641" max="5641" width="16.140625" customWidth="1"/>
    <col min="5642" max="5642" width="13.5703125" bestFit="1" customWidth="1"/>
    <col min="5889" max="5889" width="44.28515625" customWidth="1"/>
    <col min="5890" max="5890" width="14.28515625" customWidth="1"/>
    <col min="5891" max="5891" width="17" customWidth="1"/>
    <col min="5892" max="5892" width="14.7109375" customWidth="1"/>
    <col min="5893" max="5893" width="14" customWidth="1"/>
    <col min="5894" max="5894" width="26.7109375" customWidth="1"/>
    <col min="5895" max="5896" width="19.28515625" customWidth="1"/>
    <col min="5897" max="5897" width="16.140625" customWidth="1"/>
    <col min="5898" max="5898" width="13.5703125" bestFit="1" customWidth="1"/>
    <col min="6145" max="6145" width="44.28515625" customWidth="1"/>
    <col min="6146" max="6146" width="14.28515625" customWidth="1"/>
    <col min="6147" max="6147" width="17" customWidth="1"/>
    <col min="6148" max="6148" width="14.7109375" customWidth="1"/>
    <col min="6149" max="6149" width="14" customWidth="1"/>
    <col min="6150" max="6150" width="26.7109375" customWidth="1"/>
    <col min="6151" max="6152" width="19.28515625" customWidth="1"/>
    <col min="6153" max="6153" width="16.140625" customWidth="1"/>
    <col min="6154" max="6154" width="13.5703125" bestFit="1" customWidth="1"/>
    <col min="6401" max="6401" width="44.28515625" customWidth="1"/>
    <col min="6402" max="6402" width="14.28515625" customWidth="1"/>
    <col min="6403" max="6403" width="17" customWidth="1"/>
    <col min="6404" max="6404" width="14.7109375" customWidth="1"/>
    <col min="6405" max="6405" width="14" customWidth="1"/>
    <col min="6406" max="6406" width="26.7109375" customWidth="1"/>
    <col min="6407" max="6408" width="19.28515625" customWidth="1"/>
    <col min="6409" max="6409" width="16.140625" customWidth="1"/>
    <col min="6410" max="6410" width="13.5703125" bestFit="1" customWidth="1"/>
    <col min="6657" max="6657" width="44.28515625" customWidth="1"/>
    <col min="6658" max="6658" width="14.28515625" customWidth="1"/>
    <col min="6659" max="6659" width="17" customWidth="1"/>
    <col min="6660" max="6660" width="14.7109375" customWidth="1"/>
    <col min="6661" max="6661" width="14" customWidth="1"/>
    <col min="6662" max="6662" width="26.7109375" customWidth="1"/>
    <col min="6663" max="6664" width="19.28515625" customWidth="1"/>
    <col min="6665" max="6665" width="16.140625" customWidth="1"/>
    <col min="6666" max="6666" width="13.5703125" bestFit="1" customWidth="1"/>
    <col min="6913" max="6913" width="44.28515625" customWidth="1"/>
    <col min="6914" max="6914" width="14.28515625" customWidth="1"/>
    <col min="6915" max="6915" width="17" customWidth="1"/>
    <col min="6916" max="6916" width="14.7109375" customWidth="1"/>
    <col min="6917" max="6917" width="14" customWidth="1"/>
    <col min="6918" max="6918" width="26.7109375" customWidth="1"/>
    <col min="6919" max="6920" width="19.28515625" customWidth="1"/>
    <col min="6921" max="6921" width="16.140625" customWidth="1"/>
    <col min="6922" max="6922" width="13.5703125" bestFit="1" customWidth="1"/>
    <col min="7169" max="7169" width="44.28515625" customWidth="1"/>
    <col min="7170" max="7170" width="14.28515625" customWidth="1"/>
    <col min="7171" max="7171" width="17" customWidth="1"/>
    <col min="7172" max="7172" width="14.7109375" customWidth="1"/>
    <col min="7173" max="7173" width="14" customWidth="1"/>
    <col min="7174" max="7174" width="26.7109375" customWidth="1"/>
    <col min="7175" max="7176" width="19.28515625" customWidth="1"/>
    <col min="7177" max="7177" width="16.140625" customWidth="1"/>
    <col min="7178" max="7178" width="13.5703125" bestFit="1" customWidth="1"/>
    <col min="7425" max="7425" width="44.28515625" customWidth="1"/>
    <col min="7426" max="7426" width="14.28515625" customWidth="1"/>
    <col min="7427" max="7427" width="17" customWidth="1"/>
    <col min="7428" max="7428" width="14.7109375" customWidth="1"/>
    <col min="7429" max="7429" width="14" customWidth="1"/>
    <col min="7430" max="7430" width="26.7109375" customWidth="1"/>
    <col min="7431" max="7432" width="19.28515625" customWidth="1"/>
    <col min="7433" max="7433" width="16.140625" customWidth="1"/>
    <col min="7434" max="7434" width="13.5703125" bestFit="1" customWidth="1"/>
    <col min="7681" max="7681" width="44.28515625" customWidth="1"/>
    <col min="7682" max="7682" width="14.28515625" customWidth="1"/>
    <col min="7683" max="7683" width="17" customWidth="1"/>
    <col min="7684" max="7684" width="14.7109375" customWidth="1"/>
    <col min="7685" max="7685" width="14" customWidth="1"/>
    <col min="7686" max="7686" width="26.7109375" customWidth="1"/>
    <col min="7687" max="7688" width="19.28515625" customWidth="1"/>
    <col min="7689" max="7689" width="16.140625" customWidth="1"/>
    <col min="7690" max="7690" width="13.5703125" bestFit="1" customWidth="1"/>
    <col min="7937" max="7937" width="44.28515625" customWidth="1"/>
    <col min="7938" max="7938" width="14.28515625" customWidth="1"/>
    <col min="7939" max="7939" width="17" customWidth="1"/>
    <col min="7940" max="7940" width="14.7109375" customWidth="1"/>
    <col min="7941" max="7941" width="14" customWidth="1"/>
    <col min="7942" max="7942" width="26.7109375" customWidth="1"/>
    <col min="7943" max="7944" width="19.28515625" customWidth="1"/>
    <col min="7945" max="7945" width="16.140625" customWidth="1"/>
    <col min="7946" max="7946" width="13.5703125" bestFit="1" customWidth="1"/>
    <col min="8193" max="8193" width="44.28515625" customWidth="1"/>
    <col min="8194" max="8194" width="14.28515625" customWidth="1"/>
    <col min="8195" max="8195" width="17" customWidth="1"/>
    <col min="8196" max="8196" width="14.7109375" customWidth="1"/>
    <col min="8197" max="8197" width="14" customWidth="1"/>
    <col min="8198" max="8198" width="26.7109375" customWidth="1"/>
    <col min="8199" max="8200" width="19.28515625" customWidth="1"/>
    <col min="8201" max="8201" width="16.140625" customWidth="1"/>
    <col min="8202" max="8202" width="13.5703125" bestFit="1" customWidth="1"/>
    <col min="8449" max="8449" width="44.28515625" customWidth="1"/>
    <col min="8450" max="8450" width="14.28515625" customWidth="1"/>
    <col min="8451" max="8451" width="17" customWidth="1"/>
    <col min="8452" max="8452" width="14.7109375" customWidth="1"/>
    <col min="8453" max="8453" width="14" customWidth="1"/>
    <col min="8454" max="8454" width="26.7109375" customWidth="1"/>
    <col min="8455" max="8456" width="19.28515625" customWidth="1"/>
    <col min="8457" max="8457" width="16.140625" customWidth="1"/>
    <col min="8458" max="8458" width="13.5703125" bestFit="1" customWidth="1"/>
    <col min="8705" max="8705" width="44.28515625" customWidth="1"/>
    <col min="8706" max="8706" width="14.28515625" customWidth="1"/>
    <col min="8707" max="8707" width="17" customWidth="1"/>
    <col min="8708" max="8708" width="14.7109375" customWidth="1"/>
    <col min="8709" max="8709" width="14" customWidth="1"/>
    <col min="8710" max="8710" width="26.7109375" customWidth="1"/>
    <col min="8711" max="8712" width="19.28515625" customWidth="1"/>
    <col min="8713" max="8713" width="16.140625" customWidth="1"/>
    <col min="8714" max="8714" width="13.5703125" bestFit="1" customWidth="1"/>
    <col min="8961" max="8961" width="44.28515625" customWidth="1"/>
    <col min="8962" max="8962" width="14.28515625" customWidth="1"/>
    <col min="8963" max="8963" width="17" customWidth="1"/>
    <col min="8964" max="8964" width="14.7109375" customWidth="1"/>
    <col min="8965" max="8965" width="14" customWidth="1"/>
    <col min="8966" max="8966" width="26.7109375" customWidth="1"/>
    <col min="8967" max="8968" width="19.28515625" customWidth="1"/>
    <col min="8969" max="8969" width="16.140625" customWidth="1"/>
    <col min="8970" max="8970" width="13.5703125" bestFit="1" customWidth="1"/>
    <col min="9217" max="9217" width="44.28515625" customWidth="1"/>
    <col min="9218" max="9218" width="14.28515625" customWidth="1"/>
    <col min="9219" max="9219" width="17" customWidth="1"/>
    <col min="9220" max="9220" width="14.7109375" customWidth="1"/>
    <col min="9221" max="9221" width="14" customWidth="1"/>
    <col min="9222" max="9222" width="26.7109375" customWidth="1"/>
    <col min="9223" max="9224" width="19.28515625" customWidth="1"/>
    <col min="9225" max="9225" width="16.140625" customWidth="1"/>
    <col min="9226" max="9226" width="13.5703125" bestFit="1" customWidth="1"/>
    <col min="9473" max="9473" width="44.28515625" customWidth="1"/>
    <col min="9474" max="9474" width="14.28515625" customWidth="1"/>
    <col min="9475" max="9475" width="17" customWidth="1"/>
    <col min="9476" max="9476" width="14.7109375" customWidth="1"/>
    <col min="9477" max="9477" width="14" customWidth="1"/>
    <col min="9478" max="9478" width="26.7109375" customWidth="1"/>
    <col min="9479" max="9480" width="19.28515625" customWidth="1"/>
    <col min="9481" max="9481" width="16.140625" customWidth="1"/>
    <col min="9482" max="9482" width="13.5703125" bestFit="1" customWidth="1"/>
    <col min="9729" max="9729" width="44.28515625" customWidth="1"/>
    <col min="9730" max="9730" width="14.28515625" customWidth="1"/>
    <col min="9731" max="9731" width="17" customWidth="1"/>
    <col min="9732" max="9732" width="14.7109375" customWidth="1"/>
    <col min="9733" max="9733" width="14" customWidth="1"/>
    <col min="9734" max="9734" width="26.7109375" customWidth="1"/>
    <col min="9735" max="9736" width="19.28515625" customWidth="1"/>
    <col min="9737" max="9737" width="16.140625" customWidth="1"/>
    <col min="9738" max="9738" width="13.5703125" bestFit="1" customWidth="1"/>
    <col min="9985" max="9985" width="44.28515625" customWidth="1"/>
    <col min="9986" max="9986" width="14.28515625" customWidth="1"/>
    <col min="9987" max="9987" width="17" customWidth="1"/>
    <col min="9988" max="9988" width="14.7109375" customWidth="1"/>
    <col min="9989" max="9989" width="14" customWidth="1"/>
    <col min="9990" max="9990" width="26.7109375" customWidth="1"/>
    <col min="9991" max="9992" width="19.28515625" customWidth="1"/>
    <col min="9993" max="9993" width="16.140625" customWidth="1"/>
    <col min="9994" max="9994" width="13.5703125" bestFit="1" customWidth="1"/>
    <col min="10241" max="10241" width="44.28515625" customWidth="1"/>
    <col min="10242" max="10242" width="14.28515625" customWidth="1"/>
    <col min="10243" max="10243" width="17" customWidth="1"/>
    <col min="10244" max="10244" width="14.7109375" customWidth="1"/>
    <col min="10245" max="10245" width="14" customWidth="1"/>
    <col min="10246" max="10246" width="26.7109375" customWidth="1"/>
    <col min="10247" max="10248" width="19.28515625" customWidth="1"/>
    <col min="10249" max="10249" width="16.140625" customWidth="1"/>
    <col min="10250" max="10250" width="13.5703125" bestFit="1" customWidth="1"/>
    <col min="10497" max="10497" width="44.28515625" customWidth="1"/>
    <col min="10498" max="10498" width="14.28515625" customWidth="1"/>
    <col min="10499" max="10499" width="17" customWidth="1"/>
    <col min="10500" max="10500" width="14.7109375" customWidth="1"/>
    <col min="10501" max="10501" width="14" customWidth="1"/>
    <col min="10502" max="10502" width="26.7109375" customWidth="1"/>
    <col min="10503" max="10504" width="19.28515625" customWidth="1"/>
    <col min="10505" max="10505" width="16.140625" customWidth="1"/>
    <col min="10506" max="10506" width="13.5703125" bestFit="1" customWidth="1"/>
    <col min="10753" max="10753" width="44.28515625" customWidth="1"/>
    <col min="10754" max="10754" width="14.28515625" customWidth="1"/>
    <col min="10755" max="10755" width="17" customWidth="1"/>
    <col min="10756" max="10756" width="14.7109375" customWidth="1"/>
    <col min="10757" max="10757" width="14" customWidth="1"/>
    <col min="10758" max="10758" width="26.7109375" customWidth="1"/>
    <col min="10759" max="10760" width="19.28515625" customWidth="1"/>
    <col min="10761" max="10761" width="16.140625" customWidth="1"/>
    <col min="10762" max="10762" width="13.5703125" bestFit="1" customWidth="1"/>
    <col min="11009" max="11009" width="44.28515625" customWidth="1"/>
    <col min="11010" max="11010" width="14.28515625" customWidth="1"/>
    <col min="11011" max="11011" width="17" customWidth="1"/>
    <col min="11012" max="11012" width="14.7109375" customWidth="1"/>
    <col min="11013" max="11013" width="14" customWidth="1"/>
    <col min="11014" max="11014" width="26.7109375" customWidth="1"/>
    <col min="11015" max="11016" width="19.28515625" customWidth="1"/>
    <col min="11017" max="11017" width="16.140625" customWidth="1"/>
    <col min="11018" max="11018" width="13.5703125" bestFit="1" customWidth="1"/>
    <col min="11265" max="11265" width="44.28515625" customWidth="1"/>
    <col min="11266" max="11266" width="14.28515625" customWidth="1"/>
    <col min="11267" max="11267" width="17" customWidth="1"/>
    <col min="11268" max="11268" width="14.7109375" customWidth="1"/>
    <col min="11269" max="11269" width="14" customWidth="1"/>
    <col min="11270" max="11270" width="26.7109375" customWidth="1"/>
    <col min="11271" max="11272" width="19.28515625" customWidth="1"/>
    <col min="11273" max="11273" width="16.140625" customWidth="1"/>
    <col min="11274" max="11274" width="13.5703125" bestFit="1" customWidth="1"/>
    <col min="11521" max="11521" width="44.28515625" customWidth="1"/>
    <col min="11522" max="11522" width="14.28515625" customWidth="1"/>
    <col min="11523" max="11523" width="17" customWidth="1"/>
    <col min="11524" max="11524" width="14.7109375" customWidth="1"/>
    <col min="11525" max="11525" width="14" customWidth="1"/>
    <col min="11526" max="11526" width="26.7109375" customWidth="1"/>
    <col min="11527" max="11528" width="19.28515625" customWidth="1"/>
    <col min="11529" max="11529" width="16.140625" customWidth="1"/>
    <col min="11530" max="11530" width="13.5703125" bestFit="1" customWidth="1"/>
    <col min="11777" max="11777" width="44.28515625" customWidth="1"/>
    <col min="11778" max="11778" width="14.28515625" customWidth="1"/>
    <col min="11779" max="11779" width="17" customWidth="1"/>
    <col min="11780" max="11780" width="14.7109375" customWidth="1"/>
    <col min="11781" max="11781" width="14" customWidth="1"/>
    <col min="11782" max="11782" width="26.7109375" customWidth="1"/>
    <col min="11783" max="11784" width="19.28515625" customWidth="1"/>
    <col min="11785" max="11785" width="16.140625" customWidth="1"/>
    <col min="11786" max="11786" width="13.5703125" bestFit="1" customWidth="1"/>
    <col min="12033" max="12033" width="44.28515625" customWidth="1"/>
    <col min="12034" max="12034" width="14.28515625" customWidth="1"/>
    <col min="12035" max="12035" width="17" customWidth="1"/>
    <col min="12036" max="12036" width="14.7109375" customWidth="1"/>
    <col min="12037" max="12037" width="14" customWidth="1"/>
    <col min="12038" max="12038" width="26.7109375" customWidth="1"/>
    <col min="12039" max="12040" width="19.28515625" customWidth="1"/>
    <col min="12041" max="12041" width="16.140625" customWidth="1"/>
    <col min="12042" max="12042" width="13.5703125" bestFit="1" customWidth="1"/>
    <col min="12289" max="12289" width="44.28515625" customWidth="1"/>
    <col min="12290" max="12290" width="14.28515625" customWidth="1"/>
    <col min="12291" max="12291" width="17" customWidth="1"/>
    <col min="12292" max="12292" width="14.7109375" customWidth="1"/>
    <col min="12293" max="12293" width="14" customWidth="1"/>
    <col min="12294" max="12294" width="26.7109375" customWidth="1"/>
    <col min="12295" max="12296" width="19.28515625" customWidth="1"/>
    <col min="12297" max="12297" width="16.140625" customWidth="1"/>
    <col min="12298" max="12298" width="13.5703125" bestFit="1" customWidth="1"/>
    <col min="12545" max="12545" width="44.28515625" customWidth="1"/>
    <col min="12546" max="12546" width="14.28515625" customWidth="1"/>
    <col min="12547" max="12547" width="17" customWidth="1"/>
    <col min="12548" max="12548" width="14.7109375" customWidth="1"/>
    <col min="12549" max="12549" width="14" customWidth="1"/>
    <col min="12550" max="12550" width="26.7109375" customWidth="1"/>
    <col min="12551" max="12552" width="19.28515625" customWidth="1"/>
    <col min="12553" max="12553" width="16.140625" customWidth="1"/>
    <col min="12554" max="12554" width="13.5703125" bestFit="1" customWidth="1"/>
    <col min="12801" max="12801" width="44.28515625" customWidth="1"/>
    <col min="12802" max="12802" width="14.28515625" customWidth="1"/>
    <col min="12803" max="12803" width="17" customWidth="1"/>
    <col min="12804" max="12804" width="14.7109375" customWidth="1"/>
    <col min="12805" max="12805" width="14" customWidth="1"/>
    <col min="12806" max="12806" width="26.7109375" customWidth="1"/>
    <col min="12807" max="12808" width="19.28515625" customWidth="1"/>
    <col min="12809" max="12809" width="16.140625" customWidth="1"/>
    <col min="12810" max="12810" width="13.5703125" bestFit="1" customWidth="1"/>
    <col min="13057" max="13057" width="44.28515625" customWidth="1"/>
    <col min="13058" max="13058" width="14.28515625" customWidth="1"/>
    <col min="13059" max="13059" width="17" customWidth="1"/>
    <col min="13060" max="13060" width="14.7109375" customWidth="1"/>
    <col min="13061" max="13061" width="14" customWidth="1"/>
    <col min="13062" max="13062" width="26.7109375" customWidth="1"/>
    <col min="13063" max="13064" width="19.28515625" customWidth="1"/>
    <col min="13065" max="13065" width="16.140625" customWidth="1"/>
    <col min="13066" max="13066" width="13.5703125" bestFit="1" customWidth="1"/>
    <col min="13313" max="13313" width="44.28515625" customWidth="1"/>
    <col min="13314" max="13314" width="14.28515625" customWidth="1"/>
    <col min="13315" max="13315" width="17" customWidth="1"/>
    <col min="13316" max="13316" width="14.7109375" customWidth="1"/>
    <col min="13317" max="13317" width="14" customWidth="1"/>
    <col min="13318" max="13318" width="26.7109375" customWidth="1"/>
    <col min="13319" max="13320" width="19.28515625" customWidth="1"/>
    <col min="13321" max="13321" width="16.140625" customWidth="1"/>
    <col min="13322" max="13322" width="13.5703125" bestFit="1" customWidth="1"/>
    <col min="13569" max="13569" width="44.28515625" customWidth="1"/>
    <col min="13570" max="13570" width="14.28515625" customWidth="1"/>
    <col min="13571" max="13571" width="17" customWidth="1"/>
    <col min="13572" max="13572" width="14.7109375" customWidth="1"/>
    <col min="13573" max="13573" width="14" customWidth="1"/>
    <col min="13574" max="13574" width="26.7109375" customWidth="1"/>
    <col min="13575" max="13576" width="19.28515625" customWidth="1"/>
    <col min="13577" max="13577" width="16.140625" customWidth="1"/>
    <col min="13578" max="13578" width="13.5703125" bestFit="1" customWidth="1"/>
    <col min="13825" max="13825" width="44.28515625" customWidth="1"/>
    <col min="13826" max="13826" width="14.28515625" customWidth="1"/>
    <col min="13827" max="13827" width="17" customWidth="1"/>
    <col min="13828" max="13828" width="14.7109375" customWidth="1"/>
    <col min="13829" max="13829" width="14" customWidth="1"/>
    <col min="13830" max="13830" width="26.7109375" customWidth="1"/>
    <col min="13831" max="13832" width="19.28515625" customWidth="1"/>
    <col min="13833" max="13833" width="16.140625" customWidth="1"/>
    <col min="13834" max="13834" width="13.5703125" bestFit="1" customWidth="1"/>
    <col min="14081" max="14081" width="44.28515625" customWidth="1"/>
    <col min="14082" max="14082" width="14.28515625" customWidth="1"/>
    <col min="14083" max="14083" width="17" customWidth="1"/>
    <col min="14084" max="14084" width="14.7109375" customWidth="1"/>
    <col min="14085" max="14085" width="14" customWidth="1"/>
    <col min="14086" max="14086" width="26.7109375" customWidth="1"/>
    <col min="14087" max="14088" width="19.28515625" customWidth="1"/>
    <col min="14089" max="14089" width="16.140625" customWidth="1"/>
    <col min="14090" max="14090" width="13.5703125" bestFit="1" customWidth="1"/>
    <col min="14337" max="14337" width="44.28515625" customWidth="1"/>
    <col min="14338" max="14338" width="14.28515625" customWidth="1"/>
    <col min="14339" max="14339" width="17" customWidth="1"/>
    <col min="14340" max="14340" width="14.7109375" customWidth="1"/>
    <col min="14341" max="14341" width="14" customWidth="1"/>
    <col min="14342" max="14342" width="26.7109375" customWidth="1"/>
    <col min="14343" max="14344" width="19.28515625" customWidth="1"/>
    <col min="14345" max="14345" width="16.140625" customWidth="1"/>
    <col min="14346" max="14346" width="13.5703125" bestFit="1" customWidth="1"/>
    <col min="14593" max="14593" width="44.28515625" customWidth="1"/>
    <col min="14594" max="14594" width="14.28515625" customWidth="1"/>
    <col min="14595" max="14595" width="17" customWidth="1"/>
    <col min="14596" max="14596" width="14.7109375" customWidth="1"/>
    <col min="14597" max="14597" width="14" customWidth="1"/>
    <col min="14598" max="14598" width="26.7109375" customWidth="1"/>
    <col min="14599" max="14600" width="19.28515625" customWidth="1"/>
    <col min="14601" max="14601" width="16.140625" customWidth="1"/>
    <col min="14602" max="14602" width="13.5703125" bestFit="1" customWidth="1"/>
    <col min="14849" max="14849" width="44.28515625" customWidth="1"/>
    <col min="14850" max="14850" width="14.28515625" customWidth="1"/>
    <col min="14851" max="14851" width="17" customWidth="1"/>
    <col min="14852" max="14852" width="14.7109375" customWidth="1"/>
    <col min="14853" max="14853" width="14" customWidth="1"/>
    <col min="14854" max="14854" width="26.7109375" customWidth="1"/>
    <col min="14855" max="14856" width="19.28515625" customWidth="1"/>
    <col min="14857" max="14857" width="16.140625" customWidth="1"/>
    <col min="14858" max="14858" width="13.5703125" bestFit="1" customWidth="1"/>
    <col min="15105" max="15105" width="44.28515625" customWidth="1"/>
    <col min="15106" max="15106" width="14.28515625" customWidth="1"/>
    <col min="15107" max="15107" width="17" customWidth="1"/>
    <col min="15108" max="15108" width="14.7109375" customWidth="1"/>
    <col min="15109" max="15109" width="14" customWidth="1"/>
    <col min="15110" max="15110" width="26.7109375" customWidth="1"/>
    <col min="15111" max="15112" width="19.28515625" customWidth="1"/>
    <col min="15113" max="15113" width="16.140625" customWidth="1"/>
    <col min="15114" max="15114" width="13.5703125" bestFit="1" customWidth="1"/>
    <col min="15361" max="15361" width="44.28515625" customWidth="1"/>
    <col min="15362" max="15362" width="14.28515625" customWidth="1"/>
    <col min="15363" max="15363" width="17" customWidth="1"/>
    <col min="15364" max="15364" width="14.7109375" customWidth="1"/>
    <col min="15365" max="15365" width="14" customWidth="1"/>
    <col min="15366" max="15366" width="26.7109375" customWidth="1"/>
    <col min="15367" max="15368" width="19.28515625" customWidth="1"/>
    <col min="15369" max="15369" width="16.140625" customWidth="1"/>
    <col min="15370" max="15370" width="13.5703125" bestFit="1" customWidth="1"/>
    <col min="15617" max="15617" width="44.28515625" customWidth="1"/>
    <col min="15618" max="15618" width="14.28515625" customWidth="1"/>
    <col min="15619" max="15619" width="17" customWidth="1"/>
    <col min="15620" max="15620" width="14.7109375" customWidth="1"/>
    <col min="15621" max="15621" width="14" customWidth="1"/>
    <col min="15622" max="15622" width="26.7109375" customWidth="1"/>
    <col min="15623" max="15624" width="19.28515625" customWidth="1"/>
    <col min="15625" max="15625" width="16.140625" customWidth="1"/>
    <col min="15626" max="15626" width="13.5703125" bestFit="1" customWidth="1"/>
    <col min="15873" max="15873" width="44.28515625" customWidth="1"/>
    <col min="15874" max="15874" width="14.28515625" customWidth="1"/>
    <col min="15875" max="15875" width="17" customWidth="1"/>
    <col min="15876" max="15876" width="14.7109375" customWidth="1"/>
    <col min="15877" max="15877" width="14" customWidth="1"/>
    <col min="15878" max="15878" width="26.7109375" customWidth="1"/>
    <col min="15879" max="15880" width="19.28515625" customWidth="1"/>
    <col min="15881" max="15881" width="16.140625" customWidth="1"/>
    <col min="15882" max="15882" width="13.5703125" bestFit="1" customWidth="1"/>
    <col min="16129" max="16129" width="44.28515625" customWidth="1"/>
    <col min="16130" max="16130" width="14.28515625" customWidth="1"/>
    <col min="16131" max="16131" width="17" customWidth="1"/>
    <col min="16132" max="16132" width="14.7109375" customWidth="1"/>
    <col min="16133" max="16133" width="14" customWidth="1"/>
    <col min="16134" max="16134" width="26.7109375" customWidth="1"/>
    <col min="16135" max="16136" width="19.28515625" customWidth="1"/>
    <col min="16137" max="16137" width="16.140625" customWidth="1"/>
    <col min="16138" max="16138" width="13.5703125" bestFit="1" customWidth="1"/>
  </cols>
  <sheetData>
    <row r="1" spans="1:10" x14ac:dyDescent="0.25">
      <c r="A1" s="723"/>
      <c r="B1" s="723"/>
      <c r="C1" s="726"/>
      <c r="D1" s="727"/>
      <c r="E1" s="727"/>
      <c r="F1" s="723"/>
      <c r="G1" s="723"/>
    </row>
    <row r="2" spans="1:10" x14ac:dyDescent="0.25">
      <c r="A2" s="808" t="s">
        <v>436</v>
      </c>
    </row>
    <row r="3" spans="1:10" x14ac:dyDescent="0.25">
      <c r="A3" s="701" t="s">
        <v>805</v>
      </c>
      <c r="B3" s="919"/>
      <c r="C3" s="730"/>
      <c r="E3" s="731" t="s">
        <v>806</v>
      </c>
      <c r="F3" s="432"/>
      <c r="G3" s="732"/>
      <c r="H3" s="732"/>
      <c r="I3" s="533"/>
    </row>
    <row r="4" spans="1:10" ht="15.75" thickBot="1" x14ac:dyDescent="0.3">
      <c r="A4" s="513"/>
      <c r="B4" s="513"/>
      <c r="C4" s="730"/>
      <c r="E4" s="733"/>
      <c r="F4" s="732"/>
      <c r="G4" s="732"/>
      <c r="H4" s="732"/>
      <c r="I4" s="65"/>
    </row>
    <row r="5" spans="1:10" x14ac:dyDescent="0.25">
      <c r="A5" s="804" t="s">
        <v>232</v>
      </c>
      <c r="B5" s="94" t="s">
        <v>422</v>
      </c>
      <c r="C5" s="898" t="s">
        <v>423</v>
      </c>
      <c r="E5" s="1112" t="s">
        <v>232</v>
      </c>
      <c r="F5" s="1113"/>
      <c r="G5" s="94" t="s">
        <v>422</v>
      </c>
      <c r="H5" s="101" t="s">
        <v>423</v>
      </c>
      <c r="I5" s="65"/>
    </row>
    <row r="6" spans="1:10" s="508" customFormat="1" x14ac:dyDescent="0.25">
      <c r="A6" s="734" t="s">
        <v>437</v>
      </c>
      <c r="B6" s="735">
        <v>0</v>
      </c>
      <c r="C6" s="736">
        <v>0</v>
      </c>
      <c r="D6" s="737"/>
      <c r="E6" s="738" t="s">
        <v>438</v>
      </c>
      <c r="F6" s="55"/>
      <c r="G6" s="41">
        <v>1032727273</v>
      </c>
      <c r="H6" s="48">
        <v>1914202446</v>
      </c>
      <c r="I6" s="536"/>
      <c r="J6" s="523"/>
    </row>
    <row r="7" spans="1:10" ht="15.75" thickBot="1" x14ac:dyDescent="0.3">
      <c r="A7" s="875" t="s">
        <v>424</v>
      </c>
      <c r="B7" s="876">
        <f>SUM(B6)</f>
        <v>0</v>
      </c>
      <c r="C7" s="888">
        <f>SUM(C6)</f>
        <v>0</v>
      </c>
      <c r="E7" s="1117" t="s">
        <v>781</v>
      </c>
      <c r="F7" s="1118"/>
      <c r="G7" s="352">
        <v>993207461</v>
      </c>
      <c r="H7" s="110">
        <v>250000000</v>
      </c>
      <c r="I7" s="658"/>
    </row>
    <row r="8" spans="1:10" x14ac:dyDescent="0.25">
      <c r="E8" s="1117" t="s">
        <v>782</v>
      </c>
      <c r="F8" s="1118"/>
      <c r="G8" s="352">
        <v>0</v>
      </c>
      <c r="H8" s="110">
        <v>0</v>
      </c>
    </row>
    <row r="9" spans="1:10" ht="15.75" thickBot="1" x14ac:dyDescent="0.3">
      <c r="A9" s="432" t="s">
        <v>439</v>
      </c>
      <c r="B9" s="732"/>
      <c r="C9" s="739"/>
      <c r="E9" s="1117" t="s">
        <v>783</v>
      </c>
      <c r="F9" s="1118"/>
      <c r="G9" s="352">
        <v>502400000</v>
      </c>
      <c r="H9" s="110">
        <v>285100000</v>
      </c>
    </row>
    <row r="10" spans="1:10" x14ac:dyDescent="0.25">
      <c r="A10" s="922" t="s">
        <v>232</v>
      </c>
      <c r="B10" s="905" t="s">
        <v>422</v>
      </c>
      <c r="C10" s="906" t="s">
        <v>423</v>
      </c>
      <c r="E10" s="1117" t="s">
        <v>784</v>
      </c>
      <c r="F10" s="1118"/>
      <c r="G10" s="352">
        <v>0</v>
      </c>
      <c r="H10" s="110">
        <v>0</v>
      </c>
    </row>
    <row r="11" spans="1:10" x14ac:dyDescent="0.25">
      <c r="A11" s="740" t="s">
        <v>440</v>
      </c>
      <c r="B11" s="741">
        <v>1528193333</v>
      </c>
      <c r="C11" s="742">
        <v>0</v>
      </c>
      <c r="E11" s="1117" t="s">
        <v>780</v>
      </c>
      <c r="F11" s="1118"/>
      <c r="G11" s="352">
        <v>0</v>
      </c>
      <c r="H11" s="110">
        <v>0</v>
      </c>
    </row>
    <row r="12" spans="1:10" ht="15.75" thickBot="1" x14ac:dyDescent="0.3">
      <c r="A12" s="521" t="s">
        <v>441</v>
      </c>
      <c r="B12" s="743">
        <v>0</v>
      </c>
      <c r="C12" s="937">
        <v>48543137</v>
      </c>
      <c r="E12" s="1114" t="s">
        <v>424</v>
      </c>
      <c r="F12" s="1115"/>
      <c r="G12" s="876">
        <v>2528334734</v>
      </c>
      <c r="H12" s="877">
        <v>2449302446</v>
      </c>
      <c r="I12" s="15"/>
      <c r="J12" s="15"/>
    </row>
    <row r="13" spans="1:10" x14ac:dyDescent="0.25">
      <c r="A13" s="521" t="s">
        <v>442</v>
      </c>
      <c r="B13" s="743">
        <v>66234013</v>
      </c>
      <c r="C13" s="937">
        <v>80431734</v>
      </c>
    </row>
    <row r="14" spans="1:10" x14ac:dyDescent="0.25">
      <c r="A14" s="331" t="s">
        <v>443</v>
      </c>
      <c r="B14" s="743">
        <v>97890143</v>
      </c>
      <c r="C14" s="937">
        <v>98511431</v>
      </c>
      <c r="E14" s="1116"/>
      <c r="F14" s="1116"/>
    </row>
    <row r="15" spans="1:10" x14ac:dyDescent="0.25">
      <c r="A15" s="331" t="s">
        <v>444</v>
      </c>
      <c r="B15" s="743">
        <v>0</v>
      </c>
      <c r="C15" s="937">
        <v>0</v>
      </c>
      <c r="D15" s="737"/>
    </row>
    <row r="16" spans="1:10" x14ac:dyDescent="0.25">
      <c r="A16" s="331" t="s">
        <v>580</v>
      </c>
      <c r="B16" s="743">
        <v>0</v>
      </c>
      <c r="C16" s="937"/>
      <c r="D16" s="737"/>
    </row>
    <row r="17" spans="1:10" ht="15.75" thickBot="1" x14ac:dyDescent="0.3">
      <c r="A17" s="628" t="s">
        <v>424</v>
      </c>
      <c r="B17" s="630">
        <v>1692317489</v>
      </c>
      <c r="C17" s="907">
        <v>227486302</v>
      </c>
      <c r="F17" s="15"/>
      <c r="I17" s="15"/>
      <c r="J17" s="15"/>
    </row>
    <row r="20" spans="1:10" x14ac:dyDescent="0.25">
      <c r="A20" s="424" t="s">
        <v>445</v>
      </c>
      <c r="F20" s="729" t="s">
        <v>446</v>
      </c>
      <c r="G20" s="513"/>
    </row>
    <row r="21" spans="1:10" ht="15.75" thickBot="1" x14ac:dyDescent="0.3">
      <c r="F21" s="232" t="s">
        <v>361</v>
      </c>
      <c r="G21" s="668"/>
    </row>
    <row r="22" spans="1:10" x14ac:dyDescent="0.25">
      <c r="A22" s="802" t="s">
        <v>232</v>
      </c>
      <c r="B22" s="905" t="s">
        <v>422</v>
      </c>
      <c r="C22" s="906" t="s">
        <v>423</v>
      </c>
      <c r="F22" s="804" t="s">
        <v>447</v>
      </c>
      <c r="G22" s="94" t="s">
        <v>422</v>
      </c>
      <c r="H22" s="101" t="s">
        <v>423</v>
      </c>
    </row>
    <row r="23" spans="1:10" x14ac:dyDescent="0.25">
      <c r="A23" s="744" t="s">
        <v>448</v>
      </c>
      <c r="B23" s="41"/>
      <c r="C23" s="745"/>
      <c r="F23" s="702" t="s">
        <v>791</v>
      </c>
      <c r="G23" s="41">
        <v>0</v>
      </c>
      <c r="H23" s="48">
        <v>0</v>
      </c>
    </row>
    <row r="24" spans="1:10" s="508" customFormat="1" ht="15.75" thickBot="1" x14ac:dyDescent="0.3">
      <c r="A24" s="746" t="s">
        <v>785</v>
      </c>
      <c r="B24" s="41">
        <v>0</v>
      </c>
      <c r="C24" s="747">
        <v>0</v>
      </c>
      <c r="D24" s="728"/>
      <c r="E24" s="728"/>
      <c r="F24" s="908" t="s">
        <v>449</v>
      </c>
      <c r="G24" s="876">
        <f>SUM(G23)</f>
        <v>0</v>
      </c>
      <c r="H24" s="877">
        <f>+H23</f>
        <v>0</v>
      </c>
    </row>
    <row r="25" spans="1:10" s="508" customFormat="1" ht="15.75" thickBot="1" x14ac:dyDescent="0.3">
      <c r="A25" s="748" t="s">
        <v>786</v>
      </c>
      <c r="B25" s="41">
        <v>83040000</v>
      </c>
      <c r="C25" s="747">
        <v>78132960</v>
      </c>
      <c r="D25" s="728"/>
      <c r="E25" s="728"/>
      <c r="F25" s="535"/>
      <c r="G25" s="65"/>
      <c r="H25" s="65"/>
    </row>
    <row r="26" spans="1:10" s="508" customFormat="1" x14ac:dyDescent="0.25">
      <c r="A26" s="748" t="s">
        <v>787</v>
      </c>
      <c r="B26" s="41">
        <v>3401663</v>
      </c>
      <c r="C26" s="747">
        <v>25222524</v>
      </c>
      <c r="D26" s="728"/>
      <c r="E26" s="728"/>
      <c r="F26" s="804" t="s">
        <v>157</v>
      </c>
      <c r="G26" s="909"/>
      <c r="H26" s="910"/>
    </row>
    <row r="27" spans="1:10" s="508" customFormat="1" x14ac:dyDescent="0.25">
      <c r="A27" s="748" t="s">
        <v>788</v>
      </c>
      <c r="B27" s="41">
        <v>3409841</v>
      </c>
      <c r="C27" s="747">
        <v>3436532</v>
      </c>
      <c r="D27" s="687"/>
      <c r="E27" s="728"/>
      <c r="F27" s="702" t="s">
        <v>450</v>
      </c>
      <c r="G27" s="41">
        <f>'[1]Resultados Acum'!C52</f>
        <v>0</v>
      </c>
      <c r="H27" s="48">
        <v>0</v>
      </c>
    </row>
    <row r="28" spans="1:10" s="508" customFormat="1" ht="15.75" thickBot="1" x14ac:dyDescent="0.3">
      <c r="A28" s="748" t="s">
        <v>450</v>
      </c>
      <c r="B28" s="41">
        <v>0</v>
      </c>
      <c r="C28" s="747">
        <v>0</v>
      </c>
      <c r="D28" s="687"/>
      <c r="E28" s="728"/>
      <c r="F28" s="908" t="s">
        <v>449</v>
      </c>
      <c r="G28" s="876">
        <f>SUM(G27)</f>
        <v>0</v>
      </c>
      <c r="H28" s="911"/>
    </row>
    <row r="29" spans="1:10" s="508" customFormat="1" x14ac:dyDescent="0.25">
      <c r="A29" s="748" t="s">
        <v>789</v>
      </c>
      <c r="B29" s="41">
        <v>295508897</v>
      </c>
      <c r="C29" s="747">
        <v>0</v>
      </c>
      <c r="D29" s="687"/>
      <c r="E29" s="728"/>
      <c r="F29"/>
      <c r="G29"/>
      <c r="H29"/>
    </row>
    <row r="30" spans="1:10" s="508" customFormat="1" x14ac:dyDescent="0.25">
      <c r="A30" s="748" t="s">
        <v>790</v>
      </c>
      <c r="B30" s="41">
        <v>1000000000</v>
      </c>
      <c r="C30" s="747"/>
      <c r="D30" s="687"/>
      <c r="E30" s="728"/>
      <c r="F30" s="65"/>
      <c r="G30"/>
      <c r="H30"/>
    </row>
    <row r="31" spans="1:10" s="508" customFormat="1" x14ac:dyDescent="0.25">
      <c r="A31" s="151" t="s">
        <v>451</v>
      </c>
      <c r="B31" s="152">
        <v>1385360401</v>
      </c>
      <c r="C31" s="913">
        <v>106792016</v>
      </c>
      <c r="D31" s="690"/>
      <c r="E31" s="737"/>
      <c r="F31" s="920"/>
      <c r="I31" s="523"/>
      <c r="J31" s="523"/>
    </row>
    <row r="32" spans="1:10" s="508" customFormat="1" x14ac:dyDescent="0.25">
      <c r="A32" s="912" t="s">
        <v>452</v>
      </c>
      <c r="B32" s="41"/>
      <c r="C32" s="48"/>
      <c r="D32" s="687"/>
      <c r="E32" s="728"/>
      <c r="F32" s="921"/>
    </row>
    <row r="33" spans="1:10" s="508" customFormat="1" x14ac:dyDescent="0.25">
      <c r="A33" s="749" t="s">
        <v>453</v>
      </c>
      <c r="B33" s="41">
        <v>0</v>
      </c>
      <c r="C33" s="745">
        <v>0</v>
      </c>
      <c r="D33" s="690"/>
      <c r="E33" s="750"/>
      <c r="F33" s="921"/>
    </row>
    <row r="34" spans="1:10" s="508" customFormat="1" x14ac:dyDescent="0.25">
      <c r="A34" s="751"/>
      <c r="B34" s="536"/>
      <c r="C34" s="745"/>
      <c r="D34" s="728"/>
      <c r="E34" s="750"/>
      <c r="F34" s="921"/>
    </row>
    <row r="35" spans="1:10" s="508" customFormat="1" x14ac:dyDescent="0.25">
      <c r="A35" s="995" t="s">
        <v>454</v>
      </c>
      <c r="B35" s="904">
        <v>0</v>
      </c>
      <c r="C35" s="914">
        <v>0</v>
      </c>
      <c r="D35" s="728"/>
      <c r="E35" s="750"/>
      <c r="F35" s="921"/>
    </row>
    <row r="36" spans="1:10" s="508" customFormat="1" x14ac:dyDescent="0.25">
      <c r="A36" s="744" t="s">
        <v>455</v>
      </c>
      <c r="B36" s="41"/>
      <c r="C36" s="761"/>
      <c r="D36" s="728"/>
      <c r="E36" s="750"/>
      <c r="F36" s="921"/>
    </row>
    <row r="37" spans="1:10" x14ac:dyDescent="0.25">
      <c r="A37" s="915" t="s">
        <v>456</v>
      </c>
      <c r="B37" s="757">
        <v>686108</v>
      </c>
      <c r="C37" s="916">
        <v>6186</v>
      </c>
      <c r="E37" s="687"/>
      <c r="F37" s="921"/>
      <c r="G37" s="754"/>
      <c r="H37" s="754"/>
      <c r="I37" s="755"/>
    </row>
    <row r="38" spans="1:10" x14ac:dyDescent="0.25">
      <c r="A38" s="917" t="s">
        <v>457</v>
      </c>
      <c r="B38" s="757">
        <v>89648634</v>
      </c>
      <c r="C38" s="916">
        <v>22235882</v>
      </c>
      <c r="E38" s="687"/>
      <c r="F38" s="754"/>
      <c r="G38" s="754"/>
      <c r="H38" s="754"/>
      <c r="I38" s="755"/>
    </row>
    <row r="39" spans="1:10" x14ac:dyDescent="0.25">
      <c r="A39" s="917" t="s">
        <v>458</v>
      </c>
      <c r="B39" s="757">
        <v>42199025</v>
      </c>
      <c r="C39" s="916">
        <v>14388003</v>
      </c>
      <c r="E39" s="687"/>
      <c r="F39" s="754"/>
      <c r="G39" s="754"/>
      <c r="H39" s="754"/>
      <c r="I39" s="755"/>
    </row>
    <row r="40" spans="1:10" x14ac:dyDescent="0.25">
      <c r="A40" s="917" t="s">
        <v>459</v>
      </c>
      <c r="B40" s="757">
        <v>5800000</v>
      </c>
      <c r="C40" s="916">
        <v>5800000</v>
      </c>
      <c r="E40" s="687"/>
      <c r="F40" s="754"/>
      <c r="G40" s="754"/>
      <c r="H40" s="754"/>
      <c r="I40" s="755"/>
    </row>
    <row r="41" spans="1:10" x14ac:dyDescent="0.25">
      <c r="A41" s="917" t="s">
        <v>460</v>
      </c>
      <c r="B41" s="757">
        <v>16603113</v>
      </c>
      <c r="C41" s="916">
        <v>14599930</v>
      </c>
      <c r="E41" s="687"/>
      <c r="F41" s="754"/>
      <c r="G41" s="754"/>
      <c r="H41" s="754"/>
      <c r="I41" s="755"/>
    </row>
    <row r="42" spans="1:10" x14ac:dyDescent="0.25">
      <c r="A42" s="917" t="s">
        <v>461</v>
      </c>
      <c r="B42" s="757">
        <v>24296697</v>
      </c>
      <c r="C42" s="916">
        <v>31582676</v>
      </c>
      <c r="E42" s="687"/>
      <c r="F42" s="754"/>
      <c r="G42" s="754"/>
      <c r="H42" s="754"/>
      <c r="I42" s="755"/>
    </row>
    <row r="43" spans="1:10" x14ac:dyDescent="0.25">
      <c r="A43" s="917" t="s">
        <v>462</v>
      </c>
      <c r="B43" s="757">
        <v>26233285</v>
      </c>
      <c r="C43" s="916">
        <v>6922056</v>
      </c>
      <c r="E43" s="687"/>
      <c r="F43" s="754"/>
      <c r="G43" s="754"/>
      <c r="H43" s="754"/>
      <c r="I43" s="755"/>
    </row>
    <row r="44" spans="1:10" x14ac:dyDescent="0.25">
      <c r="A44" s="917" t="s">
        <v>463</v>
      </c>
      <c r="B44" s="757">
        <v>15833480</v>
      </c>
      <c r="C44" s="916">
        <v>6434688</v>
      </c>
      <c r="E44" s="687"/>
      <c r="F44" s="754"/>
      <c r="G44" s="754"/>
      <c r="H44" s="754"/>
      <c r="I44" s="755"/>
      <c r="J44" s="508"/>
    </row>
    <row r="45" spans="1:10" x14ac:dyDescent="0.25">
      <c r="A45" s="917" t="s">
        <v>809</v>
      </c>
      <c r="B45" s="757">
        <v>32489407</v>
      </c>
      <c r="C45" s="994">
        <v>0</v>
      </c>
      <c r="E45" s="687"/>
      <c r="F45" s="754"/>
      <c r="G45" s="754"/>
      <c r="H45" s="754"/>
      <c r="I45" s="755"/>
      <c r="J45" s="508"/>
    </row>
    <row r="46" spans="1:10" x14ac:dyDescent="0.25">
      <c r="A46" s="915" t="s">
        <v>464</v>
      </c>
      <c r="B46" s="757">
        <v>327689400</v>
      </c>
      <c r="C46" s="916">
        <v>123109448</v>
      </c>
      <c r="E46" s="687"/>
      <c r="F46" s="754"/>
      <c r="G46" s="754"/>
      <c r="H46" s="754"/>
      <c r="I46" s="755"/>
      <c r="J46" s="508"/>
    </row>
    <row r="47" spans="1:10" x14ac:dyDescent="0.25">
      <c r="A47" s="993" t="s">
        <v>808</v>
      </c>
      <c r="B47" s="758">
        <v>90720138</v>
      </c>
      <c r="C47" s="994">
        <v>0</v>
      </c>
      <c r="E47" s="687"/>
      <c r="F47" s="754"/>
      <c r="G47" s="754"/>
      <c r="H47" s="754"/>
      <c r="I47" s="755"/>
      <c r="J47" s="508"/>
    </row>
    <row r="48" spans="1:10" x14ac:dyDescent="0.25">
      <c r="A48" s="918" t="s">
        <v>779</v>
      </c>
      <c r="B48" s="758">
        <v>44994823</v>
      </c>
      <c r="C48" s="916">
        <v>43328642</v>
      </c>
      <c r="D48" s="737"/>
      <c r="E48" s="690"/>
      <c r="F48" s="754"/>
      <c r="G48" s="754"/>
      <c r="H48" s="754"/>
      <c r="I48" s="756"/>
      <c r="J48" s="523"/>
    </row>
    <row r="49" spans="1:10" ht="15.75" thickBot="1" x14ac:dyDescent="0.3">
      <c r="A49" s="902" t="s">
        <v>465</v>
      </c>
      <c r="B49" s="876">
        <v>717194110</v>
      </c>
      <c r="C49" s="903">
        <v>268407511</v>
      </c>
      <c r="E49" s="690"/>
      <c r="F49" s="753"/>
      <c r="G49" s="753"/>
      <c r="H49" s="753"/>
      <c r="I49" s="523"/>
      <c r="J49" s="523"/>
    </row>
    <row r="50" spans="1:10" x14ac:dyDescent="0.25">
      <c r="B50" s="759" t="s">
        <v>466</v>
      </c>
      <c r="G50" s="760"/>
      <c r="H50" s="508"/>
      <c r="I50" s="508"/>
      <c r="J50" s="508"/>
    </row>
    <row r="51" spans="1:10" ht="15.75" x14ac:dyDescent="0.25">
      <c r="A51" s="158" t="s">
        <v>467</v>
      </c>
      <c r="F51" s="990"/>
      <c r="G51" s="760"/>
      <c r="H51" s="508"/>
      <c r="I51" s="508"/>
      <c r="J51" s="508"/>
    </row>
    <row r="52" spans="1:10" ht="15.75" thickBot="1" x14ac:dyDescent="0.3">
      <c r="A52" s="69" t="s">
        <v>723</v>
      </c>
      <c r="F52" s="990"/>
      <c r="G52" s="760"/>
      <c r="H52" s="508"/>
    </row>
    <row r="53" spans="1:10" ht="16.5" customHeight="1" x14ac:dyDescent="0.25">
      <c r="A53" s="852" t="s">
        <v>147</v>
      </c>
      <c r="B53" s="94" t="s">
        <v>422</v>
      </c>
      <c r="C53" s="898" t="s">
        <v>234</v>
      </c>
      <c r="E53" s="737"/>
      <c r="F53" s="991"/>
      <c r="G53" s="990"/>
    </row>
    <row r="54" spans="1:10" ht="24.75" x14ac:dyDescent="0.25">
      <c r="A54" s="1121" t="s">
        <v>810</v>
      </c>
      <c r="B54" s="989">
        <v>2803105605</v>
      </c>
      <c r="C54" s="986">
        <v>464157761</v>
      </c>
      <c r="F54" s="990"/>
      <c r="G54" s="990"/>
    </row>
    <row r="55" spans="1:10" s="65" customFormat="1" ht="15.75" thickBot="1" x14ac:dyDescent="0.3">
      <c r="A55" s="899" t="s">
        <v>424</v>
      </c>
      <c r="B55" s="900"/>
      <c r="C55" s="901"/>
      <c r="D55" s="763"/>
      <c r="E55" s="728"/>
      <c r="F55" s="990"/>
      <c r="G55" s="990"/>
      <c r="H55"/>
    </row>
    <row r="56" spans="1:10" ht="15.75" thickBot="1" x14ac:dyDescent="0.3">
      <c r="A56" s="69" t="s">
        <v>361</v>
      </c>
      <c r="B56" s="65"/>
      <c r="C56" s="762"/>
      <c r="F56" s="990"/>
      <c r="G56" s="990"/>
    </row>
    <row r="57" spans="1:10" x14ac:dyDescent="0.25">
      <c r="A57" s="889" t="s">
        <v>468</v>
      </c>
      <c r="B57" s="890"/>
      <c r="C57" s="891"/>
      <c r="D57" s="687"/>
      <c r="F57" s="990"/>
      <c r="G57" s="990"/>
    </row>
    <row r="58" spans="1:10" x14ac:dyDescent="0.25">
      <c r="A58" s="47" t="s">
        <v>469</v>
      </c>
      <c r="B58" s="41">
        <v>146824404</v>
      </c>
      <c r="C58" s="752">
        <v>46736009</v>
      </c>
      <c r="F58" s="990"/>
      <c r="G58" s="990"/>
    </row>
    <row r="59" spans="1:10" ht="15.75" thickBot="1" x14ac:dyDescent="0.3">
      <c r="A59" s="875" t="s">
        <v>424</v>
      </c>
      <c r="B59" s="876">
        <v>146824404</v>
      </c>
      <c r="C59" s="888">
        <v>46736009</v>
      </c>
    </row>
    <row r="60" spans="1:10" x14ac:dyDescent="0.25">
      <c r="E60" s="763"/>
    </row>
    <row r="62" spans="1:10" ht="15.75" x14ac:dyDescent="0.25">
      <c r="A62" s="158" t="s">
        <v>470</v>
      </c>
    </row>
    <row r="63" spans="1:10" ht="15.75" thickBot="1" x14ac:dyDescent="0.3"/>
    <row r="64" spans="1:10" s="508" customFormat="1" ht="25.5" x14ac:dyDescent="0.25">
      <c r="A64" s="885" t="s">
        <v>471</v>
      </c>
      <c r="B64" s="886"/>
      <c r="C64" s="887" t="s">
        <v>422</v>
      </c>
      <c r="D64" s="898" t="s">
        <v>423</v>
      </c>
      <c r="E64" s="687"/>
    </row>
    <row r="65" spans="1:11" x14ac:dyDescent="0.25">
      <c r="A65" s="764" t="s">
        <v>472</v>
      </c>
      <c r="B65" s="765"/>
      <c r="C65" s="766">
        <v>3409812</v>
      </c>
      <c r="D65" s="944">
        <v>144880584</v>
      </c>
      <c r="E65" s="687"/>
    </row>
    <row r="66" spans="1:11" x14ac:dyDescent="0.25">
      <c r="A66" s="767" t="s">
        <v>473</v>
      </c>
      <c r="B66" s="65"/>
      <c r="C66" s="768">
        <v>453310816</v>
      </c>
      <c r="D66" s="944">
        <v>809193791</v>
      </c>
      <c r="E66" s="687"/>
      <c r="J66" s="15"/>
      <c r="K66" s="15"/>
    </row>
    <row r="67" spans="1:11" x14ac:dyDescent="0.25">
      <c r="A67" s="767" t="s">
        <v>724</v>
      </c>
      <c r="B67" s="65"/>
      <c r="C67" s="769">
        <v>1851789587</v>
      </c>
      <c r="D67" s="944">
        <v>1415930116</v>
      </c>
      <c r="E67" s="687"/>
      <c r="J67" s="15"/>
      <c r="K67" s="15"/>
    </row>
    <row r="68" spans="1:11" x14ac:dyDescent="0.25">
      <c r="A68" s="865" t="s">
        <v>424</v>
      </c>
      <c r="B68" s="892"/>
      <c r="C68" s="893">
        <v>2308510215</v>
      </c>
      <c r="D68" s="913">
        <v>2370004491</v>
      </c>
      <c r="E68" s="687"/>
    </row>
    <row r="69" spans="1:11" x14ac:dyDescent="0.25">
      <c r="A69" s="865" t="s">
        <v>474</v>
      </c>
      <c r="B69" s="892"/>
      <c r="C69" s="894"/>
      <c r="D69" s="945"/>
      <c r="E69" s="687"/>
    </row>
    <row r="70" spans="1:11" x14ac:dyDescent="0.25">
      <c r="A70" s="770" t="s">
        <v>792</v>
      </c>
      <c r="B70" s="771"/>
      <c r="C70" s="939">
        <v>-399328897</v>
      </c>
      <c r="D70" s="946">
        <v>-54132112</v>
      </c>
    </row>
    <row r="71" spans="1:11" x14ac:dyDescent="0.25">
      <c r="A71" s="947" t="s">
        <v>424</v>
      </c>
      <c r="B71" s="942"/>
      <c r="C71" s="943">
        <v>-399328897</v>
      </c>
      <c r="D71" s="948">
        <v>-54132112</v>
      </c>
      <c r="E71" s="737"/>
    </row>
    <row r="72" spans="1:11" ht="26.25" x14ac:dyDescent="0.25">
      <c r="A72" s="940" t="s">
        <v>475</v>
      </c>
      <c r="B72" s="941"/>
      <c r="C72" s="772">
        <v>2844346338</v>
      </c>
      <c r="D72" s="773">
        <v>2446913650</v>
      </c>
    </row>
    <row r="73" spans="1:11" ht="15.75" thickBot="1" x14ac:dyDescent="0.3">
      <c r="A73" s="895" t="s">
        <v>424</v>
      </c>
      <c r="B73" s="896"/>
      <c r="C73" s="897">
        <v>2844346338</v>
      </c>
      <c r="D73" s="938">
        <v>2446913650</v>
      </c>
    </row>
    <row r="80" spans="1:11" x14ac:dyDescent="0.25">
      <c r="E80" s="664"/>
    </row>
  </sheetData>
  <mergeCells count="8">
    <mergeCell ref="E5:F5"/>
    <mergeCell ref="E12:F12"/>
    <mergeCell ref="E14:F14"/>
    <mergeCell ref="E7:F7"/>
    <mergeCell ref="E8:F8"/>
    <mergeCell ref="E9:F9"/>
    <mergeCell ref="E10:F10"/>
    <mergeCell ref="E11:F11"/>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F52"/>
  <sheetViews>
    <sheetView showGridLines="0" workbookViewId="0">
      <selection activeCell="A2" sqref="A2"/>
    </sheetView>
  </sheetViews>
  <sheetFormatPr baseColWidth="10" defaultColWidth="11.5703125" defaultRowHeight="15" x14ac:dyDescent="0.25"/>
  <cols>
    <col min="1" max="1" width="138.140625" customWidth="1"/>
    <col min="2" max="2" width="21.5703125" customWidth="1"/>
    <col min="5" max="5" width="16.5703125" bestFit="1" customWidth="1"/>
    <col min="6" max="6" width="16.5703125" style="698" bestFit="1" customWidth="1"/>
    <col min="257" max="257" width="81" customWidth="1"/>
    <col min="258" max="258" width="21.5703125" customWidth="1"/>
    <col min="261" max="262" width="16.5703125" bestFit="1" customWidth="1"/>
    <col min="513" max="513" width="81" customWidth="1"/>
    <col min="514" max="514" width="21.5703125" customWidth="1"/>
    <col min="517" max="518" width="16.5703125" bestFit="1" customWidth="1"/>
    <col min="769" max="769" width="81" customWidth="1"/>
    <col min="770" max="770" width="21.5703125" customWidth="1"/>
    <col min="773" max="774" width="16.5703125" bestFit="1" customWidth="1"/>
    <col min="1025" max="1025" width="81" customWidth="1"/>
    <col min="1026" max="1026" width="21.5703125" customWidth="1"/>
    <col min="1029" max="1030" width="16.5703125" bestFit="1" customWidth="1"/>
    <col min="1281" max="1281" width="81" customWidth="1"/>
    <col min="1282" max="1282" width="21.5703125" customWidth="1"/>
    <col min="1285" max="1286" width="16.5703125" bestFit="1" customWidth="1"/>
    <col min="1537" max="1537" width="81" customWidth="1"/>
    <col min="1538" max="1538" width="21.5703125" customWidth="1"/>
    <col min="1541" max="1542" width="16.5703125" bestFit="1" customWidth="1"/>
    <col min="1793" max="1793" width="81" customWidth="1"/>
    <col min="1794" max="1794" width="21.5703125" customWidth="1"/>
    <col min="1797" max="1798" width="16.5703125" bestFit="1" customWidth="1"/>
    <col min="2049" max="2049" width="81" customWidth="1"/>
    <col min="2050" max="2050" width="21.5703125" customWidth="1"/>
    <col min="2053" max="2054" width="16.5703125" bestFit="1" customWidth="1"/>
    <col min="2305" max="2305" width="81" customWidth="1"/>
    <col min="2306" max="2306" width="21.5703125" customWidth="1"/>
    <col min="2309" max="2310" width="16.5703125" bestFit="1" customWidth="1"/>
    <col min="2561" max="2561" width="81" customWidth="1"/>
    <col min="2562" max="2562" width="21.5703125" customWidth="1"/>
    <col min="2565" max="2566" width="16.5703125" bestFit="1" customWidth="1"/>
    <col min="2817" max="2817" width="81" customWidth="1"/>
    <col min="2818" max="2818" width="21.5703125" customWidth="1"/>
    <col min="2821" max="2822" width="16.5703125" bestFit="1" customWidth="1"/>
    <col min="3073" max="3073" width="81" customWidth="1"/>
    <col min="3074" max="3074" width="21.5703125" customWidth="1"/>
    <col min="3077" max="3078" width="16.5703125" bestFit="1" customWidth="1"/>
    <col min="3329" max="3329" width="81" customWidth="1"/>
    <col min="3330" max="3330" width="21.5703125" customWidth="1"/>
    <col min="3333" max="3334" width="16.5703125" bestFit="1" customWidth="1"/>
    <col min="3585" max="3585" width="81" customWidth="1"/>
    <col min="3586" max="3586" width="21.5703125" customWidth="1"/>
    <col min="3589" max="3590" width="16.5703125" bestFit="1" customWidth="1"/>
    <col min="3841" max="3841" width="81" customWidth="1"/>
    <col min="3842" max="3842" width="21.5703125" customWidth="1"/>
    <col min="3845" max="3846" width="16.5703125" bestFit="1" customWidth="1"/>
    <col min="4097" max="4097" width="81" customWidth="1"/>
    <col min="4098" max="4098" width="21.5703125" customWidth="1"/>
    <col min="4101" max="4102" width="16.5703125" bestFit="1" customWidth="1"/>
    <col min="4353" max="4353" width="81" customWidth="1"/>
    <col min="4354" max="4354" width="21.5703125" customWidth="1"/>
    <col min="4357" max="4358" width="16.5703125" bestFit="1" customWidth="1"/>
    <col min="4609" max="4609" width="81" customWidth="1"/>
    <col min="4610" max="4610" width="21.5703125" customWidth="1"/>
    <col min="4613" max="4614" width="16.5703125" bestFit="1" customWidth="1"/>
    <col min="4865" max="4865" width="81" customWidth="1"/>
    <col min="4866" max="4866" width="21.5703125" customWidth="1"/>
    <col min="4869" max="4870" width="16.5703125" bestFit="1" customWidth="1"/>
    <col min="5121" max="5121" width="81" customWidth="1"/>
    <col min="5122" max="5122" width="21.5703125" customWidth="1"/>
    <col min="5125" max="5126" width="16.5703125" bestFit="1" customWidth="1"/>
    <col min="5377" max="5377" width="81" customWidth="1"/>
    <col min="5378" max="5378" width="21.5703125" customWidth="1"/>
    <col min="5381" max="5382" width="16.5703125" bestFit="1" customWidth="1"/>
    <col min="5633" max="5633" width="81" customWidth="1"/>
    <col min="5634" max="5634" width="21.5703125" customWidth="1"/>
    <col min="5637" max="5638" width="16.5703125" bestFit="1" customWidth="1"/>
    <col min="5889" max="5889" width="81" customWidth="1"/>
    <col min="5890" max="5890" width="21.5703125" customWidth="1"/>
    <col min="5893" max="5894" width="16.5703125" bestFit="1" customWidth="1"/>
    <col min="6145" max="6145" width="81" customWidth="1"/>
    <col min="6146" max="6146" width="21.5703125" customWidth="1"/>
    <col min="6149" max="6150" width="16.5703125" bestFit="1" customWidth="1"/>
    <col min="6401" max="6401" width="81" customWidth="1"/>
    <col min="6402" max="6402" width="21.5703125" customWidth="1"/>
    <col min="6405" max="6406" width="16.5703125" bestFit="1" customWidth="1"/>
    <col min="6657" max="6657" width="81" customWidth="1"/>
    <col min="6658" max="6658" width="21.5703125" customWidth="1"/>
    <col min="6661" max="6662" width="16.5703125" bestFit="1" customWidth="1"/>
    <col min="6913" max="6913" width="81" customWidth="1"/>
    <col min="6914" max="6914" width="21.5703125" customWidth="1"/>
    <col min="6917" max="6918" width="16.5703125" bestFit="1" customWidth="1"/>
    <col min="7169" max="7169" width="81" customWidth="1"/>
    <col min="7170" max="7170" width="21.5703125" customWidth="1"/>
    <col min="7173" max="7174" width="16.5703125" bestFit="1" customWidth="1"/>
    <col min="7425" max="7425" width="81" customWidth="1"/>
    <col min="7426" max="7426" width="21.5703125" customWidth="1"/>
    <col min="7429" max="7430" width="16.5703125" bestFit="1" customWidth="1"/>
    <col min="7681" max="7681" width="81" customWidth="1"/>
    <col min="7682" max="7682" width="21.5703125" customWidth="1"/>
    <col min="7685" max="7686" width="16.5703125" bestFit="1" customWidth="1"/>
    <col min="7937" max="7937" width="81" customWidth="1"/>
    <col min="7938" max="7938" width="21.5703125" customWidth="1"/>
    <col min="7941" max="7942" width="16.5703125" bestFit="1" customWidth="1"/>
    <col min="8193" max="8193" width="81" customWidth="1"/>
    <col min="8194" max="8194" width="21.5703125" customWidth="1"/>
    <col min="8197" max="8198" width="16.5703125" bestFit="1" customWidth="1"/>
    <col min="8449" max="8449" width="81" customWidth="1"/>
    <col min="8450" max="8450" width="21.5703125" customWidth="1"/>
    <col min="8453" max="8454" width="16.5703125" bestFit="1" customWidth="1"/>
    <col min="8705" max="8705" width="81" customWidth="1"/>
    <col min="8706" max="8706" width="21.5703125" customWidth="1"/>
    <col min="8709" max="8710" width="16.5703125" bestFit="1" customWidth="1"/>
    <col min="8961" max="8961" width="81" customWidth="1"/>
    <col min="8962" max="8962" width="21.5703125" customWidth="1"/>
    <col min="8965" max="8966" width="16.5703125" bestFit="1" customWidth="1"/>
    <col min="9217" max="9217" width="81" customWidth="1"/>
    <col min="9218" max="9218" width="21.5703125" customWidth="1"/>
    <col min="9221" max="9222" width="16.5703125" bestFit="1" customWidth="1"/>
    <col min="9473" max="9473" width="81" customWidth="1"/>
    <col min="9474" max="9474" width="21.5703125" customWidth="1"/>
    <col min="9477" max="9478" width="16.5703125" bestFit="1" customWidth="1"/>
    <col min="9729" max="9729" width="81" customWidth="1"/>
    <col min="9730" max="9730" width="21.5703125" customWidth="1"/>
    <col min="9733" max="9734" width="16.5703125" bestFit="1" customWidth="1"/>
    <col min="9985" max="9985" width="81" customWidth="1"/>
    <col min="9986" max="9986" width="21.5703125" customWidth="1"/>
    <col min="9989" max="9990" width="16.5703125" bestFit="1" customWidth="1"/>
    <col min="10241" max="10241" width="81" customWidth="1"/>
    <col min="10242" max="10242" width="21.5703125" customWidth="1"/>
    <col min="10245" max="10246" width="16.5703125" bestFit="1" customWidth="1"/>
    <col min="10497" max="10497" width="81" customWidth="1"/>
    <col min="10498" max="10498" width="21.5703125" customWidth="1"/>
    <col min="10501" max="10502" width="16.5703125" bestFit="1" customWidth="1"/>
    <col min="10753" max="10753" width="81" customWidth="1"/>
    <col min="10754" max="10754" width="21.5703125" customWidth="1"/>
    <col min="10757" max="10758" width="16.5703125" bestFit="1" customWidth="1"/>
    <col min="11009" max="11009" width="81" customWidth="1"/>
    <col min="11010" max="11010" width="21.5703125" customWidth="1"/>
    <col min="11013" max="11014" width="16.5703125" bestFit="1" customWidth="1"/>
    <col min="11265" max="11265" width="81" customWidth="1"/>
    <col min="11266" max="11266" width="21.5703125" customWidth="1"/>
    <col min="11269" max="11270" width="16.5703125" bestFit="1" customWidth="1"/>
    <col min="11521" max="11521" width="81" customWidth="1"/>
    <col min="11522" max="11522" width="21.5703125" customWidth="1"/>
    <col min="11525" max="11526" width="16.5703125" bestFit="1" customWidth="1"/>
    <col min="11777" max="11777" width="81" customWidth="1"/>
    <col min="11778" max="11778" width="21.5703125" customWidth="1"/>
    <col min="11781" max="11782" width="16.5703125" bestFit="1" customWidth="1"/>
    <col min="12033" max="12033" width="81" customWidth="1"/>
    <col min="12034" max="12034" width="21.5703125" customWidth="1"/>
    <col min="12037" max="12038" width="16.5703125" bestFit="1" customWidth="1"/>
    <col min="12289" max="12289" width="81" customWidth="1"/>
    <col min="12290" max="12290" width="21.5703125" customWidth="1"/>
    <col min="12293" max="12294" width="16.5703125" bestFit="1" customWidth="1"/>
    <col min="12545" max="12545" width="81" customWidth="1"/>
    <col min="12546" max="12546" width="21.5703125" customWidth="1"/>
    <col min="12549" max="12550" width="16.5703125" bestFit="1" customWidth="1"/>
    <col min="12801" max="12801" width="81" customWidth="1"/>
    <col min="12802" max="12802" width="21.5703125" customWidth="1"/>
    <col min="12805" max="12806" width="16.5703125" bestFit="1" customWidth="1"/>
    <col min="13057" max="13057" width="81" customWidth="1"/>
    <col min="13058" max="13058" width="21.5703125" customWidth="1"/>
    <col min="13061" max="13062" width="16.5703125" bestFit="1" customWidth="1"/>
    <col min="13313" max="13313" width="81" customWidth="1"/>
    <col min="13314" max="13314" width="21.5703125" customWidth="1"/>
    <col min="13317" max="13318" width="16.5703125" bestFit="1" customWidth="1"/>
    <col min="13569" max="13569" width="81" customWidth="1"/>
    <col min="13570" max="13570" width="21.5703125" customWidth="1"/>
    <col min="13573" max="13574" width="16.5703125" bestFit="1" customWidth="1"/>
    <col min="13825" max="13825" width="81" customWidth="1"/>
    <col min="13826" max="13826" width="21.5703125" customWidth="1"/>
    <col min="13829" max="13830" width="16.5703125" bestFit="1" customWidth="1"/>
    <col min="14081" max="14081" width="81" customWidth="1"/>
    <col min="14082" max="14082" width="21.5703125" customWidth="1"/>
    <col min="14085" max="14086" width="16.5703125" bestFit="1" customWidth="1"/>
    <col min="14337" max="14337" width="81" customWidth="1"/>
    <col min="14338" max="14338" width="21.5703125" customWidth="1"/>
    <col min="14341" max="14342" width="16.5703125" bestFit="1" customWidth="1"/>
    <col min="14593" max="14593" width="81" customWidth="1"/>
    <col min="14594" max="14594" width="21.5703125" customWidth="1"/>
    <col min="14597" max="14598" width="16.5703125" bestFit="1" customWidth="1"/>
    <col min="14849" max="14849" width="81" customWidth="1"/>
    <col min="14850" max="14850" width="21.5703125" customWidth="1"/>
    <col min="14853" max="14854" width="16.5703125" bestFit="1" customWidth="1"/>
    <col min="15105" max="15105" width="81" customWidth="1"/>
    <col min="15106" max="15106" width="21.5703125" customWidth="1"/>
    <col min="15109" max="15110" width="16.5703125" bestFit="1" customWidth="1"/>
    <col min="15361" max="15361" width="81" customWidth="1"/>
    <col min="15362" max="15362" width="21.5703125" customWidth="1"/>
    <col min="15365" max="15366" width="16.5703125" bestFit="1" customWidth="1"/>
    <col min="15617" max="15617" width="81" customWidth="1"/>
    <col min="15618" max="15618" width="21.5703125" customWidth="1"/>
    <col min="15621" max="15622" width="16.5703125" bestFit="1" customWidth="1"/>
    <col min="15873" max="15873" width="81" customWidth="1"/>
    <col min="15874" max="15874" width="21.5703125" customWidth="1"/>
    <col min="15877" max="15878" width="16.5703125" bestFit="1" customWidth="1"/>
    <col min="16129" max="16129" width="81" customWidth="1"/>
    <col min="16130" max="16130" width="21.5703125" customWidth="1"/>
    <col min="16133" max="16134" width="16.5703125" bestFit="1" customWidth="1"/>
  </cols>
  <sheetData>
    <row r="2" spans="1:1" x14ac:dyDescent="0.25">
      <c r="A2" s="667" t="s">
        <v>476</v>
      </c>
    </row>
    <row r="3" spans="1:1" ht="15.75" x14ac:dyDescent="0.25">
      <c r="A3" s="173"/>
    </row>
    <row r="4" spans="1:1" x14ac:dyDescent="0.25">
      <c r="A4" s="670" t="s">
        <v>477</v>
      </c>
    </row>
    <row r="5" spans="1:1" x14ac:dyDescent="0.25">
      <c r="A5" s="201"/>
    </row>
    <row r="6" spans="1:1" x14ac:dyDescent="0.25">
      <c r="A6" s="774" t="s">
        <v>725</v>
      </c>
    </row>
    <row r="7" spans="1:1" x14ac:dyDescent="0.25">
      <c r="A7" s="923"/>
    </row>
    <row r="8" spans="1:1" x14ac:dyDescent="0.25">
      <c r="A8" s="923"/>
    </row>
    <row r="9" spans="1:1" x14ac:dyDescent="0.25">
      <c r="A9" s="923"/>
    </row>
    <row r="10" spans="1:1" x14ac:dyDescent="0.25">
      <c r="A10" s="923"/>
    </row>
    <row r="11" spans="1:1" x14ac:dyDescent="0.25">
      <c r="A11" s="923"/>
    </row>
    <row r="12" spans="1:1" x14ac:dyDescent="0.25">
      <c r="A12" s="923"/>
    </row>
    <row r="13" spans="1:1" x14ac:dyDescent="0.25">
      <c r="A13" s="923"/>
    </row>
    <row r="14" spans="1:1" x14ac:dyDescent="0.25">
      <c r="A14" s="923"/>
    </row>
    <row r="15" spans="1:1" x14ac:dyDescent="0.25">
      <c r="A15" s="774"/>
    </row>
    <row r="16" spans="1:1" x14ac:dyDescent="0.25">
      <c r="A16" s="670" t="s">
        <v>478</v>
      </c>
    </row>
    <row r="17" spans="1:6" x14ac:dyDescent="0.25">
      <c r="A17" s="670" t="s">
        <v>479</v>
      </c>
      <c r="E17" s="698"/>
    </row>
    <row r="18" spans="1:6" x14ac:dyDescent="0.25">
      <c r="A18" s="201"/>
      <c r="E18" s="698"/>
    </row>
    <row r="19" spans="1:6" x14ac:dyDescent="0.25">
      <c r="A19" s="775" t="s">
        <v>480</v>
      </c>
      <c r="E19" s="698"/>
    </row>
    <row r="20" spans="1:6" ht="15.75" customHeight="1" x14ac:dyDescent="0.25">
      <c r="A20" s="201"/>
    </row>
    <row r="21" spans="1:6" ht="25.5" x14ac:dyDescent="0.25">
      <c r="A21" s="776" t="s">
        <v>726</v>
      </c>
      <c r="B21" s="728"/>
      <c r="C21" s="666"/>
      <c r="D21" s="666"/>
      <c r="E21" s="666"/>
      <c r="F21" s="777"/>
    </row>
    <row r="22" spans="1:6" x14ac:dyDescent="0.25">
      <c r="A22" s="201"/>
    </row>
    <row r="23" spans="1:6" x14ac:dyDescent="0.25">
      <c r="A23" s="667" t="s">
        <v>481</v>
      </c>
    </row>
    <row r="24" spans="1:6" x14ac:dyDescent="0.25">
      <c r="A24" s="776" t="s">
        <v>727</v>
      </c>
    </row>
    <row r="25" spans="1:6" hidden="1" x14ac:dyDescent="0.25"/>
    <row r="26" spans="1:6" hidden="1" x14ac:dyDescent="0.25">
      <c r="A26" s="667"/>
    </row>
    <row r="27" spans="1:6" x14ac:dyDescent="0.25">
      <c r="A27" s="776"/>
    </row>
    <row r="28" spans="1:6" ht="50.25" customHeight="1" x14ac:dyDescent="0.25">
      <c r="A28" s="776" t="s">
        <v>777</v>
      </c>
    </row>
    <row r="29" spans="1:6" hidden="1" x14ac:dyDescent="0.25">
      <c r="A29" s="667"/>
    </row>
    <row r="30" spans="1:6" hidden="1" x14ac:dyDescent="0.25">
      <c r="A30" s="667"/>
    </row>
    <row r="31" spans="1:6" hidden="1" x14ac:dyDescent="0.25">
      <c r="A31" s="667"/>
    </row>
    <row r="32" spans="1:6" hidden="1" x14ac:dyDescent="0.25">
      <c r="A32" s="667"/>
    </row>
    <row r="33" spans="1:1" ht="26.25" hidden="1" customHeight="1" x14ac:dyDescent="0.25">
      <c r="A33" s="667"/>
    </row>
    <row r="34" spans="1:1" hidden="1" x14ac:dyDescent="0.25">
      <c r="A34" s="667"/>
    </row>
    <row r="35" spans="1:1" hidden="1" x14ac:dyDescent="0.25">
      <c r="A35" s="667"/>
    </row>
    <row r="36" spans="1:1" x14ac:dyDescent="0.25">
      <c r="A36" s="667"/>
    </row>
    <row r="37" spans="1:1" s="776" customFormat="1" x14ac:dyDescent="0.25">
      <c r="A37" s="667" t="s">
        <v>482</v>
      </c>
    </row>
    <row r="38" spans="1:1" s="776" customFormat="1" x14ac:dyDescent="0.25">
      <c r="A38" s="59" t="s">
        <v>483</v>
      </c>
    </row>
    <row r="39" spans="1:1" s="776" customFormat="1" ht="25.5" x14ac:dyDescent="0.25">
      <c r="A39" s="776" t="s">
        <v>484</v>
      </c>
    </row>
    <row r="40" spans="1:1" x14ac:dyDescent="0.25">
      <c r="A40" s="667" t="s">
        <v>485</v>
      </c>
    </row>
    <row r="41" spans="1:1" ht="8.25" customHeight="1" x14ac:dyDescent="0.25">
      <c r="A41" s="201"/>
    </row>
    <row r="42" spans="1:1" x14ac:dyDescent="0.25">
      <c r="A42" s="665" t="s">
        <v>486</v>
      </c>
    </row>
    <row r="43" spans="1:1" x14ac:dyDescent="0.25">
      <c r="A43" s="201"/>
    </row>
    <row r="44" spans="1:1" x14ac:dyDescent="0.25">
      <c r="A44" s="667" t="s">
        <v>487</v>
      </c>
    </row>
    <row r="45" spans="1:1" ht="12.75" customHeight="1" x14ac:dyDescent="0.25">
      <c r="A45" s="201"/>
    </row>
    <row r="46" spans="1:1" x14ac:dyDescent="0.25">
      <c r="A46" s="665" t="s">
        <v>488</v>
      </c>
    </row>
    <row r="47" spans="1:1" ht="24" customHeight="1" x14ac:dyDescent="0.25">
      <c r="A47" s="201"/>
    </row>
    <row r="48" spans="1:1" ht="15.75" customHeight="1" x14ac:dyDescent="0.25">
      <c r="A48" s="174" t="s">
        <v>489</v>
      </c>
    </row>
    <row r="49" spans="1:1" x14ac:dyDescent="0.25">
      <c r="A49" s="201"/>
    </row>
    <row r="50" spans="1:1" x14ac:dyDescent="0.25">
      <c r="A50" s="665" t="s">
        <v>728</v>
      </c>
    </row>
    <row r="51" spans="1:1" x14ac:dyDescent="0.25">
      <c r="A51" s="645"/>
    </row>
    <row r="52" spans="1:1" x14ac:dyDescent="0.25">
      <c r="A52" s="665"/>
    </row>
  </sheetData>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2:G36"/>
  <sheetViews>
    <sheetView showGridLines="0" workbookViewId="0">
      <selection activeCell="H5" sqref="H5"/>
    </sheetView>
  </sheetViews>
  <sheetFormatPr baseColWidth="10" defaultRowHeight="15" x14ac:dyDescent="0.25"/>
  <cols>
    <col min="1" max="2" width="11.5703125" customWidth="1"/>
    <col min="3" max="3" width="28.140625" customWidth="1"/>
    <col min="4" max="4" width="26.85546875" customWidth="1"/>
    <col min="5" max="5" width="11.5703125" customWidth="1"/>
    <col min="6" max="6" width="31.85546875" customWidth="1"/>
    <col min="7" max="7" width="21.28515625" customWidth="1"/>
  </cols>
  <sheetData>
    <row r="2" spans="3:7" x14ac:dyDescent="0.25">
      <c r="C2" s="1119" t="s">
        <v>729</v>
      </c>
      <c r="D2" s="1119"/>
      <c r="E2" s="1119"/>
      <c r="F2" s="1119"/>
      <c r="G2" s="1119"/>
    </row>
    <row r="3" spans="3:7" x14ac:dyDescent="0.25">
      <c r="C3" s="1119" t="s">
        <v>730</v>
      </c>
      <c r="D3" s="1119"/>
      <c r="E3" s="1119"/>
      <c r="F3" s="1119"/>
      <c r="G3" s="1119"/>
    </row>
    <row r="4" spans="3:7" x14ac:dyDescent="0.25">
      <c r="C4" s="1120">
        <v>44348</v>
      </c>
      <c r="D4" s="1120"/>
      <c r="E4" s="1120"/>
      <c r="F4" s="1120"/>
      <c r="G4" s="1120"/>
    </row>
    <row r="5" spans="3:7" x14ac:dyDescent="0.25">
      <c r="C5" s="778"/>
      <c r="D5" s="779"/>
      <c r="E5" s="778"/>
      <c r="F5" s="778"/>
      <c r="G5" s="778"/>
    </row>
    <row r="6" spans="3:7" x14ac:dyDescent="0.25">
      <c r="C6" s="778"/>
      <c r="D6" s="779"/>
      <c r="E6" s="778"/>
      <c r="F6" s="778"/>
      <c r="G6" s="778"/>
    </row>
    <row r="7" spans="3:7" x14ac:dyDescent="0.25">
      <c r="C7" s="790" t="s">
        <v>731</v>
      </c>
      <c r="D7" s="781" t="s">
        <v>732</v>
      </c>
      <c r="E7" s="778"/>
      <c r="F7" s="790" t="s">
        <v>731</v>
      </c>
      <c r="G7" s="781" t="s">
        <v>733</v>
      </c>
    </row>
    <row r="8" spans="3:7" x14ac:dyDescent="0.25">
      <c r="C8" s="782" t="s">
        <v>734</v>
      </c>
      <c r="D8" s="783" t="s">
        <v>735</v>
      </c>
      <c r="E8" s="778"/>
      <c r="F8" s="782" t="s">
        <v>734</v>
      </c>
      <c r="G8" s="783" t="s">
        <v>735</v>
      </c>
    </row>
    <row r="9" spans="3:7" x14ac:dyDescent="0.25">
      <c r="C9" s="784" t="s">
        <v>736</v>
      </c>
      <c r="D9" s="785">
        <v>31886.290000000005</v>
      </c>
      <c r="E9" s="778"/>
      <c r="F9" s="784" t="s">
        <v>737</v>
      </c>
      <c r="G9" s="786">
        <v>146200000</v>
      </c>
    </row>
    <row r="10" spans="3:7" x14ac:dyDescent="0.25">
      <c r="C10" s="784" t="s">
        <v>738</v>
      </c>
      <c r="D10" s="786">
        <v>23262.220000000005</v>
      </c>
      <c r="E10" s="778"/>
      <c r="F10" s="784" t="s">
        <v>739</v>
      </c>
      <c r="G10" s="786">
        <v>226151635.33999997</v>
      </c>
    </row>
    <row r="11" spans="3:7" x14ac:dyDescent="0.25">
      <c r="C11" s="784" t="s">
        <v>740</v>
      </c>
      <c r="D11" s="786">
        <v>60897.51999999999</v>
      </c>
      <c r="E11" s="778"/>
      <c r="F11" s="784" t="s">
        <v>741</v>
      </c>
      <c r="G11" s="786">
        <v>174679111</v>
      </c>
    </row>
    <row r="12" spans="3:7" x14ac:dyDescent="0.25">
      <c r="C12" s="784" t="s">
        <v>742</v>
      </c>
      <c r="D12" s="786">
        <v>32629.32</v>
      </c>
      <c r="E12" s="778"/>
      <c r="F12" s="784" t="s">
        <v>738</v>
      </c>
      <c r="G12" s="786">
        <v>116109588</v>
      </c>
    </row>
    <row r="13" spans="3:7" x14ac:dyDescent="0.25">
      <c r="C13" s="784" t="s">
        <v>743</v>
      </c>
      <c r="D13" s="786">
        <v>141753.42999999996</v>
      </c>
      <c r="E13" s="778"/>
      <c r="F13" s="784" t="s">
        <v>744</v>
      </c>
      <c r="G13" s="786">
        <v>397808217</v>
      </c>
    </row>
    <row r="14" spans="3:7" x14ac:dyDescent="0.25">
      <c r="C14" s="784" t="s">
        <v>745</v>
      </c>
      <c r="D14" s="786">
        <v>201563.63000000009</v>
      </c>
      <c r="E14" s="778"/>
      <c r="F14" s="784" t="s">
        <v>746</v>
      </c>
      <c r="G14" s="786">
        <v>481907671</v>
      </c>
    </row>
    <row r="15" spans="3:7" x14ac:dyDescent="0.25">
      <c r="C15" s="784" t="s">
        <v>747</v>
      </c>
      <c r="D15" s="786">
        <v>183468.66</v>
      </c>
      <c r="E15" s="778"/>
      <c r="F15" s="784" t="s">
        <v>748</v>
      </c>
      <c r="G15" s="786">
        <v>155630470</v>
      </c>
    </row>
    <row r="16" spans="3:7" x14ac:dyDescent="0.25">
      <c r="C16" s="787" t="s">
        <v>749</v>
      </c>
      <c r="D16" s="788">
        <v>675461.07000000007</v>
      </c>
      <c r="E16" s="778"/>
      <c r="F16" s="784" t="s">
        <v>750</v>
      </c>
      <c r="G16" s="786">
        <v>584850053</v>
      </c>
    </row>
    <row r="17" spans="3:7" x14ac:dyDescent="0.25">
      <c r="E17" s="778"/>
      <c r="F17" s="784" t="s">
        <v>751</v>
      </c>
      <c r="G17" s="786">
        <v>281843969</v>
      </c>
    </row>
    <row r="18" spans="3:7" x14ac:dyDescent="0.25">
      <c r="E18" s="778"/>
      <c r="F18" s="784" t="s">
        <v>736</v>
      </c>
      <c r="G18" s="786">
        <v>367133219</v>
      </c>
    </row>
    <row r="19" spans="3:7" x14ac:dyDescent="0.25">
      <c r="C19" s="790" t="s">
        <v>731</v>
      </c>
      <c r="D19" s="781" t="s">
        <v>757</v>
      </c>
      <c r="E19" s="778"/>
      <c r="F19" s="784" t="s">
        <v>752</v>
      </c>
      <c r="G19" s="786">
        <v>9861123288</v>
      </c>
    </row>
    <row r="20" spans="3:7" x14ac:dyDescent="0.25">
      <c r="E20" s="778"/>
      <c r="F20" s="784" t="s">
        <v>753</v>
      </c>
      <c r="G20" s="786">
        <v>174164384</v>
      </c>
    </row>
    <row r="21" spans="3:7" x14ac:dyDescent="0.25">
      <c r="C21" s="782" t="s">
        <v>734</v>
      </c>
      <c r="D21" s="783" t="s">
        <v>758</v>
      </c>
      <c r="E21" s="778"/>
      <c r="F21" s="784" t="s">
        <v>754</v>
      </c>
      <c r="G21" s="786">
        <v>120876026</v>
      </c>
    </row>
    <row r="22" spans="3:7" x14ac:dyDescent="0.25">
      <c r="C22" s="784" t="s">
        <v>759</v>
      </c>
      <c r="D22" s="786">
        <v>50809100000</v>
      </c>
      <c r="E22" s="778"/>
      <c r="F22" s="784" t="s">
        <v>745</v>
      </c>
      <c r="G22" s="786">
        <v>5838059269.2399988</v>
      </c>
    </row>
    <row r="23" spans="3:7" x14ac:dyDescent="0.25">
      <c r="C23" s="784" t="s">
        <v>760</v>
      </c>
      <c r="D23" s="786">
        <v>521800000</v>
      </c>
      <c r="E23" s="778"/>
      <c r="F23" s="784" t="s">
        <v>755</v>
      </c>
      <c r="G23" s="786">
        <v>5504514648</v>
      </c>
    </row>
    <row r="24" spans="3:7" x14ac:dyDescent="0.25">
      <c r="C24" s="784" t="s">
        <v>761</v>
      </c>
      <c r="D24" s="786">
        <v>400000000</v>
      </c>
      <c r="E24" s="778"/>
      <c r="F24" s="784" t="s">
        <v>747</v>
      </c>
      <c r="G24" s="786">
        <v>7673373143</v>
      </c>
    </row>
    <row r="25" spans="3:7" x14ac:dyDescent="0.25">
      <c r="C25" s="784" t="s">
        <v>762</v>
      </c>
      <c r="D25" s="786">
        <v>20000000</v>
      </c>
      <c r="E25" s="778"/>
      <c r="F25" s="784" t="s">
        <v>756</v>
      </c>
      <c r="G25" s="786">
        <v>175246032</v>
      </c>
    </row>
    <row r="26" spans="3:7" x14ac:dyDescent="0.25">
      <c r="C26" s="784" t="s">
        <v>763</v>
      </c>
      <c r="D26" s="786">
        <v>300000000</v>
      </c>
      <c r="E26" s="778"/>
      <c r="F26" s="787" t="s">
        <v>749</v>
      </c>
      <c r="G26" s="789">
        <v>32279670723.579998</v>
      </c>
    </row>
    <row r="27" spans="3:7" x14ac:dyDescent="0.25">
      <c r="C27" s="784" t="s">
        <v>764</v>
      </c>
      <c r="D27" s="786">
        <v>7446000</v>
      </c>
      <c r="F27" s="780"/>
      <c r="G27" s="779"/>
    </row>
    <row r="28" spans="3:7" x14ac:dyDescent="0.25">
      <c r="C28" s="784" t="s">
        <v>765</v>
      </c>
      <c r="D28" s="786">
        <v>1410900000</v>
      </c>
      <c r="F28" s="784" t="str">
        <f>'[2]Detalle de Custodia Renta Fija'!A29</f>
        <v>RENTA FIJA GS</v>
      </c>
      <c r="G28" s="786">
        <f>'[2]Detalle de Custodia Renta Fija'!B29</f>
        <v>32279670723.579998</v>
      </c>
    </row>
    <row r="29" spans="3:7" x14ac:dyDescent="0.25">
      <c r="C29" s="784" t="s">
        <v>766</v>
      </c>
      <c r="D29" s="786">
        <v>6000000</v>
      </c>
      <c r="F29" s="784" t="str">
        <f>'[2]Detalle de Custodia Renta Fija'!A30</f>
        <v>RENTA FIJA USD</v>
      </c>
      <c r="G29" s="786">
        <f>'[2]Detalle de Custodia Renta Fija'!B30</f>
        <v>675461.07000000007</v>
      </c>
    </row>
    <row r="30" spans="3:7" x14ac:dyDescent="0.25">
      <c r="C30" s="784" t="s">
        <v>767</v>
      </c>
      <c r="D30" s="786"/>
      <c r="F30" s="784" t="str">
        <f>'[2]Detalle de Custodia Renta Fija'!A31</f>
        <v xml:space="preserve">TC </v>
      </c>
      <c r="G30" s="786">
        <f>'[2]Detalle de Custodia Renta Fija'!B31</f>
        <v>6733.98</v>
      </c>
    </row>
    <row r="31" spans="3:7" x14ac:dyDescent="0.25">
      <c r="C31" s="784" t="s">
        <v>768</v>
      </c>
      <c r="D31" s="786">
        <v>3991000000</v>
      </c>
      <c r="F31" s="784" t="str">
        <f>'[2]Detalle de Custodia Renta Fija'!A32</f>
        <v>EN GS</v>
      </c>
      <c r="G31" s="786">
        <f>'[2]Detalle de Custodia Renta Fija'!B32</f>
        <v>4548541336.1585999</v>
      </c>
    </row>
    <row r="32" spans="3:7" x14ac:dyDescent="0.25">
      <c r="C32" s="784" t="s">
        <v>769</v>
      </c>
      <c r="D32" s="786">
        <v>490000000</v>
      </c>
      <c r="F32" s="784" t="str">
        <f>'[2]Detalle de Custodia Renta Fija'!A33</f>
        <v>RENTA VARIABLE GS</v>
      </c>
      <c r="G32" s="786">
        <f>'[2]Detalle de Custodia Renta Fija'!B33</f>
        <v>58141246000</v>
      </c>
    </row>
    <row r="33" spans="3:7" x14ac:dyDescent="0.25">
      <c r="C33" s="784" t="s">
        <v>770</v>
      </c>
      <c r="D33" s="786">
        <v>25000000</v>
      </c>
      <c r="F33" s="800" t="str">
        <f>'[2]Detalle de Custodia Renta Fija'!A34</f>
        <v>TOTALES</v>
      </c>
      <c r="G33" s="801">
        <f>'[2]Detalle de Custodia Renta Fija'!B34</f>
        <v>94969458059.738602</v>
      </c>
    </row>
    <row r="34" spans="3:7" x14ac:dyDescent="0.25">
      <c r="C34" s="784" t="s">
        <v>771</v>
      </c>
      <c r="D34" s="786">
        <v>100000000</v>
      </c>
    </row>
    <row r="35" spans="3:7" x14ac:dyDescent="0.25">
      <c r="C35" s="784" t="s">
        <v>772</v>
      </c>
      <c r="D35" s="786">
        <v>60000000</v>
      </c>
    </row>
    <row r="36" spans="3:7" x14ac:dyDescent="0.25">
      <c r="C36" s="787" t="s">
        <v>749</v>
      </c>
      <c r="D36" s="789">
        <v>58141246000</v>
      </c>
    </row>
  </sheetData>
  <mergeCells count="3">
    <mergeCell ref="C2:G2"/>
    <mergeCell ref="C3:G3"/>
    <mergeCell ref="C4:G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J58"/>
  <sheetViews>
    <sheetView showGridLines="0" workbookViewId="0">
      <selection activeCell="D84" sqref="D84"/>
    </sheetView>
  </sheetViews>
  <sheetFormatPr baseColWidth="10" defaultRowHeight="15" x14ac:dyDescent="0.25"/>
  <cols>
    <col min="2" max="2" width="2.5703125" customWidth="1"/>
    <col min="3" max="3" width="26.85546875" customWidth="1"/>
    <col min="4" max="4" width="27" customWidth="1"/>
    <col min="7" max="7" width="20.28515625" customWidth="1"/>
    <col min="9" max="9" width="12.5703125" customWidth="1"/>
    <col min="10" max="10" width="19.5703125" customWidth="1"/>
  </cols>
  <sheetData>
    <row r="2" spans="3:4" x14ac:dyDescent="0.25">
      <c r="C2" s="24"/>
    </row>
    <row r="3" spans="3:4" ht="15.75" thickBot="1" x14ac:dyDescent="0.3">
      <c r="C3" s="23"/>
    </row>
    <row r="4" spans="3:4" ht="15.75" thickBot="1" x14ac:dyDescent="0.3">
      <c r="C4" s="1003" t="s">
        <v>506</v>
      </c>
      <c r="D4" s="1004"/>
    </row>
    <row r="5" spans="3:4" ht="15.75" thickBot="1" x14ac:dyDescent="0.3">
      <c r="C5" s="25" t="s">
        <v>507</v>
      </c>
      <c r="D5" s="26" t="s">
        <v>508</v>
      </c>
    </row>
    <row r="6" spans="3:4" x14ac:dyDescent="0.25">
      <c r="C6" s="27" t="s">
        <v>509</v>
      </c>
      <c r="D6" s="28"/>
    </row>
    <row r="7" spans="3:4" x14ac:dyDescent="0.25">
      <c r="C7" s="29" t="s">
        <v>103</v>
      </c>
      <c r="D7" s="28" t="s">
        <v>510</v>
      </c>
    </row>
    <row r="8" spans="3:4" x14ac:dyDescent="0.25">
      <c r="C8" s="29" t="s">
        <v>511</v>
      </c>
      <c r="D8" s="28" t="s">
        <v>512</v>
      </c>
    </row>
    <row r="9" spans="3:4" x14ac:dyDescent="0.25">
      <c r="C9" s="29" t="s">
        <v>513</v>
      </c>
      <c r="D9" s="28" t="s">
        <v>514</v>
      </c>
    </row>
    <row r="10" spans="3:4" ht="15.75" thickBot="1" x14ac:dyDescent="0.3">
      <c r="C10" s="30" t="s">
        <v>515</v>
      </c>
      <c r="D10" s="25" t="s">
        <v>524</v>
      </c>
    </row>
    <row r="11" spans="3:4" x14ac:dyDescent="0.25">
      <c r="C11" s="23"/>
    </row>
    <row r="12" spans="3:4" ht="15.75" x14ac:dyDescent="0.25">
      <c r="C12" s="31" t="s">
        <v>516</v>
      </c>
    </row>
    <row r="13" spans="3:4" x14ac:dyDescent="0.25">
      <c r="C13" s="32"/>
    </row>
    <row r="14" spans="3:4" x14ac:dyDescent="0.25">
      <c r="C14" s="33" t="s">
        <v>517</v>
      </c>
    </row>
    <row r="15" spans="3:4" ht="15.75" thickBot="1" x14ac:dyDescent="0.3">
      <c r="C15" s="22"/>
    </row>
    <row r="16" spans="3:4" x14ac:dyDescent="0.25">
      <c r="C16" s="34" t="s">
        <v>518</v>
      </c>
      <c r="D16" s="791" t="s">
        <v>490</v>
      </c>
    </row>
    <row r="17" spans="3:10" x14ac:dyDescent="0.25">
      <c r="C17" s="35" t="s">
        <v>519</v>
      </c>
      <c r="D17" s="824" t="s">
        <v>490</v>
      </c>
    </row>
    <row r="18" spans="3:10" x14ac:dyDescent="0.25">
      <c r="C18" s="35" t="s">
        <v>520</v>
      </c>
      <c r="D18" s="824" t="s">
        <v>490</v>
      </c>
    </row>
    <row r="19" spans="3:10" ht="15.75" thickBot="1" x14ac:dyDescent="0.3">
      <c r="C19" s="36" t="s">
        <v>521</v>
      </c>
      <c r="D19" s="792" t="s">
        <v>522</v>
      </c>
    </row>
    <row r="20" spans="3:10" ht="15.75" thickBot="1" x14ac:dyDescent="0.3">
      <c r="C20" s="37"/>
    </row>
    <row r="21" spans="3:10" ht="24" customHeight="1" thickBot="1" x14ac:dyDescent="0.3">
      <c r="C21" s="202" t="s">
        <v>581</v>
      </c>
      <c r="D21" s="203" t="s">
        <v>582</v>
      </c>
      <c r="E21" s="204" t="s">
        <v>583</v>
      </c>
      <c r="F21" s="205" t="s">
        <v>584</v>
      </c>
      <c r="G21" s="205" t="s">
        <v>585</v>
      </c>
      <c r="H21" s="205" t="s">
        <v>586</v>
      </c>
      <c r="I21" s="205" t="s">
        <v>587</v>
      </c>
      <c r="J21" s="205" t="s">
        <v>588</v>
      </c>
    </row>
    <row r="22" spans="3:10" ht="15.75" thickBot="1" x14ac:dyDescent="0.3">
      <c r="C22" s="206">
        <v>5</v>
      </c>
      <c r="D22" s="207" t="s">
        <v>589</v>
      </c>
      <c r="E22" s="208" t="s">
        <v>590</v>
      </c>
      <c r="F22" s="209">
        <v>124</v>
      </c>
      <c r="G22" s="207" t="s">
        <v>591</v>
      </c>
      <c r="H22" s="206">
        <v>124</v>
      </c>
      <c r="I22" s="210">
        <v>124000000</v>
      </c>
      <c r="J22" s="211">
        <v>4.82E-2</v>
      </c>
    </row>
    <row r="23" spans="3:10" ht="15.75" thickBot="1" x14ac:dyDescent="0.3">
      <c r="C23" s="206">
        <v>8</v>
      </c>
      <c r="D23" s="207" t="s">
        <v>589</v>
      </c>
      <c r="E23" s="206" t="s">
        <v>592</v>
      </c>
      <c r="F23" s="209">
        <v>38</v>
      </c>
      <c r="G23" s="207" t="s">
        <v>591</v>
      </c>
      <c r="H23" s="206">
        <v>38</v>
      </c>
      <c r="I23" s="210">
        <v>38000000</v>
      </c>
      <c r="J23" s="212">
        <v>1.4800000000000001E-2</v>
      </c>
    </row>
    <row r="24" spans="3:10" ht="15.75" thickBot="1" x14ac:dyDescent="0.3">
      <c r="C24" s="206">
        <v>12</v>
      </c>
      <c r="D24" s="207" t="s">
        <v>589</v>
      </c>
      <c r="E24" s="206" t="s">
        <v>593</v>
      </c>
      <c r="F24" s="209">
        <v>22</v>
      </c>
      <c r="G24" s="207" t="s">
        <v>591</v>
      </c>
      <c r="H24" s="206">
        <v>22</v>
      </c>
      <c r="I24" s="210">
        <v>22000000</v>
      </c>
      <c r="J24" s="212">
        <v>8.6E-3</v>
      </c>
    </row>
    <row r="25" spans="3:10" ht="15.75" thickBot="1" x14ac:dyDescent="0.3">
      <c r="C25" s="206">
        <v>14</v>
      </c>
      <c r="D25" s="207" t="s">
        <v>589</v>
      </c>
      <c r="E25" s="206" t="s">
        <v>594</v>
      </c>
      <c r="F25" s="209">
        <v>53</v>
      </c>
      <c r="G25" s="207" t="s">
        <v>591</v>
      </c>
      <c r="H25" s="206">
        <v>53</v>
      </c>
      <c r="I25" s="210">
        <v>53000000</v>
      </c>
      <c r="J25" s="212">
        <v>2.06E-2</v>
      </c>
    </row>
    <row r="26" spans="3:10" ht="15.75" thickBot="1" x14ac:dyDescent="0.3">
      <c r="C26" s="206">
        <v>16</v>
      </c>
      <c r="D26" s="207" t="s">
        <v>589</v>
      </c>
      <c r="E26" s="206" t="s">
        <v>595</v>
      </c>
      <c r="F26" s="209">
        <v>25</v>
      </c>
      <c r="G26" s="207" t="s">
        <v>591</v>
      </c>
      <c r="H26" s="206">
        <v>25</v>
      </c>
      <c r="I26" s="210">
        <v>25000000</v>
      </c>
      <c r="J26" s="212">
        <v>9.7000000000000003E-3</v>
      </c>
    </row>
    <row r="27" spans="3:10" ht="15.75" thickBot="1" x14ac:dyDescent="0.3">
      <c r="C27" s="206">
        <v>20</v>
      </c>
      <c r="D27" s="207" t="s">
        <v>589</v>
      </c>
      <c r="E27" s="206" t="s">
        <v>596</v>
      </c>
      <c r="F27" s="209">
        <v>21</v>
      </c>
      <c r="G27" s="207" t="s">
        <v>591</v>
      </c>
      <c r="H27" s="206">
        <v>21</v>
      </c>
      <c r="I27" s="210">
        <v>21000000</v>
      </c>
      <c r="J27" s="212">
        <v>8.2000000000000007E-3</v>
      </c>
    </row>
    <row r="28" spans="3:10" ht="15.75" thickBot="1" x14ac:dyDescent="0.3">
      <c r="C28" s="206">
        <v>21</v>
      </c>
      <c r="D28" s="207" t="s">
        <v>589</v>
      </c>
      <c r="E28" s="206" t="s">
        <v>597</v>
      </c>
      <c r="F28" s="209">
        <v>44</v>
      </c>
      <c r="G28" s="207" t="s">
        <v>591</v>
      </c>
      <c r="H28" s="206">
        <v>44</v>
      </c>
      <c r="I28" s="210">
        <v>44000000</v>
      </c>
      <c r="J28" s="212">
        <v>1.7100000000000001E-2</v>
      </c>
    </row>
    <row r="29" spans="3:10" ht="15.75" thickBot="1" x14ac:dyDescent="0.3">
      <c r="C29" s="206">
        <v>22</v>
      </c>
      <c r="D29" s="207" t="s">
        <v>589</v>
      </c>
      <c r="E29" s="206" t="s">
        <v>598</v>
      </c>
      <c r="F29" s="209">
        <v>46</v>
      </c>
      <c r="G29" s="207" t="s">
        <v>591</v>
      </c>
      <c r="H29" s="206">
        <v>46</v>
      </c>
      <c r="I29" s="210">
        <v>46000000</v>
      </c>
      <c r="J29" s="212">
        <v>1.7899999999999999E-2</v>
      </c>
    </row>
    <row r="30" spans="3:10" ht="15.75" thickBot="1" x14ac:dyDescent="0.3">
      <c r="C30" s="206">
        <v>24</v>
      </c>
      <c r="D30" s="207" t="s">
        <v>589</v>
      </c>
      <c r="E30" s="206" t="s">
        <v>599</v>
      </c>
      <c r="F30" s="209">
        <v>9</v>
      </c>
      <c r="G30" s="207" t="s">
        <v>591</v>
      </c>
      <c r="H30" s="206">
        <v>9</v>
      </c>
      <c r="I30" s="210">
        <v>9000000</v>
      </c>
      <c r="J30" s="212">
        <v>3.5000000000000001E-3</v>
      </c>
    </row>
    <row r="31" spans="3:10" ht="15.75" thickBot="1" x14ac:dyDescent="0.3">
      <c r="C31" s="206">
        <v>13</v>
      </c>
      <c r="D31" s="207" t="s">
        <v>589</v>
      </c>
      <c r="E31" s="206" t="s">
        <v>600</v>
      </c>
      <c r="F31" s="209">
        <v>70</v>
      </c>
      <c r="G31" s="207" t="s">
        <v>591</v>
      </c>
      <c r="H31" s="206">
        <v>70</v>
      </c>
      <c r="I31" s="210">
        <v>70000000</v>
      </c>
      <c r="J31" s="212">
        <v>2.7199999999999998E-2</v>
      </c>
    </row>
    <row r="32" spans="3:10" ht="15.75" thickBot="1" x14ac:dyDescent="0.3">
      <c r="C32" s="206">
        <v>25</v>
      </c>
      <c r="D32" s="207" t="s">
        <v>589</v>
      </c>
      <c r="E32" s="206" t="s">
        <v>601</v>
      </c>
      <c r="F32" s="209">
        <v>2</v>
      </c>
      <c r="G32" s="207" t="s">
        <v>591</v>
      </c>
      <c r="H32" s="206">
        <v>2</v>
      </c>
      <c r="I32" s="210">
        <v>2000000</v>
      </c>
      <c r="J32" s="212">
        <v>8.0000000000000004E-4</v>
      </c>
    </row>
    <row r="33" spans="3:10" ht="15.75" thickBot="1" x14ac:dyDescent="0.3">
      <c r="C33" s="206">
        <v>30</v>
      </c>
      <c r="D33" s="207" t="s">
        <v>589</v>
      </c>
      <c r="E33" s="206" t="s">
        <v>602</v>
      </c>
      <c r="F33" s="209">
        <v>250</v>
      </c>
      <c r="G33" s="207" t="s">
        <v>591</v>
      </c>
      <c r="H33" s="206">
        <v>250</v>
      </c>
      <c r="I33" s="210">
        <v>250000000</v>
      </c>
      <c r="J33" s="212">
        <v>9.7199999999999995E-2</v>
      </c>
    </row>
    <row r="34" spans="3:10" ht="15.75" thickBot="1" x14ac:dyDescent="0.3">
      <c r="C34" s="206">
        <v>31</v>
      </c>
      <c r="D34" s="207" t="s">
        <v>589</v>
      </c>
      <c r="E34" s="206" t="s">
        <v>603</v>
      </c>
      <c r="F34" s="209">
        <v>297</v>
      </c>
      <c r="G34" s="207" t="s">
        <v>591</v>
      </c>
      <c r="H34" s="206">
        <v>297</v>
      </c>
      <c r="I34" s="210">
        <v>297000000</v>
      </c>
      <c r="J34" s="212">
        <v>0.1154</v>
      </c>
    </row>
    <row r="35" spans="3:10" ht="15.75" thickBot="1" x14ac:dyDescent="0.3">
      <c r="C35" s="213">
        <v>34</v>
      </c>
      <c r="D35" s="213" t="s">
        <v>589</v>
      </c>
      <c r="E35" s="206" t="s">
        <v>604</v>
      </c>
      <c r="F35" s="209">
        <v>285</v>
      </c>
      <c r="G35" s="207" t="s">
        <v>591</v>
      </c>
      <c r="H35" s="206">
        <v>285</v>
      </c>
      <c r="I35" s="210">
        <v>285000000</v>
      </c>
      <c r="J35" s="212">
        <v>0.1108</v>
      </c>
    </row>
    <row r="36" spans="3:10" ht="15.75" thickBot="1" x14ac:dyDescent="0.3">
      <c r="C36" s="213">
        <v>35</v>
      </c>
      <c r="D36" s="213" t="s">
        <v>589</v>
      </c>
      <c r="E36" s="206" t="s">
        <v>605</v>
      </c>
      <c r="F36" s="209">
        <v>716</v>
      </c>
      <c r="G36" s="207" t="s">
        <v>591</v>
      </c>
      <c r="H36" s="206">
        <v>716</v>
      </c>
      <c r="I36" s="210">
        <v>716000000</v>
      </c>
      <c r="J36" s="212">
        <v>0.27829999999999999</v>
      </c>
    </row>
    <row r="37" spans="3:10" ht="15.75" thickBot="1" x14ac:dyDescent="0.3">
      <c r="C37" s="214">
        <v>39</v>
      </c>
      <c r="D37" s="214" t="s">
        <v>589</v>
      </c>
      <c r="E37" s="215" t="s">
        <v>606</v>
      </c>
      <c r="F37" s="216">
        <v>571</v>
      </c>
      <c r="G37" s="217" t="s">
        <v>591</v>
      </c>
      <c r="H37" s="218">
        <v>571</v>
      </c>
      <c r="I37" s="219">
        <v>571000000</v>
      </c>
      <c r="J37" s="220">
        <v>0.22189999999999999</v>
      </c>
    </row>
    <row r="38" spans="3:10" ht="15.75" thickBot="1" x14ac:dyDescent="0.3">
      <c r="C38" s="1000" t="s">
        <v>607</v>
      </c>
      <c r="D38" s="1001"/>
      <c r="E38" s="1002"/>
      <c r="F38" s="811">
        <v>2573</v>
      </c>
      <c r="G38" s="812"/>
      <c r="H38" s="811">
        <v>2573</v>
      </c>
      <c r="I38" s="813">
        <v>2573000000</v>
      </c>
      <c r="J38" s="814">
        <v>0.51439999999999997</v>
      </c>
    </row>
    <row r="39" spans="3:10" ht="15.75" thickBot="1" x14ac:dyDescent="0.3">
      <c r="C39" s="206">
        <v>4</v>
      </c>
      <c r="D39" s="207" t="s">
        <v>671</v>
      </c>
      <c r="E39" s="206" t="s">
        <v>608</v>
      </c>
      <c r="F39" s="209">
        <v>10</v>
      </c>
      <c r="G39" s="207" t="s">
        <v>591</v>
      </c>
      <c r="H39" s="206">
        <v>10</v>
      </c>
      <c r="I39" s="210">
        <v>10000000</v>
      </c>
      <c r="J39" s="211">
        <v>7.0000000000000001E-3</v>
      </c>
    </row>
    <row r="40" spans="3:10" ht="15.75" thickBot="1" x14ac:dyDescent="0.3">
      <c r="C40" s="206">
        <v>17</v>
      </c>
      <c r="D40" s="207" t="s">
        <v>671</v>
      </c>
      <c r="E40" s="206" t="s">
        <v>609</v>
      </c>
      <c r="F40" s="209">
        <v>3</v>
      </c>
      <c r="G40" s="207" t="s">
        <v>591</v>
      </c>
      <c r="H40" s="206">
        <v>3</v>
      </c>
      <c r="I40" s="210">
        <v>3000000</v>
      </c>
      <c r="J40" s="212">
        <v>2.0999999999999999E-3</v>
      </c>
    </row>
    <row r="41" spans="3:10" ht="15.75" thickBot="1" x14ac:dyDescent="0.3">
      <c r="C41" s="206">
        <v>18</v>
      </c>
      <c r="D41" s="207" t="s">
        <v>671</v>
      </c>
      <c r="E41" s="206" t="s">
        <v>610</v>
      </c>
      <c r="F41" s="209">
        <v>3</v>
      </c>
      <c r="G41" s="207" t="s">
        <v>591</v>
      </c>
      <c r="H41" s="206">
        <v>3</v>
      </c>
      <c r="I41" s="210">
        <v>3000000</v>
      </c>
      <c r="J41" s="212">
        <v>2.0999999999999999E-3</v>
      </c>
    </row>
    <row r="42" spans="3:10" ht="15.75" thickBot="1" x14ac:dyDescent="0.3">
      <c r="C42" s="206">
        <v>23</v>
      </c>
      <c r="D42" s="207" t="s">
        <v>671</v>
      </c>
      <c r="E42" s="206" t="s">
        <v>611</v>
      </c>
      <c r="F42" s="209">
        <v>187</v>
      </c>
      <c r="G42" s="207" t="s">
        <v>591</v>
      </c>
      <c r="H42" s="206">
        <v>187</v>
      </c>
      <c r="I42" s="210">
        <v>187000000</v>
      </c>
      <c r="J42" s="212">
        <v>0.1308</v>
      </c>
    </row>
    <row r="43" spans="3:10" ht="15.75" thickBot="1" x14ac:dyDescent="0.3">
      <c r="C43" s="213">
        <v>36</v>
      </c>
      <c r="D43" s="213" t="s">
        <v>671</v>
      </c>
      <c r="E43" s="206" t="s">
        <v>612</v>
      </c>
      <c r="F43" s="209">
        <v>398</v>
      </c>
      <c r="G43" s="207" t="s">
        <v>591</v>
      </c>
      <c r="H43" s="206">
        <v>398</v>
      </c>
      <c r="I43" s="210">
        <v>398000000</v>
      </c>
      <c r="J43" s="220">
        <v>0.27829999999999999</v>
      </c>
    </row>
    <row r="44" spans="3:10" ht="15.75" thickBot="1" x14ac:dyDescent="0.3">
      <c r="C44" s="213">
        <v>40</v>
      </c>
      <c r="D44" s="213" t="s">
        <v>671</v>
      </c>
      <c r="E44" s="206" t="s">
        <v>613</v>
      </c>
      <c r="F44" s="209">
        <v>317</v>
      </c>
      <c r="G44" s="207" t="s">
        <v>591</v>
      </c>
      <c r="H44" s="206">
        <v>317</v>
      </c>
      <c r="I44" s="210">
        <v>317000000</v>
      </c>
      <c r="J44" s="220">
        <v>0.22170000000000001</v>
      </c>
    </row>
    <row r="45" spans="3:10" ht="15.75" thickBot="1" x14ac:dyDescent="0.3">
      <c r="C45" s="213">
        <v>15</v>
      </c>
      <c r="D45" s="213" t="s">
        <v>671</v>
      </c>
      <c r="E45" s="206" t="s">
        <v>614</v>
      </c>
      <c r="F45" s="209">
        <v>70</v>
      </c>
      <c r="G45" s="207" t="s">
        <v>591</v>
      </c>
      <c r="H45" s="206">
        <v>70</v>
      </c>
      <c r="I45" s="210">
        <v>70000000</v>
      </c>
      <c r="J45" s="220">
        <v>4.9000000000000002E-2</v>
      </c>
    </row>
    <row r="46" spans="3:10" ht="15.75" thickBot="1" x14ac:dyDescent="0.3">
      <c r="C46" s="213">
        <v>19</v>
      </c>
      <c r="D46" s="213" t="s">
        <v>671</v>
      </c>
      <c r="E46" s="206" t="s">
        <v>615</v>
      </c>
      <c r="F46" s="207">
        <v>3</v>
      </c>
      <c r="G46" s="206" t="s">
        <v>591</v>
      </c>
      <c r="H46" s="209">
        <v>3</v>
      </c>
      <c r="I46" s="224">
        <v>3000000</v>
      </c>
      <c r="J46" s="225">
        <v>2.0999999999999999E-3</v>
      </c>
    </row>
    <row r="47" spans="3:10" ht="15.75" thickBot="1" x14ac:dyDescent="0.3">
      <c r="C47" s="213">
        <v>28</v>
      </c>
      <c r="D47" s="213" t="s">
        <v>671</v>
      </c>
      <c r="E47" s="206" t="s">
        <v>616</v>
      </c>
      <c r="F47" s="207">
        <v>177</v>
      </c>
      <c r="G47" s="206" t="s">
        <v>591</v>
      </c>
      <c r="H47" s="209">
        <v>177</v>
      </c>
      <c r="I47" s="224">
        <v>177000000</v>
      </c>
      <c r="J47" s="225">
        <v>0.12379999999999999</v>
      </c>
    </row>
    <row r="48" spans="3:10" ht="15.75" thickBot="1" x14ac:dyDescent="0.3">
      <c r="C48" s="213">
        <v>37</v>
      </c>
      <c r="D48" s="213" t="s">
        <v>671</v>
      </c>
      <c r="E48" s="206" t="s">
        <v>617</v>
      </c>
      <c r="F48" s="207">
        <v>139</v>
      </c>
      <c r="G48" s="206" t="s">
        <v>591</v>
      </c>
      <c r="H48" s="209">
        <v>139</v>
      </c>
      <c r="I48" s="224">
        <v>139000000</v>
      </c>
      <c r="J48" s="225">
        <v>9.7199999999999995E-2</v>
      </c>
    </row>
    <row r="49" spans="3:10" ht="15.75" thickBot="1" x14ac:dyDescent="0.3">
      <c r="C49" s="213">
        <v>41</v>
      </c>
      <c r="D49" s="213" t="s">
        <v>671</v>
      </c>
      <c r="E49" s="206" t="s">
        <v>618</v>
      </c>
      <c r="F49" s="207">
        <v>111</v>
      </c>
      <c r="G49" s="206" t="s">
        <v>591</v>
      </c>
      <c r="H49" s="209">
        <v>111</v>
      </c>
      <c r="I49" s="224">
        <v>111000000</v>
      </c>
      <c r="J49" s="225">
        <v>7.7499999999999999E-2</v>
      </c>
    </row>
    <row r="50" spans="3:10" ht="15.75" thickBot="1" x14ac:dyDescent="0.3">
      <c r="C50" s="213">
        <v>44</v>
      </c>
      <c r="D50" s="213" t="s">
        <v>671</v>
      </c>
      <c r="E50" s="206" t="s">
        <v>672</v>
      </c>
      <c r="F50" s="207">
        <v>262</v>
      </c>
      <c r="G50" s="206" t="s">
        <v>591</v>
      </c>
      <c r="H50" s="209">
        <v>262</v>
      </c>
      <c r="I50" s="224">
        <v>262000000</v>
      </c>
      <c r="J50" s="815">
        <v>0.1832</v>
      </c>
    </row>
    <row r="51" spans="3:10" ht="15.75" thickBot="1" x14ac:dyDescent="0.3">
      <c r="C51" s="1000" t="s">
        <v>607</v>
      </c>
      <c r="D51" s="1001"/>
      <c r="E51" s="1001"/>
      <c r="F51" s="816">
        <v>1680</v>
      </c>
      <c r="G51" s="817"/>
      <c r="H51" s="818">
        <v>1680</v>
      </c>
      <c r="I51" s="819">
        <v>1680000000</v>
      </c>
      <c r="J51" s="820">
        <v>0.33600000000000002</v>
      </c>
    </row>
    <row r="52" spans="3:10" ht="15.75" thickBot="1" x14ac:dyDescent="0.3">
      <c r="C52" s="221">
        <v>32</v>
      </c>
      <c r="D52" s="221" t="s">
        <v>673</v>
      </c>
      <c r="E52" s="208" t="s">
        <v>619</v>
      </c>
      <c r="F52" s="222">
        <v>249</v>
      </c>
      <c r="G52" s="222" t="s">
        <v>591</v>
      </c>
      <c r="H52" s="222">
        <v>249</v>
      </c>
      <c r="I52" s="223">
        <v>249000000</v>
      </c>
      <c r="J52" s="225">
        <v>0.501</v>
      </c>
    </row>
    <row r="53" spans="3:10" ht="15.75" thickBot="1" x14ac:dyDescent="0.3">
      <c r="C53" s="213">
        <v>38</v>
      </c>
      <c r="D53" s="213" t="s">
        <v>673</v>
      </c>
      <c r="E53" s="206" t="s">
        <v>620</v>
      </c>
      <c r="F53" s="209">
        <v>138</v>
      </c>
      <c r="G53" s="209" t="s">
        <v>591</v>
      </c>
      <c r="H53" s="209">
        <v>138</v>
      </c>
      <c r="I53" s="224">
        <v>138000000</v>
      </c>
      <c r="J53" s="225">
        <v>0.2777</v>
      </c>
    </row>
    <row r="54" spans="3:10" ht="15.75" thickBot="1" x14ac:dyDescent="0.3">
      <c r="C54" s="214">
        <v>42</v>
      </c>
      <c r="D54" s="214" t="s">
        <v>673</v>
      </c>
      <c r="E54" s="227" t="s">
        <v>621</v>
      </c>
      <c r="F54" s="216">
        <v>110</v>
      </c>
      <c r="G54" s="216" t="s">
        <v>591</v>
      </c>
      <c r="H54" s="216">
        <v>110</v>
      </c>
      <c r="I54" s="226">
        <v>110000000</v>
      </c>
      <c r="J54" s="225">
        <v>0.2213</v>
      </c>
    </row>
    <row r="55" spans="3:10" ht="15.75" thickBot="1" x14ac:dyDescent="0.3">
      <c r="C55" s="1000" t="s">
        <v>607</v>
      </c>
      <c r="D55" s="1001"/>
      <c r="E55" s="1002"/>
      <c r="F55" s="821">
        <v>497</v>
      </c>
      <c r="G55" s="817"/>
      <c r="H55" s="818">
        <v>497</v>
      </c>
      <c r="I55" s="819">
        <v>497000000</v>
      </c>
      <c r="J55" s="820">
        <v>9.9599999999999994E-2</v>
      </c>
    </row>
    <row r="56" spans="3:10" ht="15.75" thickBot="1" x14ac:dyDescent="0.3">
      <c r="C56" s="214">
        <v>43</v>
      </c>
      <c r="D56" s="214" t="s">
        <v>674</v>
      </c>
      <c r="E56" s="227" t="s">
        <v>675</v>
      </c>
      <c r="F56" s="216">
        <v>250</v>
      </c>
      <c r="G56" s="216" t="s">
        <v>591</v>
      </c>
      <c r="H56" s="216">
        <v>250</v>
      </c>
      <c r="I56" s="226">
        <v>250000000</v>
      </c>
      <c r="J56" s="225">
        <v>0.05</v>
      </c>
    </row>
    <row r="57" spans="3:10" ht="15.75" thickBot="1" x14ac:dyDescent="0.3">
      <c r="C57" s="1000" t="s">
        <v>607</v>
      </c>
      <c r="D57" s="1001"/>
      <c r="E57" s="1002"/>
      <c r="F57" s="821">
        <v>497</v>
      </c>
      <c r="G57" s="817"/>
      <c r="H57" s="818">
        <v>250</v>
      </c>
      <c r="I57" s="819">
        <v>250000000</v>
      </c>
      <c r="J57" s="820">
        <v>0.05</v>
      </c>
    </row>
    <row r="58" spans="3:10" ht="15.75" thickBot="1" x14ac:dyDescent="0.3">
      <c r="C58" s="228"/>
      <c r="D58" s="229" t="s">
        <v>449</v>
      </c>
      <c r="E58" s="229"/>
      <c r="F58" s="822">
        <v>5000</v>
      </c>
      <c r="G58" s="229"/>
      <c r="H58" s="230"/>
      <c r="I58" s="823">
        <v>5000000000</v>
      </c>
      <c r="J58" s="231">
        <v>1</v>
      </c>
    </row>
  </sheetData>
  <mergeCells count="5">
    <mergeCell ref="C57:E57"/>
    <mergeCell ref="C4:D4"/>
    <mergeCell ref="C38:E38"/>
    <mergeCell ref="C51:E51"/>
    <mergeCell ref="C55:E55"/>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xcel.Sheet.12" shapeId="13313" r:id="rId4">
          <objectPr defaultSize="0" autoPict="0" r:id="rId5">
            <anchor moveWithCells="1" sizeWithCells="1">
              <from>
                <xdr:col>1</xdr:col>
                <xdr:colOff>600075</xdr:colOff>
                <xdr:row>21</xdr:row>
                <xdr:rowOff>85725</xdr:rowOff>
              </from>
              <to>
                <xdr:col>9</xdr:col>
                <xdr:colOff>152400</xdr:colOff>
                <xdr:row>44</xdr:row>
                <xdr:rowOff>0</xdr:rowOff>
              </to>
            </anchor>
          </objectPr>
        </oleObject>
      </mc:Choice>
      <mc:Fallback>
        <oleObject progId="Excel.Sheet.12" shapeId="13313" r:id="rId4"/>
      </mc:Fallback>
    </mc:AlternateContent>
    <mc:AlternateContent xmlns:mc="http://schemas.openxmlformats.org/markup-compatibility/2006">
      <mc:Choice Requires="x14">
        <oleObject progId="Excel.Sheet.8" shapeId="13314" r:id="rId6">
          <objectPr defaultSize="0" autoPict="0" r:id="rId7">
            <anchor moveWithCells="1" sizeWithCells="1">
              <from>
                <xdr:col>2</xdr:col>
                <xdr:colOff>685800</xdr:colOff>
                <xdr:row>60</xdr:row>
                <xdr:rowOff>0</xdr:rowOff>
              </from>
              <to>
                <xdr:col>9</xdr:col>
                <xdr:colOff>66675</xdr:colOff>
                <xdr:row>69</xdr:row>
                <xdr:rowOff>19050</xdr:rowOff>
              </to>
            </anchor>
          </objectPr>
        </oleObject>
      </mc:Choice>
      <mc:Fallback>
        <oleObject progId="Excel.Sheet.8"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26"/>
  <sheetViews>
    <sheetView showGridLines="0" zoomScaleNormal="100" workbookViewId="0">
      <selection activeCell="D36" sqref="D36:D37"/>
    </sheetView>
  </sheetViews>
  <sheetFormatPr baseColWidth="10" defaultRowHeight="15" x14ac:dyDescent="0.25"/>
  <cols>
    <col min="2" max="2" width="16.28515625" customWidth="1"/>
    <col min="3" max="3" width="24" customWidth="1"/>
    <col min="4" max="4" width="30.7109375" customWidth="1"/>
    <col min="5" max="5" width="18.42578125" customWidth="1"/>
    <col min="6" max="6" width="13.42578125" customWidth="1"/>
    <col min="7" max="7" width="6.140625" customWidth="1"/>
    <col min="8" max="8" width="6.28515625" customWidth="1"/>
    <col min="9" max="9" width="4.42578125" customWidth="1"/>
  </cols>
  <sheetData>
    <row r="3" spans="2:6" ht="17.25" customHeight="1" x14ac:dyDescent="0.25">
      <c r="C3" s="22"/>
    </row>
    <row r="4" spans="2:6" x14ac:dyDescent="0.25">
      <c r="C4" s="32"/>
    </row>
    <row r="5" spans="2:6" x14ac:dyDescent="0.25">
      <c r="C5" s="22"/>
    </row>
    <row r="6" spans="2:6" x14ac:dyDescent="0.25">
      <c r="C6" s="21"/>
    </row>
    <row r="7" spans="2:6" x14ac:dyDescent="0.25">
      <c r="C7" s="21"/>
    </row>
    <row r="8" spans="2:6" x14ac:dyDescent="0.25">
      <c r="B8" s="1009" t="s">
        <v>523</v>
      </c>
      <c r="C8" s="1009"/>
      <c r="D8" s="1009"/>
      <c r="E8" s="1009"/>
      <c r="F8" s="38"/>
    </row>
    <row r="9" spans="2:6" ht="15.75" thickBot="1" x14ac:dyDescent="0.3">
      <c r="C9" s="32"/>
      <c r="F9" s="38"/>
    </row>
    <row r="10" spans="2:6" ht="15.75" thickBot="1" x14ac:dyDescent="0.3">
      <c r="C10" s="825" t="s">
        <v>704</v>
      </c>
      <c r="D10" s="826" t="s">
        <v>705</v>
      </c>
      <c r="F10" s="38"/>
    </row>
    <row r="11" spans="2:6" ht="15.75" thickBot="1" x14ac:dyDescent="0.3">
      <c r="C11" s="683" t="s">
        <v>706</v>
      </c>
      <c r="D11" s="684" t="s">
        <v>707</v>
      </c>
      <c r="F11" s="38"/>
    </row>
    <row r="12" spans="2:6" ht="15.75" thickBot="1" x14ac:dyDescent="0.3">
      <c r="C12" s="683" t="s">
        <v>671</v>
      </c>
      <c r="D12" s="684" t="s">
        <v>708</v>
      </c>
      <c r="F12" s="38"/>
    </row>
    <row r="13" spans="2:6" ht="15.75" thickBot="1" x14ac:dyDescent="0.3">
      <c r="C13" s="683" t="s">
        <v>709</v>
      </c>
      <c r="D13" s="684" t="s">
        <v>710</v>
      </c>
      <c r="F13" s="38"/>
    </row>
    <row r="14" spans="2:6" ht="15.75" thickBot="1" x14ac:dyDescent="0.3">
      <c r="C14" s="683" t="s">
        <v>711</v>
      </c>
      <c r="D14" s="684" t="s">
        <v>710</v>
      </c>
      <c r="F14" s="38"/>
    </row>
    <row r="15" spans="2:6" ht="15.75" thickBot="1" x14ac:dyDescent="0.3">
      <c r="C15" s="683" t="s">
        <v>514</v>
      </c>
      <c r="D15" s="684" t="s">
        <v>513</v>
      </c>
      <c r="F15" s="38"/>
    </row>
    <row r="16" spans="2:6" ht="15.75" thickBot="1" x14ac:dyDescent="0.3">
      <c r="C16" s="683" t="s">
        <v>712</v>
      </c>
      <c r="D16" s="684" t="s">
        <v>713</v>
      </c>
      <c r="F16" s="38"/>
    </row>
    <row r="17" spans="2:8" ht="15.75" thickBot="1" x14ac:dyDescent="0.3">
      <c r="C17" s="683" t="s">
        <v>714</v>
      </c>
      <c r="D17" s="684" t="s">
        <v>104</v>
      </c>
      <c r="F17" s="38"/>
    </row>
    <row r="18" spans="2:8" ht="15.75" thickBot="1" x14ac:dyDescent="0.3">
      <c r="C18" s="685" t="s">
        <v>715</v>
      </c>
      <c r="D18" s="686" t="s">
        <v>716</v>
      </c>
      <c r="F18" s="38"/>
    </row>
    <row r="19" spans="2:8" ht="15.75" thickBot="1" x14ac:dyDescent="0.3">
      <c r="C19" s="1005" t="s">
        <v>717</v>
      </c>
      <c r="D19" s="1006"/>
      <c r="F19" s="38"/>
    </row>
    <row r="20" spans="2:8" ht="15.75" thickBot="1" x14ac:dyDescent="0.3">
      <c r="C20" s="1007" t="s">
        <v>718</v>
      </c>
      <c r="D20" s="1008"/>
      <c r="F20" s="38"/>
    </row>
    <row r="21" spans="2:8" ht="15.75" thickBot="1" x14ac:dyDescent="0.3">
      <c r="C21" s="1007" t="s">
        <v>719</v>
      </c>
      <c r="D21" s="1008"/>
      <c r="F21" s="39"/>
      <c r="G21" s="33"/>
      <c r="H21" s="33"/>
    </row>
    <row r="22" spans="2:8" ht="15.75" thickBot="1" x14ac:dyDescent="0.3">
      <c r="C22" s="1007" t="s">
        <v>720</v>
      </c>
      <c r="D22" s="1008"/>
      <c r="F22" s="20"/>
      <c r="G22" s="39"/>
      <c r="H22" s="40"/>
    </row>
    <row r="23" spans="2:8" x14ac:dyDescent="0.25">
      <c r="C23" s="21"/>
      <c r="F23" s="20"/>
      <c r="G23" s="33"/>
    </row>
    <row r="24" spans="2:8" x14ac:dyDescent="0.25">
      <c r="B24" s="21"/>
    </row>
    <row r="25" spans="2:8" x14ac:dyDescent="0.25">
      <c r="B25" s="21"/>
    </row>
    <row r="26" spans="2:8" x14ac:dyDescent="0.25">
      <c r="B26" s="21"/>
    </row>
  </sheetData>
  <mergeCells count="5">
    <mergeCell ref="C19:D19"/>
    <mergeCell ref="C20:D20"/>
    <mergeCell ref="C21:D21"/>
    <mergeCell ref="C22:D22"/>
    <mergeCell ref="B8:E8"/>
  </mergeCells>
  <pageMargins left="0.7" right="0.7" top="0.75" bottom="0.75" header="0.3" footer="0.3"/>
  <pageSetup paperSize="9" scale="73" orientation="portrait" r:id="rId1"/>
  <drawing r:id="rId2"/>
  <legacyDrawing r:id="rId3"/>
  <oleObjects>
    <mc:AlternateContent xmlns:mc="http://schemas.openxmlformats.org/markup-compatibility/2006">
      <mc:Choice Requires="x14">
        <oleObject progId="Excel.Sheet.8" shapeId="14341" r:id="rId4">
          <objectPr defaultSize="0" autoPict="0" r:id="rId5">
            <anchor moveWithCells="1" sizeWithCells="1">
              <from>
                <xdr:col>1</xdr:col>
                <xdr:colOff>666750</xdr:colOff>
                <xdr:row>2</xdr:row>
                <xdr:rowOff>142875</xdr:rowOff>
              </from>
              <to>
                <xdr:col>4</xdr:col>
                <xdr:colOff>561975</xdr:colOff>
                <xdr:row>5</xdr:row>
                <xdr:rowOff>142875</xdr:rowOff>
              </to>
            </anchor>
          </objectPr>
        </oleObject>
      </mc:Choice>
      <mc:Fallback>
        <oleObject progId="Excel.Sheet.8" shapeId="1434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5"/>
  <sheetViews>
    <sheetView showGridLines="0" zoomScaleNormal="100" workbookViewId="0">
      <selection activeCell="A4" sqref="A4:F4"/>
    </sheetView>
  </sheetViews>
  <sheetFormatPr baseColWidth="10" defaultColWidth="11.42578125" defaultRowHeight="12.75" x14ac:dyDescent="0.2"/>
  <cols>
    <col min="1" max="1" width="42.5703125" style="435" customWidth="1"/>
    <col min="2" max="2" width="18.28515625" style="435" bestFit="1" customWidth="1"/>
    <col min="3" max="3" width="22" style="435" customWidth="1"/>
    <col min="4" max="4" width="46.85546875" style="435" customWidth="1"/>
    <col min="5" max="5" width="21.85546875" style="435" bestFit="1" customWidth="1"/>
    <col min="6" max="6" width="17" style="435" bestFit="1" customWidth="1"/>
    <col min="7" max="7" width="15.42578125" style="434" bestFit="1" customWidth="1"/>
    <col min="8" max="8" width="17" style="434" customWidth="1"/>
    <col min="9" max="9" width="12" style="435" bestFit="1" customWidth="1"/>
    <col min="10" max="256" width="11.42578125" style="435"/>
    <col min="257" max="257" width="42.5703125" style="435" customWidth="1"/>
    <col min="258" max="258" width="18.28515625" style="435" bestFit="1" customWidth="1"/>
    <col min="259" max="259" width="22" style="435" customWidth="1"/>
    <col min="260" max="260" width="48.85546875" style="435" customWidth="1"/>
    <col min="261" max="261" width="21.85546875" style="435" bestFit="1" customWidth="1"/>
    <col min="262" max="262" width="17" style="435" bestFit="1" customWidth="1"/>
    <col min="263" max="263" width="15.42578125" style="435" bestFit="1" customWidth="1"/>
    <col min="264" max="264" width="17" style="435" customWidth="1"/>
    <col min="265" max="265" width="12" style="435" bestFit="1" customWidth="1"/>
    <col min="266" max="512" width="11.42578125" style="435"/>
    <col min="513" max="513" width="42.5703125" style="435" customWidth="1"/>
    <col min="514" max="514" width="18.28515625" style="435" bestFit="1" customWidth="1"/>
    <col min="515" max="515" width="22" style="435" customWidth="1"/>
    <col min="516" max="516" width="48.85546875" style="435" customWidth="1"/>
    <col min="517" max="517" width="21.85546875" style="435" bestFit="1" customWidth="1"/>
    <col min="518" max="518" width="17" style="435" bestFit="1" customWidth="1"/>
    <col min="519" max="519" width="15.42578125" style="435" bestFit="1" customWidth="1"/>
    <col min="520" max="520" width="17" style="435" customWidth="1"/>
    <col min="521" max="521" width="12" style="435" bestFit="1" customWidth="1"/>
    <col min="522" max="768" width="11.42578125" style="435"/>
    <col min="769" max="769" width="42.5703125" style="435" customWidth="1"/>
    <col min="770" max="770" width="18.28515625" style="435" bestFit="1" customWidth="1"/>
    <col min="771" max="771" width="22" style="435" customWidth="1"/>
    <col min="772" max="772" width="48.85546875" style="435" customWidth="1"/>
    <col min="773" max="773" width="21.85546875" style="435" bestFit="1" customWidth="1"/>
    <col min="774" max="774" width="17" style="435" bestFit="1" customWidth="1"/>
    <col min="775" max="775" width="15.42578125" style="435" bestFit="1" customWidth="1"/>
    <col min="776" max="776" width="17" style="435" customWidth="1"/>
    <col min="777" max="777" width="12" style="435" bestFit="1" customWidth="1"/>
    <col min="778" max="1024" width="11.42578125" style="435"/>
    <col min="1025" max="1025" width="42.5703125" style="435" customWidth="1"/>
    <col min="1026" max="1026" width="18.28515625" style="435" bestFit="1" customWidth="1"/>
    <col min="1027" max="1027" width="22" style="435" customWidth="1"/>
    <col min="1028" max="1028" width="48.85546875" style="435" customWidth="1"/>
    <col min="1029" max="1029" width="21.85546875" style="435" bestFit="1" customWidth="1"/>
    <col min="1030" max="1030" width="17" style="435" bestFit="1" customWidth="1"/>
    <col min="1031" max="1031" width="15.42578125" style="435" bestFit="1" customWidth="1"/>
    <col min="1032" max="1032" width="17" style="435" customWidth="1"/>
    <col min="1033" max="1033" width="12" style="435" bestFit="1" customWidth="1"/>
    <col min="1034" max="1280" width="11.42578125" style="435"/>
    <col min="1281" max="1281" width="42.5703125" style="435" customWidth="1"/>
    <col min="1282" max="1282" width="18.28515625" style="435" bestFit="1" customWidth="1"/>
    <col min="1283" max="1283" width="22" style="435" customWidth="1"/>
    <col min="1284" max="1284" width="48.85546875" style="435" customWidth="1"/>
    <col min="1285" max="1285" width="21.85546875" style="435" bestFit="1" customWidth="1"/>
    <col min="1286" max="1286" width="17" style="435" bestFit="1" customWidth="1"/>
    <col min="1287" max="1287" width="15.42578125" style="435" bestFit="1" customWidth="1"/>
    <col min="1288" max="1288" width="17" style="435" customWidth="1"/>
    <col min="1289" max="1289" width="12" style="435" bestFit="1" customWidth="1"/>
    <col min="1290" max="1536" width="11.42578125" style="435"/>
    <col min="1537" max="1537" width="42.5703125" style="435" customWidth="1"/>
    <col min="1538" max="1538" width="18.28515625" style="435" bestFit="1" customWidth="1"/>
    <col min="1539" max="1539" width="22" style="435" customWidth="1"/>
    <col min="1540" max="1540" width="48.85546875" style="435" customWidth="1"/>
    <col min="1541" max="1541" width="21.85546875" style="435" bestFit="1" customWidth="1"/>
    <col min="1542" max="1542" width="17" style="435" bestFit="1" customWidth="1"/>
    <col min="1543" max="1543" width="15.42578125" style="435" bestFit="1" customWidth="1"/>
    <col min="1544" max="1544" width="17" style="435" customWidth="1"/>
    <col min="1545" max="1545" width="12" style="435" bestFit="1" customWidth="1"/>
    <col min="1546" max="1792" width="11.42578125" style="435"/>
    <col min="1793" max="1793" width="42.5703125" style="435" customWidth="1"/>
    <col min="1794" max="1794" width="18.28515625" style="435" bestFit="1" customWidth="1"/>
    <col min="1795" max="1795" width="22" style="435" customWidth="1"/>
    <col min="1796" max="1796" width="48.85546875" style="435" customWidth="1"/>
    <col min="1797" max="1797" width="21.85546875" style="435" bestFit="1" customWidth="1"/>
    <col min="1798" max="1798" width="17" style="435" bestFit="1" customWidth="1"/>
    <col min="1799" max="1799" width="15.42578125" style="435" bestFit="1" customWidth="1"/>
    <col min="1800" max="1800" width="17" style="435" customWidth="1"/>
    <col min="1801" max="1801" width="12" style="435" bestFit="1" customWidth="1"/>
    <col min="1802" max="2048" width="11.42578125" style="435"/>
    <col min="2049" max="2049" width="42.5703125" style="435" customWidth="1"/>
    <col min="2050" max="2050" width="18.28515625" style="435" bestFit="1" customWidth="1"/>
    <col min="2051" max="2051" width="22" style="435" customWidth="1"/>
    <col min="2052" max="2052" width="48.85546875" style="435" customWidth="1"/>
    <col min="2053" max="2053" width="21.85546875" style="435" bestFit="1" customWidth="1"/>
    <col min="2054" max="2054" width="17" style="435" bestFit="1" customWidth="1"/>
    <col min="2055" max="2055" width="15.42578125" style="435" bestFit="1" customWidth="1"/>
    <col min="2056" max="2056" width="17" style="435" customWidth="1"/>
    <col min="2057" max="2057" width="12" style="435" bestFit="1" customWidth="1"/>
    <col min="2058" max="2304" width="11.42578125" style="435"/>
    <col min="2305" max="2305" width="42.5703125" style="435" customWidth="1"/>
    <col min="2306" max="2306" width="18.28515625" style="435" bestFit="1" customWidth="1"/>
    <col min="2307" max="2307" width="22" style="435" customWidth="1"/>
    <col min="2308" max="2308" width="48.85546875" style="435" customWidth="1"/>
    <col min="2309" max="2309" width="21.85546875" style="435" bestFit="1" customWidth="1"/>
    <col min="2310" max="2310" width="17" style="435" bestFit="1" customWidth="1"/>
    <col min="2311" max="2311" width="15.42578125" style="435" bestFit="1" customWidth="1"/>
    <col min="2312" max="2312" width="17" style="435" customWidth="1"/>
    <col min="2313" max="2313" width="12" style="435" bestFit="1" customWidth="1"/>
    <col min="2314" max="2560" width="11.42578125" style="435"/>
    <col min="2561" max="2561" width="42.5703125" style="435" customWidth="1"/>
    <col min="2562" max="2562" width="18.28515625" style="435" bestFit="1" customWidth="1"/>
    <col min="2563" max="2563" width="22" style="435" customWidth="1"/>
    <col min="2564" max="2564" width="48.85546875" style="435" customWidth="1"/>
    <col min="2565" max="2565" width="21.85546875" style="435" bestFit="1" customWidth="1"/>
    <col min="2566" max="2566" width="17" style="435" bestFit="1" customWidth="1"/>
    <col min="2567" max="2567" width="15.42578125" style="435" bestFit="1" customWidth="1"/>
    <col min="2568" max="2568" width="17" style="435" customWidth="1"/>
    <col min="2569" max="2569" width="12" style="435" bestFit="1" customWidth="1"/>
    <col min="2570" max="2816" width="11.42578125" style="435"/>
    <col min="2817" max="2817" width="42.5703125" style="435" customWidth="1"/>
    <col min="2818" max="2818" width="18.28515625" style="435" bestFit="1" customWidth="1"/>
    <col min="2819" max="2819" width="22" style="435" customWidth="1"/>
    <col min="2820" max="2820" width="48.85546875" style="435" customWidth="1"/>
    <col min="2821" max="2821" width="21.85546875" style="435" bestFit="1" customWidth="1"/>
    <col min="2822" max="2822" width="17" style="435" bestFit="1" customWidth="1"/>
    <col min="2823" max="2823" width="15.42578125" style="435" bestFit="1" customWidth="1"/>
    <col min="2824" max="2824" width="17" style="435" customWidth="1"/>
    <col min="2825" max="2825" width="12" style="435" bestFit="1" customWidth="1"/>
    <col min="2826" max="3072" width="11.42578125" style="435"/>
    <col min="3073" max="3073" width="42.5703125" style="435" customWidth="1"/>
    <col min="3074" max="3074" width="18.28515625" style="435" bestFit="1" customWidth="1"/>
    <col min="3075" max="3075" width="22" style="435" customWidth="1"/>
    <col min="3076" max="3076" width="48.85546875" style="435" customWidth="1"/>
    <col min="3077" max="3077" width="21.85546875" style="435" bestFit="1" customWidth="1"/>
    <col min="3078" max="3078" width="17" style="435" bestFit="1" customWidth="1"/>
    <col min="3079" max="3079" width="15.42578125" style="435" bestFit="1" customWidth="1"/>
    <col min="3080" max="3080" width="17" style="435" customWidth="1"/>
    <col min="3081" max="3081" width="12" style="435" bestFit="1" customWidth="1"/>
    <col min="3082" max="3328" width="11.42578125" style="435"/>
    <col min="3329" max="3329" width="42.5703125" style="435" customWidth="1"/>
    <col min="3330" max="3330" width="18.28515625" style="435" bestFit="1" customWidth="1"/>
    <col min="3331" max="3331" width="22" style="435" customWidth="1"/>
    <col min="3332" max="3332" width="48.85546875" style="435" customWidth="1"/>
    <col min="3333" max="3333" width="21.85546875" style="435" bestFit="1" customWidth="1"/>
    <col min="3334" max="3334" width="17" style="435" bestFit="1" customWidth="1"/>
    <col min="3335" max="3335" width="15.42578125" style="435" bestFit="1" customWidth="1"/>
    <col min="3336" max="3336" width="17" style="435" customWidth="1"/>
    <col min="3337" max="3337" width="12" style="435" bestFit="1" customWidth="1"/>
    <col min="3338" max="3584" width="11.42578125" style="435"/>
    <col min="3585" max="3585" width="42.5703125" style="435" customWidth="1"/>
    <col min="3586" max="3586" width="18.28515625" style="435" bestFit="1" customWidth="1"/>
    <col min="3587" max="3587" width="22" style="435" customWidth="1"/>
    <col min="3588" max="3588" width="48.85546875" style="435" customWidth="1"/>
    <col min="3589" max="3589" width="21.85546875" style="435" bestFit="1" customWidth="1"/>
    <col min="3590" max="3590" width="17" style="435" bestFit="1" customWidth="1"/>
    <col min="3591" max="3591" width="15.42578125" style="435" bestFit="1" customWidth="1"/>
    <col min="3592" max="3592" width="17" style="435" customWidth="1"/>
    <col min="3593" max="3593" width="12" style="435" bestFit="1" customWidth="1"/>
    <col min="3594" max="3840" width="11.42578125" style="435"/>
    <col min="3841" max="3841" width="42.5703125" style="435" customWidth="1"/>
    <col min="3842" max="3842" width="18.28515625" style="435" bestFit="1" customWidth="1"/>
    <col min="3843" max="3843" width="22" style="435" customWidth="1"/>
    <col min="3844" max="3844" width="48.85546875" style="435" customWidth="1"/>
    <col min="3845" max="3845" width="21.85546875" style="435" bestFit="1" customWidth="1"/>
    <col min="3846" max="3846" width="17" style="435" bestFit="1" customWidth="1"/>
    <col min="3847" max="3847" width="15.42578125" style="435" bestFit="1" customWidth="1"/>
    <col min="3848" max="3848" width="17" style="435" customWidth="1"/>
    <col min="3849" max="3849" width="12" style="435" bestFit="1" customWidth="1"/>
    <col min="3850" max="4096" width="11.42578125" style="435"/>
    <col min="4097" max="4097" width="42.5703125" style="435" customWidth="1"/>
    <col min="4098" max="4098" width="18.28515625" style="435" bestFit="1" customWidth="1"/>
    <col min="4099" max="4099" width="22" style="435" customWidth="1"/>
    <col min="4100" max="4100" width="48.85546875" style="435" customWidth="1"/>
    <col min="4101" max="4101" width="21.85546875" style="435" bestFit="1" customWidth="1"/>
    <col min="4102" max="4102" width="17" style="435" bestFit="1" customWidth="1"/>
    <col min="4103" max="4103" width="15.42578125" style="435" bestFit="1" customWidth="1"/>
    <col min="4104" max="4104" width="17" style="435" customWidth="1"/>
    <col min="4105" max="4105" width="12" style="435" bestFit="1" customWidth="1"/>
    <col min="4106" max="4352" width="11.42578125" style="435"/>
    <col min="4353" max="4353" width="42.5703125" style="435" customWidth="1"/>
    <col min="4354" max="4354" width="18.28515625" style="435" bestFit="1" customWidth="1"/>
    <col min="4355" max="4355" width="22" style="435" customWidth="1"/>
    <col min="4356" max="4356" width="48.85546875" style="435" customWidth="1"/>
    <col min="4357" max="4357" width="21.85546875" style="435" bestFit="1" customWidth="1"/>
    <col min="4358" max="4358" width="17" style="435" bestFit="1" customWidth="1"/>
    <col min="4359" max="4359" width="15.42578125" style="435" bestFit="1" customWidth="1"/>
    <col min="4360" max="4360" width="17" style="435" customWidth="1"/>
    <col min="4361" max="4361" width="12" style="435" bestFit="1" customWidth="1"/>
    <col min="4362" max="4608" width="11.42578125" style="435"/>
    <col min="4609" max="4609" width="42.5703125" style="435" customWidth="1"/>
    <col min="4610" max="4610" width="18.28515625" style="435" bestFit="1" customWidth="1"/>
    <col min="4611" max="4611" width="22" style="435" customWidth="1"/>
    <col min="4612" max="4612" width="48.85546875" style="435" customWidth="1"/>
    <col min="4613" max="4613" width="21.85546875" style="435" bestFit="1" customWidth="1"/>
    <col min="4614" max="4614" width="17" style="435" bestFit="1" customWidth="1"/>
    <col min="4615" max="4615" width="15.42578125" style="435" bestFit="1" customWidth="1"/>
    <col min="4616" max="4616" width="17" style="435" customWidth="1"/>
    <col min="4617" max="4617" width="12" style="435" bestFit="1" customWidth="1"/>
    <col min="4618" max="4864" width="11.42578125" style="435"/>
    <col min="4865" max="4865" width="42.5703125" style="435" customWidth="1"/>
    <col min="4866" max="4866" width="18.28515625" style="435" bestFit="1" customWidth="1"/>
    <col min="4867" max="4867" width="22" style="435" customWidth="1"/>
    <col min="4868" max="4868" width="48.85546875" style="435" customWidth="1"/>
    <col min="4869" max="4869" width="21.85546875" style="435" bestFit="1" customWidth="1"/>
    <col min="4870" max="4870" width="17" style="435" bestFit="1" customWidth="1"/>
    <col min="4871" max="4871" width="15.42578125" style="435" bestFit="1" customWidth="1"/>
    <col min="4872" max="4872" width="17" style="435" customWidth="1"/>
    <col min="4873" max="4873" width="12" style="435" bestFit="1" customWidth="1"/>
    <col min="4874" max="5120" width="11.42578125" style="435"/>
    <col min="5121" max="5121" width="42.5703125" style="435" customWidth="1"/>
    <col min="5122" max="5122" width="18.28515625" style="435" bestFit="1" customWidth="1"/>
    <col min="5123" max="5123" width="22" style="435" customWidth="1"/>
    <col min="5124" max="5124" width="48.85546875" style="435" customWidth="1"/>
    <col min="5125" max="5125" width="21.85546875" style="435" bestFit="1" customWidth="1"/>
    <col min="5126" max="5126" width="17" style="435" bestFit="1" customWidth="1"/>
    <col min="5127" max="5127" width="15.42578125" style="435" bestFit="1" customWidth="1"/>
    <col min="5128" max="5128" width="17" style="435" customWidth="1"/>
    <col min="5129" max="5129" width="12" style="435" bestFit="1" customWidth="1"/>
    <col min="5130" max="5376" width="11.42578125" style="435"/>
    <col min="5377" max="5377" width="42.5703125" style="435" customWidth="1"/>
    <col min="5378" max="5378" width="18.28515625" style="435" bestFit="1" customWidth="1"/>
    <col min="5379" max="5379" width="22" style="435" customWidth="1"/>
    <col min="5380" max="5380" width="48.85546875" style="435" customWidth="1"/>
    <col min="5381" max="5381" width="21.85546875" style="435" bestFit="1" customWidth="1"/>
    <col min="5382" max="5382" width="17" style="435" bestFit="1" customWidth="1"/>
    <col min="5383" max="5383" width="15.42578125" style="435" bestFit="1" customWidth="1"/>
    <col min="5384" max="5384" width="17" style="435" customWidth="1"/>
    <col min="5385" max="5385" width="12" style="435" bestFit="1" customWidth="1"/>
    <col min="5386" max="5632" width="11.42578125" style="435"/>
    <col min="5633" max="5633" width="42.5703125" style="435" customWidth="1"/>
    <col min="5634" max="5634" width="18.28515625" style="435" bestFit="1" customWidth="1"/>
    <col min="5635" max="5635" width="22" style="435" customWidth="1"/>
    <col min="5636" max="5636" width="48.85546875" style="435" customWidth="1"/>
    <col min="5637" max="5637" width="21.85546875" style="435" bestFit="1" customWidth="1"/>
    <col min="5638" max="5638" width="17" style="435" bestFit="1" customWidth="1"/>
    <col min="5639" max="5639" width="15.42578125" style="435" bestFit="1" customWidth="1"/>
    <col min="5640" max="5640" width="17" style="435" customWidth="1"/>
    <col min="5641" max="5641" width="12" style="435" bestFit="1" customWidth="1"/>
    <col min="5642" max="5888" width="11.42578125" style="435"/>
    <col min="5889" max="5889" width="42.5703125" style="435" customWidth="1"/>
    <col min="5890" max="5890" width="18.28515625" style="435" bestFit="1" customWidth="1"/>
    <col min="5891" max="5891" width="22" style="435" customWidth="1"/>
    <col min="5892" max="5892" width="48.85546875" style="435" customWidth="1"/>
    <col min="5893" max="5893" width="21.85546875" style="435" bestFit="1" customWidth="1"/>
    <col min="5894" max="5894" width="17" style="435" bestFit="1" customWidth="1"/>
    <col min="5895" max="5895" width="15.42578125" style="435" bestFit="1" customWidth="1"/>
    <col min="5896" max="5896" width="17" style="435" customWidth="1"/>
    <col min="5897" max="5897" width="12" style="435" bestFit="1" customWidth="1"/>
    <col min="5898" max="6144" width="11.42578125" style="435"/>
    <col min="6145" max="6145" width="42.5703125" style="435" customWidth="1"/>
    <col min="6146" max="6146" width="18.28515625" style="435" bestFit="1" customWidth="1"/>
    <col min="6147" max="6147" width="22" style="435" customWidth="1"/>
    <col min="6148" max="6148" width="48.85546875" style="435" customWidth="1"/>
    <col min="6149" max="6149" width="21.85546875" style="435" bestFit="1" customWidth="1"/>
    <col min="6150" max="6150" width="17" style="435" bestFit="1" customWidth="1"/>
    <col min="6151" max="6151" width="15.42578125" style="435" bestFit="1" customWidth="1"/>
    <col min="6152" max="6152" width="17" style="435" customWidth="1"/>
    <col min="6153" max="6153" width="12" style="435" bestFit="1" customWidth="1"/>
    <col min="6154" max="6400" width="11.42578125" style="435"/>
    <col min="6401" max="6401" width="42.5703125" style="435" customWidth="1"/>
    <col min="6402" max="6402" width="18.28515625" style="435" bestFit="1" customWidth="1"/>
    <col min="6403" max="6403" width="22" style="435" customWidth="1"/>
    <col min="6404" max="6404" width="48.85546875" style="435" customWidth="1"/>
    <col min="6405" max="6405" width="21.85546875" style="435" bestFit="1" customWidth="1"/>
    <col min="6406" max="6406" width="17" style="435" bestFit="1" customWidth="1"/>
    <col min="6407" max="6407" width="15.42578125" style="435" bestFit="1" customWidth="1"/>
    <col min="6408" max="6408" width="17" style="435" customWidth="1"/>
    <col min="6409" max="6409" width="12" style="435" bestFit="1" customWidth="1"/>
    <col min="6410" max="6656" width="11.42578125" style="435"/>
    <col min="6657" max="6657" width="42.5703125" style="435" customWidth="1"/>
    <col min="6658" max="6658" width="18.28515625" style="435" bestFit="1" customWidth="1"/>
    <col min="6659" max="6659" width="22" style="435" customWidth="1"/>
    <col min="6660" max="6660" width="48.85546875" style="435" customWidth="1"/>
    <col min="6661" max="6661" width="21.85546875" style="435" bestFit="1" customWidth="1"/>
    <col min="6662" max="6662" width="17" style="435" bestFit="1" customWidth="1"/>
    <col min="6663" max="6663" width="15.42578125" style="435" bestFit="1" customWidth="1"/>
    <col min="6664" max="6664" width="17" style="435" customWidth="1"/>
    <col min="6665" max="6665" width="12" style="435" bestFit="1" customWidth="1"/>
    <col min="6666" max="6912" width="11.42578125" style="435"/>
    <col min="6913" max="6913" width="42.5703125" style="435" customWidth="1"/>
    <col min="6914" max="6914" width="18.28515625" style="435" bestFit="1" customWidth="1"/>
    <col min="6915" max="6915" width="22" style="435" customWidth="1"/>
    <col min="6916" max="6916" width="48.85546875" style="435" customWidth="1"/>
    <col min="6917" max="6917" width="21.85546875" style="435" bestFit="1" customWidth="1"/>
    <col min="6918" max="6918" width="17" style="435" bestFit="1" customWidth="1"/>
    <col min="6919" max="6919" width="15.42578125" style="435" bestFit="1" customWidth="1"/>
    <col min="6920" max="6920" width="17" style="435" customWidth="1"/>
    <col min="6921" max="6921" width="12" style="435" bestFit="1" customWidth="1"/>
    <col min="6922" max="7168" width="11.42578125" style="435"/>
    <col min="7169" max="7169" width="42.5703125" style="435" customWidth="1"/>
    <col min="7170" max="7170" width="18.28515625" style="435" bestFit="1" customWidth="1"/>
    <col min="7171" max="7171" width="22" style="435" customWidth="1"/>
    <col min="7172" max="7172" width="48.85546875" style="435" customWidth="1"/>
    <col min="7173" max="7173" width="21.85546875" style="435" bestFit="1" customWidth="1"/>
    <col min="7174" max="7174" width="17" style="435" bestFit="1" customWidth="1"/>
    <col min="7175" max="7175" width="15.42578125" style="435" bestFit="1" customWidth="1"/>
    <col min="7176" max="7176" width="17" style="435" customWidth="1"/>
    <col min="7177" max="7177" width="12" style="435" bestFit="1" customWidth="1"/>
    <col min="7178" max="7424" width="11.42578125" style="435"/>
    <col min="7425" max="7425" width="42.5703125" style="435" customWidth="1"/>
    <col min="7426" max="7426" width="18.28515625" style="435" bestFit="1" customWidth="1"/>
    <col min="7427" max="7427" width="22" style="435" customWidth="1"/>
    <col min="7428" max="7428" width="48.85546875" style="435" customWidth="1"/>
    <col min="7429" max="7429" width="21.85546875" style="435" bestFit="1" customWidth="1"/>
    <col min="7430" max="7430" width="17" style="435" bestFit="1" customWidth="1"/>
    <col min="7431" max="7431" width="15.42578125" style="435" bestFit="1" customWidth="1"/>
    <col min="7432" max="7432" width="17" style="435" customWidth="1"/>
    <col min="7433" max="7433" width="12" style="435" bestFit="1" customWidth="1"/>
    <col min="7434" max="7680" width="11.42578125" style="435"/>
    <col min="7681" max="7681" width="42.5703125" style="435" customWidth="1"/>
    <col min="7682" max="7682" width="18.28515625" style="435" bestFit="1" customWidth="1"/>
    <col min="7683" max="7683" width="22" style="435" customWidth="1"/>
    <col min="7684" max="7684" width="48.85546875" style="435" customWidth="1"/>
    <col min="7685" max="7685" width="21.85546875" style="435" bestFit="1" customWidth="1"/>
    <col min="7686" max="7686" width="17" style="435" bestFit="1" customWidth="1"/>
    <col min="7687" max="7687" width="15.42578125" style="435" bestFit="1" customWidth="1"/>
    <col min="7688" max="7688" width="17" style="435" customWidth="1"/>
    <col min="7689" max="7689" width="12" style="435" bestFit="1" customWidth="1"/>
    <col min="7690" max="7936" width="11.42578125" style="435"/>
    <col min="7937" max="7937" width="42.5703125" style="435" customWidth="1"/>
    <col min="7938" max="7938" width="18.28515625" style="435" bestFit="1" customWidth="1"/>
    <col min="7939" max="7939" width="22" style="435" customWidth="1"/>
    <col min="7940" max="7940" width="48.85546875" style="435" customWidth="1"/>
    <col min="7941" max="7941" width="21.85546875" style="435" bestFit="1" customWidth="1"/>
    <col min="7942" max="7942" width="17" style="435" bestFit="1" customWidth="1"/>
    <col min="7943" max="7943" width="15.42578125" style="435" bestFit="1" customWidth="1"/>
    <col min="7944" max="7944" width="17" style="435" customWidth="1"/>
    <col min="7945" max="7945" width="12" style="435" bestFit="1" customWidth="1"/>
    <col min="7946" max="8192" width="11.42578125" style="435"/>
    <col min="8193" max="8193" width="42.5703125" style="435" customWidth="1"/>
    <col min="8194" max="8194" width="18.28515625" style="435" bestFit="1" customWidth="1"/>
    <col min="8195" max="8195" width="22" style="435" customWidth="1"/>
    <col min="8196" max="8196" width="48.85546875" style="435" customWidth="1"/>
    <col min="8197" max="8197" width="21.85546875" style="435" bestFit="1" customWidth="1"/>
    <col min="8198" max="8198" width="17" style="435" bestFit="1" customWidth="1"/>
    <col min="8199" max="8199" width="15.42578125" style="435" bestFit="1" customWidth="1"/>
    <col min="8200" max="8200" width="17" style="435" customWidth="1"/>
    <col min="8201" max="8201" width="12" style="435" bestFit="1" customWidth="1"/>
    <col min="8202" max="8448" width="11.42578125" style="435"/>
    <col min="8449" max="8449" width="42.5703125" style="435" customWidth="1"/>
    <col min="8450" max="8450" width="18.28515625" style="435" bestFit="1" customWidth="1"/>
    <col min="8451" max="8451" width="22" style="435" customWidth="1"/>
    <col min="8452" max="8452" width="48.85546875" style="435" customWidth="1"/>
    <col min="8453" max="8453" width="21.85546875" style="435" bestFit="1" customWidth="1"/>
    <col min="8454" max="8454" width="17" style="435" bestFit="1" customWidth="1"/>
    <col min="8455" max="8455" width="15.42578125" style="435" bestFit="1" customWidth="1"/>
    <col min="8456" max="8456" width="17" style="435" customWidth="1"/>
    <col min="8457" max="8457" width="12" style="435" bestFit="1" customWidth="1"/>
    <col min="8458" max="8704" width="11.42578125" style="435"/>
    <col min="8705" max="8705" width="42.5703125" style="435" customWidth="1"/>
    <col min="8706" max="8706" width="18.28515625" style="435" bestFit="1" customWidth="1"/>
    <col min="8707" max="8707" width="22" style="435" customWidth="1"/>
    <col min="8708" max="8708" width="48.85546875" style="435" customWidth="1"/>
    <col min="8709" max="8709" width="21.85546875" style="435" bestFit="1" customWidth="1"/>
    <col min="8710" max="8710" width="17" style="435" bestFit="1" customWidth="1"/>
    <col min="8711" max="8711" width="15.42578125" style="435" bestFit="1" customWidth="1"/>
    <col min="8712" max="8712" width="17" style="435" customWidth="1"/>
    <col min="8713" max="8713" width="12" style="435" bestFit="1" customWidth="1"/>
    <col min="8714" max="8960" width="11.42578125" style="435"/>
    <col min="8961" max="8961" width="42.5703125" style="435" customWidth="1"/>
    <col min="8962" max="8962" width="18.28515625" style="435" bestFit="1" customWidth="1"/>
    <col min="8963" max="8963" width="22" style="435" customWidth="1"/>
    <col min="8964" max="8964" width="48.85546875" style="435" customWidth="1"/>
    <col min="8965" max="8965" width="21.85546875" style="435" bestFit="1" customWidth="1"/>
    <col min="8966" max="8966" width="17" style="435" bestFit="1" customWidth="1"/>
    <col min="8967" max="8967" width="15.42578125" style="435" bestFit="1" customWidth="1"/>
    <col min="8968" max="8968" width="17" style="435" customWidth="1"/>
    <col min="8969" max="8969" width="12" style="435" bestFit="1" customWidth="1"/>
    <col min="8970" max="9216" width="11.42578125" style="435"/>
    <col min="9217" max="9217" width="42.5703125" style="435" customWidth="1"/>
    <col min="9218" max="9218" width="18.28515625" style="435" bestFit="1" customWidth="1"/>
    <col min="9219" max="9219" width="22" style="435" customWidth="1"/>
    <col min="9220" max="9220" width="48.85546875" style="435" customWidth="1"/>
    <col min="9221" max="9221" width="21.85546875" style="435" bestFit="1" customWidth="1"/>
    <col min="9222" max="9222" width="17" style="435" bestFit="1" customWidth="1"/>
    <col min="9223" max="9223" width="15.42578125" style="435" bestFit="1" customWidth="1"/>
    <col min="9224" max="9224" width="17" style="435" customWidth="1"/>
    <col min="9225" max="9225" width="12" style="435" bestFit="1" customWidth="1"/>
    <col min="9226" max="9472" width="11.42578125" style="435"/>
    <col min="9473" max="9473" width="42.5703125" style="435" customWidth="1"/>
    <col min="9474" max="9474" width="18.28515625" style="435" bestFit="1" customWidth="1"/>
    <col min="9475" max="9475" width="22" style="435" customWidth="1"/>
    <col min="9476" max="9476" width="48.85546875" style="435" customWidth="1"/>
    <col min="9477" max="9477" width="21.85546875" style="435" bestFit="1" customWidth="1"/>
    <col min="9478" max="9478" width="17" style="435" bestFit="1" customWidth="1"/>
    <col min="9479" max="9479" width="15.42578125" style="435" bestFit="1" customWidth="1"/>
    <col min="9480" max="9480" width="17" style="435" customWidth="1"/>
    <col min="9481" max="9481" width="12" style="435" bestFit="1" customWidth="1"/>
    <col min="9482" max="9728" width="11.42578125" style="435"/>
    <col min="9729" max="9729" width="42.5703125" style="435" customWidth="1"/>
    <col min="9730" max="9730" width="18.28515625" style="435" bestFit="1" customWidth="1"/>
    <col min="9731" max="9731" width="22" style="435" customWidth="1"/>
    <col min="9732" max="9732" width="48.85546875" style="435" customWidth="1"/>
    <col min="9733" max="9733" width="21.85546875" style="435" bestFit="1" customWidth="1"/>
    <col min="9734" max="9734" width="17" style="435" bestFit="1" customWidth="1"/>
    <col min="9735" max="9735" width="15.42578125" style="435" bestFit="1" customWidth="1"/>
    <col min="9736" max="9736" width="17" style="435" customWidth="1"/>
    <col min="9737" max="9737" width="12" style="435" bestFit="1" customWidth="1"/>
    <col min="9738" max="9984" width="11.42578125" style="435"/>
    <col min="9985" max="9985" width="42.5703125" style="435" customWidth="1"/>
    <col min="9986" max="9986" width="18.28515625" style="435" bestFit="1" customWidth="1"/>
    <col min="9987" max="9987" width="22" style="435" customWidth="1"/>
    <col min="9988" max="9988" width="48.85546875" style="435" customWidth="1"/>
    <col min="9989" max="9989" width="21.85546875" style="435" bestFit="1" customWidth="1"/>
    <col min="9990" max="9990" width="17" style="435" bestFit="1" customWidth="1"/>
    <col min="9991" max="9991" width="15.42578125" style="435" bestFit="1" customWidth="1"/>
    <col min="9992" max="9992" width="17" style="435" customWidth="1"/>
    <col min="9993" max="9993" width="12" style="435" bestFit="1" customWidth="1"/>
    <col min="9994" max="10240" width="11.42578125" style="435"/>
    <col min="10241" max="10241" width="42.5703125" style="435" customWidth="1"/>
    <col min="10242" max="10242" width="18.28515625" style="435" bestFit="1" customWidth="1"/>
    <col min="10243" max="10243" width="22" style="435" customWidth="1"/>
    <col min="10244" max="10244" width="48.85546875" style="435" customWidth="1"/>
    <col min="10245" max="10245" width="21.85546875" style="435" bestFit="1" customWidth="1"/>
    <col min="10246" max="10246" width="17" style="435" bestFit="1" customWidth="1"/>
    <col min="10247" max="10247" width="15.42578125" style="435" bestFit="1" customWidth="1"/>
    <col min="10248" max="10248" width="17" style="435" customWidth="1"/>
    <col min="10249" max="10249" width="12" style="435" bestFit="1" customWidth="1"/>
    <col min="10250" max="10496" width="11.42578125" style="435"/>
    <col min="10497" max="10497" width="42.5703125" style="435" customWidth="1"/>
    <col min="10498" max="10498" width="18.28515625" style="435" bestFit="1" customWidth="1"/>
    <col min="10499" max="10499" width="22" style="435" customWidth="1"/>
    <col min="10500" max="10500" width="48.85546875" style="435" customWidth="1"/>
    <col min="10501" max="10501" width="21.85546875" style="435" bestFit="1" customWidth="1"/>
    <col min="10502" max="10502" width="17" style="435" bestFit="1" customWidth="1"/>
    <col min="10503" max="10503" width="15.42578125" style="435" bestFit="1" customWidth="1"/>
    <col min="10504" max="10504" width="17" style="435" customWidth="1"/>
    <col min="10505" max="10505" width="12" style="435" bestFit="1" customWidth="1"/>
    <col min="10506" max="10752" width="11.42578125" style="435"/>
    <col min="10753" max="10753" width="42.5703125" style="435" customWidth="1"/>
    <col min="10754" max="10754" width="18.28515625" style="435" bestFit="1" customWidth="1"/>
    <col min="10755" max="10755" width="22" style="435" customWidth="1"/>
    <col min="10756" max="10756" width="48.85546875" style="435" customWidth="1"/>
    <col min="10757" max="10757" width="21.85546875" style="435" bestFit="1" customWidth="1"/>
    <col min="10758" max="10758" width="17" style="435" bestFit="1" customWidth="1"/>
    <col min="10759" max="10759" width="15.42578125" style="435" bestFit="1" customWidth="1"/>
    <col min="10760" max="10760" width="17" style="435" customWidth="1"/>
    <col min="10761" max="10761" width="12" style="435" bestFit="1" customWidth="1"/>
    <col min="10762" max="11008" width="11.42578125" style="435"/>
    <col min="11009" max="11009" width="42.5703125" style="435" customWidth="1"/>
    <col min="11010" max="11010" width="18.28515625" style="435" bestFit="1" customWidth="1"/>
    <col min="11011" max="11011" width="22" style="435" customWidth="1"/>
    <col min="11012" max="11012" width="48.85546875" style="435" customWidth="1"/>
    <col min="11013" max="11013" width="21.85546875" style="435" bestFit="1" customWidth="1"/>
    <col min="11014" max="11014" width="17" style="435" bestFit="1" customWidth="1"/>
    <col min="11015" max="11015" width="15.42578125" style="435" bestFit="1" customWidth="1"/>
    <col min="11016" max="11016" width="17" style="435" customWidth="1"/>
    <col min="11017" max="11017" width="12" style="435" bestFit="1" customWidth="1"/>
    <col min="11018" max="11264" width="11.42578125" style="435"/>
    <col min="11265" max="11265" width="42.5703125" style="435" customWidth="1"/>
    <col min="11266" max="11266" width="18.28515625" style="435" bestFit="1" customWidth="1"/>
    <col min="11267" max="11267" width="22" style="435" customWidth="1"/>
    <col min="11268" max="11268" width="48.85546875" style="435" customWidth="1"/>
    <col min="11269" max="11269" width="21.85546875" style="435" bestFit="1" customWidth="1"/>
    <col min="11270" max="11270" width="17" style="435" bestFit="1" customWidth="1"/>
    <col min="11271" max="11271" width="15.42578125" style="435" bestFit="1" customWidth="1"/>
    <col min="11272" max="11272" width="17" style="435" customWidth="1"/>
    <col min="11273" max="11273" width="12" style="435" bestFit="1" customWidth="1"/>
    <col min="11274" max="11520" width="11.42578125" style="435"/>
    <col min="11521" max="11521" width="42.5703125" style="435" customWidth="1"/>
    <col min="11522" max="11522" width="18.28515625" style="435" bestFit="1" customWidth="1"/>
    <col min="11523" max="11523" width="22" style="435" customWidth="1"/>
    <col min="11524" max="11524" width="48.85546875" style="435" customWidth="1"/>
    <col min="11525" max="11525" width="21.85546875" style="435" bestFit="1" customWidth="1"/>
    <col min="11526" max="11526" width="17" style="435" bestFit="1" customWidth="1"/>
    <col min="11527" max="11527" width="15.42578125" style="435" bestFit="1" customWidth="1"/>
    <col min="11528" max="11528" width="17" style="435" customWidth="1"/>
    <col min="11529" max="11529" width="12" style="435" bestFit="1" customWidth="1"/>
    <col min="11530" max="11776" width="11.42578125" style="435"/>
    <col min="11777" max="11777" width="42.5703125" style="435" customWidth="1"/>
    <col min="11778" max="11778" width="18.28515625" style="435" bestFit="1" customWidth="1"/>
    <col min="11779" max="11779" width="22" style="435" customWidth="1"/>
    <col min="11780" max="11780" width="48.85546875" style="435" customWidth="1"/>
    <col min="11781" max="11781" width="21.85546875" style="435" bestFit="1" customWidth="1"/>
    <col min="11782" max="11782" width="17" style="435" bestFit="1" customWidth="1"/>
    <col min="11783" max="11783" width="15.42578125" style="435" bestFit="1" customWidth="1"/>
    <col min="11784" max="11784" width="17" style="435" customWidth="1"/>
    <col min="11785" max="11785" width="12" style="435" bestFit="1" customWidth="1"/>
    <col min="11786" max="12032" width="11.42578125" style="435"/>
    <col min="12033" max="12033" width="42.5703125" style="435" customWidth="1"/>
    <col min="12034" max="12034" width="18.28515625" style="435" bestFit="1" customWidth="1"/>
    <col min="12035" max="12035" width="22" style="435" customWidth="1"/>
    <col min="12036" max="12036" width="48.85546875" style="435" customWidth="1"/>
    <col min="12037" max="12037" width="21.85546875" style="435" bestFit="1" customWidth="1"/>
    <col min="12038" max="12038" width="17" style="435" bestFit="1" customWidth="1"/>
    <col min="12039" max="12039" width="15.42578125" style="435" bestFit="1" customWidth="1"/>
    <col min="12040" max="12040" width="17" style="435" customWidth="1"/>
    <col min="12041" max="12041" width="12" style="435" bestFit="1" customWidth="1"/>
    <col min="12042" max="12288" width="11.42578125" style="435"/>
    <col min="12289" max="12289" width="42.5703125" style="435" customWidth="1"/>
    <col min="12290" max="12290" width="18.28515625" style="435" bestFit="1" customWidth="1"/>
    <col min="12291" max="12291" width="22" style="435" customWidth="1"/>
    <col min="12292" max="12292" width="48.85546875" style="435" customWidth="1"/>
    <col min="12293" max="12293" width="21.85546875" style="435" bestFit="1" customWidth="1"/>
    <col min="12294" max="12294" width="17" style="435" bestFit="1" customWidth="1"/>
    <col min="12295" max="12295" width="15.42578125" style="435" bestFit="1" customWidth="1"/>
    <col min="12296" max="12296" width="17" style="435" customWidth="1"/>
    <col min="12297" max="12297" width="12" style="435" bestFit="1" customWidth="1"/>
    <col min="12298" max="12544" width="11.42578125" style="435"/>
    <col min="12545" max="12545" width="42.5703125" style="435" customWidth="1"/>
    <col min="12546" max="12546" width="18.28515625" style="435" bestFit="1" customWidth="1"/>
    <col min="12547" max="12547" width="22" style="435" customWidth="1"/>
    <col min="12548" max="12548" width="48.85546875" style="435" customWidth="1"/>
    <col min="12549" max="12549" width="21.85546875" style="435" bestFit="1" customWidth="1"/>
    <col min="12550" max="12550" width="17" style="435" bestFit="1" customWidth="1"/>
    <col min="12551" max="12551" width="15.42578125" style="435" bestFit="1" customWidth="1"/>
    <col min="12552" max="12552" width="17" style="435" customWidth="1"/>
    <col min="12553" max="12553" width="12" style="435" bestFit="1" customWidth="1"/>
    <col min="12554" max="12800" width="11.42578125" style="435"/>
    <col min="12801" max="12801" width="42.5703125" style="435" customWidth="1"/>
    <col min="12802" max="12802" width="18.28515625" style="435" bestFit="1" customWidth="1"/>
    <col min="12803" max="12803" width="22" style="435" customWidth="1"/>
    <col min="12804" max="12804" width="48.85546875" style="435" customWidth="1"/>
    <col min="12805" max="12805" width="21.85546875" style="435" bestFit="1" customWidth="1"/>
    <col min="12806" max="12806" width="17" style="435" bestFit="1" customWidth="1"/>
    <col min="12807" max="12807" width="15.42578125" style="435" bestFit="1" customWidth="1"/>
    <col min="12808" max="12808" width="17" style="435" customWidth="1"/>
    <col min="12809" max="12809" width="12" style="435" bestFit="1" customWidth="1"/>
    <col min="12810" max="13056" width="11.42578125" style="435"/>
    <col min="13057" max="13057" width="42.5703125" style="435" customWidth="1"/>
    <col min="13058" max="13058" width="18.28515625" style="435" bestFit="1" customWidth="1"/>
    <col min="13059" max="13059" width="22" style="435" customWidth="1"/>
    <col min="13060" max="13060" width="48.85546875" style="435" customWidth="1"/>
    <col min="13061" max="13061" width="21.85546875" style="435" bestFit="1" customWidth="1"/>
    <col min="13062" max="13062" width="17" style="435" bestFit="1" customWidth="1"/>
    <col min="13063" max="13063" width="15.42578125" style="435" bestFit="1" customWidth="1"/>
    <col min="13064" max="13064" width="17" style="435" customWidth="1"/>
    <col min="13065" max="13065" width="12" style="435" bestFit="1" customWidth="1"/>
    <col min="13066" max="13312" width="11.42578125" style="435"/>
    <col min="13313" max="13313" width="42.5703125" style="435" customWidth="1"/>
    <col min="13314" max="13314" width="18.28515625" style="435" bestFit="1" customWidth="1"/>
    <col min="13315" max="13315" width="22" style="435" customWidth="1"/>
    <col min="13316" max="13316" width="48.85546875" style="435" customWidth="1"/>
    <col min="13317" max="13317" width="21.85546875" style="435" bestFit="1" customWidth="1"/>
    <col min="13318" max="13318" width="17" style="435" bestFit="1" customWidth="1"/>
    <col min="13319" max="13319" width="15.42578125" style="435" bestFit="1" customWidth="1"/>
    <col min="13320" max="13320" width="17" style="435" customWidth="1"/>
    <col min="13321" max="13321" width="12" style="435" bestFit="1" customWidth="1"/>
    <col min="13322" max="13568" width="11.42578125" style="435"/>
    <col min="13569" max="13569" width="42.5703125" style="435" customWidth="1"/>
    <col min="13570" max="13570" width="18.28515625" style="435" bestFit="1" customWidth="1"/>
    <col min="13571" max="13571" width="22" style="435" customWidth="1"/>
    <col min="13572" max="13572" width="48.85546875" style="435" customWidth="1"/>
    <col min="13573" max="13573" width="21.85546875" style="435" bestFit="1" customWidth="1"/>
    <col min="13574" max="13574" width="17" style="435" bestFit="1" customWidth="1"/>
    <col min="13575" max="13575" width="15.42578125" style="435" bestFit="1" customWidth="1"/>
    <col min="13576" max="13576" width="17" style="435" customWidth="1"/>
    <col min="13577" max="13577" width="12" style="435" bestFit="1" customWidth="1"/>
    <col min="13578" max="13824" width="11.42578125" style="435"/>
    <col min="13825" max="13825" width="42.5703125" style="435" customWidth="1"/>
    <col min="13826" max="13826" width="18.28515625" style="435" bestFit="1" customWidth="1"/>
    <col min="13827" max="13827" width="22" style="435" customWidth="1"/>
    <col min="13828" max="13828" width="48.85546875" style="435" customWidth="1"/>
    <col min="13829" max="13829" width="21.85546875" style="435" bestFit="1" customWidth="1"/>
    <col min="13830" max="13830" width="17" style="435" bestFit="1" customWidth="1"/>
    <col min="13831" max="13831" width="15.42578125" style="435" bestFit="1" customWidth="1"/>
    <col min="13832" max="13832" width="17" style="435" customWidth="1"/>
    <col min="13833" max="13833" width="12" style="435" bestFit="1" customWidth="1"/>
    <col min="13834" max="14080" width="11.42578125" style="435"/>
    <col min="14081" max="14081" width="42.5703125" style="435" customWidth="1"/>
    <col min="14082" max="14082" width="18.28515625" style="435" bestFit="1" customWidth="1"/>
    <col min="14083" max="14083" width="22" style="435" customWidth="1"/>
    <col min="14084" max="14084" width="48.85546875" style="435" customWidth="1"/>
    <col min="14085" max="14085" width="21.85546875" style="435" bestFit="1" customWidth="1"/>
    <col min="14086" max="14086" width="17" style="435" bestFit="1" customWidth="1"/>
    <col min="14087" max="14087" width="15.42578125" style="435" bestFit="1" customWidth="1"/>
    <col min="14088" max="14088" width="17" style="435" customWidth="1"/>
    <col min="14089" max="14089" width="12" style="435" bestFit="1" customWidth="1"/>
    <col min="14090" max="14336" width="11.42578125" style="435"/>
    <col min="14337" max="14337" width="42.5703125" style="435" customWidth="1"/>
    <col min="14338" max="14338" width="18.28515625" style="435" bestFit="1" customWidth="1"/>
    <col min="14339" max="14339" width="22" style="435" customWidth="1"/>
    <col min="14340" max="14340" width="48.85546875" style="435" customWidth="1"/>
    <col min="14341" max="14341" width="21.85546875" style="435" bestFit="1" customWidth="1"/>
    <col min="14342" max="14342" width="17" style="435" bestFit="1" customWidth="1"/>
    <col min="14343" max="14343" width="15.42578125" style="435" bestFit="1" customWidth="1"/>
    <col min="14344" max="14344" width="17" style="435" customWidth="1"/>
    <col min="14345" max="14345" width="12" style="435" bestFit="1" customWidth="1"/>
    <col min="14346" max="14592" width="11.42578125" style="435"/>
    <col min="14593" max="14593" width="42.5703125" style="435" customWidth="1"/>
    <col min="14594" max="14594" width="18.28515625" style="435" bestFit="1" customWidth="1"/>
    <col min="14595" max="14595" width="22" style="435" customWidth="1"/>
    <col min="14596" max="14596" width="48.85546875" style="435" customWidth="1"/>
    <col min="14597" max="14597" width="21.85546875" style="435" bestFit="1" customWidth="1"/>
    <col min="14598" max="14598" width="17" style="435" bestFit="1" customWidth="1"/>
    <col min="14599" max="14599" width="15.42578125" style="435" bestFit="1" customWidth="1"/>
    <col min="14600" max="14600" width="17" style="435" customWidth="1"/>
    <col min="14601" max="14601" width="12" style="435" bestFit="1" customWidth="1"/>
    <col min="14602" max="14848" width="11.42578125" style="435"/>
    <col min="14849" max="14849" width="42.5703125" style="435" customWidth="1"/>
    <col min="14850" max="14850" width="18.28515625" style="435" bestFit="1" customWidth="1"/>
    <col min="14851" max="14851" width="22" style="435" customWidth="1"/>
    <col min="14852" max="14852" width="48.85546875" style="435" customWidth="1"/>
    <col min="14853" max="14853" width="21.85546875" style="435" bestFit="1" customWidth="1"/>
    <col min="14854" max="14854" width="17" style="435" bestFit="1" customWidth="1"/>
    <col min="14855" max="14855" width="15.42578125" style="435" bestFit="1" customWidth="1"/>
    <col min="14856" max="14856" width="17" style="435" customWidth="1"/>
    <col min="14857" max="14857" width="12" style="435" bestFit="1" customWidth="1"/>
    <col min="14858" max="15104" width="11.42578125" style="435"/>
    <col min="15105" max="15105" width="42.5703125" style="435" customWidth="1"/>
    <col min="15106" max="15106" width="18.28515625" style="435" bestFit="1" customWidth="1"/>
    <col min="15107" max="15107" width="22" style="435" customWidth="1"/>
    <col min="15108" max="15108" width="48.85546875" style="435" customWidth="1"/>
    <col min="15109" max="15109" width="21.85546875" style="435" bestFit="1" customWidth="1"/>
    <col min="15110" max="15110" width="17" style="435" bestFit="1" customWidth="1"/>
    <col min="15111" max="15111" width="15.42578125" style="435" bestFit="1" customWidth="1"/>
    <col min="15112" max="15112" width="17" style="435" customWidth="1"/>
    <col min="15113" max="15113" width="12" style="435" bestFit="1" customWidth="1"/>
    <col min="15114" max="15360" width="11.42578125" style="435"/>
    <col min="15361" max="15361" width="42.5703125" style="435" customWidth="1"/>
    <col min="15362" max="15362" width="18.28515625" style="435" bestFit="1" customWidth="1"/>
    <col min="15363" max="15363" width="22" style="435" customWidth="1"/>
    <col min="15364" max="15364" width="48.85546875" style="435" customWidth="1"/>
    <col min="15365" max="15365" width="21.85546875" style="435" bestFit="1" customWidth="1"/>
    <col min="15366" max="15366" width="17" style="435" bestFit="1" customWidth="1"/>
    <col min="15367" max="15367" width="15.42578125" style="435" bestFit="1" customWidth="1"/>
    <col min="15368" max="15368" width="17" style="435" customWidth="1"/>
    <col min="15369" max="15369" width="12" style="435" bestFit="1" customWidth="1"/>
    <col min="15370" max="15616" width="11.42578125" style="435"/>
    <col min="15617" max="15617" width="42.5703125" style="435" customWidth="1"/>
    <col min="15618" max="15618" width="18.28515625" style="435" bestFit="1" customWidth="1"/>
    <col min="15619" max="15619" width="22" style="435" customWidth="1"/>
    <col min="15620" max="15620" width="48.85546875" style="435" customWidth="1"/>
    <col min="15621" max="15621" width="21.85546875" style="435" bestFit="1" customWidth="1"/>
    <col min="15622" max="15622" width="17" style="435" bestFit="1" customWidth="1"/>
    <col min="15623" max="15623" width="15.42578125" style="435" bestFit="1" customWidth="1"/>
    <col min="15624" max="15624" width="17" style="435" customWidth="1"/>
    <col min="15625" max="15625" width="12" style="435" bestFit="1" customWidth="1"/>
    <col min="15626" max="15872" width="11.42578125" style="435"/>
    <col min="15873" max="15873" width="42.5703125" style="435" customWidth="1"/>
    <col min="15874" max="15874" width="18.28515625" style="435" bestFit="1" customWidth="1"/>
    <col min="15875" max="15875" width="22" style="435" customWidth="1"/>
    <col min="15876" max="15876" width="48.85546875" style="435" customWidth="1"/>
    <col min="15877" max="15877" width="21.85546875" style="435" bestFit="1" customWidth="1"/>
    <col min="15878" max="15878" width="17" style="435" bestFit="1" customWidth="1"/>
    <col min="15879" max="15879" width="15.42578125" style="435" bestFit="1" customWidth="1"/>
    <col min="15880" max="15880" width="17" style="435" customWidth="1"/>
    <col min="15881" max="15881" width="12" style="435" bestFit="1" customWidth="1"/>
    <col min="15882" max="16128" width="11.42578125" style="435"/>
    <col min="16129" max="16129" width="42.5703125" style="435" customWidth="1"/>
    <col min="16130" max="16130" width="18.28515625" style="435" bestFit="1" customWidth="1"/>
    <col min="16131" max="16131" width="22" style="435" customWidth="1"/>
    <col min="16132" max="16132" width="48.85546875" style="435" customWidth="1"/>
    <col min="16133" max="16133" width="21.85546875" style="435" bestFit="1" customWidth="1"/>
    <col min="16134" max="16134" width="17" style="435" bestFit="1" customWidth="1"/>
    <col min="16135" max="16135" width="15.42578125" style="435" bestFit="1" customWidth="1"/>
    <col min="16136" max="16136" width="17" style="435" customWidth="1"/>
    <col min="16137" max="16137" width="12" style="435" bestFit="1" customWidth="1"/>
    <col min="16138" max="16384" width="11.42578125" style="435"/>
  </cols>
  <sheetData>
    <row r="1" spans="1:7" x14ac:dyDescent="0.2">
      <c r="A1" s="1012"/>
      <c r="B1" s="1012"/>
      <c r="C1" s="1012"/>
      <c r="D1" s="1012"/>
      <c r="E1" s="1012"/>
      <c r="F1" s="1012"/>
    </row>
    <row r="2" spans="1:7" ht="15.75" x14ac:dyDescent="0.25">
      <c r="A2" s="43"/>
      <c r="B2" s="43"/>
      <c r="C2" s="43"/>
      <c r="D2" s="43"/>
      <c r="E2" s="43"/>
      <c r="F2" s="43"/>
    </row>
    <row r="3" spans="1:7" ht="15.75" x14ac:dyDescent="0.25">
      <c r="A3" s="43"/>
      <c r="B3" s="43"/>
      <c r="C3" s="43"/>
      <c r="D3" s="43"/>
      <c r="E3" s="43"/>
      <c r="F3" s="43"/>
    </row>
    <row r="4" spans="1:7" ht="18.75" x14ac:dyDescent="0.3">
      <c r="A4" s="1013" t="s">
        <v>0</v>
      </c>
      <c r="B4" s="1013"/>
      <c r="C4" s="1013"/>
      <c r="D4" s="1013"/>
      <c r="E4" s="1013"/>
      <c r="F4" s="1013"/>
    </row>
    <row r="5" spans="1:7" ht="15.75" x14ac:dyDescent="0.25">
      <c r="A5" s="1014" t="s">
        <v>676</v>
      </c>
      <c r="B5" s="1014"/>
      <c r="C5" s="1014"/>
      <c r="D5" s="1014"/>
      <c r="E5" s="1014"/>
      <c r="F5" s="1014"/>
    </row>
    <row r="6" spans="1:7" ht="15.75" x14ac:dyDescent="0.25">
      <c r="A6" s="1015" t="s">
        <v>1</v>
      </c>
      <c r="B6" s="1015"/>
      <c r="C6" s="1015"/>
      <c r="D6" s="1015"/>
      <c r="E6" s="1015"/>
      <c r="F6" s="1015"/>
    </row>
    <row r="7" spans="1:7" ht="16.5" thickBot="1" x14ac:dyDescent="0.3">
      <c r="A7" s="44"/>
      <c r="B7" s="44"/>
      <c r="C7" s="44"/>
      <c r="D7" s="44"/>
      <c r="E7" s="44"/>
      <c r="F7" s="44"/>
    </row>
    <row r="8" spans="1:7" ht="31.5" x14ac:dyDescent="0.25">
      <c r="A8" s="436" t="s">
        <v>2</v>
      </c>
      <c r="B8" s="45" t="s">
        <v>3</v>
      </c>
      <c r="C8" s="45" t="s">
        <v>4</v>
      </c>
      <c r="D8" s="437" t="s">
        <v>5</v>
      </c>
      <c r="E8" s="45" t="s">
        <v>3</v>
      </c>
      <c r="F8" s="438" t="s">
        <v>4</v>
      </c>
    </row>
    <row r="9" spans="1:7" ht="18.75" customHeight="1" x14ac:dyDescent="0.2">
      <c r="A9" s="439" t="s">
        <v>6</v>
      </c>
      <c r="B9" s="440"/>
      <c r="C9" s="440"/>
      <c r="D9" s="441" t="s">
        <v>7</v>
      </c>
      <c r="E9" s="440"/>
      <c r="F9" s="442"/>
    </row>
    <row r="10" spans="1:7" x14ac:dyDescent="0.2">
      <c r="A10" s="443"/>
      <c r="B10" s="440"/>
      <c r="C10" s="440"/>
      <c r="D10" s="444"/>
      <c r="E10" s="440"/>
      <c r="F10" s="442"/>
    </row>
    <row r="11" spans="1:7" x14ac:dyDescent="0.2">
      <c r="A11" s="445" t="s">
        <v>8</v>
      </c>
      <c r="B11" s="440"/>
      <c r="C11" s="440"/>
      <c r="D11" s="446" t="s">
        <v>9</v>
      </c>
      <c r="E11" s="447"/>
      <c r="F11" s="448"/>
    </row>
    <row r="12" spans="1:7" x14ac:dyDescent="0.2">
      <c r="A12" s="449" t="s">
        <v>302</v>
      </c>
      <c r="B12" s="447">
        <v>-20077</v>
      </c>
      <c r="C12" s="450">
        <v>500000</v>
      </c>
      <c r="D12" s="444" t="s">
        <v>10</v>
      </c>
      <c r="E12" s="447">
        <v>6572540956</v>
      </c>
      <c r="F12" s="448">
        <v>5650768599</v>
      </c>
      <c r="G12" s="451"/>
    </row>
    <row r="13" spans="1:7" x14ac:dyDescent="0.2">
      <c r="A13" s="449" t="s">
        <v>11</v>
      </c>
      <c r="B13" s="447">
        <v>0</v>
      </c>
      <c r="C13" s="450">
        <v>3300000</v>
      </c>
      <c r="D13" s="444" t="s">
        <v>12</v>
      </c>
      <c r="E13" s="447">
        <v>804845609</v>
      </c>
      <c r="F13" s="448">
        <v>401873413</v>
      </c>
      <c r="G13" s="451"/>
    </row>
    <row r="14" spans="1:7" x14ac:dyDescent="0.2">
      <c r="A14" s="449" t="s">
        <v>13</v>
      </c>
      <c r="B14" s="447">
        <v>9750671686</v>
      </c>
      <c r="C14" s="450">
        <v>7754256019</v>
      </c>
      <c r="D14" s="444" t="s">
        <v>677</v>
      </c>
      <c r="E14" s="447">
        <f>'[1]Balance Gral.'!C246</f>
        <v>0</v>
      </c>
      <c r="F14" s="448">
        <v>0</v>
      </c>
    </row>
    <row r="15" spans="1:7" x14ac:dyDescent="0.2">
      <c r="A15" s="449"/>
      <c r="B15" s="452">
        <v>9750651609</v>
      </c>
      <c r="C15" s="452">
        <v>7758056020</v>
      </c>
      <c r="D15" s="444" t="s">
        <v>15</v>
      </c>
      <c r="E15" s="447">
        <v>0</v>
      </c>
      <c r="F15" s="448">
        <v>0</v>
      </c>
    </row>
    <row r="16" spans="1:7" x14ac:dyDescent="0.2">
      <c r="A16" s="1016" t="s">
        <v>16</v>
      </c>
      <c r="B16" s="447"/>
      <c r="C16" s="447"/>
      <c r="D16" s="444" t="s">
        <v>17</v>
      </c>
      <c r="E16" s="447">
        <v>0</v>
      </c>
      <c r="F16" s="448">
        <v>0</v>
      </c>
    </row>
    <row r="17" spans="1:8" x14ac:dyDescent="0.2">
      <c r="A17" s="1016"/>
      <c r="B17" s="447"/>
      <c r="C17" s="447"/>
      <c r="D17" s="444" t="s">
        <v>18</v>
      </c>
      <c r="E17" s="447">
        <v>0</v>
      </c>
      <c r="F17" s="448">
        <v>0</v>
      </c>
    </row>
    <row r="18" spans="1:8" x14ac:dyDescent="0.2">
      <c r="A18" s="449" t="s">
        <v>19</v>
      </c>
      <c r="B18" s="447">
        <v>0</v>
      </c>
      <c r="C18" s="447">
        <v>0</v>
      </c>
      <c r="D18" s="444"/>
      <c r="E18" s="452">
        <v>7377386565</v>
      </c>
      <c r="F18" s="453">
        <v>6052642013</v>
      </c>
    </row>
    <row r="19" spans="1:8" x14ac:dyDescent="0.2">
      <c r="A19" s="449" t="s">
        <v>20</v>
      </c>
      <c r="B19" s="447">
        <v>27954168930</v>
      </c>
      <c r="C19" s="450">
        <v>10026015738</v>
      </c>
      <c r="D19" s="1017" t="s">
        <v>21</v>
      </c>
      <c r="E19" s="447"/>
      <c r="F19" s="448"/>
    </row>
    <row r="20" spans="1:8" x14ac:dyDescent="0.2">
      <c r="A20" s="449" t="s">
        <v>22</v>
      </c>
      <c r="B20" s="447">
        <v>0</v>
      </c>
      <c r="C20" s="447">
        <v>0</v>
      </c>
      <c r="D20" s="1017"/>
      <c r="E20" s="447"/>
      <c r="F20" s="448"/>
    </row>
    <row r="21" spans="1:8" x14ac:dyDescent="0.2">
      <c r="A21" s="449"/>
      <c r="B21" s="452">
        <v>27954168930</v>
      </c>
      <c r="C21" s="452">
        <v>10026015738</v>
      </c>
      <c r="D21" s="444" t="s">
        <v>23</v>
      </c>
      <c r="E21" s="447">
        <v>31134219907</v>
      </c>
      <c r="F21" s="448">
        <v>18489913741</v>
      </c>
    </row>
    <row r="22" spans="1:8" x14ac:dyDescent="0.2">
      <c r="A22" s="454" t="s">
        <v>24</v>
      </c>
      <c r="B22" s="447"/>
      <c r="C22" s="447"/>
      <c r="D22" s="444" t="s">
        <v>25</v>
      </c>
      <c r="E22" s="447">
        <v>456200114</v>
      </c>
      <c r="F22" s="448">
        <v>348514821</v>
      </c>
    </row>
    <row r="23" spans="1:8" x14ac:dyDescent="0.2">
      <c r="A23" s="449" t="s">
        <v>26</v>
      </c>
      <c r="B23" s="447">
        <v>411171300</v>
      </c>
      <c r="C23" s="450">
        <v>243829495</v>
      </c>
      <c r="D23" s="444" t="s">
        <v>27</v>
      </c>
      <c r="E23" s="447">
        <v>922418204</v>
      </c>
      <c r="F23" s="448">
        <v>520492097</v>
      </c>
      <c r="H23" s="451"/>
    </row>
    <row r="24" spans="1:8" x14ac:dyDescent="0.2">
      <c r="A24" s="449" t="s">
        <v>28</v>
      </c>
      <c r="B24" s="447">
        <v>636047136</v>
      </c>
      <c r="C24" s="450">
        <v>377183554</v>
      </c>
      <c r="D24" s="444"/>
      <c r="E24" s="452">
        <v>32512838225</v>
      </c>
      <c r="F24" s="453">
        <v>19358920661</v>
      </c>
    </row>
    <row r="25" spans="1:8" x14ac:dyDescent="0.2">
      <c r="A25" s="449" t="s">
        <v>29</v>
      </c>
      <c r="B25" s="455">
        <v>5799120707</v>
      </c>
      <c r="C25" s="19">
        <v>8167276521</v>
      </c>
      <c r="D25" s="456" t="s">
        <v>30</v>
      </c>
      <c r="E25" s="447"/>
      <c r="F25" s="448"/>
      <c r="G25" s="451"/>
    </row>
    <row r="26" spans="1:8" x14ac:dyDescent="0.2">
      <c r="A26" s="449" t="s">
        <v>31</v>
      </c>
      <c r="B26" s="447">
        <v>-27686783</v>
      </c>
      <c r="C26" s="450">
        <v>-27686783</v>
      </c>
      <c r="D26" s="444" t="s">
        <v>32</v>
      </c>
      <c r="E26" s="447">
        <v>0</v>
      </c>
      <c r="F26" s="448">
        <v>0</v>
      </c>
      <c r="H26" s="457"/>
    </row>
    <row r="27" spans="1:8" x14ac:dyDescent="0.2">
      <c r="A27" s="449" t="s">
        <v>525</v>
      </c>
      <c r="B27" s="447">
        <v>19022187</v>
      </c>
      <c r="C27" s="450">
        <v>12772181</v>
      </c>
      <c r="D27" s="444" t="s">
        <v>33</v>
      </c>
      <c r="E27" s="447">
        <v>0</v>
      </c>
      <c r="F27" s="448">
        <v>0</v>
      </c>
      <c r="H27" s="457"/>
    </row>
    <row r="28" spans="1:8" x14ac:dyDescent="0.2">
      <c r="A28" s="449" t="s">
        <v>34</v>
      </c>
      <c r="B28" s="447">
        <v>92851094</v>
      </c>
      <c r="C28" s="450">
        <v>52080256</v>
      </c>
      <c r="D28" s="444" t="s">
        <v>35</v>
      </c>
      <c r="E28" s="447">
        <v>0</v>
      </c>
      <c r="F28" s="448">
        <v>0</v>
      </c>
      <c r="H28" s="457"/>
    </row>
    <row r="29" spans="1:8" x14ac:dyDescent="0.2">
      <c r="A29" s="449" t="s">
        <v>36</v>
      </c>
      <c r="B29" s="447">
        <v>0</v>
      </c>
      <c r="C29" s="450">
        <v>0</v>
      </c>
      <c r="D29" s="444" t="s">
        <v>37</v>
      </c>
      <c r="E29" s="447">
        <v>43464366</v>
      </c>
      <c r="F29" s="448">
        <v>63284886</v>
      </c>
      <c r="H29" s="457"/>
    </row>
    <row r="30" spans="1:8" x14ac:dyDescent="0.2">
      <c r="A30" s="449" t="s">
        <v>38</v>
      </c>
      <c r="B30" s="447"/>
      <c r="C30" s="458">
        <v>1</v>
      </c>
      <c r="D30" s="444"/>
      <c r="E30" s="452">
        <v>43464366</v>
      </c>
      <c r="F30" s="452">
        <v>63284886</v>
      </c>
      <c r="H30" s="457"/>
    </row>
    <row r="31" spans="1:8" x14ac:dyDescent="0.2">
      <c r="A31" s="449" t="s">
        <v>39</v>
      </c>
      <c r="B31" s="447"/>
      <c r="C31" s="447"/>
      <c r="D31" s="456" t="s">
        <v>40</v>
      </c>
      <c r="E31" s="459"/>
      <c r="F31" s="460"/>
      <c r="H31" s="457"/>
    </row>
    <row r="32" spans="1:8" x14ac:dyDescent="0.2">
      <c r="A32" s="449"/>
      <c r="B32" s="452">
        <v>6930525641</v>
      </c>
      <c r="C32" s="452">
        <v>8825455224</v>
      </c>
      <c r="D32" s="444" t="s">
        <v>41</v>
      </c>
      <c r="E32" s="461">
        <v>5973466590</v>
      </c>
      <c r="F32" s="447">
        <v>3228757083</v>
      </c>
    </row>
    <row r="33" spans="1:9" x14ac:dyDescent="0.2">
      <c r="A33" s="454" t="s">
        <v>42</v>
      </c>
      <c r="B33" s="447"/>
      <c r="C33" s="447"/>
      <c r="D33" s="444" t="s">
        <v>43</v>
      </c>
      <c r="E33" s="358">
        <v>0</v>
      </c>
      <c r="F33" s="447">
        <v>0</v>
      </c>
      <c r="H33" s="457"/>
    </row>
    <row r="34" spans="1:9" x14ac:dyDescent="0.2">
      <c r="A34" s="449" t="s">
        <v>44</v>
      </c>
      <c r="B34" s="447">
        <v>142288997</v>
      </c>
      <c r="C34" s="450">
        <v>2618906</v>
      </c>
      <c r="D34" s="444" t="s">
        <v>45</v>
      </c>
      <c r="E34" s="461">
        <v>0</v>
      </c>
      <c r="F34" s="447">
        <v>0</v>
      </c>
      <c r="H34" s="457"/>
    </row>
    <row r="35" spans="1:9" x14ac:dyDescent="0.2">
      <c r="A35" s="449"/>
      <c r="B35" s="447"/>
      <c r="C35" s="447"/>
      <c r="D35" s="444"/>
      <c r="E35" s="461"/>
      <c r="F35" s="462"/>
    </row>
    <row r="36" spans="1:9" x14ac:dyDescent="0.2">
      <c r="A36" s="449"/>
      <c r="B36" s="452">
        <v>142288997</v>
      </c>
      <c r="C36" s="452">
        <v>2618906</v>
      </c>
      <c r="D36" s="444"/>
      <c r="E36" s="463">
        <v>5973466590</v>
      </c>
      <c r="F36" s="464">
        <v>3228757083</v>
      </c>
    </row>
    <row r="37" spans="1:9" x14ac:dyDescent="0.2">
      <c r="A37" s="465" t="s">
        <v>46</v>
      </c>
      <c r="B37" s="466">
        <v>44777635177</v>
      </c>
      <c r="C37" s="467">
        <v>26612145887</v>
      </c>
      <c r="D37" s="468" t="s">
        <v>47</v>
      </c>
      <c r="E37" s="467">
        <v>45907155746</v>
      </c>
      <c r="F37" s="469">
        <v>28703604643</v>
      </c>
      <c r="G37" s="457"/>
      <c r="H37" s="457"/>
      <c r="I37" s="470"/>
    </row>
    <row r="38" spans="1:9" x14ac:dyDescent="0.2">
      <c r="A38" s="471"/>
      <c r="B38" s="447"/>
      <c r="C38" s="447"/>
      <c r="D38" s="472"/>
      <c r="E38" s="447"/>
      <c r="F38" s="448"/>
      <c r="G38" s="451"/>
      <c r="H38" s="457"/>
    </row>
    <row r="39" spans="1:9" x14ac:dyDescent="0.2">
      <c r="A39" s="439" t="s">
        <v>48</v>
      </c>
      <c r="B39" s="447"/>
      <c r="C39" s="447"/>
      <c r="D39" s="473" t="s">
        <v>49</v>
      </c>
      <c r="E39" s="447"/>
      <c r="F39" s="448"/>
    </row>
    <row r="40" spans="1:9" x14ac:dyDescent="0.2">
      <c r="A40" s="471"/>
      <c r="B40" s="447"/>
      <c r="C40" s="447"/>
      <c r="D40" s="444"/>
      <c r="E40" s="447"/>
      <c r="F40" s="448"/>
      <c r="H40" s="457"/>
    </row>
    <row r="41" spans="1:9" x14ac:dyDescent="0.2">
      <c r="A41" s="445" t="s">
        <v>50</v>
      </c>
      <c r="B41" s="447"/>
      <c r="C41" s="447"/>
      <c r="D41" s="446" t="s">
        <v>51</v>
      </c>
      <c r="E41" s="447"/>
      <c r="F41" s="448"/>
      <c r="H41" s="457"/>
    </row>
    <row r="42" spans="1:9" x14ac:dyDescent="0.2">
      <c r="A42" s="449" t="s">
        <v>52</v>
      </c>
      <c r="B42" s="447">
        <v>1354170000</v>
      </c>
      <c r="C42" s="450">
        <v>4193583972</v>
      </c>
      <c r="D42" s="444" t="s">
        <v>53</v>
      </c>
      <c r="E42" s="447">
        <v>0</v>
      </c>
      <c r="F42" s="448">
        <v>0</v>
      </c>
    </row>
    <row r="43" spans="1:9" x14ac:dyDescent="0.2">
      <c r="A43" s="449" t="s">
        <v>54</v>
      </c>
      <c r="B43" s="447">
        <v>345085701</v>
      </c>
      <c r="C43" s="450">
        <v>3774197214.7427998</v>
      </c>
      <c r="D43" s="444" t="s">
        <v>55</v>
      </c>
      <c r="E43" s="447">
        <v>0</v>
      </c>
      <c r="F43" s="448">
        <v>0</v>
      </c>
    </row>
    <row r="44" spans="1:9" x14ac:dyDescent="0.2">
      <c r="A44" s="449" t="s">
        <v>56</v>
      </c>
      <c r="B44" s="447">
        <v>900000000</v>
      </c>
      <c r="C44" s="450">
        <v>851000000</v>
      </c>
      <c r="D44" s="444" t="s">
        <v>57</v>
      </c>
      <c r="E44" s="447">
        <v>0</v>
      </c>
      <c r="F44" s="448">
        <v>0</v>
      </c>
    </row>
    <row r="45" spans="1:9" x14ac:dyDescent="0.2">
      <c r="A45" s="449" t="s">
        <v>778</v>
      </c>
      <c r="B45" s="447">
        <v>8001000000</v>
      </c>
      <c r="C45" s="450">
        <v>0</v>
      </c>
      <c r="D45" s="444" t="s">
        <v>57</v>
      </c>
      <c r="E45" s="447">
        <v>0</v>
      </c>
      <c r="F45" s="448">
        <v>0</v>
      </c>
    </row>
    <row r="46" spans="1:9" x14ac:dyDescent="0.2">
      <c r="A46" s="449" t="s">
        <v>22</v>
      </c>
      <c r="B46" s="447">
        <v>0</v>
      </c>
      <c r="C46" s="447">
        <v>0</v>
      </c>
      <c r="D46" s="444" t="s">
        <v>14</v>
      </c>
      <c r="E46" s="447">
        <v>0</v>
      </c>
      <c r="F46" s="448">
        <v>0</v>
      </c>
      <c r="G46" s="474"/>
    </row>
    <row r="47" spans="1:9" x14ac:dyDescent="0.2">
      <c r="A47" s="449"/>
      <c r="B47" s="452">
        <v>10600255701</v>
      </c>
      <c r="C47" s="452">
        <v>8818781187</v>
      </c>
      <c r="D47" s="444" t="s">
        <v>58</v>
      </c>
      <c r="E47" s="447">
        <v>0</v>
      </c>
      <c r="F47" s="448">
        <v>0</v>
      </c>
      <c r="G47" s="451"/>
    </row>
    <row r="48" spans="1:9" x14ac:dyDescent="0.2">
      <c r="A48" s="454" t="s">
        <v>24</v>
      </c>
      <c r="B48" s="447"/>
      <c r="C48" s="447"/>
      <c r="D48" s="444" t="s">
        <v>59</v>
      </c>
      <c r="E48" s="447">
        <v>734792289</v>
      </c>
      <c r="F48" s="448">
        <v>31005990</v>
      </c>
    </row>
    <row r="49" spans="1:8" x14ac:dyDescent="0.2">
      <c r="A49" s="449" t="s">
        <v>26</v>
      </c>
      <c r="B49" s="447">
        <v>0</v>
      </c>
      <c r="C49" s="450">
        <v>0</v>
      </c>
      <c r="D49" s="444"/>
      <c r="E49" s="452">
        <v>734792289</v>
      </c>
      <c r="F49" s="453">
        <v>31005990</v>
      </c>
    </row>
    <row r="50" spans="1:8" x14ac:dyDescent="0.2">
      <c r="A50" s="449" t="s">
        <v>29</v>
      </c>
      <c r="B50" s="447">
        <v>0</v>
      </c>
      <c r="C50" s="450">
        <v>0</v>
      </c>
      <c r="D50" s="456" t="s">
        <v>60</v>
      </c>
      <c r="E50" s="447"/>
      <c r="F50" s="448"/>
    </row>
    <row r="51" spans="1:8" x14ac:dyDescent="0.2">
      <c r="A51" s="449" t="s">
        <v>61</v>
      </c>
      <c r="B51" s="447">
        <v>0</v>
      </c>
      <c r="C51" s="450">
        <v>0</v>
      </c>
      <c r="D51" s="456"/>
      <c r="E51" s="447"/>
      <c r="F51" s="448"/>
    </row>
    <row r="52" spans="1:8" x14ac:dyDescent="0.2">
      <c r="A52" s="449" t="s">
        <v>62</v>
      </c>
      <c r="B52" s="447">
        <v>174397027</v>
      </c>
      <c r="C52" s="450">
        <v>204397027</v>
      </c>
      <c r="D52" s="444" t="s">
        <v>63</v>
      </c>
      <c r="E52" s="447">
        <v>0</v>
      </c>
      <c r="F52" s="448">
        <v>0</v>
      </c>
    </row>
    <row r="53" spans="1:8" x14ac:dyDescent="0.2">
      <c r="A53" s="237" t="s">
        <v>31</v>
      </c>
      <c r="B53" s="238">
        <v>-84042</v>
      </c>
      <c r="C53" s="475">
        <v>-84042</v>
      </c>
      <c r="D53" s="444" t="s">
        <v>64</v>
      </c>
      <c r="E53" s="447">
        <v>0</v>
      </c>
      <c r="F53" s="448">
        <v>0</v>
      </c>
    </row>
    <row r="54" spans="1:8" x14ac:dyDescent="0.2">
      <c r="A54" s="449" t="s">
        <v>65</v>
      </c>
      <c r="B54" s="447">
        <v>0</v>
      </c>
      <c r="C54" s="450">
        <v>0</v>
      </c>
      <c r="D54" s="444"/>
      <c r="E54" s="447">
        <v>0</v>
      </c>
      <c r="F54" s="448">
        <v>0</v>
      </c>
      <c r="H54" s="474"/>
    </row>
    <row r="55" spans="1:8" x14ac:dyDescent="0.2">
      <c r="A55" s="449" t="s">
        <v>66</v>
      </c>
      <c r="B55" s="238">
        <v>46422023</v>
      </c>
      <c r="C55" s="475">
        <v>188495106</v>
      </c>
      <c r="D55" s="444"/>
      <c r="E55" s="452">
        <v>0</v>
      </c>
      <c r="F55" s="453">
        <v>0</v>
      </c>
    </row>
    <row r="56" spans="1:8" x14ac:dyDescent="0.2">
      <c r="A56" s="449" t="s">
        <v>67</v>
      </c>
      <c r="B56" s="447">
        <v>0</v>
      </c>
      <c r="C56" s="450">
        <v>0</v>
      </c>
      <c r="D56" s="456" t="s">
        <v>68</v>
      </c>
      <c r="E56" s="447"/>
      <c r="F56" s="448"/>
    </row>
    <row r="57" spans="1:8" x14ac:dyDescent="0.2">
      <c r="A57" s="449" t="s">
        <v>69</v>
      </c>
      <c r="B57" s="447">
        <v>0</v>
      </c>
      <c r="C57" s="447">
        <v>0</v>
      </c>
      <c r="D57" s="444" t="s">
        <v>70</v>
      </c>
      <c r="E57" s="447">
        <v>0</v>
      </c>
      <c r="F57" s="448">
        <v>0</v>
      </c>
      <c r="H57" s="451"/>
    </row>
    <row r="58" spans="1:8" x14ac:dyDescent="0.2">
      <c r="A58" s="449" t="s">
        <v>71</v>
      </c>
      <c r="B58" s="447"/>
      <c r="C58" s="447"/>
      <c r="D58" s="444" t="s">
        <v>72</v>
      </c>
      <c r="E58" s="447">
        <v>0</v>
      </c>
      <c r="F58" s="448">
        <v>0</v>
      </c>
    </row>
    <row r="59" spans="1:8" x14ac:dyDescent="0.2">
      <c r="A59" s="449" t="s">
        <v>73</v>
      </c>
      <c r="B59" s="447">
        <v>0</v>
      </c>
      <c r="C59" s="447">
        <v>0</v>
      </c>
      <c r="D59" s="444" t="s">
        <v>74</v>
      </c>
      <c r="E59" s="447">
        <v>0</v>
      </c>
      <c r="F59" s="448">
        <v>0</v>
      </c>
    </row>
    <row r="60" spans="1:8" x14ac:dyDescent="0.2">
      <c r="A60" s="449" t="s">
        <v>75</v>
      </c>
      <c r="B60" s="447">
        <v>0</v>
      </c>
      <c r="C60" s="447">
        <v>0</v>
      </c>
      <c r="D60" s="444"/>
      <c r="E60" s="447"/>
      <c r="F60" s="448"/>
    </row>
    <row r="61" spans="1:8" ht="12.75" hidden="1" customHeight="1" x14ac:dyDescent="0.2">
      <c r="A61" s="449"/>
      <c r="B61" s="447"/>
      <c r="C61" s="447"/>
      <c r="D61" s="454" t="s">
        <v>76</v>
      </c>
      <c r="E61" s="447"/>
      <c r="F61" s="448"/>
    </row>
    <row r="62" spans="1:8" ht="12.75" hidden="1" customHeight="1" x14ac:dyDescent="0.2">
      <c r="A62" s="449"/>
      <c r="B62" s="447"/>
      <c r="C62" s="447"/>
      <c r="D62" s="449" t="s">
        <v>77</v>
      </c>
      <c r="E62" s="447"/>
      <c r="F62" s="447"/>
    </row>
    <row r="63" spans="1:8" x14ac:dyDescent="0.2">
      <c r="A63" s="449"/>
      <c r="B63" s="447"/>
      <c r="C63" s="447"/>
      <c r="D63" s="444"/>
      <c r="E63" s="452">
        <v>0</v>
      </c>
      <c r="F63" s="452">
        <v>0</v>
      </c>
    </row>
    <row r="64" spans="1:8" x14ac:dyDescent="0.2">
      <c r="A64" s="449"/>
      <c r="B64" s="447"/>
      <c r="C64" s="447"/>
      <c r="D64" s="444"/>
      <c r="E64" s="447"/>
      <c r="F64" s="448"/>
    </row>
    <row r="65" spans="1:8" x14ac:dyDescent="0.2">
      <c r="A65" s="449"/>
      <c r="B65" s="452">
        <v>220735008</v>
      </c>
      <c r="C65" s="452">
        <v>392808091</v>
      </c>
      <c r="D65" s="476" t="s">
        <v>78</v>
      </c>
      <c r="E65" s="452">
        <v>734792289</v>
      </c>
      <c r="F65" s="453">
        <v>31005990</v>
      </c>
    </row>
    <row r="66" spans="1:8" x14ac:dyDescent="0.2">
      <c r="A66" s="445" t="s">
        <v>79</v>
      </c>
      <c r="B66" s="447"/>
      <c r="C66" s="447"/>
      <c r="D66" s="472"/>
      <c r="E66" s="447"/>
      <c r="F66" s="448"/>
    </row>
    <row r="67" spans="1:8" x14ac:dyDescent="0.2">
      <c r="A67" s="449" t="s">
        <v>80</v>
      </c>
      <c r="B67" s="447">
        <v>878674992</v>
      </c>
      <c r="C67" s="450">
        <v>822251295</v>
      </c>
      <c r="D67" s="444"/>
      <c r="E67" s="447"/>
      <c r="F67" s="448"/>
    </row>
    <row r="68" spans="1:8" x14ac:dyDescent="0.2">
      <c r="A68" s="449" t="s">
        <v>81</v>
      </c>
      <c r="B68" s="447">
        <v>-629903564</v>
      </c>
      <c r="C68" s="450">
        <v>-602633324</v>
      </c>
      <c r="D68" s="476" t="s">
        <v>82</v>
      </c>
      <c r="E68" s="452">
        <v>46641948035</v>
      </c>
      <c r="F68" s="453">
        <v>28734610633</v>
      </c>
      <c r="H68" s="451"/>
    </row>
    <row r="69" spans="1:8" x14ac:dyDescent="0.2">
      <c r="A69" s="449"/>
      <c r="B69" s="452">
        <v>248771428</v>
      </c>
      <c r="C69" s="452">
        <v>219617971</v>
      </c>
      <c r="D69" s="444"/>
      <c r="E69" s="447"/>
      <c r="F69" s="448"/>
    </row>
    <row r="70" spans="1:8" ht="15" x14ac:dyDescent="0.25">
      <c r="A70" s="454" t="s">
        <v>83</v>
      </c>
      <c r="B70" s="447"/>
      <c r="C70" s="447"/>
      <c r="D70" s="477" t="s">
        <v>84</v>
      </c>
      <c r="E70" s="447"/>
      <c r="F70" s="448"/>
    </row>
    <row r="71" spans="1:8" x14ac:dyDescent="0.2">
      <c r="A71" s="449" t="s">
        <v>85</v>
      </c>
      <c r="B71" s="447">
        <v>0</v>
      </c>
      <c r="C71" s="447">
        <v>0</v>
      </c>
      <c r="D71" s="472"/>
      <c r="E71" s="447"/>
      <c r="F71" s="448"/>
    </row>
    <row r="72" spans="1:8" x14ac:dyDescent="0.2">
      <c r="A72" s="449" t="s">
        <v>86</v>
      </c>
      <c r="B72" s="447">
        <v>0</v>
      </c>
      <c r="C72" s="447">
        <v>0</v>
      </c>
      <c r="D72" s="444"/>
      <c r="E72" s="447"/>
      <c r="F72" s="448"/>
    </row>
    <row r="73" spans="1:8" x14ac:dyDescent="0.2">
      <c r="A73" s="449" t="s">
        <v>87</v>
      </c>
      <c r="B73" s="447">
        <v>836893621</v>
      </c>
      <c r="C73" s="450">
        <v>782803734</v>
      </c>
      <c r="D73" s="444" t="s">
        <v>88</v>
      </c>
      <c r="E73" s="447"/>
      <c r="F73" s="448"/>
    </row>
    <row r="74" spans="1:8" x14ac:dyDescent="0.2">
      <c r="A74" s="449" t="s">
        <v>89</v>
      </c>
      <c r="B74" s="447">
        <v>-655735166</v>
      </c>
      <c r="C74" s="450">
        <v>-611387522</v>
      </c>
      <c r="D74" s="444" t="s">
        <v>90</v>
      </c>
      <c r="E74" s="478">
        <v>9425858485</v>
      </c>
      <c r="F74" s="428">
        <v>7590060392</v>
      </c>
    </row>
    <row r="75" spans="1:8" x14ac:dyDescent="0.2">
      <c r="A75" s="449"/>
      <c r="B75" s="452">
        <v>181158455</v>
      </c>
      <c r="C75" s="452">
        <v>171416212</v>
      </c>
      <c r="D75" s="444"/>
      <c r="E75" s="447"/>
      <c r="F75" s="448"/>
    </row>
    <row r="76" spans="1:8" x14ac:dyDescent="0.2">
      <c r="A76" s="479" t="s">
        <v>91</v>
      </c>
      <c r="B76" s="447">
        <v>0</v>
      </c>
      <c r="C76" s="447">
        <v>0</v>
      </c>
      <c r="D76" s="444"/>
      <c r="E76" s="447"/>
      <c r="F76" s="448"/>
    </row>
    <row r="77" spans="1:8" x14ac:dyDescent="0.2">
      <c r="A77" s="449" t="s">
        <v>92</v>
      </c>
      <c r="B77" s="447">
        <v>39250753</v>
      </c>
      <c r="C77" s="450">
        <v>109901675</v>
      </c>
      <c r="D77" s="444"/>
      <c r="E77" s="447"/>
      <c r="F77" s="448"/>
      <c r="G77" s="451"/>
    </row>
    <row r="78" spans="1:8" x14ac:dyDescent="0.2">
      <c r="A78" s="449"/>
      <c r="B78" s="452">
        <v>39250753</v>
      </c>
      <c r="C78" s="452">
        <v>109901675</v>
      </c>
      <c r="D78" s="444"/>
      <c r="E78" s="447"/>
      <c r="F78" s="448"/>
      <c r="G78" s="451"/>
    </row>
    <row r="79" spans="1:8" ht="11.25" customHeight="1" x14ac:dyDescent="0.2">
      <c r="A79" s="449"/>
      <c r="B79" s="480"/>
      <c r="C79" s="480"/>
      <c r="D79" s="444"/>
      <c r="E79" s="447"/>
      <c r="F79" s="448"/>
    </row>
    <row r="80" spans="1:8" ht="12.75" customHeight="1" x14ac:dyDescent="0.2">
      <c r="A80" s="454" t="s">
        <v>93</v>
      </c>
      <c r="B80" s="480"/>
      <c r="C80" s="480"/>
      <c r="D80" s="444"/>
      <c r="E80" s="447"/>
      <c r="F80" s="448"/>
    </row>
    <row r="81" spans="1:8" ht="12.75" customHeight="1" x14ac:dyDescent="0.2">
      <c r="A81" s="449" t="s">
        <v>77</v>
      </c>
      <c r="B81" s="435">
        <v>0</v>
      </c>
      <c r="C81" s="447">
        <v>0</v>
      </c>
      <c r="D81" s="444"/>
      <c r="E81" s="447"/>
      <c r="F81" s="448"/>
    </row>
    <row r="82" spans="1:8" x14ac:dyDescent="0.2">
      <c r="A82" s="449"/>
      <c r="C82" s="447"/>
      <c r="D82" s="444"/>
      <c r="E82" s="447"/>
      <c r="F82" s="448"/>
    </row>
    <row r="83" spans="1:8" x14ac:dyDescent="0.2">
      <c r="A83" s="479"/>
      <c r="B83" s="447"/>
      <c r="C83" s="447"/>
      <c r="D83" s="444"/>
      <c r="E83" s="447"/>
      <c r="F83" s="448"/>
    </row>
    <row r="84" spans="1:8" x14ac:dyDescent="0.2">
      <c r="A84" s="481" t="s">
        <v>94</v>
      </c>
      <c r="B84" s="452">
        <v>11290171345</v>
      </c>
      <c r="C84" s="452">
        <v>9712525136</v>
      </c>
      <c r="D84" s="444"/>
      <c r="E84" s="447"/>
      <c r="F84" s="448"/>
    </row>
    <row r="85" spans="1:8" x14ac:dyDescent="0.2">
      <c r="A85" s="449"/>
      <c r="B85" s="447"/>
      <c r="C85" s="447"/>
      <c r="D85" s="482"/>
      <c r="E85" s="447"/>
      <c r="F85" s="448"/>
    </row>
    <row r="86" spans="1:8" x14ac:dyDescent="0.2">
      <c r="A86" s="479"/>
      <c r="B86" s="447"/>
      <c r="C86" s="447"/>
      <c r="D86" s="483"/>
      <c r="E86" s="447"/>
      <c r="F86" s="448"/>
    </row>
    <row r="87" spans="1:8" ht="13.5" thickBot="1" x14ac:dyDescent="0.25">
      <c r="A87" s="484"/>
      <c r="B87" s="447"/>
      <c r="C87" s="447"/>
      <c r="D87" s="444"/>
      <c r="E87" s="447"/>
      <c r="F87" s="448"/>
    </row>
    <row r="88" spans="1:8" ht="20.25" customHeight="1" thickBot="1" x14ac:dyDescent="0.3">
      <c r="A88" s="485" t="s">
        <v>95</v>
      </c>
      <c r="B88" s="486">
        <v>56067806519</v>
      </c>
      <c r="C88" s="486">
        <v>36324671024</v>
      </c>
      <c r="D88" s="487" t="s">
        <v>96</v>
      </c>
      <c r="E88" s="488">
        <v>56067806519</v>
      </c>
      <c r="F88" s="489">
        <v>36324671024</v>
      </c>
      <c r="G88" s="451"/>
      <c r="H88" s="451"/>
    </row>
    <row r="89" spans="1:8" ht="24.75" customHeight="1" x14ac:dyDescent="0.2">
      <c r="A89" s="490" t="s">
        <v>97</v>
      </c>
      <c r="B89" s="491"/>
      <c r="C89" s="491"/>
      <c r="D89" s="491"/>
      <c r="E89" s="491"/>
      <c r="F89" s="491"/>
      <c r="G89" s="793"/>
      <c r="H89" s="451"/>
    </row>
    <row r="90" spans="1:8" ht="13.5" thickBot="1" x14ac:dyDescent="0.25">
      <c r="A90" s="492"/>
      <c r="B90" s="491"/>
      <c r="C90" s="491"/>
      <c r="D90" s="493"/>
      <c r="E90" s="491"/>
      <c r="F90" s="491"/>
      <c r="H90" s="451"/>
    </row>
    <row r="91" spans="1:8" x14ac:dyDescent="0.2">
      <c r="A91" s="1018" t="s">
        <v>98</v>
      </c>
      <c r="B91" s="1020" t="s">
        <v>3</v>
      </c>
      <c r="C91" s="1020" t="s">
        <v>4</v>
      </c>
      <c r="D91" s="1022" t="s">
        <v>98</v>
      </c>
      <c r="E91" s="1020" t="s">
        <v>3</v>
      </c>
      <c r="F91" s="1010" t="s">
        <v>4</v>
      </c>
    </row>
    <row r="92" spans="1:8" x14ac:dyDescent="0.2">
      <c r="A92" s="1019"/>
      <c r="B92" s="1021"/>
      <c r="C92" s="1021"/>
      <c r="D92" s="1023"/>
      <c r="E92" s="1021"/>
      <c r="F92" s="1011"/>
    </row>
    <row r="93" spans="1:8" ht="16.5" customHeight="1" x14ac:dyDescent="0.25">
      <c r="A93" s="495" t="s">
        <v>99</v>
      </c>
      <c r="B93" s="496">
        <v>94969458060</v>
      </c>
      <c r="C93" s="447">
        <v>76093842450</v>
      </c>
      <c r="D93" s="497" t="s">
        <v>100</v>
      </c>
      <c r="E93" s="496">
        <v>94969458060</v>
      </c>
      <c r="F93" s="448">
        <v>76093842450</v>
      </c>
      <c r="G93" s="451"/>
    </row>
    <row r="94" spans="1:8" ht="18.75" customHeight="1" thickBot="1" x14ac:dyDescent="0.25">
      <c r="A94" s="498" t="s">
        <v>101</v>
      </c>
      <c r="B94" s="499"/>
      <c r="C94" s="499"/>
      <c r="D94" s="500" t="s">
        <v>102</v>
      </c>
      <c r="E94" s="499"/>
      <c r="F94" s="501"/>
    </row>
    <row r="95" spans="1:8" s="444" customFormat="1" x14ac:dyDescent="0.2">
      <c r="B95" s="502"/>
      <c r="C95" s="502"/>
      <c r="E95" s="502"/>
      <c r="F95" s="502"/>
      <c r="G95" s="503"/>
      <c r="H95" s="503"/>
    </row>
    <row r="96" spans="1:8" s="444" customFormat="1" x14ac:dyDescent="0.2">
      <c r="B96" s="502"/>
      <c r="C96" s="502"/>
      <c r="E96" s="502"/>
      <c r="F96" s="502"/>
      <c r="G96" s="474"/>
      <c r="H96" s="503"/>
    </row>
    <row r="97" spans="1:8" s="444" customFormat="1" x14ac:dyDescent="0.2">
      <c r="A97" s="503"/>
      <c r="B97" s="474"/>
      <c r="C97" s="474"/>
      <c r="D97" s="503"/>
      <c r="E97" s="474"/>
      <c r="F97" s="502"/>
      <c r="G97" s="474"/>
      <c r="H97" s="503"/>
    </row>
    <row r="98" spans="1:8" s="444" customFormat="1" x14ac:dyDescent="0.2">
      <c r="A98" s="503"/>
      <c r="B98" s="504"/>
      <c r="C98" s="474"/>
      <c r="D98" s="503"/>
      <c r="E98" s="474"/>
      <c r="F98" s="502"/>
      <c r="G98" s="503"/>
      <c r="H98" s="503"/>
    </row>
    <row r="99" spans="1:8" s="444" customFormat="1" x14ac:dyDescent="0.2">
      <c r="A99" s="505"/>
      <c r="B99" s="502"/>
      <c r="C99" s="502"/>
      <c r="E99" s="505"/>
      <c r="F99" s="502"/>
      <c r="G99" s="503"/>
      <c r="H99" s="503"/>
    </row>
    <row r="105" spans="1:8" x14ac:dyDescent="0.2">
      <c r="B105" s="507"/>
    </row>
  </sheetData>
  <mergeCells count="12">
    <mergeCell ref="F91:F92"/>
    <mergeCell ref="A1:F1"/>
    <mergeCell ref="A4:F4"/>
    <mergeCell ref="A5:F5"/>
    <mergeCell ref="A6:F6"/>
    <mergeCell ref="A16:A17"/>
    <mergeCell ref="D19:D20"/>
    <mergeCell ref="A91:A92"/>
    <mergeCell ref="E91:E92"/>
    <mergeCell ref="B91:B92"/>
    <mergeCell ref="C91:C92"/>
    <mergeCell ref="D91:D92"/>
  </mergeCells>
  <pageMargins left="0.7" right="0.7" top="0.75" bottom="0.75" header="0.3" footer="0.3"/>
  <pageSetup paperSize="9" scale="5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showGridLines="0" tabSelected="1" topLeftCell="A10" zoomScale="70" zoomScaleNormal="70" workbookViewId="0">
      <selection activeCell="A2" sqref="A2:C2"/>
    </sheetView>
  </sheetViews>
  <sheetFormatPr baseColWidth="10" defaultRowHeight="15" x14ac:dyDescent="0.25"/>
  <cols>
    <col min="1" max="1" width="85.85546875" customWidth="1"/>
    <col min="2" max="2" width="32" customWidth="1"/>
    <col min="3" max="3" width="21" style="15" customWidth="1"/>
    <col min="4" max="4" width="11.7109375" style="506" bestFit="1" customWidth="1"/>
    <col min="5" max="5" width="18.5703125" style="506" bestFit="1" customWidth="1"/>
    <col min="6" max="6" width="14.42578125" style="506" bestFit="1" customWidth="1"/>
    <col min="7" max="7" width="11.140625" style="434" bestFit="1" customWidth="1"/>
    <col min="8" max="8" width="13.85546875" style="508" hidden="1" customWidth="1"/>
    <col min="9" max="9" width="19" style="508" customWidth="1"/>
    <col min="257" max="257" width="72.42578125" customWidth="1"/>
    <col min="258" max="258" width="19.28515625" customWidth="1"/>
    <col min="259" max="259" width="21" customWidth="1"/>
    <col min="260" max="260" width="11.7109375" bestFit="1" customWidth="1"/>
    <col min="261" max="261" width="18.5703125" bestFit="1" customWidth="1"/>
    <col min="262" max="262" width="14.42578125" bestFit="1" customWidth="1"/>
    <col min="263" max="263" width="11.140625" bestFit="1" customWidth="1"/>
    <col min="264" max="264" width="0" hidden="1" customWidth="1"/>
    <col min="265" max="265" width="11.42578125" customWidth="1"/>
    <col min="513" max="513" width="72.42578125" customWidth="1"/>
    <col min="514" max="514" width="19.28515625" customWidth="1"/>
    <col min="515" max="515" width="21" customWidth="1"/>
    <col min="516" max="516" width="11.7109375" bestFit="1" customWidth="1"/>
    <col min="517" max="517" width="18.5703125" bestFit="1" customWidth="1"/>
    <col min="518" max="518" width="14.42578125" bestFit="1" customWidth="1"/>
    <col min="519" max="519" width="11.140625" bestFit="1" customWidth="1"/>
    <col min="520" max="520" width="0" hidden="1" customWidth="1"/>
    <col min="521" max="521" width="11.42578125" customWidth="1"/>
    <col min="769" max="769" width="72.42578125" customWidth="1"/>
    <col min="770" max="770" width="19.28515625" customWidth="1"/>
    <col min="771" max="771" width="21" customWidth="1"/>
    <col min="772" max="772" width="11.7109375" bestFit="1" customWidth="1"/>
    <col min="773" max="773" width="18.5703125" bestFit="1" customWidth="1"/>
    <col min="774" max="774" width="14.42578125" bestFit="1" customWidth="1"/>
    <col min="775" max="775" width="11.140625" bestFit="1" customWidth="1"/>
    <col min="776" max="776" width="0" hidden="1" customWidth="1"/>
    <col min="777" max="777" width="11.42578125" customWidth="1"/>
    <col min="1025" max="1025" width="72.42578125" customWidth="1"/>
    <col min="1026" max="1026" width="19.28515625" customWidth="1"/>
    <col min="1027" max="1027" width="21" customWidth="1"/>
    <col min="1028" max="1028" width="11.7109375" bestFit="1" customWidth="1"/>
    <col min="1029" max="1029" width="18.5703125" bestFit="1" customWidth="1"/>
    <col min="1030" max="1030" width="14.42578125" bestFit="1" customWidth="1"/>
    <col min="1031" max="1031" width="11.140625" bestFit="1" customWidth="1"/>
    <col min="1032" max="1032" width="0" hidden="1" customWidth="1"/>
    <col min="1033" max="1033" width="11.42578125" customWidth="1"/>
    <col min="1281" max="1281" width="72.42578125" customWidth="1"/>
    <col min="1282" max="1282" width="19.28515625" customWidth="1"/>
    <col min="1283" max="1283" width="21" customWidth="1"/>
    <col min="1284" max="1284" width="11.7109375" bestFit="1" customWidth="1"/>
    <col min="1285" max="1285" width="18.5703125" bestFit="1" customWidth="1"/>
    <col min="1286" max="1286" width="14.42578125" bestFit="1" customWidth="1"/>
    <col min="1287" max="1287" width="11.140625" bestFit="1" customWidth="1"/>
    <col min="1288" max="1288" width="0" hidden="1" customWidth="1"/>
    <col min="1289" max="1289" width="11.42578125" customWidth="1"/>
    <col min="1537" max="1537" width="72.42578125" customWidth="1"/>
    <col min="1538" max="1538" width="19.28515625" customWidth="1"/>
    <col min="1539" max="1539" width="21" customWidth="1"/>
    <col min="1540" max="1540" width="11.7109375" bestFit="1" customWidth="1"/>
    <col min="1541" max="1541" width="18.5703125" bestFit="1" customWidth="1"/>
    <col min="1542" max="1542" width="14.42578125" bestFit="1" customWidth="1"/>
    <col min="1543" max="1543" width="11.140625" bestFit="1" customWidth="1"/>
    <col min="1544" max="1544" width="0" hidden="1" customWidth="1"/>
    <col min="1545" max="1545" width="11.42578125" customWidth="1"/>
    <col min="1793" max="1793" width="72.42578125" customWidth="1"/>
    <col min="1794" max="1794" width="19.28515625" customWidth="1"/>
    <col min="1795" max="1795" width="21" customWidth="1"/>
    <col min="1796" max="1796" width="11.7109375" bestFit="1" customWidth="1"/>
    <col min="1797" max="1797" width="18.5703125" bestFit="1" customWidth="1"/>
    <col min="1798" max="1798" width="14.42578125" bestFit="1" customWidth="1"/>
    <col min="1799" max="1799" width="11.140625" bestFit="1" customWidth="1"/>
    <col min="1800" max="1800" width="0" hidden="1" customWidth="1"/>
    <col min="1801" max="1801" width="11.42578125" customWidth="1"/>
    <col min="2049" max="2049" width="72.42578125" customWidth="1"/>
    <col min="2050" max="2050" width="19.28515625" customWidth="1"/>
    <col min="2051" max="2051" width="21" customWidth="1"/>
    <col min="2052" max="2052" width="11.7109375" bestFit="1" customWidth="1"/>
    <col min="2053" max="2053" width="18.5703125" bestFit="1" customWidth="1"/>
    <col min="2054" max="2054" width="14.42578125" bestFit="1" customWidth="1"/>
    <col min="2055" max="2055" width="11.140625" bestFit="1" customWidth="1"/>
    <col min="2056" max="2056" width="0" hidden="1" customWidth="1"/>
    <col min="2057" max="2057" width="11.42578125" customWidth="1"/>
    <col min="2305" max="2305" width="72.42578125" customWidth="1"/>
    <col min="2306" max="2306" width="19.28515625" customWidth="1"/>
    <col min="2307" max="2307" width="21" customWidth="1"/>
    <col min="2308" max="2308" width="11.7109375" bestFit="1" customWidth="1"/>
    <col min="2309" max="2309" width="18.5703125" bestFit="1" customWidth="1"/>
    <col min="2310" max="2310" width="14.42578125" bestFit="1" customWidth="1"/>
    <col min="2311" max="2311" width="11.140625" bestFit="1" customWidth="1"/>
    <col min="2312" max="2312" width="0" hidden="1" customWidth="1"/>
    <col min="2313" max="2313" width="11.42578125" customWidth="1"/>
    <col min="2561" max="2561" width="72.42578125" customWidth="1"/>
    <col min="2562" max="2562" width="19.28515625" customWidth="1"/>
    <col min="2563" max="2563" width="21" customWidth="1"/>
    <col min="2564" max="2564" width="11.7109375" bestFit="1" customWidth="1"/>
    <col min="2565" max="2565" width="18.5703125" bestFit="1" customWidth="1"/>
    <col min="2566" max="2566" width="14.42578125" bestFit="1" customWidth="1"/>
    <col min="2567" max="2567" width="11.140625" bestFit="1" customWidth="1"/>
    <col min="2568" max="2568" width="0" hidden="1" customWidth="1"/>
    <col min="2569" max="2569" width="11.42578125" customWidth="1"/>
    <col min="2817" max="2817" width="72.42578125" customWidth="1"/>
    <col min="2818" max="2818" width="19.28515625" customWidth="1"/>
    <col min="2819" max="2819" width="21" customWidth="1"/>
    <col min="2820" max="2820" width="11.7109375" bestFit="1" customWidth="1"/>
    <col min="2821" max="2821" width="18.5703125" bestFit="1" customWidth="1"/>
    <col min="2822" max="2822" width="14.42578125" bestFit="1" customWidth="1"/>
    <col min="2823" max="2823" width="11.140625" bestFit="1" customWidth="1"/>
    <col min="2824" max="2824" width="0" hidden="1" customWidth="1"/>
    <col min="2825" max="2825" width="11.42578125" customWidth="1"/>
    <col min="3073" max="3073" width="72.42578125" customWidth="1"/>
    <col min="3074" max="3074" width="19.28515625" customWidth="1"/>
    <col min="3075" max="3075" width="21" customWidth="1"/>
    <col min="3076" max="3076" width="11.7109375" bestFit="1" customWidth="1"/>
    <col min="3077" max="3077" width="18.5703125" bestFit="1" customWidth="1"/>
    <col min="3078" max="3078" width="14.42578125" bestFit="1" customWidth="1"/>
    <col min="3079" max="3079" width="11.140625" bestFit="1" customWidth="1"/>
    <col min="3080" max="3080" width="0" hidden="1" customWidth="1"/>
    <col min="3081" max="3081" width="11.42578125" customWidth="1"/>
    <col min="3329" max="3329" width="72.42578125" customWidth="1"/>
    <col min="3330" max="3330" width="19.28515625" customWidth="1"/>
    <col min="3331" max="3331" width="21" customWidth="1"/>
    <col min="3332" max="3332" width="11.7109375" bestFit="1" customWidth="1"/>
    <col min="3333" max="3333" width="18.5703125" bestFit="1" customWidth="1"/>
    <col min="3334" max="3334" width="14.42578125" bestFit="1" customWidth="1"/>
    <col min="3335" max="3335" width="11.140625" bestFit="1" customWidth="1"/>
    <col min="3336" max="3336" width="0" hidden="1" customWidth="1"/>
    <col min="3337" max="3337" width="11.42578125" customWidth="1"/>
    <col min="3585" max="3585" width="72.42578125" customWidth="1"/>
    <col min="3586" max="3586" width="19.28515625" customWidth="1"/>
    <col min="3587" max="3587" width="21" customWidth="1"/>
    <col min="3588" max="3588" width="11.7109375" bestFit="1" customWidth="1"/>
    <col min="3589" max="3589" width="18.5703125" bestFit="1" customWidth="1"/>
    <col min="3590" max="3590" width="14.42578125" bestFit="1" customWidth="1"/>
    <col min="3591" max="3591" width="11.140625" bestFit="1" customWidth="1"/>
    <col min="3592" max="3592" width="0" hidden="1" customWidth="1"/>
    <col min="3593" max="3593" width="11.42578125" customWidth="1"/>
    <col min="3841" max="3841" width="72.42578125" customWidth="1"/>
    <col min="3842" max="3842" width="19.28515625" customWidth="1"/>
    <col min="3843" max="3843" width="21" customWidth="1"/>
    <col min="3844" max="3844" width="11.7109375" bestFit="1" customWidth="1"/>
    <col min="3845" max="3845" width="18.5703125" bestFit="1" customWidth="1"/>
    <col min="3846" max="3846" width="14.42578125" bestFit="1" customWidth="1"/>
    <col min="3847" max="3847" width="11.140625" bestFit="1" customWidth="1"/>
    <col min="3848" max="3848" width="0" hidden="1" customWidth="1"/>
    <col min="3849" max="3849" width="11.42578125" customWidth="1"/>
    <col min="4097" max="4097" width="72.42578125" customWidth="1"/>
    <col min="4098" max="4098" width="19.28515625" customWidth="1"/>
    <col min="4099" max="4099" width="21" customWidth="1"/>
    <col min="4100" max="4100" width="11.7109375" bestFit="1" customWidth="1"/>
    <col min="4101" max="4101" width="18.5703125" bestFit="1" customWidth="1"/>
    <col min="4102" max="4102" width="14.42578125" bestFit="1" customWidth="1"/>
    <col min="4103" max="4103" width="11.140625" bestFit="1" customWidth="1"/>
    <col min="4104" max="4104" width="0" hidden="1" customWidth="1"/>
    <col min="4105" max="4105" width="11.42578125" customWidth="1"/>
    <col min="4353" max="4353" width="72.42578125" customWidth="1"/>
    <col min="4354" max="4354" width="19.28515625" customWidth="1"/>
    <col min="4355" max="4355" width="21" customWidth="1"/>
    <col min="4356" max="4356" width="11.7109375" bestFit="1" customWidth="1"/>
    <col min="4357" max="4357" width="18.5703125" bestFit="1" customWidth="1"/>
    <col min="4358" max="4358" width="14.42578125" bestFit="1" customWidth="1"/>
    <col min="4359" max="4359" width="11.140625" bestFit="1" customWidth="1"/>
    <col min="4360" max="4360" width="0" hidden="1" customWidth="1"/>
    <col min="4361" max="4361" width="11.42578125" customWidth="1"/>
    <col min="4609" max="4609" width="72.42578125" customWidth="1"/>
    <col min="4610" max="4610" width="19.28515625" customWidth="1"/>
    <col min="4611" max="4611" width="21" customWidth="1"/>
    <col min="4612" max="4612" width="11.7109375" bestFit="1" customWidth="1"/>
    <col min="4613" max="4613" width="18.5703125" bestFit="1" customWidth="1"/>
    <col min="4614" max="4614" width="14.42578125" bestFit="1" customWidth="1"/>
    <col min="4615" max="4615" width="11.140625" bestFit="1" customWidth="1"/>
    <col min="4616" max="4616" width="0" hidden="1" customWidth="1"/>
    <col min="4617" max="4617" width="11.42578125" customWidth="1"/>
    <col min="4865" max="4865" width="72.42578125" customWidth="1"/>
    <col min="4866" max="4866" width="19.28515625" customWidth="1"/>
    <col min="4867" max="4867" width="21" customWidth="1"/>
    <col min="4868" max="4868" width="11.7109375" bestFit="1" customWidth="1"/>
    <col min="4869" max="4869" width="18.5703125" bestFit="1" customWidth="1"/>
    <col min="4870" max="4870" width="14.42578125" bestFit="1" customWidth="1"/>
    <col min="4871" max="4871" width="11.140625" bestFit="1" customWidth="1"/>
    <col min="4872" max="4872" width="0" hidden="1" customWidth="1"/>
    <col min="4873" max="4873" width="11.42578125" customWidth="1"/>
    <col min="5121" max="5121" width="72.42578125" customWidth="1"/>
    <col min="5122" max="5122" width="19.28515625" customWidth="1"/>
    <col min="5123" max="5123" width="21" customWidth="1"/>
    <col min="5124" max="5124" width="11.7109375" bestFit="1" customWidth="1"/>
    <col min="5125" max="5125" width="18.5703125" bestFit="1" customWidth="1"/>
    <col min="5126" max="5126" width="14.42578125" bestFit="1" customWidth="1"/>
    <col min="5127" max="5127" width="11.140625" bestFit="1" customWidth="1"/>
    <col min="5128" max="5128" width="0" hidden="1" customWidth="1"/>
    <col min="5129" max="5129" width="11.42578125" customWidth="1"/>
    <col min="5377" max="5377" width="72.42578125" customWidth="1"/>
    <col min="5378" max="5378" width="19.28515625" customWidth="1"/>
    <col min="5379" max="5379" width="21" customWidth="1"/>
    <col min="5380" max="5380" width="11.7109375" bestFit="1" customWidth="1"/>
    <col min="5381" max="5381" width="18.5703125" bestFit="1" customWidth="1"/>
    <col min="5382" max="5382" width="14.42578125" bestFit="1" customWidth="1"/>
    <col min="5383" max="5383" width="11.140625" bestFit="1" customWidth="1"/>
    <col min="5384" max="5384" width="0" hidden="1" customWidth="1"/>
    <col min="5385" max="5385" width="11.42578125" customWidth="1"/>
    <col min="5633" max="5633" width="72.42578125" customWidth="1"/>
    <col min="5634" max="5634" width="19.28515625" customWidth="1"/>
    <col min="5635" max="5635" width="21" customWidth="1"/>
    <col min="5636" max="5636" width="11.7109375" bestFit="1" customWidth="1"/>
    <col min="5637" max="5637" width="18.5703125" bestFit="1" customWidth="1"/>
    <col min="5638" max="5638" width="14.42578125" bestFit="1" customWidth="1"/>
    <col min="5639" max="5639" width="11.140625" bestFit="1" customWidth="1"/>
    <col min="5640" max="5640" width="0" hidden="1" customWidth="1"/>
    <col min="5641" max="5641" width="11.42578125" customWidth="1"/>
    <col min="5889" max="5889" width="72.42578125" customWidth="1"/>
    <col min="5890" max="5890" width="19.28515625" customWidth="1"/>
    <col min="5891" max="5891" width="21" customWidth="1"/>
    <col min="5892" max="5892" width="11.7109375" bestFit="1" customWidth="1"/>
    <col min="5893" max="5893" width="18.5703125" bestFit="1" customWidth="1"/>
    <col min="5894" max="5894" width="14.42578125" bestFit="1" customWidth="1"/>
    <col min="5895" max="5895" width="11.140625" bestFit="1" customWidth="1"/>
    <col min="5896" max="5896" width="0" hidden="1" customWidth="1"/>
    <col min="5897" max="5897" width="11.42578125" customWidth="1"/>
    <col min="6145" max="6145" width="72.42578125" customWidth="1"/>
    <col min="6146" max="6146" width="19.28515625" customWidth="1"/>
    <col min="6147" max="6147" width="21" customWidth="1"/>
    <col min="6148" max="6148" width="11.7109375" bestFit="1" customWidth="1"/>
    <col min="6149" max="6149" width="18.5703125" bestFit="1" customWidth="1"/>
    <col min="6150" max="6150" width="14.42578125" bestFit="1" customWidth="1"/>
    <col min="6151" max="6151" width="11.140625" bestFit="1" customWidth="1"/>
    <col min="6152" max="6152" width="0" hidden="1" customWidth="1"/>
    <col min="6153" max="6153" width="11.42578125" customWidth="1"/>
    <col min="6401" max="6401" width="72.42578125" customWidth="1"/>
    <col min="6402" max="6402" width="19.28515625" customWidth="1"/>
    <col min="6403" max="6403" width="21" customWidth="1"/>
    <col min="6404" max="6404" width="11.7109375" bestFit="1" customWidth="1"/>
    <col min="6405" max="6405" width="18.5703125" bestFit="1" customWidth="1"/>
    <col min="6406" max="6406" width="14.42578125" bestFit="1" customWidth="1"/>
    <col min="6407" max="6407" width="11.140625" bestFit="1" customWidth="1"/>
    <col min="6408" max="6408" width="0" hidden="1" customWidth="1"/>
    <col min="6409" max="6409" width="11.42578125" customWidth="1"/>
    <col min="6657" max="6657" width="72.42578125" customWidth="1"/>
    <col min="6658" max="6658" width="19.28515625" customWidth="1"/>
    <col min="6659" max="6659" width="21" customWidth="1"/>
    <col min="6660" max="6660" width="11.7109375" bestFit="1" customWidth="1"/>
    <col min="6661" max="6661" width="18.5703125" bestFit="1" customWidth="1"/>
    <col min="6662" max="6662" width="14.42578125" bestFit="1" customWidth="1"/>
    <col min="6663" max="6663" width="11.140625" bestFit="1" customWidth="1"/>
    <col min="6664" max="6664" width="0" hidden="1" customWidth="1"/>
    <col min="6665" max="6665" width="11.42578125" customWidth="1"/>
    <col min="6913" max="6913" width="72.42578125" customWidth="1"/>
    <col min="6914" max="6914" width="19.28515625" customWidth="1"/>
    <col min="6915" max="6915" width="21" customWidth="1"/>
    <col min="6916" max="6916" width="11.7109375" bestFit="1" customWidth="1"/>
    <col min="6917" max="6917" width="18.5703125" bestFit="1" customWidth="1"/>
    <col min="6918" max="6918" width="14.42578125" bestFit="1" customWidth="1"/>
    <col min="6919" max="6919" width="11.140625" bestFit="1" customWidth="1"/>
    <col min="6920" max="6920" width="0" hidden="1" customWidth="1"/>
    <col min="6921" max="6921" width="11.42578125" customWidth="1"/>
    <col min="7169" max="7169" width="72.42578125" customWidth="1"/>
    <col min="7170" max="7170" width="19.28515625" customWidth="1"/>
    <col min="7171" max="7171" width="21" customWidth="1"/>
    <col min="7172" max="7172" width="11.7109375" bestFit="1" customWidth="1"/>
    <col min="7173" max="7173" width="18.5703125" bestFit="1" customWidth="1"/>
    <col min="7174" max="7174" width="14.42578125" bestFit="1" customWidth="1"/>
    <col min="7175" max="7175" width="11.140625" bestFit="1" customWidth="1"/>
    <col min="7176" max="7176" width="0" hidden="1" customWidth="1"/>
    <col min="7177" max="7177" width="11.42578125" customWidth="1"/>
    <col min="7425" max="7425" width="72.42578125" customWidth="1"/>
    <col min="7426" max="7426" width="19.28515625" customWidth="1"/>
    <col min="7427" max="7427" width="21" customWidth="1"/>
    <col min="7428" max="7428" width="11.7109375" bestFit="1" customWidth="1"/>
    <col min="7429" max="7429" width="18.5703125" bestFit="1" customWidth="1"/>
    <col min="7430" max="7430" width="14.42578125" bestFit="1" customWidth="1"/>
    <col min="7431" max="7431" width="11.140625" bestFit="1" customWidth="1"/>
    <col min="7432" max="7432" width="0" hidden="1" customWidth="1"/>
    <col min="7433" max="7433" width="11.42578125" customWidth="1"/>
    <col min="7681" max="7681" width="72.42578125" customWidth="1"/>
    <col min="7682" max="7682" width="19.28515625" customWidth="1"/>
    <col min="7683" max="7683" width="21" customWidth="1"/>
    <col min="7684" max="7684" width="11.7109375" bestFit="1" customWidth="1"/>
    <col min="7685" max="7685" width="18.5703125" bestFit="1" customWidth="1"/>
    <col min="7686" max="7686" width="14.42578125" bestFit="1" customWidth="1"/>
    <col min="7687" max="7687" width="11.140625" bestFit="1" customWidth="1"/>
    <col min="7688" max="7688" width="0" hidden="1" customWidth="1"/>
    <col min="7689" max="7689" width="11.42578125" customWidth="1"/>
    <col min="7937" max="7937" width="72.42578125" customWidth="1"/>
    <col min="7938" max="7938" width="19.28515625" customWidth="1"/>
    <col min="7939" max="7939" width="21" customWidth="1"/>
    <col min="7940" max="7940" width="11.7109375" bestFit="1" customWidth="1"/>
    <col min="7941" max="7941" width="18.5703125" bestFit="1" customWidth="1"/>
    <col min="7942" max="7942" width="14.42578125" bestFit="1" customWidth="1"/>
    <col min="7943" max="7943" width="11.140625" bestFit="1" customWidth="1"/>
    <col min="7944" max="7944" width="0" hidden="1" customWidth="1"/>
    <col min="7945" max="7945" width="11.42578125" customWidth="1"/>
    <col min="8193" max="8193" width="72.42578125" customWidth="1"/>
    <col min="8194" max="8194" width="19.28515625" customWidth="1"/>
    <col min="8195" max="8195" width="21" customWidth="1"/>
    <col min="8196" max="8196" width="11.7109375" bestFit="1" customWidth="1"/>
    <col min="8197" max="8197" width="18.5703125" bestFit="1" customWidth="1"/>
    <col min="8198" max="8198" width="14.42578125" bestFit="1" customWidth="1"/>
    <col min="8199" max="8199" width="11.140625" bestFit="1" customWidth="1"/>
    <col min="8200" max="8200" width="0" hidden="1" customWidth="1"/>
    <col min="8201" max="8201" width="11.42578125" customWidth="1"/>
    <col min="8449" max="8449" width="72.42578125" customWidth="1"/>
    <col min="8450" max="8450" width="19.28515625" customWidth="1"/>
    <col min="8451" max="8451" width="21" customWidth="1"/>
    <col min="8452" max="8452" width="11.7109375" bestFit="1" customWidth="1"/>
    <col min="8453" max="8453" width="18.5703125" bestFit="1" customWidth="1"/>
    <col min="8454" max="8454" width="14.42578125" bestFit="1" customWidth="1"/>
    <col min="8455" max="8455" width="11.140625" bestFit="1" customWidth="1"/>
    <col min="8456" max="8456" width="0" hidden="1" customWidth="1"/>
    <col min="8457" max="8457" width="11.42578125" customWidth="1"/>
    <col min="8705" max="8705" width="72.42578125" customWidth="1"/>
    <col min="8706" max="8706" width="19.28515625" customWidth="1"/>
    <col min="8707" max="8707" width="21" customWidth="1"/>
    <col min="8708" max="8708" width="11.7109375" bestFit="1" customWidth="1"/>
    <col min="8709" max="8709" width="18.5703125" bestFit="1" customWidth="1"/>
    <col min="8710" max="8710" width="14.42578125" bestFit="1" customWidth="1"/>
    <col min="8711" max="8711" width="11.140625" bestFit="1" customWidth="1"/>
    <col min="8712" max="8712" width="0" hidden="1" customWidth="1"/>
    <col min="8713" max="8713" width="11.42578125" customWidth="1"/>
    <col min="8961" max="8961" width="72.42578125" customWidth="1"/>
    <col min="8962" max="8962" width="19.28515625" customWidth="1"/>
    <col min="8963" max="8963" width="21" customWidth="1"/>
    <col min="8964" max="8964" width="11.7109375" bestFit="1" customWidth="1"/>
    <col min="8965" max="8965" width="18.5703125" bestFit="1" customWidth="1"/>
    <col min="8966" max="8966" width="14.42578125" bestFit="1" customWidth="1"/>
    <col min="8967" max="8967" width="11.140625" bestFit="1" customWidth="1"/>
    <col min="8968" max="8968" width="0" hidden="1" customWidth="1"/>
    <col min="8969" max="8969" width="11.42578125" customWidth="1"/>
    <col min="9217" max="9217" width="72.42578125" customWidth="1"/>
    <col min="9218" max="9218" width="19.28515625" customWidth="1"/>
    <col min="9219" max="9219" width="21" customWidth="1"/>
    <col min="9220" max="9220" width="11.7109375" bestFit="1" customWidth="1"/>
    <col min="9221" max="9221" width="18.5703125" bestFit="1" customWidth="1"/>
    <col min="9222" max="9222" width="14.42578125" bestFit="1" customWidth="1"/>
    <col min="9223" max="9223" width="11.140625" bestFit="1" customWidth="1"/>
    <col min="9224" max="9224" width="0" hidden="1" customWidth="1"/>
    <col min="9225" max="9225" width="11.42578125" customWidth="1"/>
    <col min="9473" max="9473" width="72.42578125" customWidth="1"/>
    <col min="9474" max="9474" width="19.28515625" customWidth="1"/>
    <col min="9475" max="9475" width="21" customWidth="1"/>
    <col min="9476" max="9476" width="11.7109375" bestFit="1" customWidth="1"/>
    <col min="9477" max="9477" width="18.5703125" bestFit="1" customWidth="1"/>
    <col min="9478" max="9478" width="14.42578125" bestFit="1" customWidth="1"/>
    <col min="9479" max="9479" width="11.140625" bestFit="1" customWidth="1"/>
    <col min="9480" max="9480" width="0" hidden="1" customWidth="1"/>
    <col min="9481" max="9481" width="11.42578125" customWidth="1"/>
    <col min="9729" max="9729" width="72.42578125" customWidth="1"/>
    <col min="9730" max="9730" width="19.28515625" customWidth="1"/>
    <col min="9731" max="9731" width="21" customWidth="1"/>
    <col min="9732" max="9732" width="11.7109375" bestFit="1" customWidth="1"/>
    <col min="9733" max="9733" width="18.5703125" bestFit="1" customWidth="1"/>
    <col min="9734" max="9734" width="14.42578125" bestFit="1" customWidth="1"/>
    <col min="9735" max="9735" width="11.140625" bestFit="1" customWidth="1"/>
    <col min="9736" max="9736" width="0" hidden="1" customWidth="1"/>
    <col min="9737" max="9737" width="11.42578125" customWidth="1"/>
    <col min="9985" max="9985" width="72.42578125" customWidth="1"/>
    <col min="9986" max="9986" width="19.28515625" customWidth="1"/>
    <col min="9987" max="9987" width="21" customWidth="1"/>
    <col min="9988" max="9988" width="11.7109375" bestFit="1" customWidth="1"/>
    <col min="9989" max="9989" width="18.5703125" bestFit="1" customWidth="1"/>
    <col min="9990" max="9990" width="14.42578125" bestFit="1" customWidth="1"/>
    <col min="9991" max="9991" width="11.140625" bestFit="1" customWidth="1"/>
    <col min="9992" max="9992" width="0" hidden="1" customWidth="1"/>
    <col min="9993" max="9993" width="11.42578125" customWidth="1"/>
    <col min="10241" max="10241" width="72.42578125" customWidth="1"/>
    <col min="10242" max="10242" width="19.28515625" customWidth="1"/>
    <col min="10243" max="10243" width="21" customWidth="1"/>
    <col min="10244" max="10244" width="11.7109375" bestFit="1" customWidth="1"/>
    <col min="10245" max="10245" width="18.5703125" bestFit="1" customWidth="1"/>
    <col min="10246" max="10246" width="14.42578125" bestFit="1" customWidth="1"/>
    <col min="10247" max="10247" width="11.140625" bestFit="1" customWidth="1"/>
    <col min="10248" max="10248" width="0" hidden="1" customWidth="1"/>
    <col min="10249" max="10249" width="11.42578125" customWidth="1"/>
    <col min="10497" max="10497" width="72.42578125" customWidth="1"/>
    <col min="10498" max="10498" width="19.28515625" customWidth="1"/>
    <col min="10499" max="10499" width="21" customWidth="1"/>
    <col min="10500" max="10500" width="11.7109375" bestFit="1" customWidth="1"/>
    <col min="10501" max="10501" width="18.5703125" bestFit="1" customWidth="1"/>
    <col min="10502" max="10502" width="14.42578125" bestFit="1" customWidth="1"/>
    <col min="10503" max="10503" width="11.140625" bestFit="1" customWidth="1"/>
    <col min="10504" max="10504" width="0" hidden="1" customWidth="1"/>
    <col min="10505" max="10505" width="11.42578125" customWidth="1"/>
    <col min="10753" max="10753" width="72.42578125" customWidth="1"/>
    <col min="10754" max="10754" width="19.28515625" customWidth="1"/>
    <col min="10755" max="10755" width="21" customWidth="1"/>
    <col min="10756" max="10756" width="11.7109375" bestFit="1" customWidth="1"/>
    <col min="10757" max="10757" width="18.5703125" bestFit="1" customWidth="1"/>
    <col min="10758" max="10758" width="14.42578125" bestFit="1" customWidth="1"/>
    <col min="10759" max="10759" width="11.140625" bestFit="1" customWidth="1"/>
    <col min="10760" max="10760" width="0" hidden="1" customWidth="1"/>
    <col min="10761" max="10761" width="11.42578125" customWidth="1"/>
    <col min="11009" max="11009" width="72.42578125" customWidth="1"/>
    <col min="11010" max="11010" width="19.28515625" customWidth="1"/>
    <col min="11011" max="11011" width="21" customWidth="1"/>
    <col min="11012" max="11012" width="11.7109375" bestFit="1" customWidth="1"/>
    <col min="11013" max="11013" width="18.5703125" bestFit="1" customWidth="1"/>
    <col min="11014" max="11014" width="14.42578125" bestFit="1" customWidth="1"/>
    <col min="11015" max="11015" width="11.140625" bestFit="1" customWidth="1"/>
    <col min="11016" max="11016" width="0" hidden="1" customWidth="1"/>
    <col min="11017" max="11017" width="11.42578125" customWidth="1"/>
    <col min="11265" max="11265" width="72.42578125" customWidth="1"/>
    <col min="11266" max="11266" width="19.28515625" customWidth="1"/>
    <col min="11267" max="11267" width="21" customWidth="1"/>
    <col min="11268" max="11268" width="11.7109375" bestFit="1" customWidth="1"/>
    <col min="11269" max="11269" width="18.5703125" bestFit="1" customWidth="1"/>
    <col min="11270" max="11270" width="14.42578125" bestFit="1" customWidth="1"/>
    <col min="11271" max="11271" width="11.140625" bestFit="1" customWidth="1"/>
    <col min="11272" max="11272" width="0" hidden="1" customWidth="1"/>
    <col min="11273" max="11273" width="11.42578125" customWidth="1"/>
    <col min="11521" max="11521" width="72.42578125" customWidth="1"/>
    <col min="11522" max="11522" width="19.28515625" customWidth="1"/>
    <col min="11523" max="11523" width="21" customWidth="1"/>
    <col min="11524" max="11524" width="11.7109375" bestFit="1" customWidth="1"/>
    <col min="11525" max="11525" width="18.5703125" bestFit="1" customWidth="1"/>
    <col min="11526" max="11526" width="14.42578125" bestFit="1" customWidth="1"/>
    <col min="11527" max="11527" width="11.140625" bestFit="1" customWidth="1"/>
    <col min="11528" max="11528" width="0" hidden="1" customWidth="1"/>
    <col min="11529" max="11529" width="11.42578125" customWidth="1"/>
    <col min="11777" max="11777" width="72.42578125" customWidth="1"/>
    <col min="11778" max="11778" width="19.28515625" customWidth="1"/>
    <col min="11779" max="11779" width="21" customWidth="1"/>
    <col min="11780" max="11780" width="11.7109375" bestFit="1" customWidth="1"/>
    <col min="11781" max="11781" width="18.5703125" bestFit="1" customWidth="1"/>
    <col min="11782" max="11782" width="14.42578125" bestFit="1" customWidth="1"/>
    <col min="11783" max="11783" width="11.140625" bestFit="1" customWidth="1"/>
    <col min="11784" max="11784" width="0" hidden="1" customWidth="1"/>
    <col min="11785" max="11785" width="11.42578125" customWidth="1"/>
    <col min="12033" max="12033" width="72.42578125" customWidth="1"/>
    <col min="12034" max="12034" width="19.28515625" customWidth="1"/>
    <col min="12035" max="12035" width="21" customWidth="1"/>
    <col min="12036" max="12036" width="11.7109375" bestFit="1" customWidth="1"/>
    <col min="12037" max="12037" width="18.5703125" bestFit="1" customWidth="1"/>
    <col min="12038" max="12038" width="14.42578125" bestFit="1" customWidth="1"/>
    <col min="12039" max="12039" width="11.140625" bestFit="1" customWidth="1"/>
    <col min="12040" max="12040" width="0" hidden="1" customWidth="1"/>
    <col min="12041" max="12041" width="11.42578125" customWidth="1"/>
    <col min="12289" max="12289" width="72.42578125" customWidth="1"/>
    <col min="12290" max="12290" width="19.28515625" customWidth="1"/>
    <col min="12291" max="12291" width="21" customWidth="1"/>
    <col min="12292" max="12292" width="11.7109375" bestFit="1" customWidth="1"/>
    <col min="12293" max="12293" width="18.5703125" bestFit="1" customWidth="1"/>
    <col min="12294" max="12294" width="14.42578125" bestFit="1" customWidth="1"/>
    <col min="12295" max="12295" width="11.140625" bestFit="1" customWidth="1"/>
    <col min="12296" max="12296" width="0" hidden="1" customWidth="1"/>
    <col min="12297" max="12297" width="11.42578125" customWidth="1"/>
    <col min="12545" max="12545" width="72.42578125" customWidth="1"/>
    <col min="12546" max="12546" width="19.28515625" customWidth="1"/>
    <col min="12547" max="12547" width="21" customWidth="1"/>
    <col min="12548" max="12548" width="11.7109375" bestFit="1" customWidth="1"/>
    <col min="12549" max="12549" width="18.5703125" bestFit="1" customWidth="1"/>
    <col min="12550" max="12550" width="14.42578125" bestFit="1" customWidth="1"/>
    <col min="12551" max="12551" width="11.140625" bestFit="1" customWidth="1"/>
    <col min="12552" max="12552" width="0" hidden="1" customWidth="1"/>
    <col min="12553" max="12553" width="11.42578125" customWidth="1"/>
    <col min="12801" max="12801" width="72.42578125" customWidth="1"/>
    <col min="12802" max="12802" width="19.28515625" customWidth="1"/>
    <col min="12803" max="12803" width="21" customWidth="1"/>
    <col min="12804" max="12804" width="11.7109375" bestFit="1" customWidth="1"/>
    <col min="12805" max="12805" width="18.5703125" bestFit="1" customWidth="1"/>
    <col min="12806" max="12806" width="14.42578125" bestFit="1" customWidth="1"/>
    <col min="12807" max="12807" width="11.140625" bestFit="1" customWidth="1"/>
    <col min="12808" max="12808" width="0" hidden="1" customWidth="1"/>
    <col min="12809" max="12809" width="11.42578125" customWidth="1"/>
    <col min="13057" max="13057" width="72.42578125" customWidth="1"/>
    <col min="13058" max="13058" width="19.28515625" customWidth="1"/>
    <col min="13059" max="13059" width="21" customWidth="1"/>
    <col min="13060" max="13060" width="11.7109375" bestFit="1" customWidth="1"/>
    <col min="13061" max="13061" width="18.5703125" bestFit="1" customWidth="1"/>
    <col min="13062" max="13062" width="14.42578125" bestFit="1" customWidth="1"/>
    <col min="13063" max="13063" width="11.140625" bestFit="1" customWidth="1"/>
    <col min="13064" max="13064" width="0" hidden="1" customWidth="1"/>
    <col min="13065" max="13065" width="11.42578125" customWidth="1"/>
    <col min="13313" max="13313" width="72.42578125" customWidth="1"/>
    <col min="13314" max="13314" width="19.28515625" customWidth="1"/>
    <col min="13315" max="13315" width="21" customWidth="1"/>
    <col min="13316" max="13316" width="11.7109375" bestFit="1" customWidth="1"/>
    <col min="13317" max="13317" width="18.5703125" bestFit="1" customWidth="1"/>
    <col min="13318" max="13318" width="14.42578125" bestFit="1" customWidth="1"/>
    <col min="13319" max="13319" width="11.140625" bestFit="1" customWidth="1"/>
    <col min="13320" max="13320" width="0" hidden="1" customWidth="1"/>
    <col min="13321" max="13321" width="11.42578125" customWidth="1"/>
    <col min="13569" max="13569" width="72.42578125" customWidth="1"/>
    <col min="13570" max="13570" width="19.28515625" customWidth="1"/>
    <col min="13571" max="13571" width="21" customWidth="1"/>
    <col min="13572" max="13572" width="11.7109375" bestFit="1" customWidth="1"/>
    <col min="13573" max="13573" width="18.5703125" bestFit="1" customWidth="1"/>
    <col min="13574" max="13574" width="14.42578125" bestFit="1" customWidth="1"/>
    <col min="13575" max="13575" width="11.140625" bestFit="1" customWidth="1"/>
    <col min="13576" max="13576" width="0" hidden="1" customWidth="1"/>
    <col min="13577" max="13577" width="11.42578125" customWidth="1"/>
    <col min="13825" max="13825" width="72.42578125" customWidth="1"/>
    <col min="13826" max="13826" width="19.28515625" customWidth="1"/>
    <col min="13827" max="13827" width="21" customWidth="1"/>
    <col min="13828" max="13828" width="11.7109375" bestFit="1" customWidth="1"/>
    <col min="13829" max="13829" width="18.5703125" bestFit="1" customWidth="1"/>
    <col min="13830" max="13830" width="14.42578125" bestFit="1" customWidth="1"/>
    <col min="13831" max="13831" width="11.140625" bestFit="1" customWidth="1"/>
    <col min="13832" max="13832" width="0" hidden="1" customWidth="1"/>
    <col min="13833" max="13833" width="11.42578125" customWidth="1"/>
    <col min="14081" max="14081" width="72.42578125" customWidth="1"/>
    <col min="14082" max="14082" width="19.28515625" customWidth="1"/>
    <col min="14083" max="14083" width="21" customWidth="1"/>
    <col min="14084" max="14084" width="11.7109375" bestFit="1" customWidth="1"/>
    <col min="14085" max="14085" width="18.5703125" bestFit="1" customWidth="1"/>
    <col min="14086" max="14086" width="14.42578125" bestFit="1" customWidth="1"/>
    <col min="14087" max="14087" width="11.140625" bestFit="1" customWidth="1"/>
    <col min="14088" max="14088" width="0" hidden="1" customWidth="1"/>
    <col min="14089" max="14089" width="11.42578125" customWidth="1"/>
    <col min="14337" max="14337" width="72.42578125" customWidth="1"/>
    <col min="14338" max="14338" width="19.28515625" customWidth="1"/>
    <col min="14339" max="14339" width="21" customWidth="1"/>
    <col min="14340" max="14340" width="11.7109375" bestFit="1" customWidth="1"/>
    <col min="14341" max="14341" width="18.5703125" bestFit="1" customWidth="1"/>
    <col min="14342" max="14342" width="14.42578125" bestFit="1" customWidth="1"/>
    <col min="14343" max="14343" width="11.140625" bestFit="1" customWidth="1"/>
    <col min="14344" max="14344" width="0" hidden="1" customWidth="1"/>
    <col min="14345" max="14345" width="11.42578125" customWidth="1"/>
    <col min="14593" max="14593" width="72.42578125" customWidth="1"/>
    <col min="14594" max="14594" width="19.28515625" customWidth="1"/>
    <col min="14595" max="14595" width="21" customWidth="1"/>
    <col min="14596" max="14596" width="11.7109375" bestFit="1" customWidth="1"/>
    <col min="14597" max="14597" width="18.5703125" bestFit="1" customWidth="1"/>
    <col min="14598" max="14598" width="14.42578125" bestFit="1" customWidth="1"/>
    <col min="14599" max="14599" width="11.140625" bestFit="1" customWidth="1"/>
    <col min="14600" max="14600" width="0" hidden="1" customWidth="1"/>
    <col min="14601" max="14601" width="11.42578125" customWidth="1"/>
    <col min="14849" max="14849" width="72.42578125" customWidth="1"/>
    <col min="14850" max="14850" width="19.28515625" customWidth="1"/>
    <col min="14851" max="14851" width="21" customWidth="1"/>
    <col min="14852" max="14852" width="11.7109375" bestFit="1" customWidth="1"/>
    <col min="14853" max="14853" width="18.5703125" bestFit="1" customWidth="1"/>
    <col min="14854" max="14854" width="14.42578125" bestFit="1" customWidth="1"/>
    <col min="14855" max="14855" width="11.140625" bestFit="1" customWidth="1"/>
    <col min="14856" max="14856" width="0" hidden="1" customWidth="1"/>
    <col min="14857" max="14857" width="11.42578125" customWidth="1"/>
    <col min="15105" max="15105" width="72.42578125" customWidth="1"/>
    <col min="15106" max="15106" width="19.28515625" customWidth="1"/>
    <col min="15107" max="15107" width="21" customWidth="1"/>
    <col min="15108" max="15108" width="11.7109375" bestFit="1" customWidth="1"/>
    <col min="15109" max="15109" width="18.5703125" bestFit="1" customWidth="1"/>
    <col min="15110" max="15110" width="14.42578125" bestFit="1" customWidth="1"/>
    <col min="15111" max="15111" width="11.140625" bestFit="1" customWidth="1"/>
    <col min="15112" max="15112" width="0" hidden="1" customWidth="1"/>
    <col min="15113" max="15113" width="11.42578125" customWidth="1"/>
    <col min="15361" max="15361" width="72.42578125" customWidth="1"/>
    <col min="15362" max="15362" width="19.28515625" customWidth="1"/>
    <col min="15363" max="15363" width="21" customWidth="1"/>
    <col min="15364" max="15364" width="11.7109375" bestFit="1" customWidth="1"/>
    <col min="15365" max="15365" width="18.5703125" bestFit="1" customWidth="1"/>
    <col min="15366" max="15366" width="14.42578125" bestFit="1" customWidth="1"/>
    <col min="15367" max="15367" width="11.140625" bestFit="1" customWidth="1"/>
    <col min="15368" max="15368" width="0" hidden="1" customWidth="1"/>
    <col min="15369" max="15369" width="11.42578125" customWidth="1"/>
    <col min="15617" max="15617" width="72.42578125" customWidth="1"/>
    <col min="15618" max="15618" width="19.28515625" customWidth="1"/>
    <col min="15619" max="15619" width="21" customWidth="1"/>
    <col min="15620" max="15620" width="11.7109375" bestFit="1" customWidth="1"/>
    <col min="15621" max="15621" width="18.5703125" bestFit="1" customWidth="1"/>
    <col min="15622" max="15622" width="14.42578125" bestFit="1" customWidth="1"/>
    <col min="15623" max="15623" width="11.140625" bestFit="1" customWidth="1"/>
    <col min="15624" max="15624" width="0" hidden="1" customWidth="1"/>
    <col min="15625" max="15625" width="11.42578125" customWidth="1"/>
    <col min="15873" max="15873" width="72.42578125" customWidth="1"/>
    <col min="15874" max="15874" width="19.28515625" customWidth="1"/>
    <col min="15875" max="15875" width="21" customWidth="1"/>
    <col min="15876" max="15876" width="11.7109375" bestFit="1" customWidth="1"/>
    <col min="15877" max="15877" width="18.5703125" bestFit="1" customWidth="1"/>
    <col min="15878" max="15878" width="14.42578125" bestFit="1" customWidth="1"/>
    <col min="15879" max="15879" width="11.140625" bestFit="1" customWidth="1"/>
    <col min="15880" max="15880" width="0" hidden="1" customWidth="1"/>
    <col min="15881" max="15881" width="11.42578125" customWidth="1"/>
    <col min="16129" max="16129" width="72.42578125" customWidth="1"/>
    <col min="16130" max="16130" width="19.28515625" customWidth="1"/>
    <col min="16131" max="16131" width="21" customWidth="1"/>
    <col min="16132" max="16132" width="11.7109375" bestFit="1" customWidth="1"/>
    <col min="16133" max="16133" width="18.5703125" bestFit="1" customWidth="1"/>
    <col min="16134" max="16134" width="14.42578125" bestFit="1" customWidth="1"/>
    <col min="16135" max="16135" width="11.140625" bestFit="1" customWidth="1"/>
    <col min="16136" max="16136" width="0" hidden="1" customWidth="1"/>
    <col min="16137" max="16137" width="11.42578125" customWidth="1"/>
  </cols>
  <sheetData>
    <row r="1" spans="1:8" ht="15.75" x14ac:dyDescent="0.25">
      <c r="A1" s="383"/>
      <c r="B1" s="383"/>
      <c r="C1" s="382"/>
    </row>
    <row r="2" spans="1:8" ht="23.25" x14ac:dyDescent="0.35">
      <c r="A2" s="1024" t="s">
        <v>0</v>
      </c>
      <c r="B2" s="1024"/>
      <c r="C2" s="1024"/>
      <c r="D2" s="509"/>
      <c r="E2" s="509"/>
      <c r="F2" s="509"/>
    </row>
    <row r="3" spans="1:8" ht="15.75" x14ac:dyDescent="0.25">
      <c r="A3" s="510"/>
      <c r="B3" s="510"/>
      <c r="C3" s="511"/>
      <c r="D3" s="509"/>
      <c r="E3" s="509"/>
      <c r="F3" s="509"/>
    </row>
    <row r="4" spans="1:8" ht="18.75" x14ac:dyDescent="0.3">
      <c r="A4" s="1025" t="s">
        <v>105</v>
      </c>
      <c r="B4" s="1025"/>
      <c r="C4" s="1025"/>
      <c r="D4" s="512"/>
      <c r="E4" s="512"/>
      <c r="F4" s="512"/>
    </row>
    <row r="5" spans="1:8" ht="18.75" x14ac:dyDescent="0.3">
      <c r="A5" s="1026" t="s">
        <v>678</v>
      </c>
      <c r="B5" s="1026"/>
      <c r="C5" s="1026"/>
      <c r="D5" s="512"/>
      <c r="E5" s="512"/>
      <c r="F5" s="512"/>
    </row>
    <row r="6" spans="1:8" ht="18.75" x14ac:dyDescent="0.3">
      <c r="A6" s="1026" t="s">
        <v>106</v>
      </c>
      <c r="B6" s="1026"/>
      <c r="C6" s="1026"/>
      <c r="D6" s="512"/>
      <c r="E6" s="512"/>
      <c r="F6" s="512"/>
    </row>
    <row r="7" spans="1:8" ht="15.75" thickBot="1" x14ac:dyDescent="0.3">
      <c r="A7" s="513"/>
      <c r="B7" s="513"/>
      <c r="C7" s="514"/>
      <c r="D7" s="512"/>
      <c r="E7" s="512"/>
      <c r="F7" s="512"/>
    </row>
    <row r="8" spans="1:8" x14ac:dyDescent="0.25">
      <c r="A8" s="1027"/>
      <c r="B8" s="1029" t="s">
        <v>3</v>
      </c>
      <c r="C8" s="1031" t="s">
        <v>107</v>
      </c>
      <c r="D8" s="516"/>
      <c r="E8" s="516"/>
      <c r="F8" s="516"/>
      <c r="H8" s="517"/>
    </row>
    <row r="9" spans="1:8" x14ac:dyDescent="0.25">
      <c r="A9" s="1028"/>
      <c r="B9" s="1030"/>
      <c r="C9" s="1032"/>
    </row>
    <row r="10" spans="1:8" ht="18" x14ac:dyDescent="0.25">
      <c r="A10" s="929" t="s">
        <v>108</v>
      </c>
      <c r="B10" s="925"/>
      <c r="C10" s="926"/>
    </row>
    <row r="11" spans="1:8" ht="18" x14ac:dyDescent="0.25">
      <c r="A11" s="827" t="s">
        <v>109</v>
      </c>
      <c r="B11" s="958"/>
      <c r="C11" s="959"/>
    </row>
    <row r="12" spans="1:8" ht="18" x14ac:dyDescent="0.25">
      <c r="A12" s="828" t="s">
        <v>110</v>
      </c>
      <c r="B12" s="958">
        <v>0</v>
      </c>
      <c r="C12" s="960">
        <v>0</v>
      </c>
      <c r="D12" s="520"/>
      <c r="E12" s="520"/>
      <c r="F12" s="451"/>
      <c r="G12" s="451"/>
      <c r="H12" s="435"/>
    </row>
    <row r="13" spans="1:8" ht="18" x14ac:dyDescent="0.25">
      <c r="A13" s="828" t="s">
        <v>111</v>
      </c>
      <c r="B13" s="958">
        <v>701729384</v>
      </c>
      <c r="C13" s="960">
        <v>622842787</v>
      </c>
      <c r="D13" s="520"/>
      <c r="F13" s="451"/>
    </row>
    <row r="14" spans="1:8" ht="12" customHeight="1" x14ac:dyDescent="0.25">
      <c r="A14" s="927"/>
      <c r="B14" s="958"/>
      <c r="C14" s="960"/>
    </row>
    <row r="15" spans="1:8" ht="18" x14ac:dyDescent="0.25">
      <c r="A15" s="827" t="s">
        <v>112</v>
      </c>
      <c r="B15" s="961"/>
      <c r="C15" s="960"/>
    </row>
    <row r="16" spans="1:8" ht="18" x14ac:dyDescent="0.25">
      <c r="A16" s="828" t="s">
        <v>113</v>
      </c>
      <c r="B16" s="962">
        <v>0</v>
      </c>
      <c r="C16" s="963">
        <v>0</v>
      </c>
      <c r="D16" s="520"/>
    </row>
    <row r="17" spans="1:9" ht="15" customHeight="1" x14ac:dyDescent="0.25">
      <c r="A17" s="828" t="s">
        <v>114</v>
      </c>
      <c r="B17" s="962">
        <v>0</v>
      </c>
      <c r="C17" s="963">
        <v>0</v>
      </c>
      <c r="E17" s="520"/>
    </row>
    <row r="18" spans="1:9" ht="12" customHeight="1" x14ac:dyDescent="0.25">
      <c r="A18" s="927"/>
      <c r="B18" s="962"/>
      <c r="C18" s="963"/>
      <c r="E18" s="520"/>
      <c r="H18" s="523"/>
    </row>
    <row r="19" spans="1:9" ht="18" x14ac:dyDescent="0.25">
      <c r="A19" s="827" t="s">
        <v>115</v>
      </c>
      <c r="B19" s="962"/>
      <c r="C19" s="963"/>
    </row>
    <row r="20" spans="1:9" ht="18" x14ac:dyDescent="0.25">
      <c r="A20" s="927" t="s">
        <v>116</v>
      </c>
      <c r="B20" s="962">
        <v>0</v>
      </c>
      <c r="C20" s="963">
        <v>0</v>
      </c>
    </row>
    <row r="21" spans="1:9" ht="18" x14ac:dyDescent="0.25">
      <c r="A21" s="927" t="s">
        <v>117</v>
      </c>
      <c r="B21" s="964">
        <v>0</v>
      </c>
      <c r="C21" s="965">
        <v>0</v>
      </c>
    </row>
    <row r="22" spans="1:9" ht="6" customHeight="1" x14ac:dyDescent="0.25">
      <c r="A22" s="927"/>
      <c r="B22" s="962"/>
      <c r="C22" s="963"/>
    </row>
    <row r="23" spans="1:9" ht="18" x14ac:dyDescent="0.25">
      <c r="A23" s="827" t="s">
        <v>118</v>
      </c>
      <c r="B23" s="962"/>
      <c r="C23" s="963"/>
    </row>
    <row r="24" spans="1:9" ht="18" x14ac:dyDescent="0.25">
      <c r="A24" s="927" t="s">
        <v>119</v>
      </c>
      <c r="B24" s="962">
        <v>0</v>
      </c>
      <c r="C24" s="963">
        <v>0</v>
      </c>
    </row>
    <row r="25" spans="1:9" ht="18" x14ac:dyDescent="0.25">
      <c r="A25" s="927" t="s">
        <v>120</v>
      </c>
      <c r="B25" s="964">
        <v>0</v>
      </c>
      <c r="C25" s="965">
        <v>0</v>
      </c>
    </row>
    <row r="26" spans="1:9" ht="18" x14ac:dyDescent="0.25">
      <c r="A26" s="927" t="s">
        <v>121</v>
      </c>
      <c r="B26" s="964">
        <v>2308510215</v>
      </c>
      <c r="C26" s="963">
        <v>2370004491</v>
      </c>
      <c r="H26" s="524"/>
    </row>
    <row r="27" spans="1:9" ht="18" x14ac:dyDescent="0.25">
      <c r="A27" s="927" t="s">
        <v>804</v>
      </c>
      <c r="B27" s="966">
        <v>2803105605</v>
      </c>
      <c r="C27" s="963">
        <v>464157761</v>
      </c>
      <c r="D27" s="520"/>
      <c r="E27" s="520"/>
      <c r="F27" s="451"/>
      <c r="G27" s="451"/>
      <c r="H27" s="524"/>
    </row>
    <row r="28" spans="1:9" ht="18" x14ac:dyDescent="0.25">
      <c r="A28" s="927" t="s">
        <v>122</v>
      </c>
      <c r="B28" s="962">
        <v>0</v>
      </c>
      <c r="C28" s="963">
        <v>0</v>
      </c>
      <c r="H28" s="524"/>
    </row>
    <row r="29" spans="1:9" ht="18" x14ac:dyDescent="0.25">
      <c r="A29" s="927" t="s">
        <v>123</v>
      </c>
      <c r="B29" s="966">
        <v>0</v>
      </c>
      <c r="C29" s="963">
        <v>0</v>
      </c>
      <c r="D29" s="520"/>
      <c r="E29" s="520"/>
      <c r="H29" s="524"/>
    </row>
    <row r="30" spans="1:9" ht="18" x14ac:dyDescent="0.25">
      <c r="A30" s="927" t="s">
        <v>807</v>
      </c>
      <c r="B30" s="966">
        <v>2528334734</v>
      </c>
      <c r="C30" s="963">
        <v>2449302446</v>
      </c>
      <c r="D30" s="520"/>
      <c r="E30" s="520"/>
      <c r="F30" s="451"/>
      <c r="G30" s="451"/>
      <c r="H30" s="526"/>
    </row>
    <row r="31" spans="1:9" ht="12" customHeight="1" x14ac:dyDescent="0.25">
      <c r="A31" s="927"/>
      <c r="B31" s="962"/>
      <c r="C31" s="963"/>
      <c r="F31" s="451"/>
      <c r="G31" s="435"/>
      <c r="H31" s="987"/>
      <c r="I31" s="988"/>
    </row>
    <row r="32" spans="1:9" ht="18" x14ac:dyDescent="0.25">
      <c r="A32" s="927" t="s">
        <v>124</v>
      </c>
      <c r="B32" s="966">
        <v>1692317489</v>
      </c>
      <c r="C32" s="965">
        <v>242465491</v>
      </c>
      <c r="D32" s="520"/>
      <c r="E32" s="520"/>
      <c r="F32" s="451"/>
      <c r="G32" s="435"/>
      <c r="H32" s="526"/>
      <c r="I32" s="988"/>
    </row>
    <row r="33" spans="1:9" ht="9.75" customHeight="1" x14ac:dyDescent="0.25">
      <c r="A33" s="927"/>
      <c r="B33" s="967"/>
      <c r="C33" s="968"/>
      <c r="F33" s="451"/>
      <c r="G33" s="435"/>
      <c r="H33" s="988"/>
      <c r="I33" s="988"/>
    </row>
    <row r="34" spans="1:9" ht="18" x14ac:dyDescent="0.25">
      <c r="A34" s="930" t="s">
        <v>125</v>
      </c>
      <c r="B34" s="969">
        <v>10033997427</v>
      </c>
      <c r="C34" s="970">
        <v>6148772976</v>
      </c>
      <c r="D34" s="520"/>
      <c r="E34" s="520"/>
      <c r="F34" s="451"/>
      <c r="G34" s="435"/>
      <c r="H34" s="988"/>
      <c r="I34" s="988"/>
    </row>
    <row r="35" spans="1:9" ht="18" x14ac:dyDescent="0.25">
      <c r="A35" s="927"/>
      <c r="B35" s="967"/>
      <c r="C35" s="968"/>
      <c r="E35" s="520"/>
      <c r="F35" s="451"/>
      <c r="G35" s="435"/>
      <c r="H35" s="988"/>
      <c r="I35" s="988"/>
    </row>
    <row r="36" spans="1:9" ht="18" x14ac:dyDescent="0.25">
      <c r="A36" s="829" t="s">
        <v>126</v>
      </c>
      <c r="B36" s="967"/>
      <c r="C36" s="968"/>
      <c r="F36" s="451"/>
    </row>
    <row r="37" spans="1:9" ht="18" x14ac:dyDescent="0.25">
      <c r="A37" s="927" t="s">
        <v>127</v>
      </c>
      <c r="B37" s="966">
        <v>85628037</v>
      </c>
      <c r="C37" s="963">
        <v>131924051</v>
      </c>
      <c r="E37" s="520"/>
      <c r="F37" s="232"/>
      <c r="G37" s="435"/>
      <c r="H37" s="988"/>
      <c r="I37" s="988"/>
    </row>
    <row r="38" spans="1:9" ht="18" x14ac:dyDescent="0.25">
      <c r="A38" s="927" t="s">
        <v>128</v>
      </c>
      <c r="B38" s="966">
        <v>61101552</v>
      </c>
      <c r="C38" s="963">
        <v>34872115</v>
      </c>
      <c r="F38" s="235"/>
      <c r="G38" s="435"/>
      <c r="H38" s="988"/>
      <c r="I38" s="988"/>
    </row>
    <row r="39" spans="1:9" ht="18" x14ac:dyDescent="0.25">
      <c r="A39" s="828" t="s">
        <v>129</v>
      </c>
      <c r="B39" s="971">
        <v>1385360401</v>
      </c>
      <c r="C39" s="972">
        <v>106792016</v>
      </c>
      <c r="D39" s="520"/>
      <c r="E39" s="520"/>
      <c r="F39" s="235"/>
      <c r="G39" s="435"/>
      <c r="H39" s="988"/>
      <c r="I39" s="988"/>
    </row>
    <row r="40" spans="1:9" ht="18" x14ac:dyDescent="0.25">
      <c r="A40" s="829" t="s">
        <v>130</v>
      </c>
      <c r="B40" s="973">
        <v>8501907437</v>
      </c>
      <c r="C40" s="974">
        <v>5875184794</v>
      </c>
      <c r="D40" s="520"/>
      <c r="E40" s="520"/>
      <c r="F40" s="235"/>
      <c r="G40" s="435"/>
      <c r="H40" s="988"/>
      <c r="I40" s="988"/>
    </row>
    <row r="41" spans="1:9" ht="18.75" customHeight="1" x14ac:dyDescent="0.25">
      <c r="A41" s="927" t="s">
        <v>131</v>
      </c>
      <c r="B41" s="966">
        <v>0</v>
      </c>
      <c r="C41" s="968">
        <v>0</v>
      </c>
      <c r="E41" s="520"/>
      <c r="F41" s="232"/>
      <c r="G41" s="435"/>
      <c r="H41" s="988"/>
      <c r="I41" s="988"/>
    </row>
    <row r="42" spans="1:9" ht="18" x14ac:dyDescent="0.25">
      <c r="A42" s="927" t="s">
        <v>132</v>
      </c>
      <c r="B42" s="966">
        <v>995454</v>
      </c>
      <c r="C42" s="963">
        <v>19332524</v>
      </c>
      <c r="E42" s="520"/>
    </row>
    <row r="43" spans="1:9" ht="18" x14ac:dyDescent="0.25">
      <c r="A43" s="927" t="s">
        <v>133</v>
      </c>
      <c r="B43" s="966">
        <v>0</v>
      </c>
      <c r="C43" s="963">
        <v>0</v>
      </c>
      <c r="E43" s="520"/>
    </row>
    <row r="44" spans="1:9" ht="18" x14ac:dyDescent="0.25">
      <c r="A44" s="927" t="s">
        <v>134</v>
      </c>
      <c r="B44" s="975">
        <v>0</v>
      </c>
      <c r="C44" s="976">
        <v>0</v>
      </c>
      <c r="E44" s="520"/>
    </row>
    <row r="45" spans="1:9" ht="18" x14ac:dyDescent="0.25">
      <c r="A45" s="927"/>
      <c r="B45" s="973">
        <v>995454</v>
      </c>
      <c r="C45" s="977">
        <v>19332524</v>
      </c>
      <c r="E45" s="520"/>
    </row>
    <row r="46" spans="1:9" ht="18" x14ac:dyDescent="0.25">
      <c r="A46" s="829" t="s">
        <v>135</v>
      </c>
      <c r="B46" s="978"/>
      <c r="C46" s="968"/>
      <c r="F46" s="520"/>
    </row>
    <row r="47" spans="1:9" ht="18" x14ac:dyDescent="0.25">
      <c r="A47" s="927" t="s">
        <v>136</v>
      </c>
      <c r="B47" s="964">
        <v>1787645384</v>
      </c>
      <c r="C47" s="963">
        <v>1400419846</v>
      </c>
      <c r="D47" s="527"/>
    </row>
    <row r="48" spans="1:9" ht="18" x14ac:dyDescent="0.25">
      <c r="A48" s="927" t="s">
        <v>137</v>
      </c>
      <c r="B48" s="966">
        <v>71617884</v>
      </c>
      <c r="C48" s="963">
        <v>111659243</v>
      </c>
    </row>
    <row r="49" spans="1:6" ht="18" x14ac:dyDescent="0.25">
      <c r="A49" s="927" t="s">
        <v>138</v>
      </c>
      <c r="B49" s="966">
        <v>16825455</v>
      </c>
      <c r="C49" s="963">
        <v>36957620</v>
      </c>
    </row>
    <row r="50" spans="1:6" ht="18.75" customHeight="1" x14ac:dyDescent="0.25">
      <c r="A50" s="927" t="s">
        <v>139</v>
      </c>
      <c r="B50" s="966">
        <v>141734201</v>
      </c>
      <c r="C50" s="963">
        <v>213263545</v>
      </c>
    </row>
    <row r="51" spans="1:6" ht="15.75" customHeight="1" x14ac:dyDescent="0.25">
      <c r="A51" s="927" t="s">
        <v>140</v>
      </c>
      <c r="B51" s="966">
        <v>67461839</v>
      </c>
      <c r="C51" s="963">
        <v>43770393</v>
      </c>
      <c r="F51" s="520"/>
    </row>
    <row r="52" spans="1:6" ht="18" x14ac:dyDescent="0.25">
      <c r="A52" s="828" t="s">
        <v>141</v>
      </c>
      <c r="B52" s="966">
        <v>4476852</v>
      </c>
      <c r="C52" s="963">
        <v>4386804</v>
      </c>
    </row>
    <row r="53" spans="1:6" ht="18" x14ac:dyDescent="0.25">
      <c r="A53" s="927" t="s">
        <v>142</v>
      </c>
      <c r="B53" s="966">
        <v>0</v>
      </c>
      <c r="C53" s="963">
        <v>0</v>
      </c>
    </row>
    <row r="54" spans="1:6" ht="18" x14ac:dyDescent="0.25">
      <c r="A54" s="927" t="s">
        <v>143</v>
      </c>
      <c r="B54" s="979">
        <v>515249384</v>
      </c>
      <c r="C54" s="963">
        <v>73251708</v>
      </c>
      <c r="E54" s="528"/>
    </row>
    <row r="55" spans="1:6" ht="18" x14ac:dyDescent="0.25">
      <c r="A55" s="830" t="s">
        <v>144</v>
      </c>
      <c r="B55" s="975">
        <v>717194110</v>
      </c>
      <c r="C55" s="972">
        <v>268407511</v>
      </c>
      <c r="E55" s="528"/>
    </row>
    <row r="56" spans="1:6" ht="18" x14ac:dyDescent="0.25">
      <c r="A56" s="927"/>
      <c r="B56" s="973">
        <v>3322205109</v>
      </c>
      <c r="C56" s="977">
        <v>2152116670</v>
      </c>
      <c r="E56" s="528"/>
      <c r="F56" s="529"/>
    </row>
    <row r="57" spans="1:6" ht="15.75" customHeight="1" x14ac:dyDescent="0.25">
      <c r="A57" s="927"/>
      <c r="B57" s="978"/>
      <c r="C57" s="968"/>
      <c r="E57" s="528"/>
    </row>
    <row r="58" spans="1:6" ht="18.75" thickBot="1" x14ac:dyDescent="0.3">
      <c r="A58" s="930" t="s">
        <v>145</v>
      </c>
      <c r="B58" s="980">
        <v>5178706874</v>
      </c>
      <c r="C58" s="980">
        <v>3703735600</v>
      </c>
      <c r="E58" s="528"/>
    </row>
    <row r="59" spans="1:6" ht="18" x14ac:dyDescent="0.25">
      <c r="A59" s="927"/>
      <c r="B59" s="978"/>
      <c r="C59" s="968"/>
    </row>
    <row r="60" spans="1:6" ht="18" x14ac:dyDescent="0.25">
      <c r="A60" s="829" t="s">
        <v>146</v>
      </c>
      <c r="B60" s="978"/>
      <c r="C60" s="968"/>
    </row>
    <row r="61" spans="1:6" ht="18" x14ac:dyDescent="0.25">
      <c r="A61" s="927" t="s">
        <v>147</v>
      </c>
      <c r="B61" s="978">
        <v>0</v>
      </c>
      <c r="C61" s="968">
        <v>0</v>
      </c>
    </row>
    <row r="62" spans="1:6" ht="18" x14ac:dyDescent="0.25">
      <c r="A62" s="828" t="s">
        <v>148</v>
      </c>
      <c r="B62" s="966">
        <v>146824404</v>
      </c>
      <c r="C62" s="963">
        <v>110891906</v>
      </c>
    </row>
    <row r="63" spans="1:6" ht="18" x14ac:dyDescent="0.25">
      <c r="A63" s="927" t="s">
        <v>149</v>
      </c>
      <c r="B63" s="966">
        <v>0</v>
      </c>
      <c r="C63" s="963">
        <v>0</v>
      </c>
    </row>
    <row r="64" spans="1:6" ht="18" x14ac:dyDescent="0.25">
      <c r="A64" s="829" t="s">
        <v>150</v>
      </c>
      <c r="B64" s="966"/>
      <c r="C64" s="963"/>
      <c r="E64" s="520"/>
    </row>
    <row r="65" spans="1:7" ht="18" x14ac:dyDescent="0.25">
      <c r="A65" s="927" t="s">
        <v>151</v>
      </c>
      <c r="B65" s="966">
        <v>0</v>
      </c>
      <c r="C65" s="963">
        <v>0</v>
      </c>
      <c r="E65" s="232"/>
      <c r="F65" s="232"/>
    </row>
    <row r="66" spans="1:7" ht="18" x14ac:dyDescent="0.25">
      <c r="A66" s="927" t="s">
        <v>152</v>
      </c>
      <c r="B66" s="966">
        <v>21580782</v>
      </c>
      <c r="C66" s="963">
        <v>115207388</v>
      </c>
      <c r="E66" s="235"/>
      <c r="F66" s="232"/>
    </row>
    <row r="67" spans="1:7" ht="18" x14ac:dyDescent="0.25">
      <c r="A67" s="829" t="s">
        <v>153</v>
      </c>
      <c r="B67" s="966"/>
      <c r="C67" s="963"/>
      <c r="E67" s="235"/>
      <c r="F67" s="235"/>
    </row>
    <row r="68" spans="1:7" ht="18" x14ac:dyDescent="0.25">
      <c r="A68" s="927" t="s">
        <v>154</v>
      </c>
      <c r="B68" s="966">
        <v>2844346338</v>
      </c>
      <c r="C68" s="963">
        <v>2446913650</v>
      </c>
      <c r="E68" s="232"/>
      <c r="F68" s="232"/>
    </row>
    <row r="69" spans="1:7" ht="18" x14ac:dyDescent="0.25">
      <c r="A69" s="927" t="s">
        <v>152</v>
      </c>
      <c r="B69" s="966">
        <v>-420909679</v>
      </c>
      <c r="C69" s="963">
        <v>-169339500</v>
      </c>
      <c r="E69" s="232"/>
      <c r="F69" s="232"/>
    </row>
    <row r="70" spans="1:7" ht="18" x14ac:dyDescent="0.25">
      <c r="A70" s="927" t="s">
        <v>155</v>
      </c>
      <c r="B70" s="966">
        <v>0</v>
      </c>
      <c r="C70" s="963">
        <v>0</v>
      </c>
      <c r="E70" s="232"/>
      <c r="F70" s="232"/>
    </row>
    <row r="71" spans="1:7" ht="18" x14ac:dyDescent="0.25">
      <c r="A71" s="927" t="s">
        <v>156</v>
      </c>
      <c r="B71" s="966">
        <v>0</v>
      </c>
      <c r="C71" s="968">
        <v>0</v>
      </c>
      <c r="E71" s="235"/>
      <c r="F71" s="232"/>
    </row>
    <row r="72" spans="1:7" ht="18" x14ac:dyDescent="0.25">
      <c r="A72" s="927" t="s">
        <v>157</v>
      </c>
      <c r="B72" s="966">
        <v>0</v>
      </c>
      <c r="C72" s="968">
        <v>0</v>
      </c>
      <c r="D72" s="520"/>
    </row>
    <row r="73" spans="1:7" ht="18" x14ac:dyDescent="0.25">
      <c r="A73" s="829" t="s">
        <v>158</v>
      </c>
      <c r="B73" s="978">
        <v>0</v>
      </c>
      <c r="C73" s="968">
        <v>0</v>
      </c>
      <c r="E73" s="520"/>
      <c r="F73" s="529"/>
      <c r="G73" s="451"/>
    </row>
    <row r="74" spans="1:7" ht="18" x14ac:dyDescent="0.25">
      <c r="A74" s="927" t="s">
        <v>159</v>
      </c>
      <c r="B74" s="978">
        <v>0</v>
      </c>
      <c r="C74" s="968">
        <v>0</v>
      </c>
    </row>
    <row r="75" spans="1:7" ht="18" x14ac:dyDescent="0.25">
      <c r="A75" s="927" t="s">
        <v>160</v>
      </c>
      <c r="B75" s="978">
        <v>0</v>
      </c>
      <c r="C75" s="968">
        <v>0</v>
      </c>
      <c r="F75" s="520"/>
    </row>
    <row r="76" spans="1:7" ht="12" customHeight="1" x14ac:dyDescent="0.25">
      <c r="A76" s="927"/>
      <c r="B76" s="978"/>
      <c r="C76" s="968"/>
    </row>
    <row r="77" spans="1:7" ht="18.75" thickBot="1" x14ac:dyDescent="0.3">
      <c r="A77" s="930" t="s">
        <v>161</v>
      </c>
      <c r="B77" s="980">
        <v>1788207235</v>
      </c>
      <c r="C77" s="980">
        <v>1091797932</v>
      </c>
      <c r="D77" s="520"/>
      <c r="E77" s="520"/>
      <c r="F77" s="520"/>
    </row>
    <row r="78" spans="1:7" ht="18" customHeight="1" x14ac:dyDescent="0.25">
      <c r="A78" s="927"/>
      <c r="B78" s="978"/>
      <c r="C78" s="981"/>
      <c r="E78" s="520"/>
    </row>
    <row r="79" spans="1:7" ht="18" x14ac:dyDescent="0.25">
      <c r="A79" s="928" t="s">
        <v>162</v>
      </c>
      <c r="B79" s="982">
        <v>0</v>
      </c>
      <c r="C79" s="983">
        <v>0</v>
      </c>
    </row>
    <row r="80" spans="1:7" ht="18.75" thickBot="1" x14ac:dyDescent="0.3">
      <c r="A80" s="828" t="s">
        <v>163</v>
      </c>
      <c r="B80" s="978">
        <v>0</v>
      </c>
      <c r="C80" s="968">
        <v>0</v>
      </c>
    </row>
    <row r="81" spans="1:9" ht="18.75" customHeight="1" thickBot="1" x14ac:dyDescent="0.3">
      <c r="A81" s="831" t="s">
        <v>164</v>
      </c>
      <c r="B81" s="984">
        <v>1788207235</v>
      </c>
      <c r="C81" s="985">
        <v>1091797932</v>
      </c>
      <c r="D81" s="520"/>
      <c r="E81" s="520"/>
      <c r="F81" s="520"/>
      <c r="H81" s="523"/>
    </row>
    <row r="82" spans="1:9" s="65" customFormat="1" ht="9" customHeight="1" x14ac:dyDescent="0.25">
      <c r="A82" s="530"/>
      <c r="B82" s="530"/>
      <c r="C82" s="531"/>
      <c r="D82" s="532"/>
      <c r="E82" s="532"/>
      <c r="F82" s="532"/>
      <c r="G82" s="503"/>
      <c r="H82" s="533"/>
      <c r="I82" s="533"/>
    </row>
    <row r="83" spans="1:9" x14ac:dyDescent="0.25">
      <c r="A83" s="530" t="s">
        <v>803</v>
      </c>
      <c r="B83" s="530"/>
      <c r="C83" s="530"/>
    </row>
    <row r="84" spans="1:9" x14ac:dyDescent="0.25">
      <c r="A84" s="530"/>
      <c r="B84" s="530"/>
      <c r="C84" s="531"/>
      <c r="D84" s="520"/>
    </row>
    <row r="85" spans="1:9" x14ac:dyDescent="0.25">
      <c r="A85" s="530"/>
      <c r="B85" s="530"/>
      <c r="C85" s="530"/>
    </row>
    <row r="86" spans="1:9" s="65" customFormat="1" x14ac:dyDescent="0.25">
      <c r="A86" s="534"/>
      <c r="B86" s="535"/>
      <c r="C86" s="536"/>
      <c r="D86" s="532"/>
      <c r="E86" s="537"/>
      <c r="F86" s="537"/>
      <c r="G86" s="503"/>
      <c r="H86" s="533"/>
      <c r="I86" s="533"/>
    </row>
    <row r="87" spans="1:9" x14ac:dyDescent="0.25">
      <c r="A87" s="538"/>
      <c r="B87" s="244"/>
      <c r="C87" s="539"/>
    </row>
  </sheetData>
  <mergeCells count="7">
    <mergeCell ref="A2:C2"/>
    <mergeCell ref="A4:C4"/>
    <mergeCell ref="A5:C5"/>
    <mergeCell ref="A6:C6"/>
    <mergeCell ref="A8:A9"/>
    <mergeCell ref="B8:B9"/>
    <mergeCell ref="C8:C9"/>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5"/>
  <sheetViews>
    <sheetView showGridLines="0" workbookViewId="0">
      <selection activeCell="B1" sqref="B1:D1"/>
    </sheetView>
  </sheetViews>
  <sheetFormatPr baseColWidth="10" defaultRowHeight="15" x14ac:dyDescent="0.25"/>
  <cols>
    <col min="2" max="2" width="81.7109375" customWidth="1"/>
    <col min="3" max="3" width="18.7109375" customWidth="1"/>
    <col min="4" max="4" width="16.28515625" customWidth="1"/>
  </cols>
  <sheetData>
    <row r="1" spans="2:4" ht="20.25" x14ac:dyDescent="0.3">
      <c r="B1" s="1033" t="s">
        <v>0</v>
      </c>
      <c r="C1" s="1033"/>
      <c r="D1" s="1033"/>
    </row>
    <row r="2" spans="2:4" ht="18" x14ac:dyDescent="0.25">
      <c r="B2" s="7"/>
      <c r="C2" s="7"/>
      <c r="D2" s="7"/>
    </row>
    <row r="3" spans="2:4" x14ac:dyDescent="0.25">
      <c r="B3" s="1036" t="s">
        <v>165</v>
      </c>
      <c r="C3" s="1036"/>
      <c r="D3" s="1036"/>
    </row>
    <row r="4" spans="2:4" x14ac:dyDescent="0.25">
      <c r="B4" s="1035" t="s">
        <v>722</v>
      </c>
      <c r="C4" s="1035"/>
      <c r="D4" s="1035"/>
    </row>
    <row r="5" spans="2:4" x14ac:dyDescent="0.25">
      <c r="B5" s="1035" t="s">
        <v>106</v>
      </c>
      <c r="C5" s="1035"/>
      <c r="D5" s="1035"/>
    </row>
    <row r="6" spans="2:4" ht="15.75" thickBot="1" x14ac:dyDescent="0.3">
      <c r="B6" s="3"/>
      <c r="C6" s="3"/>
      <c r="D6" s="3"/>
    </row>
    <row r="7" spans="2:4" ht="15.75" thickBot="1" x14ac:dyDescent="0.3">
      <c r="B7" s="13" t="s">
        <v>166</v>
      </c>
      <c r="C7" s="242">
        <v>2021</v>
      </c>
      <c r="D7" s="242">
        <v>2020</v>
      </c>
    </row>
    <row r="8" spans="2:4" x14ac:dyDescent="0.25">
      <c r="B8" s="10" t="s">
        <v>167</v>
      </c>
      <c r="C8" s="14">
        <v>4170408094</v>
      </c>
      <c r="D8" s="12">
        <v>3545819116</v>
      </c>
    </row>
    <row r="9" spans="2:4" x14ac:dyDescent="0.25">
      <c r="B9" s="11" t="s">
        <v>168</v>
      </c>
      <c r="C9" s="12">
        <v>3905408773</v>
      </c>
      <c r="D9" s="12">
        <v>-369404101</v>
      </c>
    </row>
    <row r="10" spans="2:4" x14ac:dyDescent="0.25">
      <c r="B10" s="12" t="s">
        <v>169</v>
      </c>
      <c r="C10" s="12">
        <v>0</v>
      </c>
      <c r="D10" s="12">
        <v>0</v>
      </c>
    </row>
    <row r="11" spans="2:4" x14ac:dyDescent="0.25">
      <c r="B11" s="12" t="s">
        <v>170</v>
      </c>
      <c r="C11" s="12">
        <v>-1209582461</v>
      </c>
      <c r="D11" s="12">
        <v>-769334478</v>
      </c>
    </row>
    <row r="12" spans="2:4" x14ac:dyDescent="0.25">
      <c r="B12" s="12" t="s">
        <v>171</v>
      </c>
      <c r="C12" s="12">
        <v>-2353743500</v>
      </c>
      <c r="D12" s="12">
        <v>3925940415</v>
      </c>
    </row>
    <row r="13" spans="2:4" ht="15.75" thickBot="1" x14ac:dyDescent="0.3">
      <c r="B13" s="12" t="s">
        <v>172</v>
      </c>
      <c r="C13" s="12">
        <v>-82176759</v>
      </c>
      <c r="D13" s="12">
        <v>99887694</v>
      </c>
    </row>
    <row r="14" spans="2:4" ht="15.75" thickBot="1" x14ac:dyDescent="0.3">
      <c r="B14" s="13" t="s">
        <v>173</v>
      </c>
      <c r="C14" s="799">
        <v>4430314147</v>
      </c>
      <c r="D14" s="799">
        <v>6432908646</v>
      </c>
    </row>
    <row r="15" spans="2:4" ht="15.75" thickBot="1" x14ac:dyDescent="0.3">
      <c r="B15" s="13" t="s">
        <v>174</v>
      </c>
      <c r="C15" s="13"/>
      <c r="D15" s="13"/>
    </row>
    <row r="16" spans="2:4" x14ac:dyDescent="0.25">
      <c r="B16" s="12" t="s">
        <v>175</v>
      </c>
      <c r="C16" s="12">
        <v>-12884540423</v>
      </c>
      <c r="D16" s="12">
        <v>2109687053</v>
      </c>
    </row>
    <row r="17" spans="2:7" x14ac:dyDescent="0.25">
      <c r="B17" s="12" t="s">
        <v>176</v>
      </c>
      <c r="C17" s="12">
        <v>-5651660558</v>
      </c>
      <c r="D17" s="12">
        <v>966841977</v>
      </c>
    </row>
    <row r="18" spans="2:7" ht="15.75" thickBot="1" x14ac:dyDescent="0.3">
      <c r="B18" s="12" t="s">
        <v>177</v>
      </c>
      <c r="C18" s="12">
        <v>-56423697</v>
      </c>
      <c r="D18" s="12">
        <v>-55451187</v>
      </c>
    </row>
    <row r="19" spans="2:7" ht="15.75" thickBot="1" x14ac:dyDescent="0.3">
      <c r="B19" s="13" t="s">
        <v>178</v>
      </c>
      <c r="C19" s="799">
        <v>-18592627678</v>
      </c>
      <c r="D19" s="799">
        <v>3021077843</v>
      </c>
    </row>
    <row r="20" spans="2:7" ht="15.75" thickBot="1" x14ac:dyDescent="0.3">
      <c r="B20" s="13" t="s">
        <v>179</v>
      </c>
      <c r="C20" s="1"/>
      <c r="D20" s="1"/>
    </row>
    <row r="21" spans="2:7" x14ac:dyDescent="0.25">
      <c r="B21" s="12" t="s">
        <v>180</v>
      </c>
      <c r="C21" s="12">
        <v>2858225102</v>
      </c>
      <c r="D21" s="12">
        <v>1028998658</v>
      </c>
    </row>
    <row r="22" spans="2:7" x14ac:dyDescent="0.25">
      <c r="B22" s="12" t="s">
        <v>181</v>
      </c>
      <c r="C22" s="12">
        <v>17749396204</v>
      </c>
      <c r="D22" s="12">
        <v>-6232472561</v>
      </c>
    </row>
    <row r="23" spans="2:7" x14ac:dyDescent="0.25">
      <c r="B23" s="12" t="s">
        <v>182</v>
      </c>
      <c r="C23" s="12">
        <v>0</v>
      </c>
      <c r="D23" s="12">
        <v>-1063069505</v>
      </c>
    </row>
    <row r="24" spans="2:7" ht="15.75" thickBot="1" x14ac:dyDescent="0.3">
      <c r="B24" s="12" t="s">
        <v>183</v>
      </c>
      <c r="C24" s="12">
        <v>-2562299989</v>
      </c>
      <c r="D24" s="12">
        <v>2785643751</v>
      </c>
    </row>
    <row r="25" spans="2:7" ht="15.75" thickBot="1" x14ac:dyDescent="0.3">
      <c r="B25" s="13" t="s">
        <v>184</v>
      </c>
      <c r="C25" s="799">
        <v>18045321317</v>
      </c>
      <c r="D25" s="799">
        <v>-9052187159</v>
      </c>
    </row>
    <row r="26" spans="2:7" ht="15.75" thickBot="1" x14ac:dyDescent="0.3">
      <c r="B26" s="13" t="s">
        <v>185</v>
      </c>
      <c r="C26" s="799">
        <v>-399328897</v>
      </c>
      <c r="D26" s="799">
        <v>-54132112</v>
      </c>
    </row>
    <row r="27" spans="2:7" x14ac:dyDescent="0.25">
      <c r="B27" s="12" t="s">
        <v>186</v>
      </c>
      <c r="C27" s="12">
        <v>3483681889</v>
      </c>
      <c r="D27" s="12">
        <v>347667218</v>
      </c>
    </row>
    <row r="28" spans="2:7" ht="15.75" thickBot="1" x14ac:dyDescent="0.3">
      <c r="B28" s="12" t="s">
        <v>187</v>
      </c>
      <c r="C28" s="12">
        <v>6266969718</v>
      </c>
      <c r="D28" s="12">
        <v>5919302500</v>
      </c>
      <c r="G28" s="15"/>
    </row>
    <row r="29" spans="2:7" ht="15.75" thickBot="1" x14ac:dyDescent="0.3">
      <c r="B29" s="13" t="s">
        <v>188</v>
      </c>
      <c r="C29" s="799">
        <v>9750651609</v>
      </c>
      <c r="D29" s="799">
        <v>6266969718</v>
      </c>
    </row>
    <row r="30" spans="2:7" x14ac:dyDescent="0.25">
      <c r="B30" s="2"/>
      <c r="C30" s="2"/>
      <c r="D30" s="6"/>
    </row>
    <row r="31" spans="2:7" x14ac:dyDescent="0.25">
      <c r="B31" s="1034" t="s">
        <v>189</v>
      </c>
      <c r="C31" s="1034"/>
      <c r="D31" s="1034"/>
    </row>
    <row r="32" spans="2:7" x14ac:dyDescent="0.25">
      <c r="B32" s="9"/>
      <c r="C32" s="9"/>
      <c r="D32" s="9"/>
    </row>
    <row r="33" spans="2:4" x14ac:dyDescent="0.25">
      <c r="B33" s="9"/>
      <c r="C33" s="9"/>
      <c r="D33" s="9"/>
    </row>
    <row r="34" spans="2:4" x14ac:dyDescent="0.25">
      <c r="B34" s="8"/>
      <c r="C34" s="8"/>
      <c r="D34" s="8"/>
    </row>
    <row r="35" spans="2:4" x14ac:dyDescent="0.25">
      <c r="B35" s="5"/>
      <c r="C35" s="4"/>
      <c r="D35" s="4"/>
    </row>
  </sheetData>
  <mergeCells count="5">
    <mergeCell ref="B1:D1"/>
    <mergeCell ref="B31:D31"/>
    <mergeCell ref="B4:D4"/>
    <mergeCell ref="B5:D5"/>
    <mergeCell ref="B3:D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P23"/>
  <sheetViews>
    <sheetView showGridLines="0" workbookViewId="0">
      <selection activeCell="B2" sqref="B2:L2"/>
    </sheetView>
  </sheetViews>
  <sheetFormatPr baseColWidth="10" defaultRowHeight="15" x14ac:dyDescent="0.25"/>
  <cols>
    <col min="1" max="1" width="10.140625" customWidth="1"/>
    <col min="2" max="2" width="27.140625" customWidth="1"/>
    <col min="3" max="3" width="10" customWidth="1"/>
    <col min="4" max="4" width="13.85546875" customWidth="1"/>
    <col min="5" max="5" width="13.7109375" bestFit="1" customWidth="1"/>
    <col min="6" max="6" width="12.28515625" customWidth="1"/>
    <col min="7" max="7" width="13.85546875" customWidth="1"/>
    <col min="8" max="8" width="11.28515625" customWidth="1"/>
    <col min="9" max="9" width="10.85546875" customWidth="1"/>
    <col min="10" max="10" width="13.28515625" bestFit="1" customWidth="1"/>
    <col min="11" max="11" width="13.28515625" customWidth="1"/>
    <col min="12" max="12" width="16.5703125" bestFit="1" customWidth="1"/>
    <col min="13" max="13" width="18.5703125" customWidth="1"/>
    <col min="14" max="14" width="13.28515625" bestFit="1" customWidth="1"/>
    <col min="15" max="15" width="0" hidden="1" customWidth="1"/>
    <col min="16" max="16" width="12.7109375" bestFit="1" customWidth="1"/>
    <col min="257" max="257" width="10.140625" customWidth="1"/>
    <col min="258" max="258" width="27.140625" customWidth="1"/>
    <col min="259" max="259" width="10" customWidth="1"/>
    <col min="260" max="260" width="13.85546875" customWidth="1"/>
    <col min="261" max="261" width="13.7109375" bestFit="1" customWidth="1"/>
    <col min="262" max="262" width="12.28515625" customWidth="1"/>
    <col min="263" max="263" width="13.85546875" customWidth="1"/>
    <col min="264" max="264" width="11.28515625" customWidth="1"/>
    <col min="265" max="265" width="10.85546875" customWidth="1"/>
    <col min="266" max="266" width="13.28515625" bestFit="1" customWidth="1"/>
    <col min="267" max="267" width="13.28515625" customWidth="1"/>
    <col min="268" max="268" width="16.5703125" bestFit="1" customWidth="1"/>
    <col min="269" max="269" width="18.5703125" customWidth="1"/>
    <col min="270" max="270" width="13.28515625" bestFit="1" customWidth="1"/>
    <col min="271" max="271" width="0" hidden="1" customWidth="1"/>
    <col min="272" max="272" width="12.7109375" bestFit="1" customWidth="1"/>
    <col min="513" max="513" width="10.140625" customWidth="1"/>
    <col min="514" max="514" width="27.140625" customWidth="1"/>
    <col min="515" max="515" width="10" customWidth="1"/>
    <col min="516" max="516" width="13.85546875" customWidth="1"/>
    <col min="517" max="517" width="13.7109375" bestFit="1" customWidth="1"/>
    <col min="518" max="518" width="12.28515625" customWidth="1"/>
    <col min="519" max="519" width="13.85546875" customWidth="1"/>
    <col min="520" max="520" width="11.28515625" customWidth="1"/>
    <col min="521" max="521" width="10.85546875" customWidth="1"/>
    <col min="522" max="522" width="13.28515625" bestFit="1" customWidth="1"/>
    <col min="523" max="523" width="13.28515625" customWidth="1"/>
    <col min="524" max="524" width="16.5703125" bestFit="1" customWidth="1"/>
    <col min="525" max="525" width="18.5703125" customWidth="1"/>
    <col min="526" max="526" width="13.28515625" bestFit="1" customWidth="1"/>
    <col min="527" max="527" width="0" hidden="1" customWidth="1"/>
    <col min="528" max="528" width="12.7109375" bestFit="1" customWidth="1"/>
    <col min="769" max="769" width="10.140625" customWidth="1"/>
    <col min="770" max="770" width="27.140625" customWidth="1"/>
    <col min="771" max="771" width="10" customWidth="1"/>
    <col min="772" max="772" width="13.85546875" customWidth="1"/>
    <col min="773" max="773" width="13.7109375" bestFit="1" customWidth="1"/>
    <col min="774" max="774" width="12.28515625" customWidth="1"/>
    <col min="775" max="775" width="13.85546875" customWidth="1"/>
    <col min="776" max="776" width="11.28515625" customWidth="1"/>
    <col min="777" max="777" width="10.85546875" customWidth="1"/>
    <col min="778" max="778" width="13.28515625" bestFit="1" customWidth="1"/>
    <col min="779" max="779" width="13.28515625" customWidth="1"/>
    <col min="780" max="780" width="16.5703125" bestFit="1" customWidth="1"/>
    <col min="781" max="781" width="18.5703125" customWidth="1"/>
    <col min="782" max="782" width="13.28515625" bestFit="1" customWidth="1"/>
    <col min="783" max="783" width="0" hidden="1" customWidth="1"/>
    <col min="784" max="784" width="12.7109375" bestFit="1" customWidth="1"/>
    <col min="1025" max="1025" width="10.140625" customWidth="1"/>
    <col min="1026" max="1026" width="27.140625" customWidth="1"/>
    <col min="1027" max="1027" width="10" customWidth="1"/>
    <col min="1028" max="1028" width="13.85546875" customWidth="1"/>
    <col min="1029" max="1029" width="13.7109375" bestFit="1" customWidth="1"/>
    <col min="1030" max="1030" width="12.28515625" customWidth="1"/>
    <col min="1031" max="1031" width="13.85546875" customWidth="1"/>
    <col min="1032" max="1032" width="11.28515625" customWidth="1"/>
    <col min="1033" max="1033" width="10.85546875" customWidth="1"/>
    <col min="1034" max="1034" width="13.28515625" bestFit="1" customWidth="1"/>
    <col min="1035" max="1035" width="13.28515625" customWidth="1"/>
    <col min="1036" max="1036" width="16.5703125" bestFit="1" customWidth="1"/>
    <col min="1037" max="1037" width="18.5703125" customWidth="1"/>
    <col min="1038" max="1038" width="13.28515625" bestFit="1" customWidth="1"/>
    <col min="1039" max="1039" width="0" hidden="1" customWidth="1"/>
    <col min="1040" max="1040" width="12.7109375" bestFit="1" customWidth="1"/>
    <col min="1281" max="1281" width="10.140625" customWidth="1"/>
    <col min="1282" max="1282" width="27.140625" customWidth="1"/>
    <col min="1283" max="1283" width="10" customWidth="1"/>
    <col min="1284" max="1284" width="13.85546875" customWidth="1"/>
    <col min="1285" max="1285" width="13.7109375" bestFit="1" customWidth="1"/>
    <col min="1286" max="1286" width="12.28515625" customWidth="1"/>
    <col min="1287" max="1287" width="13.85546875" customWidth="1"/>
    <col min="1288" max="1288" width="11.28515625" customWidth="1"/>
    <col min="1289" max="1289" width="10.85546875" customWidth="1"/>
    <col min="1290" max="1290" width="13.28515625" bestFit="1" customWidth="1"/>
    <col min="1291" max="1291" width="13.28515625" customWidth="1"/>
    <col min="1292" max="1292" width="16.5703125" bestFit="1" customWidth="1"/>
    <col min="1293" max="1293" width="18.5703125" customWidth="1"/>
    <col min="1294" max="1294" width="13.28515625" bestFit="1" customWidth="1"/>
    <col min="1295" max="1295" width="0" hidden="1" customWidth="1"/>
    <col min="1296" max="1296" width="12.7109375" bestFit="1" customWidth="1"/>
    <col min="1537" max="1537" width="10.140625" customWidth="1"/>
    <col min="1538" max="1538" width="27.140625" customWidth="1"/>
    <col min="1539" max="1539" width="10" customWidth="1"/>
    <col min="1540" max="1540" width="13.85546875" customWidth="1"/>
    <col min="1541" max="1541" width="13.7109375" bestFit="1" customWidth="1"/>
    <col min="1542" max="1542" width="12.28515625" customWidth="1"/>
    <col min="1543" max="1543" width="13.85546875" customWidth="1"/>
    <col min="1544" max="1544" width="11.28515625" customWidth="1"/>
    <col min="1545" max="1545" width="10.85546875" customWidth="1"/>
    <col min="1546" max="1546" width="13.28515625" bestFit="1" customWidth="1"/>
    <col min="1547" max="1547" width="13.28515625" customWidth="1"/>
    <col min="1548" max="1548" width="16.5703125" bestFit="1" customWidth="1"/>
    <col min="1549" max="1549" width="18.5703125" customWidth="1"/>
    <col min="1550" max="1550" width="13.28515625" bestFit="1" customWidth="1"/>
    <col min="1551" max="1551" width="0" hidden="1" customWidth="1"/>
    <col min="1552" max="1552" width="12.7109375" bestFit="1" customWidth="1"/>
    <col min="1793" max="1793" width="10.140625" customWidth="1"/>
    <col min="1794" max="1794" width="27.140625" customWidth="1"/>
    <col min="1795" max="1795" width="10" customWidth="1"/>
    <col min="1796" max="1796" width="13.85546875" customWidth="1"/>
    <col min="1797" max="1797" width="13.7109375" bestFit="1" customWidth="1"/>
    <col min="1798" max="1798" width="12.28515625" customWidth="1"/>
    <col min="1799" max="1799" width="13.85546875" customWidth="1"/>
    <col min="1800" max="1800" width="11.28515625" customWidth="1"/>
    <col min="1801" max="1801" width="10.85546875" customWidth="1"/>
    <col min="1802" max="1802" width="13.28515625" bestFit="1" customWidth="1"/>
    <col min="1803" max="1803" width="13.28515625" customWidth="1"/>
    <col min="1804" max="1804" width="16.5703125" bestFit="1" customWidth="1"/>
    <col min="1805" max="1805" width="18.5703125" customWidth="1"/>
    <col min="1806" max="1806" width="13.28515625" bestFit="1" customWidth="1"/>
    <col min="1807" max="1807" width="0" hidden="1" customWidth="1"/>
    <col min="1808" max="1808" width="12.7109375" bestFit="1" customWidth="1"/>
    <col min="2049" max="2049" width="10.140625" customWidth="1"/>
    <col min="2050" max="2050" width="27.140625" customWidth="1"/>
    <col min="2051" max="2051" width="10" customWidth="1"/>
    <col min="2052" max="2052" width="13.85546875" customWidth="1"/>
    <col min="2053" max="2053" width="13.7109375" bestFit="1" customWidth="1"/>
    <col min="2054" max="2054" width="12.28515625" customWidth="1"/>
    <col min="2055" max="2055" width="13.85546875" customWidth="1"/>
    <col min="2056" max="2056" width="11.28515625" customWidth="1"/>
    <col min="2057" max="2057" width="10.85546875" customWidth="1"/>
    <col min="2058" max="2058" width="13.28515625" bestFit="1" customWidth="1"/>
    <col min="2059" max="2059" width="13.28515625" customWidth="1"/>
    <col min="2060" max="2060" width="16.5703125" bestFit="1" customWidth="1"/>
    <col min="2061" max="2061" width="18.5703125" customWidth="1"/>
    <col min="2062" max="2062" width="13.28515625" bestFit="1" customWidth="1"/>
    <col min="2063" max="2063" width="0" hidden="1" customWidth="1"/>
    <col min="2064" max="2064" width="12.7109375" bestFit="1" customWidth="1"/>
    <col min="2305" max="2305" width="10.140625" customWidth="1"/>
    <col min="2306" max="2306" width="27.140625" customWidth="1"/>
    <col min="2307" max="2307" width="10" customWidth="1"/>
    <col min="2308" max="2308" width="13.85546875" customWidth="1"/>
    <col min="2309" max="2309" width="13.7109375" bestFit="1" customWidth="1"/>
    <col min="2310" max="2310" width="12.28515625" customWidth="1"/>
    <col min="2311" max="2311" width="13.85546875" customWidth="1"/>
    <col min="2312" max="2312" width="11.28515625" customWidth="1"/>
    <col min="2313" max="2313" width="10.85546875" customWidth="1"/>
    <col min="2314" max="2314" width="13.28515625" bestFit="1" customWidth="1"/>
    <col min="2315" max="2315" width="13.28515625" customWidth="1"/>
    <col min="2316" max="2316" width="16.5703125" bestFit="1" customWidth="1"/>
    <col min="2317" max="2317" width="18.5703125" customWidth="1"/>
    <col min="2318" max="2318" width="13.28515625" bestFit="1" customWidth="1"/>
    <col min="2319" max="2319" width="0" hidden="1" customWidth="1"/>
    <col min="2320" max="2320" width="12.7109375" bestFit="1" customWidth="1"/>
    <col min="2561" max="2561" width="10.140625" customWidth="1"/>
    <col min="2562" max="2562" width="27.140625" customWidth="1"/>
    <col min="2563" max="2563" width="10" customWidth="1"/>
    <col min="2564" max="2564" width="13.85546875" customWidth="1"/>
    <col min="2565" max="2565" width="13.7109375" bestFit="1" customWidth="1"/>
    <col min="2566" max="2566" width="12.28515625" customWidth="1"/>
    <col min="2567" max="2567" width="13.85546875" customWidth="1"/>
    <col min="2568" max="2568" width="11.28515625" customWidth="1"/>
    <col min="2569" max="2569" width="10.85546875" customWidth="1"/>
    <col min="2570" max="2570" width="13.28515625" bestFit="1" customWidth="1"/>
    <col min="2571" max="2571" width="13.28515625" customWidth="1"/>
    <col min="2572" max="2572" width="16.5703125" bestFit="1" customWidth="1"/>
    <col min="2573" max="2573" width="18.5703125" customWidth="1"/>
    <col min="2574" max="2574" width="13.28515625" bestFit="1" customWidth="1"/>
    <col min="2575" max="2575" width="0" hidden="1" customWidth="1"/>
    <col min="2576" max="2576" width="12.7109375" bestFit="1" customWidth="1"/>
    <col min="2817" max="2817" width="10.140625" customWidth="1"/>
    <col min="2818" max="2818" width="27.140625" customWidth="1"/>
    <col min="2819" max="2819" width="10" customWidth="1"/>
    <col min="2820" max="2820" width="13.85546875" customWidth="1"/>
    <col min="2821" max="2821" width="13.7109375" bestFit="1" customWidth="1"/>
    <col min="2822" max="2822" width="12.28515625" customWidth="1"/>
    <col min="2823" max="2823" width="13.85546875" customWidth="1"/>
    <col min="2824" max="2824" width="11.28515625" customWidth="1"/>
    <col min="2825" max="2825" width="10.85546875" customWidth="1"/>
    <col min="2826" max="2826" width="13.28515625" bestFit="1" customWidth="1"/>
    <col min="2827" max="2827" width="13.28515625" customWidth="1"/>
    <col min="2828" max="2828" width="16.5703125" bestFit="1" customWidth="1"/>
    <col min="2829" max="2829" width="18.5703125" customWidth="1"/>
    <col min="2830" max="2830" width="13.28515625" bestFit="1" customWidth="1"/>
    <col min="2831" max="2831" width="0" hidden="1" customWidth="1"/>
    <col min="2832" max="2832" width="12.7109375" bestFit="1" customWidth="1"/>
    <col min="3073" max="3073" width="10.140625" customWidth="1"/>
    <col min="3074" max="3074" width="27.140625" customWidth="1"/>
    <col min="3075" max="3075" width="10" customWidth="1"/>
    <col min="3076" max="3076" width="13.85546875" customWidth="1"/>
    <col min="3077" max="3077" width="13.7109375" bestFit="1" customWidth="1"/>
    <col min="3078" max="3078" width="12.28515625" customWidth="1"/>
    <col min="3079" max="3079" width="13.85546875" customWidth="1"/>
    <col min="3080" max="3080" width="11.28515625" customWidth="1"/>
    <col min="3081" max="3081" width="10.85546875" customWidth="1"/>
    <col min="3082" max="3082" width="13.28515625" bestFit="1" customWidth="1"/>
    <col min="3083" max="3083" width="13.28515625" customWidth="1"/>
    <col min="3084" max="3084" width="16.5703125" bestFit="1" customWidth="1"/>
    <col min="3085" max="3085" width="18.5703125" customWidth="1"/>
    <col min="3086" max="3086" width="13.28515625" bestFit="1" customWidth="1"/>
    <col min="3087" max="3087" width="0" hidden="1" customWidth="1"/>
    <col min="3088" max="3088" width="12.7109375" bestFit="1" customWidth="1"/>
    <col min="3329" max="3329" width="10.140625" customWidth="1"/>
    <col min="3330" max="3330" width="27.140625" customWidth="1"/>
    <col min="3331" max="3331" width="10" customWidth="1"/>
    <col min="3332" max="3332" width="13.85546875" customWidth="1"/>
    <col min="3333" max="3333" width="13.7109375" bestFit="1" customWidth="1"/>
    <col min="3334" max="3334" width="12.28515625" customWidth="1"/>
    <col min="3335" max="3335" width="13.85546875" customWidth="1"/>
    <col min="3336" max="3336" width="11.28515625" customWidth="1"/>
    <col min="3337" max="3337" width="10.85546875" customWidth="1"/>
    <col min="3338" max="3338" width="13.28515625" bestFit="1" customWidth="1"/>
    <col min="3339" max="3339" width="13.28515625" customWidth="1"/>
    <col min="3340" max="3340" width="16.5703125" bestFit="1" customWidth="1"/>
    <col min="3341" max="3341" width="18.5703125" customWidth="1"/>
    <col min="3342" max="3342" width="13.28515625" bestFit="1" customWidth="1"/>
    <col min="3343" max="3343" width="0" hidden="1" customWidth="1"/>
    <col min="3344" max="3344" width="12.7109375" bestFit="1" customWidth="1"/>
    <col min="3585" max="3585" width="10.140625" customWidth="1"/>
    <col min="3586" max="3586" width="27.140625" customWidth="1"/>
    <col min="3587" max="3587" width="10" customWidth="1"/>
    <col min="3588" max="3588" width="13.85546875" customWidth="1"/>
    <col min="3589" max="3589" width="13.7109375" bestFit="1" customWidth="1"/>
    <col min="3590" max="3590" width="12.28515625" customWidth="1"/>
    <col min="3591" max="3591" width="13.85546875" customWidth="1"/>
    <col min="3592" max="3592" width="11.28515625" customWidth="1"/>
    <col min="3593" max="3593" width="10.85546875" customWidth="1"/>
    <col min="3594" max="3594" width="13.28515625" bestFit="1" customWidth="1"/>
    <col min="3595" max="3595" width="13.28515625" customWidth="1"/>
    <col min="3596" max="3596" width="16.5703125" bestFit="1" customWidth="1"/>
    <col min="3597" max="3597" width="18.5703125" customWidth="1"/>
    <col min="3598" max="3598" width="13.28515625" bestFit="1" customWidth="1"/>
    <col min="3599" max="3599" width="0" hidden="1" customWidth="1"/>
    <col min="3600" max="3600" width="12.7109375" bestFit="1" customWidth="1"/>
    <col min="3841" max="3841" width="10.140625" customWidth="1"/>
    <col min="3842" max="3842" width="27.140625" customWidth="1"/>
    <col min="3843" max="3843" width="10" customWidth="1"/>
    <col min="3844" max="3844" width="13.85546875" customWidth="1"/>
    <col min="3845" max="3845" width="13.7109375" bestFit="1" customWidth="1"/>
    <col min="3846" max="3846" width="12.28515625" customWidth="1"/>
    <col min="3847" max="3847" width="13.85546875" customWidth="1"/>
    <col min="3848" max="3848" width="11.28515625" customWidth="1"/>
    <col min="3849" max="3849" width="10.85546875" customWidth="1"/>
    <col min="3850" max="3850" width="13.28515625" bestFit="1" customWidth="1"/>
    <col min="3851" max="3851" width="13.28515625" customWidth="1"/>
    <col min="3852" max="3852" width="16.5703125" bestFit="1" customWidth="1"/>
    <col min="3853" max="3853" width="18.5703125" customWidth="1"/>
    <col min="3854" max="3854" width="13.28515625" bestFit="1" customWidth="1"/>
    <col min="3855" max="3855" width="0" hidden="1" customWidth="1"/>
    <col min="3856" max="3856" width="12.7109375" bestFit="1" customWidth="1"/>
    <col min="4097" max="4097" width="10.140625" customWidth="1"/>
    <col min="4098" max="4098" width="27.140625" customWidth="1"/>
    <col min="4099" max="4099" width="10" customWidth="1"/>
    <col min="4100" max="4100" width="13.85546875" customWidth="1"/>
    <col min="4101" max="4101" width="13.7109375" bestFit="1" customWidth="1"/>
    <col min="4102" max="4102" width="12.28515625" customWidth="1"/>
    <col min="4103" max="4103" width="13.85546875" customWidth="1"/>
    <col min="4104" max="4104" width="11.28515625" customWidth="1"/>
    <col min="4105" max="4105" width="10.85546875" customWidth="1"/>
    <col min="4106" max="4106" width="13.28515625" bestFit="1" customWidth="1"/>
    <col min="4107" max="4107" width="13.28515625" customWidth="1"/>
    <col min="4108" max="4108" width="16.5703125" bestFit="1" customWidth="1"/>
    <col min="4109" max="4109" width="18.5703125" customWidth="1"/>
    <col min="4110" max="4110" width="13.28515625" bestFit="1" customWidth="1"/>
    <col min="4111" max="4111" width="0" hidden="1" customWidth="1"/>
    <col min="4112" max="4112" width="12.7109375" bestFit="1" customWidth="1"/>
    <col min="4353" max="4353" width="10.140625" customWidth="1"/>
    <col min="4354" max="4354" width="27.140625" customWidth="1"/>
    <col min="4355" max="4355" width="10" customWidth="1"/>
    <col min="4356" max="4356" width="13.85546875" customWidth="1"/>
    <col min="4357" max="4357" width="13.7109375" bestFit="1" customWidth="1"/>
    <col min="4358" max="4358" width="12.28515625" customWidth="1"/>
    <col min="4359" max="4359" width="13.85546875" customWidth="1"/>
    <col min="4360" max="4360" width="11.28515625" customWidth="1"/>
    <col min="4361" max="4361" width="10.85546875" customWidth="1"/>
    <col min="4362" max="4362" width="13.28515625" bestFit="1" customWidth="1"/>
    <col min="4363" max="4363" width="13.28515625" customWidth="1"/>
    <col min="4364" max="4364" width="16.5703125" bestFit="1" customWidth="1"/>
    <col min="4365" max="4365" width="18.5703125" customWidth="1"/>
    <col min="4366" max="4366" width="13.28515625" bestFit="1" customWidth="1"/>
    <col min="4367" max="4367" width="0" hidden="1" customWidth="1"/>
    <col min="4368" max="4368" width="12.7109375" bestFit="1" customWidth="1"/>
    <col min="4609" max="4609" width="10.140625" customWidth="1"/>
    <col min="4610" max="4610" width="27.140625" customWidth="1"/>
    <col min="4611" max="4611" width="10" customWidth="1"/>
    <col min="4612" max="4612" width="13.85546875" customWidth="1"/>
    <col min="4613" max="4613" width="13.7109375" bestFit="1" customWidth="1"/>
    <col min="4614" max="4614" width="12.28515625" customWidth="1"/>
    <col min="4615" max="4615" width="13.85546875" customWidth="1"/>
    <col min="4616" max="4616" width="11.28515625" customWidth="1"/>
    <col min="4617" max="4617" width="10.85546875" customWidth="1"/>
    <col min="4618" max="4618" width="13.28515625" bestFit="1" customWidth="1"/>
    <col min="4619" max="4619" width="13.28515625" customWidth="1"/>
    <col min="4620" max="4620" width="16.5703125" bestFit="1" customWidth="1"/>
    <col min="4621" max="4621" width="18.5703125" customWidth="1"/>
    <col min="4622" max="4622" width="13.28515625" bestFit="1" customWidth="1"/>
    <col min="4623" max="4623" width="0" hidden="1" customWidth="1"/>
    <col min="4624" max="4624" width="12.7109375" bestFit="1" customWidth="1"/>
    <col min="4865" max="4865" width="10.140625" customWidth="1"/>
    <col min="4866" max="4866" width="27.140625" customWidth="1"/>
    <col min="4867" max="4867" width="10" customWidth="1"/>
    <col min="4868" max="4868" width="13.85546875" customWidth="1"/>
    <col min="4869" max="4869" width="13.7109375" bestFit="1" customWidth="1"/>
    <col min="4870" max="4870" width="12.28515625" customWidth="1"/>
    <col min="4871" max="4871" width="13.85546875" customWidth="1"/>
    <col min="4872" max="4872" width="11.28515625" customWidth="1"/>
    <col min="4873" max="4873" width="10.85546875" customWidth="1"/>
    <col min="4874" max="4874" width="13.28515625" bestFit="1" customWidth="1"/>
    <col min="4875" max="4875" width="13.28515625" customWidth="1"/>
    <col min="4876" max="4876" width="16.5703125" bestFit="1" customWidth="1"/>
    <col min="4877" max="4877" width="18.5703125" customWidth="1"/>
    <col min="4878" max="4878" width="13.28515625" bestFit="1" customWidth="1"/>
    <col min="4879" max="4879" width="0" hidden="1" customWidth="1"/>
    <col min="4880" max="4880" width="12.7109375" bestFit="1" customWidth="1"/>
    <col min="5121" max="5121" width="10.140625" customWidth="1"/>
    <col min="5122" max="5122" width="27.140625" customWidth="1"/>
    <col min="5123" max="5123" width="10" customWidth="1"/>
    <col min="5124" max="5124" width="13.85546875" customWidth="1"/>
    <col min="5125" max="5125" width="13.7109375" bestFit="1" customWidth="1"/>
    <col min="5126" max="5126" width="12.28515625" customWidth="1"/>
    <col min="5127" max="5127" width="13.85546875" customWidth="1"/>
    <col min="5128" max="5128" width="11.28515625" customWidth="1"/>
    <col min="5129" max="5129" width="10.85546875" customWidth="1"/>
    <col min="5130" max="5130" width="13.28515625" bestFit="1" customWidth="1"/>
    <col min="5131" max="5131" width="13.28515625" customWidth="1"/>
    <col min="5132" max="5132" width="16.5703125" bestFit="1" customWidth="1"/>
    <col min="5133" max="5133" width="18.5703125" customWidth="1"/>
    <col min="5134" max="5134" width="13.28515625" bestFit="1" customWidth="1"/>
    <col min="5135" max="5135" width="0" hidden="1" customWidth="1"/>
    <col min="5136" max="5136" width="12.7109375" bestFit="1" customWidth="1"/>
    <col min="5377" max="5377" width="10.140625" customWidth="1"/>
    <col min="5378" max="5378" width="27.140625" customWidth="1"/>
    <col min="5379" max="5379" width="10" customWidth="1"/>
    <col min="5380" max="5380" width="13.85546875" customWidth="1"/>
    <col min="5381" max="5381" width="13.7109375" bestFit="1" customWidth="1"/>
    <col min="5382" max="5382" width="12.28515625" customWidth="1"/>
    <col min="5383" max="5383" width="13.85546875" customWidth="1"/>
    <col min="5384" max="5384" width="11.28515625" customWidth="1"/>
    <col min="5385" max="5385" width="10.85546875" customWidth="1"/>
    <col min="5386" max="5386" width="13.28515625" bestFit="1" customWidth="1"/>
    <col min="5387" max="5387" width="13.28515625" customWidth="1"/>
    <col min="5388" max="5388" width="16.5703125" bestFit="1" customWidth="1"/>
    <col min="5389" max="5389" width="18.5703125" customWidth="1"/>
    <col min="5390" max="5390" width="13.28515625" bestFit="1" customWidth="1"/>
    <col min="5391" max="5391" width="0" hidden="1" customWidth="1"/>
    <col min="5392" max="5392" width="12.7109375" bestFit="1" customWidth="1"/>
    <col min="5633" max="5633" width="10.140625" customWidth="1"/>
    <col min="5634" max="5634" width="27.140625" customWidth="1"/>
    <col min="5635" max="5635" width="10" customWidth="1"/>
    <col min="5636" max="5636" width="13.85546875" customWidth="1"/>
    <col min="5637" max="5637" width="13.7109375" bestFit="1" customWidth="1"/>
    <col min="5638" max="5638" width="12.28515625" customWidth="1"/>
    <col min="5639" max="5639" width="13.85546875" customWidth="1"/>
    <col min="5640" max="5640" width="11.28515625" customWidth="1"/>
    <col min="5641" max="5641" width="10.85546875" customWidth="1"/>
    <col min="5642" max="5642" width="13.28515625" bestFit="1" customWidth="1"/>
    <col min="5643" max="5643" width="13.28515625" customWidth="1"/>
    <col min="5644" max="5644" width="16.5703125" bestFit="1" customWidth="1"/>
    <col min="5645" max="5645" width="18.5703125" customWidth="1"/>
    <col min="5646" max="5646" width="13.28515625" bestFit="1" customWidth="1"/>
    <col min="5647" max="5647" width="0" hidden="1" customWidth="1"/>
    <col min="5648" max="5648" width="12.7109375" bestFit="1" customWidth="1"/>
    <col min="5889" max="5889" width="10.140625" customWidth="1"/>
    <col min="5890" max="5890" width="27.140625" customWidth="1"/>
    <col min="5891" max="5891" width="10" customWidth="1"/>
    <col min="5892" max="5892" width="13.85546875" customWidth="1"/>
    <col min="5893" max="5893" width="13.7109375" bestFit="1" customWidth="1"/>
    <col min="5894" max="5894" width="12.28515625" customWidth="1"/>
    <col min="5895" max="5895" width="13.85546875" customWidth="1"/>
    <col min="5896" max="5896" width="11.28515625" customWidth="1"/>
    <col min="5897" max="5897" width="10.85546875" customWidth="1"/>
    <col min="5898" max="5898" width="13.28515625" bestFit="1" customWidth="1"/>
    <col min="5899" max="5899" width="13.28515625" customWidth="1"/>
    <col min="5900" max="5900" width="16.5703125" bestFit="1" customWidth="1"/>
    <col min="5901" max="5901" width="18.5703125" customWidth="1"/>
    <col min="5902" max="5902" width="13.28515625" bestFit="1" customWidth="1"/>
    <col min="5903" max="5903" width="0" hidden="1" customWidth="1"/>
    <col min="5904" max="5904" width="12.7109375" bestFit="1" customWidth="1"/>
    <col min="6145" max="6145" width="10.140625" customWidth="1"/>
    <col min="6146" max="6146" width="27.140625" customWidth="1"/>
    <col min="6147" max="6147" width="10" customWidth="1"/>
    <col min="6148" max="6148" width="13.85546875" customWidth="1"/>
    <col min="6149" max="6149" width="13.7109375" bestFit="1" customWidth="1"/>
    <col min="6150" max="6150" width="12.28515625" customWidth="1"/>
    <col min="6151" max="6151" width="13.85546875" customWidth="1"/>
    <col min="6152" max="6152" width="11.28515625" customWidth="1"/>
    <col min="6153" max="6153" width="10.85546875" customWidth="1"/>
    <col min="6154" max="6154" width="13.28515625" bestFit="1" customWidth="1"/>
    <col min="6155" max="6155" width="13.28515625" customWidth="1"/>
    <col min="6156" max="6156" width="16.5703125" bestFit="1" customWidth="1"/>
    <col min="6157" max="6157" width="18.5703125" customWidth="1"/>
    <col min="6158" max="6158" width="13.28515625" bestFit="1" customWidth="1"/>
    <col min="6159" max="6159" width="0" hidden="1" customWidth="1"/>
    <col min="6160" max="6160" width="12.7109375" bestFit="1" customWidth="1"/>
    <col min="6401" max="6401" width="10.140625" customWidth="1"/>
    <col min="6402" max="6402" width="27.140625" customWidth="1"/>
    <col min="6403" max="6403" width="10" customWidth="1"/>
    <col min="6404" max="6404" width="13.85546875" customWidth="1"/>
    <col min="6405" max="6405" width="13.7109375" bestFit="1" customWidth="1"/>
    <col min="6406" max="6406" width="12.28515625" customWidth="1"/>
    <col min="6407" max="6407" width="13.85546875" customWidth="1"/>
    <col min="6408" max="6408" width="11.28515625" customWidth="1"/>
    <col min="6409" max="6409" width="10.85546875" customWidth="1"/>
    <col min="6410" max="6410" width="13.28515625" bestFit="1" customWidth="1"/>
    <col min="6411" max="6411" width="13.28515625" customWidth="1"/>
    <col min="6412" max="6412" width="16.5703125" bestFit="1" customWidth="1"/>
    <col min="6413" max="6413" width="18.5703125" customWidth="1"/>
    <col min="6414" max="6414" width="13.28515625" bestFit="1" customWidth="1"/>
    <col min="6415" max="6415" width="0" hidden="1" customWidth="1"/>
    <col min="6416" max="6416" width="12.7109375" bestFit="1" customWidth="1"/>
    <col min="6657" max="6657" width="10.140625" customWidth="1"/>
    <col min="6658" max="6658" width="27.140625" customWidth="1"/>
    <col min="6659" max="6659" width="10" customWidth="1"/>
    <col min="6660" max="6660" width="13.85546875" customWidth="1"/>
    <col min="6661" max="6661" width="13.7109375" bestFit="1" customWidth="1"/>
    <col min="6662" max="6662" width="12.28515625" customWidth="1"/>
    <col min="6663" max="6663" width="13.85546875" customWidth="1"/>
    <col min="6664" max="6664" width="11.28515625" customWidth="1"/>
    <col min="6665" max="6665" width="10.85546875" customWidth="1"/>
    <col min="6666" max="6666" width="13.28515625" bestFit="1" customWidth="1"/>
    <col min="6667" max="6667" width="13.28515625" customWidth="1"/>
    <col min="6668" max="6668" width="16.5703125" bestFit="1" customWidth="1"/>
    <col min="6669" max="6669" width="18.5703125" customWidth="1"/>
    <col min="6670" max="6670" width="13.28515625" bestFit="1" customWidth="1"/>
    <col min="6671" max="6671" width="0" hidden="1" customWidth="1"/>
    <col min="6672" max="6672" width="12.7109375" bestFit="1" customWidth="1"/>
    <col min="6913" max="6913" width="10.140625" customWidth="1"/>
    <col min="6914" max="6914" width="27.140625" customWidth="1"/>
    <col min="6915" max="6915" width="10" customWidth="1"/>
    <col min="6916" max="6916" width="13.85546875" customWidth="1"/>
    <col min="6917" max="6917" width="13.7109375" bestFit="1" customWidth="1"/>
    <col min="6918" max="6918" width="12.28515625" customWidth="1"/>
    <col min="6919" max="6919" width="13.85546875" customWidth="1"/>
    <col min="6920" max="6920" width="11.28515625" customWidth="1"/>
    <col min="6921" max="6921" width="10.85546875" customWidth="1"/>
    <col min="6922" max="6922" width="13.28515625" bestFit="1" customWidth="1"/>
    <col min="6923" max="6923" width="13.28515625" customWidth="1"/>
    <col min="6924" max="6924" width="16.5703125" bestFit="1" customWidth="1"/>
    <col min="6925" max="6925" width="18.5703125" customWidth="1"/>
    <col min="6926" max="6926" width="13.28515625" bestFit="1" customWidth="1"/>
    <col min="6927" max="6927" width="0" hidden="1" customWidth="1"/>
    <col min="6928" max="6928" width="12.7109375" bestFit="1" customWidth="1"/>
    <col min="7169" max="7169" width="10.140625" customWidth="1"/>
    <col min="7170" max="7170" width="27.140625" customWidth="1"/>
    <col min="7171" max="7171" width="10" customWidth="1"/>
    <col min="7172" max="7172" width="13.85546875" customWidth="1"/>
    <col min="7173" max="7173" width="13.7109375" bestFit="1" customWidth="1"/>
    <col min="7174" max="7174" width="12.28515625" customWidth="1"/>
    <col min="7175" max="7175" width="13.85546875" customWidth="1"/>
    <col min="7176" max="7176" width="11.28515625" customWidth="1"/>
    <col min="7177" max="7177" width="10.85546875" customWidth="1"/>
    <col min="7178" max="7178" width="13.28515625" bestFit="1" customWidth="1"/>
    <col min="7179" max="7179" width="13.28515625" customWidth="1"/>
    <col min="7180" max="7180" width="16.5703125" bestFit="1" customWidth="1"/>
    <col min="7181" max="7181" width="18.5703125" customWidth="1"/>
    <col min="7182" max="7182" width="13.28515625" bestFit="1" customWidth="1"/>
    <col min="7183" max="7183" width="0" hidden="1" customWidth="1"/>
    <col min="7184" max="7184" width="12.7109375" bestFit="1" customWidth="1"/>
    <col min="7425" max="7425" width="10.140625" customWidth="1"/>
    <col min="7426" max="7426" width="27.140625" customWidth="1"/>
    <col min="7427" max="7427" width="10" customWidth="1"/>
    <col min="7428" max="7428" width="13.85546875" customWidth="1"/>
    <col min="7429" max="7429" width="13.7109375" bestFit="1" customWidth="1"/>
    <col min="7430" max="7430" width="12.28515625" customWidth="1"/>
    <col min="7431" max="7431" width="13.85546875" customWidth="1"/>
    <col min="7432" max="7432" width="11.28515625" customWidth="1"/>
    <col min="7433" max="7433" width="10.85546875" customWidth="1"/>
    <col min="7434" max="7434" width="13.28515625" bestFit="1" customWidth="1"/>
    <col min="7435" max="7435" width="13.28515625" customWidth="1"/>
    <col min="7436" max="7436" width="16.5703125" bestFit="1" customWidth="1"/>
    <col min="7437" max="7437" width="18.5703125" customWidth="1"/>
    <col min="7438" max="7438" width="13.28515625" bestFit="1" customWidth="1"/>
    <col min="7439" max="7439" width="0" hidden="1" customWidth="1"/>
    <col min="7440" max="7440" width="12.7109375" bestFit="1" customWidth="1"/>
    <col min="7681" max="7681" width="10.140625" customWidth="1"/>
    <col min="7682" max="7682" width="27.140625" customWidth="1"/>
    <col min="7683" max="7683" width="10" customWidth="1"/>
    <col min="7684" max="7684" width="13.85546875" customWidth="1"/>
    <col min="7685" max="7685" width="13.7109375" bestFit="1" customWidth="1"/>
    <col min="7686" max="7686" width="12.28515625" customWidth="1"/>
    <col min="7687" max="7687" width="13.85546875" customWidth="1"/>
    <col min="7688" max="7688" width="11.28515625" customWidth="1"/>
    <col min="7689" max="7689" width="10.85546875" customWidth="1"/>
    <col min="7690" max="7690" width="13.28515625" bestFit="1" customWidth="1"/>
    <col min="7691" max="7691" width="13.28515625" customWidth="1"/>
    <col min="7692" max="7692" width="16.5703125" bestFit="1" customWidth="1"/>
    <col min="7693" max="7693" width="18.5703125" customWidth="1"/>
    <col min="7694" max="7694" width="13.28515625" bestFit="1" customWidth="1"/>
    <col min="7695" max="7695" width="0" hidden="1" customWidth="1"/>
    <col min="7696" max="7696" width="12.7109375" bestFit="1" customWidth="1"/>
    <col min="7937" max="7937" width="10.140625" customWidth="1"/>
    <col min="7938" max="7938" width="27.140625" customWidth="1"/>
    <col min="7939" max="7939" width="10" customWidth="1"/>
    <col min="7940" max="7940" width="13.85546875" customWidth="1"/>
    <col min="7941" max="7941" width="13.7109375" bestFit="1" customWidth="1"/>
    <col min="7942" max="7942" width="12.28515625" customWidth="1"/>
    <col min="7943" max="7943" width="13.85546875" customWidth="1"/>
    <col min="7944" max="7944" width="11.28515625" customWidth="1"/>
    <col min="7945" max="7945" width="10.85546875" customWidth="1"/>
    <col min="7946" max="7946" width="13.28515625" bestFit="1" customWidth="1"/>
    <col min="7947" max="7947" width="13.28515625" customWidth="1"/>
    <col min="7948" max="7948" width="16.5703125" bestFit="1" customWidth="1"/>
    <col min="7949" max="7949" width="18.5703125" customWidth="1"/>
    <col min="7950" max="7950" width="13.28515625" bestFit="1" customWidth="1"/>
    <col min="7951" max="7951" width="0" hidden="1" customWidth="1"/>
    <col min="7952" max="7952" width="12.7109375" bestFit="1" customWidth="1"/>
    <col min="8193" max="8193" width="10.140625" customWidth="1"/>
    <col min="8194" max="8194" width="27.140625" customWidth="1"/>
    <col min="8195" max="8195" width="10" customWidth="1"/>
    <col min="8196" max="8196" width="13.85546875" customWidth="1"/>
    <col min="8197" max="8197" width="13.7109375" bestFit="1" customWidth="1"/>
    <col min="8198" max="8198" width="12.28515625" customWidth="1"/>
    <col min="8199" max="8199" width="13.85546875" customWidth="1"/>
    <col min="8200" max="8200" width="11.28515625" customWidth="1"/>
    <col min="8201" max="8201" width="10.85546875" customWidth="1"/>
    <col min="8202" max="8202" width="13.28515625" bestFit="1" customWidth="1"/>
    <col min="8203" max="8203" width="13.28515625" customWidth="1"/>
    <col min="8204" max="8204" width="16.5703125" bestFit="1" customWidth="1"/>
    <col min="8205" max="8205" width="18.5703125" customWidth="1"/>
    <col min="8206" max="8206" width="13.28515625" bestFit="1" customWidth="1"/>
    <col min="8207" max="8207" width="0" hidden="1" customWidth="1"/>
    <col min="8208" max="8208" width="12.7109375" bestFit="1" customWidth="1"/>
    <col min="8449" max="8449" width="10.140625" customWidth="1"/>
    <col min="8450" max="8450" width="27.140625" customWidth="1"/>
    <col min="8451" max="8451" width="10" customWidth="1"/>
    <col min="8452" max="8452" width="13.85546875" customWidth="1"/>
    <col min="8453" max="8453" width="13.7109375" bestFit="1" customWidth="1"/>
    <col min="8454" max="8454" width="12.28515625" customWidth="1"/>
    <col min="8455" max="8455" width="13.85546875" customWidth="1"/>
    <col min="8456" max="8456" width="11.28515625" customWidth="1"/>
    <col min="8457" max="8457" width="10.85546875" customWidth="1"/>
    <col min="8458" max="8458" width="13.28515625" bestFit="1" customWidth="1"/>
    <col min="8459" max="8459" width="13.28515625" customWidth="1"/>
    <col min="8460" max="8460" width="16.5703125" bestFit="1" customWidth="1"/>
    <col min="8461" max="8461" width="18.5703125" customWidth="1"/>
    <col min="8462" max="8462" width="13.28515625" bestFit="1" customWidth="1"/>
    <col min="8463" max="8463" width="0" hidden="1" customWidth="1"/>
    <col min="8464" max="8464" width="12.7109375" bestFit="1" customWidth="1"/>
    <col min="8705" max="8705" width="10.140625" customWidth="1"/>
    <col min="8706" max="8706" width="27.140625" customWidth="1"/>
    <col min="8707" max="8707" width="10" customWidth="1"/>
    <col min="8708" max="8708" width="13.85546875" customWidth="1"/>
    <col min="8709" max="8709" width="13.7109375" bestFit="1" customWidth="1"/>
    <col min="8710" max="8710" width="12.28515625" customWidth="1"/>
    <col min="8711" max="8711" width="13.85546875" customWidth="1"/>
    <col min="8712" max="8712" width="11.28515625" customWidth="1"/>
    <col min="8713" max="8713" width="10.85546875" customWidth="1"/>
    <col min="8714" max="8714" width="13.28515625" bestFit="1" customWidth="1"/>
    <col min="8715" max="8715" width="13.28515625" customWidth="1"/>
    <col min="8716" max="8716" width="16.5703125" bestFit="1" customWidth="1"/>
    <col min="8717" max="8717" width="18.5703125" customWidth="1"/>
    <col min="8718" max="8718" width="13.28515625" bestFit="1" customWidth="1"/>
    <col min="8719" max="8719" width="0" hidden="1" customWidth="1"/>
    <col min="8720" max="8720" width="12.7109375" bestFit="1" customWidth="1"/>
    <col min="8961" max="8961" width="10.140625" customWidth="1"/>
    <col min="8962" max="8962" width="27.140625" customWidth="1"/>
    <col min="8963" max="8963" width="10" customWidth="1"/>
    <col min="8964" max="8964" width="13.85546875" customWidth="1"/>
    <col min="8965" max="8965" width="13.7109375" bestFit="1" customWidth="1"/>
    <col min="8966" max="8966" width="12.28515625" customWidth="1"/>
    <col min="8967" max="8967" width="13.85546875" customWidth="1"/>
    <col min="8968" max="8968" width="11.28515625" customWidth="1"/>
    <col min="8969" max="8969" width="10.85546875" customWidth="1"/>
    <col min="8970" max="8970" width="13.28515625" bestFit="1" customWidth="1"/>
    <col min="8971" max="8971" width="13.28515625" customWidth="1"/>
    <col min="8972" max="8972" width="16.5703125" bestFit="1" customWidth="1"/>
    <col min="8973" max="8973" width="18.5703125" customWidth="1"/>
    <col min="8974" max="8974" width="13.28515625" bestFit="1" customWidth="1"/>
    <col min="8975" max="8975" width="0" hidden="1" customWidth="1"/>
    <col min="8976" max="8976" width="12.7109375" bestFit="1" customWidth="1"/>
    <col min="9217" max="9217" width="10.140625" customWidth="1"/>
    <col min="9218" max="9218" width="27.140625" customWidth="1"/>
    <col min="9219" max="9219" width="10" customWidth="1"/>
    <col min="9220" max="9220" width="13.85546875" customWidth="1"/>
    <col min="9221" max="9221" width="13.7109375" bestFit="1" customWidth="1"/>
    <col min="9222" max="9222" width="12.28515625" customWidth="1"/>
    <col min="9223" max="9223" width="13.85546875" customWidth="1"/>
    <col min="9224" max="9224" width="11.28515625" customWidth="1"/>
    <col min="9225" max="9225" width="10.85546875" customWidth="1"/>
    <col min="9226" max="9226" width="13.28515625" bestFit="1" customWidth="1"/>
    <col min="9227" max="9227" width="13.28515625" customWidth="1"/>
    <col min="9228" max="9228" width="16.5703125" bestFit="1" customWidth="1"/>
    <col min="9229" max="9229" width="18.5703125" customWidth="1"/>
    <col min="9230" max="9230" width="13.28515625" bestFit="1" customWidth="1"/>
    <col min="9231" max="9231" width="0" hidden="1" customWidth="1"/>
    <col min="9232" max="9232" width="12.7109375" bestFit="1" customWidth="1"/>
    <col min="9473" max="9473" width="10.140625" customWidth="1"/>
    <col min="9474" max="9474" width="27.140625" customWidth="1"/>
    <col min="9475" max="9475" width="10" customWidth="1"/>
    <col min="9476" max="9476" width="13.85546875" customWidth="1"/>
    <col min="9477" max="9477" width="13.7109375" bestFit="1" customWidth="1"/>
    <col min="9478" max="9478" width="12.28515625" customWidth="1"/>
    <col min="9479" max="9479" width="13.85546875" customWidth="1"/>
    <col min="9480" max="9480" width="11.28515625" customWidth="1"/>
    <col min="9481" max="9481" width="10.85546875" customWidth="1"/>
    <col min="9482" max="9482" width="13.28515625" bestFit="1" customWidth="1"/>
    <col min="9483" max="9483" width="13.28515625" customWidth="1"/>
    <col min="9484" max="9484" width="16.5703125" bestFit="1" customWidth="1"/>
    <col min="9485" max="9485" width="18.5703125" customWidth="1"/>
    <col min="9486" max="9486" width="13.28515625" bestFit="1" customWidth="1"/>
    <col min="9487" max="9487" width="0" hidden="1" customWidth="1"/>
    <col min="9488" max="9488" width="12.7109375" bestFit="1" customWidth="1"/>
    <col min="9729" max="9729" width="10.140625" customWidth="1"/>
    <col min="9730" max="9730" width="27.140625" customWidth="1"/>
    <col min="9731" max="9731" width="10" customWidth="1"/>
    <col min="9732" max="9732" width="13.85546875" customWidth="1"/>
    <col min="9733" max="9733" width="13.7109375" bestFit="1" customWidth="1"/>
    <col min="9734" max="9734" width="12.28515625" customWidth="1"/>
    <col min="9735" max="9735" width="13.85546875" customWidth="1"/>
    <col min="9736" max="9736" width="11.28515625" customWidth="1"/>
    <col min="9737" max="9737" width="10.85546875" customWidth="1"/>
    <col min="9738" max="9738" width="13.28515625" bestFit="1" customWidth="1"/>
    <col min="9739" max="9739" width="13.28515625" customWidth="1"/>
    <col min="9740" max="9740" width="16.5703125" bestFit="1" customWidth="1"/>
    <col min="9741" max="9741" width="18.5703125" customWidth="1"/>
    <col min="9742" max="9742" width="13.28515625" bestFit="1" customWidth="1"/>
    <col min="9743" max="9743" width="0" hidden="1" customWidth="1"/>
    <col min="9744" max="9744" width="12.7109375" bestFit="1" customWidth="1"/>
    <col min="9985" max="9985" width="10.140625" customWidth="1"/>
    <col min="9986" max="9986" width="27.140625" customWidth="1"/>
    <col min="9987" max="9987" width="10" customWidth="1"/>
    <col min="9988" max="9988" width="13.85546875" customWidth="1"/>
    <col min="9989" max="9989" width="13.7109375" bestFit="1" customWidth="1"/>
    <col min="9990" max="9990" width="12.28515625" customWidth="1"/>
    <col min="9991" max="9991" width="13.85546875" customWidth="1"/>
    <col min="9992" max="9992" width="11.28515625" customWidth="1"/>
    <col min="9993" max="9993" width="10.85546875" customWidth="1"/>
    <col min="9994" max="9994" width="13.28515625" bestFit="1" customWidth="1"/>
    <col min="9995" max="9995" width="13.28515625" customWidth="1"/>
    <col min="9996" max="9996" width="16.5703125" bestFit="1" customWidth="1"/>
    <col min="9997" max="9997" width="18.5703125" customWidth="1"/>
    <col min="9998" max="9998" width="13.28515625" bestFit="1" customWidth="1"/>
    <col min="9999" max="9999" width="0" hidden="1" customWidth="1"/>
    <col min="10000" max="10000" width="12.7109375" bestFit="1" customWidth="1"/>
    <col min="10241" max="10241" width="10.140625" customWidth="1"/>
    <col min="10242" max="10242" width="27.140625" customWidth="1"/>
    <col min="10243" max="10243" width="10" customWidth="1"/>
    <col min="10244" max="10244" width="13.85546875" customWidth="1"/>
    <col min="10245" max="10245" width="13.7109375" bestFit="1" customWidth="1"/>
    <col min="10246" max="10246" width="12.28515625" customWidth="1"/>
    <col min="10247" max="10247" width="13.85546875" customWidth="1"/>
    <col min="10248" max="10248" width="11.28515625" customWidth="1"/>
    <col min="10249" max="10249" width="10.85546875" customWidth="1"/>
    <col min="10250" max="10250" width="13.28515625" bestFit="1" customWidth="1"/>
    <col min="10251" max="10251" width="13.28515625" customWidth="1"/>
    <col min="10252" max="10252" width="16.5703125" bestFit="1" customWidth="1"/>
    <col min="10253" max="10253" width="18.5703125" customWidth="1"/>
    <col min="10254" max="10254" width="13.28515625" bestFit="1" customWidth="1"/>
    <col min="10255" max="10255" width="0" hidden="1" customWidth="1"/>
    <col min="10256" max="10256" width="12.7109375" bestFit="1" customWidth="1"/>
    <col min="10497" max="10497" width="10.140625" customWidth="1"/>
    <col min="10498" max="10498" width="27.140625" customWidth="1"/>
    <col min="10499" max="10499" width="10" customWidth="1"/>
    <col min="10500" max="10500" width="13.85546875" customWidth="1"/>
    <col min="10501" max="10501" width="13.7109375" bestFit="1" customWidth="1"/>
    <col min="10502" max="10502" width="12.28515625" customWidth="1"/>
    <col min="10503" max="10503" width="13.85546875" customWidth="1"/>
    <col min="10504" max="10504" width="11.28515625" customWidth="1"/>
    <col min="10505" max="10505" width="10.85546875" customWidth="1"/>
    <col min="10506" max="10506" width="13.28515625" bestFit="1" customWidth="1"/>
    <col min="10507" max="10507" width="13.28515625" customWidth="1"/>
    <col min="10508" max="10508" width="16.5703125" bestFit="1" customWidth="1"/>
    <col min="10509" max="10509" width="18.5703125" customWidth="1"/>
    <col min="10510" max="10510" width="13.28515625" bestFit="1" customWidth="1"/>
    <col min="10511" max="10511" width="0" hidden="1" customWidth="1"/>
    <col min="10512" max="10512" width="12.7109375" bestFit="1" customWidth="1"/>
    <col min="10753" max="10753" width="10.140625" customWidth="1"/>
    <col min="10754" max="10754" width="27.140625" customWidth="1"/>
    <col min="10755" max="10755" width="10" customWidth="1"/>
    <col min="10756" max="10756" width="13.85546875" customWidth="1"/>
    <col min="10757" max="10757" width="13.7109375" bestFit="1" customWidth="1"/>
    <col min="10758" max="10758" width="12.28515625" customWidth="1"/>
    <col min="10759" max="10759" width="13.85546875" customWidth="1"/>
    <col min="10760" max="10760" width="11.28515625" customWidth="1"/>
    <col min="10761" max="10761" width="10.85546875" customWidth="1"/>
    <col min="10762" max="10762" width="13.28515625" bestFit="1" customWidth="1"/>
    <col min="10763" max="10763" width="13.28515625" customWidth="1"/>
    <col min="10764" max="10764" width="16.5703125" bestFit="1" customWidth="1"/>
    <col min="10765" max="10765" width="18.5703125" customWidth="1"/>
    <col min="10766" max="10766" width="13.28515625" bestFit="1" customWidth="1"/>
    <col min="10767" max="10767" width="0" hidden="1" customWidth="1"/>
    <col min="10768" max="10768" width="12.7109375" bestFit="1" customWidth="1"/>
    <col min="11009" max="11009" width="10.140625" customWidth="1"/>
    <col min="11010" max="11010" width="27.140625" customWidth="1"/>
    <col min="11011" max="11011" width="10" customWidth="1"/>
    <col min="11012" max="11012" width="13.85546875" customWidth="1"/>
    <col min="11013" max="11013" width="13.7109375" bestFit="1" customWidth="1"/>
    <col min="11014" max="11014" width="12.28515625" customWidth="1"/>
    <col min="11015" max="11015" width="13.85546875" customWidth="1"/>
    <col min="11016" max="11016" width="11.28515625" customWidth="1"/>
    <col min="11017" max="11017" width="10.85546875" customWidth="1"/>
    <col min="11018" max="11018" width="13.28515625" bestFit="1" customWidth="1"/>
    <col min="11019" max="11019" width="13.28515625" customWidth="1"/>
    <col min="11020" max="11020" width="16.5703125" bestFit="1" customWidth="1"/>
    <col min="11021" max="11021" width="18.5703125" customWidth="1"/>
    <col min="11022" max="11022" width="13.28515625" bestFit="1" customWidth="1"/>
    <col min="11023" max="11023" width="0" hidden="1" customWidth="1"/>
    <col min="11024" max="11024" width="12.7109375" bestFit="1" customWidth="1"/>
    <col min="11265" max="11265" width="10.140625" customWidth="1"/>
    <col min="11266" max="11266" width="27.140625" customWidth="1"/>
    <col min="11267" max="11267" width="10" customWidth="1"/>
    <col min="11268" max="11268" width="13.85546875" customWidth="1"/>
    <col min="11269" max="11269" width="13.7109375" bestFit="1" customWidth="1"/>
    <col min="11270" max="11270" width="12.28515625" customWidth="1"/>
    <col min="11271" max="11271" width="13.85546875" customWidth="1"/>
    <col min="11272" max="11272" width="11.28515625" customWidth="1"/>
    <col min="11273" max="11273" width="10.85546875" customWidth="1"/>
    <col min="11274" max="11274" width="13.28515625" bestFit="1" customWidth="1"/>
    <col min="11275" max="11275" width="13.28515625" customWidth="1"/>
    <col min="11276" max="11276" width="16.5703125" bestFit="1" customWidth="1"/>
    <col min="11277" max="11277" width="18.5703125" customWidth="1"/>
    <col min="11278" max="11278" width="13.28515625" bestFit="1" customWidth="1"/>
    <col min="11279" max="11279" width="0" hidden="1" customWidth="1"/>
    <col min="11280" max="11280" width="12.7109375" bestFit="1" customWidth="1"/>
    <col min="11521" max="11521" width="10.140625" customWidth="1"/>
    <col min="11522" max="11522" width="27.140625" customWidth="1"/>
    <col min="11523" max="11523" width="10" customWidth="1"/>
    <col min="11524" max="11524" width="13.85546875" customWidth="1"/>
    <col min="11525" max="11525" width="13.7109375" bestFit="1" customWidth="1"/>
    <col min="11526" max="11526" width="12.28515625" customWidth="1"/>
    <col min="11527" max="11527" width="13.85546875" customWidth="1"/>
    <col min="11528" max="11528" width="11.28515625" customWidth="1"/>
    <col min="11529" max="11529" width="10.85546875" customWidth="1"/>
    <col min="11530" max="11530" width="13.28515625" bestFit="1" customWidth="1"/>
    <col min="11531" max="11531" width="13.28515625" customWidth="1"/>
    <col min="11532" max="11532" width="16.5703125" bestFit="1" customWidth="1"/>
    <col min="11533" max="11533" width="18.5703125" customWidth="1"/>
    <col min="11534" max="11534" width="13.28515625" bestFit="1" customWidth="1"/>
    <col min="11535" max="11535" width="0" hidden="1" customWidth="1"/>
    <col min="11536" max="11536" width="12.7109375" bestFit="1" customWidth="1"/>
    <col min="11777" max="11777" width="10.140625" customWidth="1"/>
    <col min="11778" max="11778" width="27.140625" customWidth="1"/>
    <col min="11779" max="11779" width="10" customWidth="1"/>
    <col min="11780" max="11780" width="13.85546875" customWidth="1"/>
    <col min="11781" max="11781" width="13.7109375" bestFit="1" customWidth="1"/>
    <col min="11782" max="11782" width="12.28515625" customWidth="1"/>
    <col min="11783" max="11783" width="13.85546875" customWidth="1"/>
    <col min="11784" max="11784" width="11.28515625" customWidth="1"/>
    <col min="11785" max="11785" width="10.85546875" customWidth="1"/>
    <col min="11786" max="11786" width="13.28515625" bestFit="1" customWidth="1"/>
    <col min="11787" max="11787" width="13.28515625" customWidth="1"/>
    <col min="11788" max="11788" width="16.5703125" bestFit="1" customWidth="1"/>
    <col min="11789" max="11789" width="18.5703125" customWidth="1"/>
    <col min="11790" max="11790" width="13.28515625" bestFit="1" customWidth="1"/>
    <col min="11791" max="11791" width="0" hidden="1" customWidth="1"/>
    <col min="11792" max="11792" width="12.7109375" bestFit="1" customWidth="1"/>
    <col min="12033" max="12033" width="10.140625" customWidth="1"/>
    <col min="12034" max="12034" width="27.140625" customWidth="1"/>
    <col min="12035" max="12035" width="10" customWidth="1"/>
    <col min="12036" max="12036" width="13.85546875" customWidth="1"/>
    <col min="12037" max="12037" width="13.7109375" bestFit="1" customWidth="1"/>
    <col min="12038" max="12038" width="12.28515625" customWidth="1"/>
    <col min="12039" max="12039" width="13.85546875" customWidth="1"/>
    <col min="12040" max="12040" width="11.28515625" customWidth="1"/>
    <col min="12041" max="12041" width="10.85546875" customWidth="1"/>
    <col min="12042" max="12042" width="13.28515625" bestFit="1" customWidth="1"/>
    <col min="12043" max="12043" width="13.28515625" customWidth="1"/>
    <col min="12044" max="12044" width="16.5703125" bestFit="1" customWidth="1"/>
    <col min="12045" max="12045" width="18.5703125" customWidth="1"/>
    <col min="12046" max="12046" width="13.28515625" bestFit="1" customWidth="1"/>
    <col min="12047" max="12047" width="0" hidden="1" customWidth="1"/>
    <col min="12048" max="12048" width="12.7109375" bestFit="1" customWidth="1"/>
    <col min="12289" max="12289" width="10.140625" customWidth="1"/>
    <col min="12290" max="12290" width="27.140625" customWidth="1"/>
    <col min="12291" max="12291" width="10" customWidth="1"/>
    <col min="12292" max="12292" width="13.85546875" customWidth="1"/>
    <col min="12293" max="12293" width="13.7109375" bestFit="1" customWidth="1"/>
    <col min="12294" max="12294" width="12.28515625" customWidth="1"/>
    <col min="12295" max="12295" width="13.85546875" customWidth="1"/>
    <col min="12296" max="12296" width="11.28515625" customWidth="1"/>
    <col min="12297" max="12297" width="10.85546875" customWidth="1"/>
    <col min="12298" max="12298" width="13.28515625" bestFit="1" customWidth="1"/>
    <col min="12299" max="12299" width="13.28515625" customWidth="1"/>
    <col min="12300" max="12300" width="16.5703125" bestFit="1" customWidth="1"/>
    <col min="12301" max="12301" width="18.5703125" customWidth="1"/>
    <col min="12302" max="12302" width="13.28515625" bestFit="1" customWidth="1"/>
    <col min="12303" max="12303" width="0" hidden="1" customWidth="1"/>
    <col min="12304" max="12304" width="12.7109375" bestFit="1" customWidth="1"/>
    <col min="12545" max="12545" width="10.140625" customWidth="1"/>
    <col min="12546" max="12546" width="27.140625" customWidth="1"/>
    <col min="12547" max="12547" width="10" customWidth="1"/>
    <col min="12548" max="12548" width="13.85546875" customWidth="1"/>
    <col min="12549" max="12549" width="13.7109375" bestFit="1" customWidth="1"/>
    <col min="12550" max="12550" width="12.28515625" customWidth="1"/>
    <col min="12551" max="12551" width="13.85546875" customWidth="1"/>
    <col min="12552" max="12552" width="11.28515625" customWidth="1"/>
    <col min="12553" max="12553" width="10.85546875" customWidth="1"/>
    <col min="12554" max="12554" width="13.28515625" bestFit="1" customWidth="1"/>
    <col min="12555" max="12555" width="13.28515625" customWidth="1"/>
    <col min="12556" max="12556" width="16.5703125" bestFit="1" customWidth="1"/>
    <col min="12557" max="12557" width="18.5703125" customWidth="1"/>
    <col min="12558" max="12558" width="13.28515625" bestFit="1" customWidth="1"/>
    <col min="12559" max="12559" width="0" hidden="1" customWidth="1"/>
    <col min="12560" max="12560" width="12.7109375" bestFit="1" customWidth="1"/>
    <col min="12801" max="12801" width="10.140625" customWidth="1"/>
    <col min="12802" max="12802" width="27.140625" customWidth="1"/>
    <col min="12803" max="12803" width="10" customWidth="1"/>
    <col min="12804" max="12804" width="13.85546875" customWidth="1"/>
    <col min="12805" max="12805" width="13.7109375" bestFit="1" customWidth="1"/>
    <col min="12806" max="12806" width="12.28515625" customWidth="1"/>
    <col min="12807" max="12807" width="13.85546875" customWidth="1"/>
    <col min="12808" max="12808" width="11.28515625" customWidth="1"/>
    <col min="12809" max="12809" width="10.85546875" customWidth="1"/>
    <col min="12810" max="12810" width="13.28515625" bestFit="1" customWidth="1"/>
    <col min="12811" max="12811" width="13.28515625" customWidth="1"/>
    <col min="12812" max="12812" width="16.5703125" bestFit="1" customWidth="1"/>
    <col min="12813" max="12813" width="18.5703125" customWidth="1"/>
    <col min="12814" max="12814" width="13.28515625" bestFit="1" customWidth="1"/>
    <col min="12815" max="12815" width="0" hidden="1" customWidth="1"/>
    <col min="12816" max="12816" width="12.7109375" bestFit="1" customWidth="1"/>
    <col min="13057" max="13057" width="10.140625" customWidth="1"/>
    <col min="13058" max="13058" width="27.140625" customWidth="1"/>
    <col min="13059" max="13059" width="10" customWidth="1"/>
    <col min="13060" max="13060" width="13.85546875" customWidth="1"/>
    <col min="13061" max="13061" width="13.7109375" bestFit="1" customWidth="1"/>
    <col min="13062" max="13062" width="12.28515625" customWidth="1"/>
    <col min="13063" max="13063" width="13.85546875" customWidth="1"/>
    <col min="13064" max="13064" width="11.28515625" customWidth="1"/>
    <col min="13065" max="13065" width="10.85546875" customWidth="1"/>
    <col min="13066" max="13066" width="13.28515625" bestFit="1" customWidth="1"/>
    <col min="13067" max="13067" width="13.28515625" customWidth="1"/>
    <col min="13068" max="13068" width="16.5703125" bestFit="1" customWidth="1"/>
    <col min="13069" max="13069" width="18.5703125" customWidth="1"/>
    <col min="13070" max="13070" width="13.28515625" bestFit="1" customWidth="1"/>
    <col min="13071" max="13071" width="0" hidden="1" customWidth="1"/>
    <col min="13072" max="13072" width="12.7109375" bestFit="1" customWidth="1"/>
    <col min="13313" max="13313" width="10.140625" customWidth="1"/>
    <col min="13314" max="13314" width="27.140625" customWidth="1"/>
    <col min="13315" max="13315" width="10" customWidth="1"/>
    <col min="13316" max="13316" width="13.85546875" customWidth="1"/>
    <col min="13317" max="13317" width="13.7109375" bestFit="1" customWidth="1"/>
    <col min="13318" max="13318" width="12.28515625" customWidth="1"/>
    <col min="13319" max="13319" width="13.85546875" customWidth="1"/>
    <col min="13320" max="13320" width="11.28515625" customWidth="1"/>
    <col min="13321" max="13321" width="10.85546875" customWidth="1"/>
    <col min="13322" max="13322" width="13.28515625" bestFit="1" customWidth="1"/>
    <col min="13323" max="13323" width="13.28515625" customWidth="1"/>
    <col min="13324" max="13324" width="16.5703125" bestFit="1" customWidth="1"/>
    <col min="13325" max="13325" width="18.5703125" customWidth="1"/>
    <col min="13326" max="13326" width="13.28515625" bestFit="1" customWidth="1"/>
    <col min="13327" max="13327" width="0" hidden="1" customWidth="1"/>
    <col min="13328" max="13328" width="12.7109375" bestFit="1" customWidth="1"/>
    <col min="13569" max="13569" width="10.140625" customWidth="1"/>
    <col min="13570" max="13570" width="27.140625" customWidth="1"/>
    <col min="13571" max="13571" width="10" customWidth="1"/>
    <col min="13572" max="13572" width="13.85546875" customWidth="1"/>
    <col min="13573" max="13573" width="13.7109375" bestFit="1" customWidth="1"/>
    <col min="13574" max="13574" width="12.28515625" customWidth="1"/>
    <col min="13575" max="13575" width="13.85546875" customWidth="1"/>
    <col min="13576" max="13576" width="11.28515625" customWidth="1"/>
    <col min="13577" max="13577" width="10.85546875" customWidth="1"/>
    <col min="13578" max="13578" width="13.28515625" bestFit="1" customWidth="1"/>
    <col min="13579" max="13579" width="13.28515625" customWidth="1"/>
    <col min="13580" max="13580" width="16.5703125" bestFit="1" customWidth="1"/>
    <col min="13581" max="13581" width="18.5703125" customWidth="1"/>
    <col min="13582" max="13582" width="13.28515625" bestFit="1" customWidth="1"/>
    <col min="13583" max="13583" width="0" hidden="1" customWidth="1"/>
    <col min="13584" max="13584" width="12.7109375" bestFit="1" customWidth="1"/>
    <col min="13825" max="13825" width="10.140625" customWidth="1"/>
    <col min="13826" max="13826" width="27.140625" customWidth="1"/>
    <col min="13827" max="13827" width="10" customWidth="1"/>
    <col min="13828" max="13828" width="13.85546875" customWidth="1"/>
    <col min="13829" max="13829" width="13.7109375" bestFit="1" customWidth="1"/>
    <col min="13830" max="13830" width="12.28515625" customWidth="1"/>
    <col min="13831" max="13831" width="13.85546875" customWidth="1"/>
    <col min="13832" max="13832" width="11.28515625" customWidth="1"/>
    <col min="13833" max="13833" width="10.85546875" customWidth="1"/>
    <col min="13834" max="13834" width="13.28515625" bestFit="1" customWidth="1"/>
    <col min="13835" max="13835" width="13.28515625" customWidth="1"/>
    <col min="13836" max="13836" width="16.5703125" bestFit="1" customWidth="1"/>
    <col min="13837" max="13837" width="18.5703125" customWidth="1"/>
    <col min="13838" max="13838" width="13.28515625" bestFit="1" customWidth="1"/>
    <col min="13839" max="13839" width="0" hidden="1" customWidth="1"/>
    <col min="13840" max="13840" width="12.7109375" bestFit="1" customWidth="1"/>
    <col min="14081" max="14081" width="10.140625" customWidth="1"/>
    <col min="14082" max="14082" width="27.140625" customWidth="1"/>
    <col min="14083" max="14083" width="10" customWidth="1"/>
    <col min="14084" max="14084" width="13.85546875" customWidth="1"/>
    <col min="14085" max="14085" width="13.7109375" bestFit="1" customWidth="1"/>
    <col min="14086" max="14086" width="12.28515625" customWidth="1"/>
    <col min="14087" max="14087" width="13.85546875" customWidth="1"/>
    <col min="14088" max="14088" width="11.28515625" customWidth="1"/>
    <col min="14089" max="14089" width="10.85546875" customWidth="1"/>
    <col min="14090" max="14090" width="13.28515625" bestFit="1" customWidth="1"/>
    <col min="14091" max="14091" width="13.28515625" customWidth="1"/>
    <col min="14092" max="14092" width="16.5703125" bestFit="1" customWidth="1"/>
    <col min="14093" max="14093" width="18.5703125" customWidth="1"/>
    <col min="14094" max="14094" width="13.28515625" bestFit="1" customWidth="1"/>
    <col min="14095" max="14095" width="0" hidden="1" customWidth="1"/>
    <col min="14096" max="14096" width="12.7109375" bestFit="1" customWidth="1"/>
    <col min="14337" max="14337" width="10.140625" customWidth="1"/>
    <col min="14338" max="14338" width="27.140625" customWidth="1"/>
    <col min="14339" max="14339" width="10" customWidth="1"/>
    <col min="14340" max="14340" width="13.85546875" customWidth="1"/>
    <col min="14341" max="14341" width="13.7109375" bestFit="1" customWidth="1"/>
    <col min="14342" max="14342" width="12.28515625" customWidth="1"/>
    <col min="14343" max="14343" width="13.85546875" customWidth="1"/>
    <col min="14344" max="14344" width="11.28515625" customWidth="1"/>
    <col min="14345" max="14345" width="10.85546875" customWidth="1"/>
    <col min="14346" max="14346" width="13.28515625" bestFit="1" customWidth="1"/>
    <col min="14347" max="14347" width="13.28515625" customWidth="1"/>
    <col min="14348" max="14348" width="16.5703125" bestFit="1" customWidth="1"/>
    <col min="14349" max="14349" width="18.5703125" customWidth="1"/>
    <col min="14350" max="14350" width="13.28515625" bestFit="1" customWidth="1"/>
    <col min="14351" max="14351" width="0" hidden="1" customWidth="1"/>
    <col min="14352" max="14352" width="12.7109375" bestFit="1" customWidth="1"/>
    <col min="14593" max="14593" width="10.140625" customWidth="1"/>
    <col min="14594" max="14594" width="27.140625" customWidth="1"/>
    <col min="14595" max="14595" width="10" customWidth="1"/>
    <col min="14596" max="14596" width="13.85546875" customWidth="1"/>
    <col min="14597" max="14597" width="13.7109375" bestFit="1" customWidth="1"/>
    <col min="14598" max="14598" width="12.28515625" customWidth="1"/>
    <col min="14599" max="14599" width="13.85546875" customWidth="1"/>
    <col min="14600" max="14600" width="11.28515625" customWidth="1"/>
    <col min="14601" max="14601" width="10.85546875" customWidth="1"/>
    <col min="14602" max="14602" width="13.28515625" bestFit="1" customWidth="1"/>
    <col min="14603" max="14603" width="13.28515625" customWidth="1"/>
    <col min="14604" max="14604" width="16.5703125" bestFit="1" customWidth="1"/>
    <col min="14605" max="14605" width="18.5703125" customWidth="1"/>
    <col min="14606" max="14606" width="13.28515625" bestFit="1" customWidth="1"/>
    <col min="14607" max="14607" width="0" hidden="1" customWidth="1"/>
    <col min="14608" max="14608" width="12.7109375" bestFit="1" customWidth="1"/>
    <col min="14849" max="14849" width="10.140625" customWidth="1"/>
    <col min="14850" max="14850" width="27.140625" customWidth="1"/>
    <col min="14851" max="14851" width="10" customWidth="1"/>
    <col min="14852" max="14852" width="13.85546875" customWidth="1"/>
    <col min="14853" max="14853" width="13.7109375" bestFit="1" customWidth="1"/>
    <col min="14854" max="14854" width="12.28515625" customWidth="1"/>
    <col min="14855" max="14855" width="13.85546875" customWidth="1"/>
    <col min="14856" max="14856" width="11.28515625" customWidth="1"/>
    <col min="14857" max="14857" width="10.85546875" customWidth="1"/>
    <col min="14858" max="14858" width="13.28515625" bestFit="1" customWidth="1"/>
    <col min="14859" max="14859" width="13.28515625" customWidth="1"/>
    <col min="14860" max="14860" width="16.5703125" bestFit="1" customWidth="1"/>
    <col min="14861" max="14861" width="18.5703125" customWidth="1"/>
    <col min="14862" max="14862" width="13.28515625" bestFit="1" customWidth="1"/>
    <col min="14863" max="14863" width="0" hidden="1" customWidth="1"/>
    <col min="14864" max="14864" width="12.7109375" bestFit="1" customWidth="1"/>
    <col min="15105" max="15105" width="10.140625" customWidth="1"/>
    <col min="15106" max="15106" width="27.140625" customWidth="1"/>
    <col min="15107" max="15107" width="10" customWidth="1"/>
    <col min="15108" max="15108" width="13.85546875" customWidth="1"/>
    <col min="15109" max="15109" width="13.7109375" bestFit="1" customWidth="1"/>
    <col min="15110" max="15110" width="12.28515625" customWidth="1"/>
    <col min="15111" max="15111" width="13.85546875" customWidth="1"/>
    <col min="15112" max="15112" width="11.28515625" customWidth="1"/>
    <col min="15113" max="15113" width="10.85546875" customWidth="1"/>
    <col min="15114" max="15114" width="13.28515625" bestFit="1" customWidth="1"/>
    <col min="15115" max="15115" width="13.28515625" customWidth="1"/>
    <col min="15116" max="15116" width="16.5703125" bestFit="1" customWidth="1"/>
    <col min="15117" max="15117" width="18.5703125" customWidth="1"/>
    <col min="15118" max="15118" width="13.28515625" bestFit="1" customWidth="1"/>
    <col min="15119" max="15119" width="0" hidden="1" customWidth="1"/>
    <col min="15120" max="15120" width="12.7109375" bestFit="1" customWidth="1"/>
    <col min="15361" max="15361" width="10.140625" customWidth="1"/>
    <col min="15362" max="15362" width="27.140625" customWidth="1"/>
    <col min="15363" max="15363" width="10" customWidth="1"/>
    <col min="15364" max="15364" width="13.85546875" customWidth="1"/>
    <col min="15365" max="15365" width="13.7109375" bestFit="1" customWidth="1"/>
    <col min="15366" max="15366" width="12.28515625" customWidth="1"/>
    <col min="15367" max="15367" width="13.85546875" customWidth="1"/>
    <col min="15368" max="15368" width="11.28515625" customWidth="1"/>
    <col min="15369" max="15369" width="10.85546875" customWidth="1"/>
    <col min="15370" max="15370" width="13.28515625" bestFit="1" customWidth="1"/>
    <col min="15371" max="15371" width="13.28515625" customWidth="1"/>
    <col min="15372" max="15372" width="16.5703125" bestFit="1" customWidth="1"/>
    <col min="15373" max="15373" width="18.5703125" customWidth="1"/>
    <col min="15374" max="15374" width="13.28515625" bestFit="1" customWidth="1"/>
    <col min="15375" max="15375" width="0" hidden="1" customWidth="1"/>
    <col min="15376" max="15376" width="12.7109375" bestFit="1" customWidth="1"/>
    <col min="15617" max="15617" width="10.140625" customWidth="1"/>
    <col min="15618" max="15618" width="27.140625" customWidth="1"/>
    <col min="15619" max="15619" width="10" customWidth="1"/>
    <col min="15620" max="15620" width="13.85546875" customWidth="1"/>
    <col min="15621" max="15621" width="13.7109375" bestFit="1" customWidth="1"/>
    <col min="15622" max="15622" width="12.28515625" customWidth="1"/>
    <col min="15623" max="15623" width="13.85546875" customWidth="1"/>
    <col min="15624" max="15624" width="11.28515625" customWidth="1"/>
    <col min="15625" max="15625" width="10.85546875" customWidth="1"/>
    <col min="15626" max="15626" width="13.28515625" bestFit="1" customWidth="1"/>
    <col min="15627" max="15627" width="13.28515625" customWidth="1"/>
    <col min="15628" max="15628" width="16.5703125" bestFit="1" customWidth="1"/>
    <col min="15629" max="15629" width="18.5703125" customWidth="1"/>
    <col min="15630" max="15630" width="13.28515625" bestFit="1" customWidth="1"/>
    <col min="15631" max="15631" width="0" hidden="1" customWidth="1"/>
    <col min="15632" max="15632" width="12.7109375" bestFit="1" customWidth="1"/>
    <col min="15873" max="15873" width="10.140625" customWidth="1"/>
    <col min="15874" max="15874" width="27.140625" customWidth="1"/>
    <col min="15875" max="15875" width="10" customWidth="1"/>
    <col min="15876" max="15876" width="13.85546875" customWidth="1"/>
    <col min="15877" max="15877" width="13.7109375" bestFit="1" customWidth="1"/>
    <col min="15878" max="15878" width="12.28515625" customWidth="1"/>
    <col min="15879" max="15879" width="13.85546875" customWidth="1"/>
    <col min="15880" max="15880" width="11.28515625" customWidth="1"/>
    <col min="15881" max="15881" width="10.85546875" customWidth="1"/>
    <col min="15882" max="15882" width="13.28515625" bestFit="1" customWidth="1"/>
    <col min="15883" max="15883" width="13.28515625" customWidth="1"/>
    <col min="15884" max="15884" width="16.5703125" bestFit="1" customWidth="1"/>
    <col min="15885" max="15885" width="18.5703125" customWidth="1"/>
    <col min="15886" max="15886" width="13.28515625" bestFit="1" customWidth="1"/>
    <col min="15887" max="15887" width="0" hidden="1" customWidth="1"/>
    <col min="15888" max="15888" width="12.7109375" bestFit="1" customWidth="1"/>
    <col min="16129" max="16129" width="10.140625" customWidth="1"/>
    <col min="16130" max="16130" width="27.140625" customWidth="1"/>
    <col min="16131" max="16131" width="10" customWidth="1"/>
    <col min="16132" max="16132" width="13.85546875" customWidth="1"/>
    <col min="16133" max="16133" width="13.7109375" bestFit="1" customWidth="1"/>
    <col min="16134" max="16134" width="12.28515625" customWidth="1"/>
    <col min="16135" max="16135" width="13.85546875" customWidth="1"/>
    <col min="16136" max="16136" width="11.28515625" customWidth="1"/>
    <col min="16137" max="16137" width="10.85546875" customWidth="1"/>
    <col min="16138" max="16138" width="13.28515625" bestFit="1" customWidth="1"/>
    <col min="16139" max="16139" width="13.28515625" customWidth="1"/>
    <col min="16140" max="16140" width="16.5703125" bestFit="1" customWidth="1"/>
    <col min="16141" max="16141" width="18.5703125" customWidth="1"/>
    <col min="16142" max="16142" width="13.28515625" bestFit="1" customWidth="1"/>
    <col min="16143" max="16143" width="0" hidden="1" customWidth="1"/>
    <col min="16144" max="16144" width="12.7109375" bestFit="1" customWidth="1"/>
  </cols>
  <sheetData>
    <row r="1" spans="2:15" x14ac:dyDescent="0.25">
      <c r="B1" s="540"/>
      <c r="C1" s="540"/>
      <c r="D1" s="540"/>
      <c r="E1" s="540"/>
      <c r="F1" s="540"/>
      <c r="G1" s="540"/>
      <c r="H1" s="540"/>
      <c r="I1" s="540"/>
      <c r="J1" s="540"/>
      <c r="K1" s="540"/>
      <c r="L1" s="540"/>
    </row>
    <row r="2" spans="2:15" ht="23.25" x14ac:dyDescent="0.35">
      <c r="B2" s="1037" t="s">
        <v>0</v>
      </c>
      <c r="C2" s="1037"/>
      <c r="D2" s="1037"/>
      <c r="E2" s="1037"/>
      <c r="F2" s="1037"/>
      <c r="G2" s="1037"/>
      <c r="H2" s="1037"/>
      <c r="I2" s="1037"/>
      <c r="J2" s="1037"/>
      <c r="K2" s="1037"/>
      <c r="L2" s="1037"/>
    </row>
    <row r="3" spans="2:15" ht="11.25" customHeight="1" x14ac:dyDescent="0.35">
      <c r="B3" s="541"/>
      <c r="C3" s="541"/>
      <c r="D3" s="541"/>
      <c r="E3" s="541"/>
      <c r="F3" s="541"/>
      <c r="G3" s="541"/>
      <c r="H3" s="541"/>
      <c r="I3" s="541"/>
      <c r="J3" s="541"/>
      <c r="K3" s="541"/>
      <c r="L3" s="541"/>
    </row>
    <row r="4" spans="2:15" ht="19.5" customHeight="1" x14ac:dyDescent="0.35">
      <c r="B4" s="1038" t="s">
        <v>190</v>
      </c>
      <c r="C4" s="1038"/>
      <c r="D4" s="1038"/>
      <c r="E4" s="1038"/>
      <c r="F4" s="1038"/>
      <c r="G4" s="1038"/>
      <c r="H4" s="1038"/>
      <c r="I4" s="1038"/>
      <c r="J4" s="1038"/>
      <c r="K4" s="1038"/>
      <c r="L4" s="1038"/>
    </row>
    <row r="5" spans="2:15" ht="10.5" customHeight="1" x14ac:dyDescent="0.35">
      <c r="B5" s="541"/>
      <c r="C5" s="541"/>
      <c r="D5" s="541"/>
      <c r="E5" s="541"/>
      <c r="F5" s="541"/>
      <c r="G5" s="541"/>
      <c r="H5" s="541"/>
      <c r="I5" s="541"/>
      <c r="J5" s="542"/>
      <c r="K5" s="542"/>
      <c r="L5" s="542"/>
    </row>
    <row r="6" spans="2:15" x14ac:dyDescent="0.25">
      <c r="B6" s="1043" t="s">
        <v>678</v>
      </c>
      <c r="C6" s="1043"/>
      <c r="D6" s="1043"/>
      <c r="E6" s="1043"/>
      <c r="F6" s="1043"/>
      <c r="G6" s="1043"/>
      <c r="H6" s="1043"/>
      <c r="I6" s="1043"/>
      <c r="J6" s="1043"/>
      <c r="K6" s="1043"/>
      <c r="L6" s="1043"/>
    </row>
    <row r="7" spans="2:15" ht="18.75" x14ac:dyDescent="0.3">
      <c r="B7" s="1044" t="s">
        <v>106</v>
      </c>
      <c r="C7" s="1044"/>
      <c r="D7" s="1044"/>
      <c r="E7" s="1044"/>
      <c r="F7" s="1044"/>
      <c r="G7" s="1044"/>
      <c r="H7" s="1044"/>
      <c r="I7" s="1044"/>
      <c r="J7" s="1044"/>
      <c r="K7" s="1044"/>
      <c r="L7" s="1044"/>
    </row>
    <row r="8" spans="2:15" s="65" customFormat="1" x14ac:dyDescent="0.25">
      <c r="B8" s="540"/>
      <c r="C8" s="540"/>
      <c r="D8" s="540"/>
      <c r="E8" s="540"/>
      <c r="F8" s="540"/>
      <c r="G8" s="540"/>
      <c r="H8" s="540"/>
      <c r="I8" s="540"/>
      <c r="J8" s="540"/>
      <c r="K8" s="540"/>
      <c r="L8" s="540"/>
    </row>
    <row r="9" spans="2:15" s="65" customFormat="1" ht="15.75" thickBot="1" x14ac:dyDescent="0.3"/>
    <row r="10" spans="2:15" x14ac:dyDescent="0.25">
      <c r="B10" s="1039" t="s">
        <v>191</v>
      </c>
      <c r="C10" s="1041" t="s">
        <v>192</v>
      </c>
      <c r="D10" s="1041"/>
      <c r="E10" s="1041"/>
      <c r="F10" s="46" t="s">
        <v>193</v>
      </c>
      <c r="G10" s="46"/>
      <c r="H10" s="46"/>
      <c r="I10" s="46"/>
      <c r="J10" s="1041" t="s">
        <v>194</v>
      </c>
      <c r="K10" s="1041"/>
      <c r="L10" s="1041" t="s">
        <v>84</v>
      </c>
      <c r="M10" s="1042"/>
    </row>
    <row r="11" spans="2:15" ht="26.25" x14ac:dyDescent="0.25">
      <c r="B11" s="1040"/>
      <c r="C11" s="544" t="s">
        <v>195</v>
      </c>
      <c r="D11" s="545" t="s">
        <v>196</v>
      </c>
      <c r="E11" s="544" t="s">
        <v>197</v>
      </c>
      <c r="F11" s="544" t="s">
        <v>198</v>
      </c>
      <c r="G11" s="546" t="s">
        <v>199</v>
      </c>
      <c r="H11" s="544" t="s">
        <v>200</v>
      </c>
      <c r="I11" s="544" t="s">
        <v>201</v>
      </c>
      <c r="J11" s="544" t="s">
        <v>202</v>
      </c>
      <c r="K11" s="544" t="s">
        <v>203</v>
      </c>
      <c r="L11" s="547" t="s">
        <v>3</v>
      </c>
      <c r="M11" s="548" t="s">
        <v>204</v>
      </c>
    </row>
    <row r="12" spans="2:15" x14ac:dyDescent="0.25">
      <c r="B12" s="47" t="s">
        <v>205</v>
      </c>
      <c r="C12" s="41">
        <v>0</v>
      </c>
      <c r="D12" s="41">
        <v>0</v>
      </c>
      <c r="E12" s="41">
        <v>2500000000</v>
      </c>
      <c r="F12" s="41">
        <v>309322145</v>
      </c>
      <c r="G12" s="149">
        <v>2100776240</v>
      </c>
      <c r="H12" s="41">
        <v>292328255</v>
      </c>
      <c r="I12" s="41">
        <v>76132272</v>
      </c>
      <c r="J12" s="41">
        <v>0</v>
      </c>
      <c r="K12" s="41">
        <v>0</v>
      </c>
      <c r="L12" s="549">
        <v>5278558912</v>
      </c>
      <c r="M12" s="48">
        <v>5278558912</v>
      </c>
      <c r="N12" s="15"/>
    </row>
    <row r="13" spans="2:15" x14ac:dyDescent="0.25">
      <c r="B13" s="49" t="s">
        <v>206</v>
      </c>
      <c r="C13" s="50"/>
      <c r="D13" s="51">
        <v>1387223760</v>
      </c>
      <c r="E13" s="41">
        <v>2500000000</v>
      </c>
      <c r="F13" s="41">
        <v>40033381</v>
      </c>
      <c r="G13" s="51">
        <v>-2099000000</v>
      </c>
      <c r="H13" s="51">
        <v>530835197</v>
      </c>
      <c r="I13" s="51">
        <v>0</v>
      </c>
      <c r="J13" s="41">
        <v>0</v>
      </c>
      <c r="K13" s="41">
        <v>0</v>
      </c>
      <c r="L13" s="549">
        <v>2359092338</v>
      </c>
      <c r="M13" s="48">
        <v>1032259088</v>
      </c>
    </row>
    <row r="14" spans="2:15" x14ac:dyDescent="0.25">
      <c r="B14" s="52" t="s">
        <v>207</v>
      </c>
      <c r="C14" s="53"/>
      <c r="D14" s="54"/>
      <c r="E14" s="54"/>
      <c r="F14" s="54"/>
      <c r="G14" s="54"/>
      <c r="H14" s="54"/>
      <c r="I14" s="54"/>
      <c r="J14" s="54"/>
      <c r="K14" s="51">
        <v>0</v>
      </c>
      <c r="L14" s="549">
        <v>0</v>
      </c>
      <c r="M14" s="48">
        <v>0</v>
      </c>
    </row>
    <row r="15" spans="2:15" x14ac:dyDescent="0.25">
      <c r="B15" s="550" t="s">
        <v>164</v>
      </c>
      <c r="C15" s="54"/>
      <c r="D15" s="55"/>
      <c r="E15" s="54"/>
      <c r="F15" s="54"/>
      <c r="G15" s="54"/>
      <c r="H15" s="54"/>
      <c r="I15" s="54"/>
      <c r="J15" s="54"/>
      <c r="K15" s="41">
        <v>1788207235</v>
      </c>
      <c r="L15" s="549">
        <v>1788207235</v>
      </c>
      <c r="M15" s="48">
        <v>1091797932</v>
      </c>
    </row>
    <row r="16" spans="2:15" x14ac:dyDescent="0.25">
      <c r="B16" s="551" t="s">
        <v>208</v>
      </c>
      <c r="C16" s="552">
        <v>0</v>
      </c>
      <c r="D16" s="552">
        <v>1387223760</v>
      </c>
      <c r="E16" s="552">
        <v>5000000000</v>
      </c>
      <c r="F16" s="552">
        <v>349355526</v>
      </c>
      <c r="G16" s="552">
        <v>1776240</v>
      </c>
      <c r="H16" s="552">
        <v>823163452</v>
      </c>
      <c r="I16" s="552">
        <v>76132272</v>
      </c>
      <c r="J16" s="552">
        <v>0</v>
      </c>
      <c r="K16" s="552">
        <v>1788207235</v>
      </c>
      <c r="L16" s="553">
        <v>9425858485</v>
      </c>
      <c r="M16" s="554">
        <v>7402615932</v>
      </c>
      <c r="N16" s="15"/>
      <c r="O16" s="15"/>
    </row>
    <row r="17" spans="2:16" ht="15.75" thickBot="1" x14ac:dyDescent="0.3">
      <c r="B17" s="555" t="s">
        <v>209</v>
      </c>
      <c r="C17" s="42">
        <v>0</v>
      </c>
      <c r="D17" s="42">
        <v>0</v>
      </c>
      <c r="E17" s="42">
        <v>3528998658</v>
      </c>
      <c r="F17" s="42">
        <v>309322145</v>
      </c>
      <c r="G17" s="42">
        <v>2100776240</v>
      </c>
      <c r="H17" s="42">
        <v>292328255</v>
      </c>
      <c r="I17" s="42">
        <v>79392702</v>
      </c>
      <c r="J17" s="42">
        <v>0</v>
      </c>
      <c r="K17" s="42">
        <v>1091747032</v>
      </c>
      <c r="L17" s="42">
        <v>7402615932</v>
      </c>
      <c r="M17" s="556">
        <v>0</v>
      </c>
      <c r="N17" s="520"/>
      <c r="O17" s="15"/>
      <c r="P17" s="15"/>
    </row>
    <row r="18" spans="2:16" x14ac:dyDescent="0.25">
      <c r="K18" s="15"/>
      <c r="M18" s="15"/>
    </row>
    <row r="19" spans="2:16" x14ac:dyDescent="0.25">
      <c r="E19" s="15"/>
      <c r="F19" s="15"/>
      <c r="G19" s="15"/>
      <c r="H19" s="15"/>
      <c r="I19" s="15"/>
      <c r="J19" s="15"/>
      <c r="K19" s="15"/>
      <c r="L19" s="557"/>
    </row>
    <row r="20" spans="2:16" x14ac:dyDescent="0.25">
      <c r="G20" s="15"/>
      <c r="I20" s="15"/>
      <c r="L20" s="15"/>
      <c r="M20" s="15"/>
    </row>
    <row r="21" spans="2:16" x14ac:dyDescent="0.25">
      <c r="E21" s="15"/>
      <c r="I21" s="15"/>
      <c r="J21" s="15"/>
      <c r="K21" s="15"/>
      <c r="L21" s="15"/>
      <c r="M21" s="15"/>
      <c r="P21" s="15"/>
    </row>
    <row r="22" spans="2:16" x14ac:dyDescent="0.25">
      <c r="I22" s="15"/>
      <c r="J22" s="15"/>
      <c r="K22" s="15"/>
      <c r="L22" s="15"/>
      <c r="P22" s="15"/>
    </row>
    <row r="23" spans="2:16" s="65" customFormat="1" x14ac:dyDescent="0.25">
      <c r="C23" s="534"/>
      <c r="F23" s="536"/>
      <c r="G23" s="536"/>
      <c r="I23" s="535"/>
    </row>
  </sheetData>
  <mergeCells count="8">
    <mergeCell ref="B2:L2"/>
    <mergeCell ref="B4:L4"/>
    <mergeCell ref="B10:B11"/>
    <mergeCell ref="C10:E10"/>
    <mergeCell ref="J10:K10"/>
    <mergeCell ref="L10:M10"/>
    <mergeCell ref="B6:L6"/>
    <mergeCell ref="B7:L7"/>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O74"/>
  <sheetViews>
    <sheetView showGridLines="0" workbookViewId="0">
      <selection activeCell="A3" sqref="A3:G3"/>
    </sheetView>
  </sheetViews>
  <sheetFormatPr baseColWidth="10" defaultRowHeight="15" x14ac:dyDescent="0.25"/>
  <cols>
    <col min="4" max="4" width="19.140625" customWidth="1"/>
    <col min="5" max="5" width="21.28515625" customWidth="1"/>
    <col min="7" max="7" width="14.28515625" customWidth="1"/>
    <col min="11" max="11" width="12.7109375" bestFit="1" customWidth="1"/>
    <col min="260" max="260" width="19.140625" customWidth="1"/>
    <col min="261" max="261" width="21.28515625" customWidth="1"/>
    <col min="263" max="263" width="14.28515625" customWidth="1"/>
    <col min="267" max="267" width="12.7109375" bestFit="1" customWidth="1"/>
    <col min="516" max="516" width="19.140625" customWidth="1"/>
    <col min="517" max="517" width="21.28515625" customWidth="1"/>
    <col min="519" max="519" width="14.28515625" customWidth="1"/>
    <col min="523" max="523" width="12.7109375" bestFit="1" customWidth="1"/>
    <col min="772" max="772" width="19.140625" customWidth="1"/>
    <col min="773" max="773" width="21.28515625" customWidth="1"/>
    <col min="775" max="775" width="14.28515625" customWidth="1"/>
    <col min="779" max="779" width="12.7109375" bestFit="1" customWidth="1"/>
    <col min="1028" max="1028" width="19.140625" customWidth="1"/>
    <col min="1029" max="1029" width="21.28515625" customWidth="1"/>
    <col min="1031" max="1031" width="14.28515625" customWidth="1"/>
    <col min="1035" max="1035" width="12.7109375" bestFit="1" customWidth="1"/>
    <col min="1284" max="1284" width="19.140625" customWidth="1"/>
    <col min="1285" max="1285" width="21.28515625" customWidth="1"/>
    <col min="1287" max="1287" width="14.28515625" customWidth="1"/>
    <col min="1291" max="1291" width="12.7109375" bestFit="1" customWidth="1"/>
    <col min="1540" max="1540" width="19.140625" customWidth="1"/>
    <col min="1541" max="1541" width="21.28515625" customWidth="1"/>
    <col min="1543" max="1543" width="14.28515625" customWidth="1"/>
    <col min="1547" max="1547" width="12.7109375" bestFit="1" customWidth="1"/>
    <col min="1796" max="1796" width="19.140625" customWidth="1"/>
    <col min="1797" max="1797" width="21.28515625" customWidth="1"/>
    <col min="1799" max="1799" width="14.28515625" customWidth="1"/>
    <col min="1803" max="1803" width="12.7109375" bestFit="1" customWidth="1"/>
    <col min="2052" max="2052" width="19.140625" customWidth="1"/>
    <col min="2053" max="2053" width="21.28515625" customWidth="1"/>
    <col min="2055" max="2055" width="14.28515625" customWidth="1"/>
    <col min="2059" max="2059" width="12.7109375" bestFit="1" customWidth="1"/>
    <col min="2308" max="2308" width="19.140625" customWidth="1"/>
    <col min="2309" max="2309" width="21.28515625" customWidth="1"/>
    <col min="2311" max="2311" width="14.28515625" customWidth="1"/>
    <col min="2315" max="2315" width="12.7109375" bestFit="1" customWidth="1"/>
    <col min="2564" max="2564" width="19.140625" customWidth="1"/>
    <col min="2565" max="2565" width="21.28515625" customWidth="1"/>
    <col min="2567" max="2567" width="14.28515625" customWidth="1"/>
    <col min="2571" max="2571" width="12.7109375" bestFit="1" customWidth="1"/>
    <col min="2820" max="2820" width="19.140625" customWidth="1"/>
    <col min="2821" max="2821" width="21.28515625" customWidth="1"/>
    <col min="2823" max="2823" width="14.28515625" customWidth="1"/>
    <col min="2827" max="2827" width="12.7109375" bestFit="1" customWidth="1"/>
    <col min="3076" max="3076" width="19.140625" customWidth="1"/>
    <col min="3077" max="3077" width="21.28515625" customWidth="1"/>
    <col min="3079" max="3079" width="14.28515625" customWidth="1"/>
    <col min="3083" max="3083" width="12.7109375" bestFit="1" customWidth="1"/>
    <col min="3332" max="3332" width="19.140625" customWidth="1"/>
    <col min="3333" max="3333" width="21.28515625" customWidth="1"/>
    <col min="3335" max="3335" width="14.28515625" customWidth="1"/>
    <col min="3339" max="3339" width="12.7109375" bestFit="1" customWidth="1"/>
    <col min="3588" max="3588" width="19.140625" customWidth="1"/>
    <col min="3589" max="3589" width="21.28515625" customWidth="1"/>
    <col min="3591" max="3591" width="14.28515625" customWidth="1"/>
    <col min="3595" max="3595" width="12.7109375" bestFit="1" customWidth="1"/>
    <col min="3844" max="3844" width="19.140625" customWidth="1"/>
    <col min="3845" max="3845" width="21.28515625" customWidth="1"/>
    <col min="3847" max="3847" width="14.28515625" customWidth="1"/>
    <col min="3851" max="3851" width="12.7109375" bestFit="1" customWidth="1"/>
    <col min="4100" max="4100" width="19.140625" customWidth="1"/>
    <col min="4101" max="4101" width="21.28515625" customWidth="1"/>
    <col min="4103" max="4103" width="14.28515625" customWidth="1"/>
    <col min="4107" max="4107" width="12.7109375" bestFit="1" customWidth="1"/>
    <col min="4356" max="4356" width="19.140625" customWidth="1"/>
    <col min="4357" max="4357" width="21.28515625" customWidth="1"/>
    <col min="4359" max="4359" width="14.28515625" customWidth="1"/>
    <col min="4363" max="4363" width="12.7109375" bestFit="1" customWidth="1"/>
    <col min="4612" max="4612" width="19.140625" customWidth="1"/>
    <col min="4613" max="4613" width="21.28515625" customWidth="1"/>
    <col min="4615" max="4615" width="14.28515625" customWidth="1"/>
    <col min="4619" max="4619" width="12.7109375" bestFit="1" customWidth="1"/>
    <col min="4868" max="4868" width="19.140625" customWidth="1"/>
    <col min="4869" max="4869" width="21.28515625" customWidth="1"/>
    <col min="4871" max="4871" width="14.28515625" customWidth="1"/>
    <col min="4875" max="4875" width="12.7109375" bestFit="1" customWidth="1"/>
    <col min="5124" max="5124" width="19.140625" customWidth="1"/>
    <col min="5125" max="5125" width="21.28515625" customWidth="1"/>
    <col min="5127" max="5127" width="14.28515625" customWidth="1"/>
    <col min="5131" max="5131" width="12.7109375" bestFit="1" customWidth="1"/>
    <col min="5380" max="5380" width="19.140625" customWidth="1"/>
    <col min="5381" max="5381" width="21.28515625" customWidth="1"/>
    <col min="5383" max="5383" width="14.28515625" customWidth="1"/>
    <col min="5387" max="5387" width="12.7109375" bestFit="1" customWidth="1"/>
    <col min="5636" max="5636" width="19.140625" customWidth="1"/>
    <col min="5637" max="5637" width="21.28515625" customWidth="1"/>
    <col min="5639" max="5639" width="14.28515625" customWidth="1"/>
    <col min="5643" max="5643" width="12.7109375" bestFit="1" customWidth="1"/>
    <col min="5892" max="5892" width="19.140625" customWidth="1"/>
    <col min="5893" max="5893" width="21.28515625" customWidth="1"/>
    <col min="5895" max="5895" width="14.28515625" customWidth="1"/>
    <col min="5899" max="5899" width="12.7109375" bestFit="1" customWidth="1"/>
    <col min="6148" max="6148" width="19.140625" customWidth="1"/>
    <col min="6149" max="6149" width="21.28515625" customWidth="1"/>
    <col min="6151" max="6151" width="14.28515625" customWidth="1"/>
    <col min="6155" max="6155" width="12.7109375" bestFit="1" customWidth="1"/>
    <col min="6404" max="6404" width="19.140625" customWidth="1"/>
    <col min="6405" max="6405" width="21.28515625" customWidth="1"/>
    <col min="6407" max="6407" width="14.28515625" customWidth="1"/>
    <col min="6411" max="6411" width="12.7109375" bestFit="1" customWidth="1"/>
    <col min="6660" max="6660" width="19.140625" customWidth="1"/>
    <col min="6661" max="6661" width="21.28515625" customWidth="1"/>
    <col min="6663" max="6663" width="14.28515625" customWidth="1"/>
    <col min="6667" max="6667" width="12.7109375" bestFit="1" customWidth="1"/>
    <col min="6916" max="6916" width="19.140625" customWidth="1"/>
    <col min="6917" max="6917" width="21.28515625" customWidth="1"/>
    <col min="6919" max="6919" width="14.28515625" customWidth="1"/>
    <col min="6923" max="6923" width="12.7109375" bestFit="1" customWidth="1"/>
    <col min="7172" max="7172" width="19.140625" customWidth="1"/>
    <col min="7173" max="7173" width="21.28515625" customWidth="1"/>
    <col min="7175" max="7175" width="14.28515625" customWidth="1"/>
    <col min="7179" max="7179" width="12.7109375" bestFit="1" customWidth="1"/>
    <col min="7428" max="7428" width="19.140625" customWidth="1"/>
    <col min="7429" max="7429" width="21.28515625" customWidth="1"/>
    <col min="7431" max="7431" width="14.28515625" customWidth="1"/>
    <col min="7435" max="7435" width="12.7109375" bestFit="1" customWidth="1"/>
    <col min="7684" max="7684" width="19.140625" customWidth="1"/>
    <col min="7685" max="7685" width="21.28515625" customWidth="1"/>
    <col min="7687" max="7687" width="14.28515625" customWidth="1"/>
    <col min="7691" max="7691" width="12.7109375" bestFit="1" customWidth="1"/>
    <col min="7940" max="7940" width="19.140625" customWidth="1"/>
    <col min="7941" max="7941" width="21.28515625" customWidth="1"/>
    <col min="7943" max="7943" width="14.28515625" customWidth="1"/>
    <col min="7947" max="7947" width="12.7109375" bestFit="1" customWidth="1"/>
    <col min="8196" max="8196" width="19.140625" customWidth="1"/>
    <col min="8197" max="8197" width="21.28515625" customWidth="1"/>
    <col min="8199" max="8199" width="14.28515625" customWidth="1"/>
    <col min="8203" max="8203" width="12.7109375" bestFit="1" customWidth="1"/>
    <col min="8452" max="8452" width="19.140625" customWidth="1"/>
    <col min="8453" max="8453" width="21.28515625" customWidth="1"/>
    <col min="8455" max="8455" width="14.28515625" customWidth="1"/>
    <col min="8459" max="8459" width="12.7109375" bestFit="1" customWidth="1"/>
    <col min="8708" max="8708" width="19.140625" customWidth="1"/>
    <col min="8709" max="8709" width="21.28515625" customWidth="1"/>
    <col min="8711" max="8711" width="14.28515625" customWidth="1"/>
    <col min="8715" max="8715" width="12.7109375" bestFit="1" customWidth="1"/>
    <col min="8964" max="8964" width="19.140625" customWidth="1"/>
    <col min="8965" max="8965" width="21.28515625" customWidth="1"/>
    <col min="8967" max="8967" width="14.28515625" customWidth="1"/>
    <col min="8971" max="8971" width="12.7109375" bestFit="1" customWidth="1"/>
    <col min="9220" max="9220" width="19.140625" customWidth="1"/>
    <col min="9221" max="9221" width="21.28515625" customWidth="1"/>
    <col min="9223" max="9223" width="14.28515625" customWidth="1"/>
    <col min="9227" max="9227" width="12.7109375" bestFit="1" customWidth="1"/>
    <col min="9476" max="9476" width="19.140625" customWidth="1"/>
    <col min="9477" max="9477" width="21.28515625" customWidth="1"/>
    <col min="9479" max="9479" width="14.28515625" customWidth="1"/>
    <col min="9483" max="9483" width="12.7109375" bestFit="1" customWidth="1"/>
    <col min="9732" max="9732" width="19.140625" customWidth="1"/>
    <col min="9733" max="9733" width="21.28515625" customWidth="1"/>
    <col min="9735" max="9735" width="14.28515625" customWidth="1"/>
    <col min="9739" max="9739" width="12.7109375" bestFit="1" customWidth="1"/>
    <col min="9988" max="9988" width="19.140625" customWidth="1"/>
    <col min="9989" max="9989" width="21.28515625" customWidth="1"/>
    <col min="9991" max="9991" width="14.28515625" customWidth="1"/>
    <col min="9995" max="9995" width="12.7109375" bestFit="1" customWidth="1"/>
    <col min="10244" max="10244" width="19.140625" customWidth="1"/>
    <col min="10245" max="10245" width="21.28515625" customWidth="1"/>
    <col min="10247" max="10247" width="14.28515625" customWidth="1"/>
    <col min="10251" max="10251" width="12.7109375" bestFit="1" customWidth="1"/>
    <col min="10500" max="10500" width="19.140625" customWidth="1"/>
    <col min="10501" max="10501" width="21.28515625" customWidth="1"/>
    <col min="10503" max="10503" width="14.28515625" customWidth="1"/>
    <col min="10507" max="10507" width="12.7109375" bestFit="1" customWidth="1"/>
    <col min="10756" max="10756" width="19.140625" customWidth="1"/>
    <col min="10757" max="10757" width="21.28515625" customWidth="1"/>
    <col min="10759" max="10759" width="14.28515625" customWidth="1"/>
    <col min="10763" max="10763" width="12.7109375" bestFit="1" customWidth="1"/>
    <col min="11012" max="11012" width="19.140625" customWidth="1"/>
    <col min="11013" max="11013" width="21.28515625" customWidth="1"/>
    <col min="11015" max="11015" width="14.28515625" customWidth="1"/>
    <col min="11019" max="11019" width="12.7109375" bestFit="1" customWidth="1"/>
    <col min="11268" max="11268" width="19.140625" customWidth="1"/>
    <col min="11269" max="11269" width="21.28515625" customWidth="1"/>
    <col min="11271" max="11271" width="14.28515625" customWidth="1"/>
    <col min="11275" max="11275" width="12.7109375" bestFit="1" customWidth="1"/>
    <col min="11524" max="11524" width="19.140625" customWidth="1"/>
    <col min="11525" max="11525" width="21.28515625" customWidth="1"/>
    <col min="11527" max="11527" width="14.28515625" customWidth="1"/>
    <col min="11531" max="11531" width="12.7109375" bestFit="1" customWidth="1"/>
    <col min="11780" max="11780" width="19.140625" customWidth="1"/>
    <col min="11781" max="11781" width="21.28515625" customWidth="1"/>
    <col min="11783" max="11783" width="14.28515625" customWidth="1"/>
    <col min="11787" max="11787" width="12.7109375" bestFit="1" customWidth="1"/>
    <col min="12036" max="12036" width="19.140625" customWidth="1"/>
    <col min="12037" max="12037" width="21.28515625" customWidth="1"/>
    <col min="12039" max="12039" width="14.28515625" customWidth="1"/>
    <col min="12043" max="12043" width="12.7109375" bestFit="1" customWidth="1"/>
    <col min="12292" max="12292" width="19.140625" customWidth="1"/>
    <col min="12293" max="12293" width="21.28515625" customWidth="1"/>
    <col min="12295" max="12295" width="14.28515625" customWidth="1"/>
    <col min="12299" max="12299" width="12.7109375" bestFit="1" customWidth="1"/>
    <col min="12548" max="12548" width="19.140625" customWidth="1"/>
    <col min="12549" max="12549" width="21.28515625" customWidth="1"/>
    <col min="12551" max="12551" width="14.28515625" customWidth="1"/>
    <col min="12555" max="12555" width="12.7109375" bestFit="1" customWidth="1"/>
    <col min="12804" max="12804" width="19.140625" customWidth="1"/>
    <col min="12805" max="12805" width="21.28515625" customWidth="1"/>
    <col min="12807" max="12807" width="14.28515625" customWidth="1"/>
    <col min="12811" max="12811" width="12.7109375" bestFit="1" customWidth="1"/>
    <col min="13060" max="13060" width="19.140625" customWidth="1"/>
    <col min="13061" max="13061" width="21.28515625" customWidth="1"/>
    <col min="13063" max="13063" width="14.28515625" customWidth="1"/>
    <col min="13067" max="13067" width="12.7109375" bestFit="1" customWidth="1"/>
    <col min="13316" max="13316" width="19.140625" customWidth="1"/>
    <col min="13317" max="13317" width="21.28515625" customWidth="1"/>
    <col min="13319" max="13319" width="14.28515625" customWidth="1"/>
    <col min="13323" max="13323" width="12.7109375" bestFit="1" customWidth="1"/>
    <col min="13572" max="13572" width="19.140625" customWidth="1"/>
    <col min="13573" max="13573" width="21.28515625" customWidth="1"/>
    <col min="13575" max="13575" width="14.28515625" customWidth="1"/>
    <col min="13579" max="13579" width="12.7109375" bestFit="1" customWidth="1"/>
    <col min="13828" max="13828" width="19.140625" customWidth="1"/>
    <col min="13829" max="13829" width="21.28515625" customWidth="1"/>
    <col min="13831" max="13831" width="14.28515625" customWidth="1"/>
    <col min="13835" max="13835" width="12.7109375" bestFit="1" customWidth="1"/>
    <col min="14084" max="14084" width="19.140625" customWidth="1"/>
    <col min="14085" max="14085" width="21.28515625" customWidth="1"/>
    <col min="14087" max="14087" width="14.28515625" customWidth="1"/>
    <col min="14091" max="14091" width="12.7109375" bestFit="1" customWidth="1"/>
    <col min="14340" max="14340" width="19.140625" customWidth="1"/>
    <col min="14341" max="14341" width="21.28515625" customWidth="1"/>
    <col min="14343" max="14343" width="14.28515625" customWidth="1"/>
    <col min="14347" max="14347" width="12.7109375" bestFit="1" customWidth="1"/>
    <col min="14596" max="14596" width="19.140625" customWidth="1"/>
    <col min="14597" max="14597" width="21.28515625" customWidth="1"/>
    <col min="14599" max="14599" width="14.28515625" customWidth="1"/>
    <col min="14603" max="14603" width="12.7109375" bestFit="1" customWidth="1"/>
    <col min="14852" max="14852" width="19.140625" customWidth="1"/>
    <col min="14853" max="14853" width="21.28515625" customWidth="1"/>
    <col min="14855" max="14855" width="14.28515625" customWidth="1"/>
    <col min="14859" max="14859" width="12.7109375" bestFit="1" customWidth="1"/>
    <col min="15108" max="15108" width="19.140625" customWidth="1"/>
    <col min="15109" max="15109" width="21.28515625" customWidth="1"/>
    <col min="15111" max="15111" width="14.28515625" customWidth="1"/>
    <col min="15115" max="15115" width="12.7109375" bestFit="1" customWidth="1"/>
    <col min="15364" max="15364" width="19.140625" customWidth="1"/>
    <col min="15365" max="15365" width="21.28515625" customWidth="1"/>
    <col min="15367" max="15367" width="14.28515625" customWidth="1"/>
    <col min="15371" max="15371" width="12.7109375" bestFit="1" customWidth="1"/>
    <col min="15620" max="15620" width="19.140625" customWidth="1"/>
    <col min="15621" max="15621" width="21.28515625" customWidth="1"/>
    <col min="15623" max="15623" width="14.28515625" customWidth="1"/>
    <col min="15627" max="15627" width="12.7109375" bestFit="1" customWidth="1"/>
    <col min="15876" max="15876" width="19.140625" customWidth="1"/>
    <col min="15877" max="15877" width="21.28515625" customWidth="1"/>
    <col min="15879" max="15879" width="14.28515625" customWidth="1"/>
    <col min="15883" max="15883" width="12.7109375" bestFit="1" customWidth="1"/>
    <col min="16132" max="16132" width="19.140625" customWidth="1"/>
    <col min="16133" max="16133" width="21.28515625" customWidth="1"/>
    <col min="16135" max="16135" width="14.28515625" customWidth="1"/>
    <col min="16139" max="16139" width="12.7109375" bestFit="1" customWidth="1"/>
  </cols>
  <sheetData>
    <row r="3" spans="1:15" ht="18" x14ac:dyDescent="0.25">
      <c r="A3" s="1049" t="s">
        <v>210</v>
      </c>
      <c r="B3" s="1049"/>
      <c r="C3" s="1049"/>
      <c r="D3" s="1049"/>
      <c r="E3" s="1049"/>
      <c r="F3" s="1049"/>
      <c r="G3" s="1049"/>
    </row>
    <row r="4" spans="1:15" ht="15.75" x14ac:dyDescent="0.25">
      <c r="A4" s="1050" t="s">
        <v>680</v>
      </c>
      <c r="B4" s="1050"/>
      <c r="C4" s="1050"/>
      <c r="D4" s="1050"/>
      <c r="E4" s="1050"/>
      <c r="F4" s="1050"/>
      <c r="G4" s="1050"/>
    </row>
    <row r="6" spans="1:15" ht="18.75" customHeight="1" x14ac:dyDescent="0.25">
      <c r="A6" s="56" t="s">
        <v>211</v>
      </c>
      <c r="B6" s="57"/>
      <c r="C6" s="57"/>
      <c r="D6" s="57"/>
      <c r="E6" s="57"/>
      <c r="F6" s="57"/>
      <c r="G6" s="57"/>
    </row>
    <row r="7" spans="1:15" x14ac:dyDescent="0.25">
      <c r="A7" s="243"/>
      <c r="B7" s="57"/>
      <c r="C7" s="57"/>
      <c r="D7" s="57"/>
      <c r="E7" s="57"/>
      <c r="F7" s="57"/>
      <c r="G7" s="57"/>
    </row>
    <row r="8" spans="1:15" ht="54" customHeight="1" x14ac:dyDescent="0.25">
      <c r="A8" s="1051" t="s">
        <v>696</v>
      </c>
      <c r="B8" s="1051"/>
      <c r="C8" s="1051"/>
      <c r="D8" s="1051"/>
      <c r="E8" s="1051"/>
      <c r="F8" s="1051"/>
      <c r="G8" s="1051"/>
      <c r="H8" s="1052"/>
      <c r="I8" s="1052"/>
      <c r="J8" s="1052"/>
      <c r="K8" s="1052"/>
    </row>
    <row r="9" spans="1:15" ht="24.75" customHeight="1" x14ac:dyDescent="0.25">
      <c r="A9" s="58" t="s">
        <v>212</v>
      </c>
    </row>
    <row r="10" spans="1:15" ht="11.25" customHeight="1" x14ac:dyDescent="0.25">
      <c r="A10" s="59"/>
    </row>
    <row r="11" spans="1:15" ht="12.75" customHeight="1" x14ac:dyDescent="0.25">
      <c r="A11" s="1047" t="s">
        <v>213</v>
      </c>
      <c r="B11" s="1047"/>
      <c r="C11" s="1047"/>
      <c r="D11" s="1047"/>
      <c r="E11" s="1047"/>
      <c r="F11" s="1047"/>
      <c r="G11" s="1047"/>
    </row>
    <row r="12" spans="1:15" hidden="1" x14ac:dyDescent="0.25">
      <c r="A12" s="59"/>
    </row>
    <row r="13" spans="1:15" ht="251.25" customHeight="1" x14ac:dyDescent="0.25">
      <c r="A13" s="1046" t="s">
        <v>526</v>
      </c>
      <c r="B13" s="1046"/>
      <c r="C13" s="1046"/>
      <c r="D13" s="1046"/>
      <c r="E13" s="1046"/>
      <c r="F13" s="1046"/>
      <c r="G13" s="1046"/>
      <c r="I13" s="1045"/>
      <c r="J13" s="1045"/>
      <c r="K13" s="1045"/>
      <c r="L13" s="1045"/>
      <c r="M13" s="1045"/>
      <c r="N13" s="1045"/>
      <c r="O13" s="1045"/>
    </row>
    <row r="14" spans="1:15" ht="26.25" customHeight="1" x14ac:dyDescent="0.25">
      <c r="A14" s="1046" t="s">
        <v>214</v>
      </c>
      <c r="B14" s="1046"/>
      <c r="C14" s="1046"/>
      <c r="D14" s="1046"/>
      <c r="E14" s="1046"/>
      <c r="F14" s="1046"/>
      <c r="G14" s="1046"/>
    </row>
    <row r="16" spans="1:15" x14ac:dyDescent="0.25">
      <c r="A16" s="1047" t="s">
        <v>215</v>
      </c>
      <c r="B16" s="1047"/>
      <c r="C16" s="1047"/>
      <c r="D16" s="1047"/>
      <c r="E16" s="1047"/>
      <c r="F16" s="1047"/>
      <c r="G16" s="1047"/>
    </row>
    <row r="17" spans="1:11" hidden="1" x14ac:dyDescent="0.25">
      <c r="A17" s="201"/>
    </row>
    <row r="18" spans="1:11" ht="37.5" customHeight="1" x14ac:dyDescent="0.25">
      <c r="A18" s="1046" t="s">
        <v>216</v>
      </c>
      <c r="B18" s="1048"/>
      <c r="C18" s="1048"/>
      <c r="D18" s="1048"/>
      <c r="E18" s="1048"/>
      <c r="F18" s="1048"/>
      <c r="G18" s="1048"/>
    </row>
    <row r="19" spans="1:11" x14ac:dyDescent="0.25">
      <c r="A19" s="1046" t="s">
        <v>217</v>
      </c>
      <c r="B19" s="1046"/>
      <c r="C19" s="1046"/>
      <c r="D19" s="1046"/>
      <c r="E19" s="1046"/>
      <c r="F19" s="1046"/>
    </row>
    <row r="20" spans="1:11" ht="16.5" customHeight="1" x14ac:dyDescent="0.25">
      <c r="A20" s="58" t="s">
        <v>218</v>
      </c>
      <c r="B20" s="431"/>
      <c r="C20" s="431"/>
      <c r="D20" s="431"/>
      <c r="E20" s="431"/>
      <c r="F20" s="431"/>
    </row>
    <row r="21" spans="1:11" x14ac:dyDescent="0.25">
      <c r="A21" s="1046"/>
      <c r="B21" s="1046"/>
      <c r="C21" s="1046"/>
      <c r="D21" s="1046"/>
      <c r="E21" s="1046"/>
      <c r="F21" s="1046"/>
    </row>
    <row r="22" spans="1:11" x14ac:dyDescent="0.25">
      <c r="A22" s="1046" t="s">
        <v>219</v>
      </c>
      <c r="B22" s="1046"/>
      <c r="C22" s="1046"/>
      <c r="D22" s="1046"/>
      <c r="E22" s="1046"/>
      <c r="F22" s="1046"/>
    </row>
    <row r="23" spans="1:11" ht="8.25" hidden="1" customHeight="1" x14ac:dyDescent="0.25">
      <c r="A23" s="1046"/>
      <c r="B23" s="1046"/>
      <c r="C23" s="1046"/>
      <c r="D23" s="1046"/>
      <c r="E23" s="1046"/>
      <c r="F23" s="1046"/>
    </row>
    <row r="24" spans="1:11" ht="91.5" customHeight="1" x14ac:dyDescent="0.25">
      <c r="A24" s="1046" t="s">
        <v>681</v>
      </c>
      <c r="B24" s="1048"/>
      <c r="C24" s="1048"/>
      <c r="D24" s="1048"/>
      <c r="E24" s="1048"/>
      <c r="F24" s="1048"/>
      <c r="G24" s="1048"/>
    </row>
    <row r="25" spans="1:11" ht="8.25" customHeight="1" x14ac:dyDescent="0.25">
      <c r="A25" s="201"/>
    </row>
    <row r="26" spans="1:11" x14ac:dyDescent="0.25">
      <c r="A26" s="1046" t="s">
        <v>220</v>
      </c>
      <c r="B26" s="1046"/>
      <c r="C26" s="1046"/>
      <c r="D26" s="1046"/>
      <c r="E26" s="1046"/>
      <c r="F26" s="1046"/>
      <c r="G26" s="429"/>
    </row>
    <row r="27" spans="1:11" ht="7.5" customHeight="1" x14ac:dyDescent="0.25">
      <c r="A27" s="201"/>
    </row>
    <row r="28" spans="1:11" ht="42.75" customHeight="1" x14ac:dyDescent="0.25">
      <c r="A28" s="1045" t="s">
        <v>682</v>
      </c>
      <c r="B28" s="1045"/>
      <c r="C28" s="1045"/>
      <c r="D28" s="1045"/>
      <c r="E28" s="1045"/>
      <c r="F28" s="1045"/>
      <c r="G28" s="1045"/>
    </row>
    <row r="29" spans="1:11" ht="32.25" customHeight="1" x14ac:dyDescent="0.25">
      <c r="A29" s="429"/>
      <c r="B29" s="513"/>
      <c r="C29" s="430"/>
      <c r="D29" s="513"/>
      <c r="E29" s="430"/>
      <c r="F29" s="513"/>
      <c r="G29" s="430"/>
    </row>
    <row r="30" spans="1:11" ht="15.75" customHeight="1" x14ac:dyDescent="0.25">
      <c r="A30" s="806"/>
      <c r="B30" s="513"/>
      <c r="C30" s="807"/>
      <c r="D30" s="513"/>
      <c r="E30" s="807"/>
      <c r="F30" s="513"/>
      <c r="G30" s="807"/>
    </row>
    <row r="31" spans="1:11" ht="15.75" customHeight="1" x14ac:dyDescent="0.25">
      <c r="A31" s="806"/>
      <c r="B31" s="513"/>
      <c r="C31" s="807"/>
      <c r="D31" s="513"/>
      <c r="E31" s="807"/>
      <c r="F31" s="513"/>
      <c r="G31" s="807"/>
    </row>
    <row r="32" spans="1:11" ht="15.75" customHeight="1" x14ac:dyDescent="0.25">
      <c r="A32" s="559"/>
      <c r="B32" s="60"/>
      <c r="C32" s="60"/>
      <c r="D32" s="60"/>
      <c r="E32" s="60"/>
      <c r="F32" s="1053"/>
      <c r="G32" s="1054"/>
      <c r="K32" s="15"/>
    </row>
    <row r="33" spans="1:11" ht="20.25" customHeight="1" x14ac:dyDescent="0.25">
      <c r="A33" s="560">
        <v>5</v>
      </c>
      <c r="B33" s="60"/>
      <c r="C33" s="60"/>
      <c r="D33" s="60"/>
      <c r="E33" s="60"/>
      <c r="F33" s="60"/>
      <c r="G33" s="60"/>
      <c r="K33" s="15"/>
    </row>
    <row r="34" spans="1:11" ht="47.25" customHeight="1" x14ac:dyDescent="0.25">
      <c r="A34" s="560"/>
      <c r="B34" s="60"/>
      <c r="C34" s="60"/>
      <c r="D34" s="60"/>
      <c r="E34" s="60"/>
      <c r="F34" s="60"/>
      <c r="G34" s="60"/>
    </row>
    <row r="35" spans="1:11" ht="69.75" customHeight="1" x14ac:dyDescent="0.25">
      <c r="A35" s="1046" t="s">
        <v>527</v>
      </c>
      <c r="B35" s="1048"/>
      <c r="C35" s="1048"/>
      <c r="D35" s="1048"/>
      <c r="E35" s="1048"/>
      <c r="F35" s="1048"/>
      <c r="G35" s="1048"/>
    </row>
    <row r="36" spans="1:11" x14ac:dyDescent="0.25">
      <c r="A36" s="201"/>
    </row>
    <row r="37" spans="1:11" x14ac:dyDescent="0.25">
      <c r="A37" s="432" t="s">
        <v>221</v>
      </c>
    </row>
    <row r="38" spans="1:11" x14ac:dyDescent="0.25">
      <c r="A38" s="201"/>
    </row>
    <row r="39" spans="1:11" ht="37.5" customHeight="1" x14ac:dyDescent="0.25">
      <c r="A39" s="1046" t="s">
        <v>528</v>
      </c>
      <c r="B39" s="1048"/>
      <c r="C39" s="1048"/>
      <c r="D39" s="1048"/>
      <c r="E39" s="1048"/>
      <c r="F39" s="1048"/>
      <c r="G39" s="1048"/>
    </row>
    <row r="40" spans="1:11" x14ac:dyDescent="0.25">
      <c r="A40" s="201"/>
    </row>
    <row r="41" spans="1:11" x14ac:dyDescent="0.25">
      <c r="A41" s="432" t="s">
        <v>222</v>
      </c>
    </row>
    <row r="42" spans="1:11" x14ac:dyDescent="0.25">
      <c r="A42" s="201"/>
    </row>
    <row r="43" spans="1:11" ht="25.5" customHeight="1" x14ac:dyDescent="0.25">
      <c r="A43" s="1046" t="s">
        <v>223</v>
      </c>
      <c r="B43" s="1048"/>
      <c r="C43" s="1048"/>
      <c r="D43" s="1048"/>
      <c r="E43" s="1048"/>
      <c r="F43" s="1048"/>
      <c r="G43" s="1048"/>
    </row>
    <row r="44" spans="1:11" x14ac:dyDescent="0.25">
      <c r="A44" s="61"/>
    </row>
    <row r="45" spans="1:11" x14ac:dyDescent="0.25">
      <c r="A45" s="432" t="s">
        <v>224</v>
      </c>
    </row>
    <row r="46" spans="1:11" x14ac:dyDescent="0.25">
      <c r="A46" s="201"/>
    </row>
    <row r="47" spans="1:11" ht="25.5" customHeight="1" x14ac:dyDescent="0.25">
      <c r="A47" s="1046" t="s">
        <v>225</v>
      </c>
      <c r="B47" s="1048"/>
      <c r="C47" s="1048"/>
      <c r="D47" s="1048"/>
      <c r="E47" s="1048"/>
      <c r="F47" s="1048"/>
      <c r="G47" s="1048"/>
    </row>
    <row r="48" spans="1:11" x14ac:dyDescent="0.25">
      <c r="A48" s="201"/>
    </row>
    <row r="49" spans="1:7" x14ac:dyDescent="0.25">
      <c r="A49" s="432" t="s">
        <v>226</v>
      </c>
    </row>
    <row r="50" spans="1:7" x14ac:dyDescent="0.25">
      <c r="A50" s="201"/>
    </row>
    <row r="51" spans="1:7" ht="28.5" customHeight="1" x14ac:dyDescent="0.25">
      <c r="A51" s="1046" t="s">
        <v>227</v>
      </c>
      <c r="B51" s="1048"/>
      <c r="C51" s="1048"/>
      <c r="D51" s="1048"/>
      <c r="E51" s="1048"/>
      <c r="F51" s="1048"/>
      <c r="G51" s="1048"/>
    </row>
    <row r="52" spans="1:7" ht="6.75" customHeight="1" x14ac:dyDescent="0.25">
      <c r="A52" s="201"/>
    </row>
    <row r="53" spans="1:7" ht="20.25" customHeight="1" x14ac:dyDescent="0.25">
      <c r="A53" s="58" t="s">
        <v>228</v>
      </c>
    </row>
    <row r="54" spans="1:7" ht="12" customHeight="1" x14ac:dyDescent="0.25">
      <c r="A54" s="201"/>
    </row>
    <row r="55" spans="1:7" ht="24.75" customHeight="1" x14ac:dyDescent="0.25">
      <c r="A55" s="1046" t="s">
        <v>229</v>
      </c>
      <c r="B55" s="1048"/>
      <c r="C55" s="1048"/>
      <c r="D55" s="1048"/>
      <c r="E55" s="1048"/>
      <c r="F55" s="1048"/>
      <c r="G55" s="1048"/>
    </row>
    <row r="56" spans="1:7" ht="6.75" customHeight="1" x14ac:dyDescent="0.25">
      <c r="A56" s="201"/>
    </row>
    <row r="57" spans="1:7" ht="21" customHeight="1" x14ac:dyDescent="0.25">
      <c r="A57" s="58" t="s">
        <v>230</v>
      </c>
    </row>
    <row r="58" spans="1:7" ht="7.5" customHeight="1" x14ac:dyDescent="0.25">
      <c r="A58" s="201"/>
    </row>
    <row r="59" spans="1:7" x14ac:dyDescent="0.25">
      <c r="A59" s="432" t="s">
        <v>231</v>
      </c>
    </row>
    <row r="60" spans="1:7" ht="10.5" customHeight="1" x14ac:dyDescent="0.25">
      <c r="A60" s="201"/>
    </row>
    <row r="61" spans="1:7" ht="49.5" customHeight="1" x14ac:dyDescent="0.25">
      <c r="A61" s="1045" t="s">
        <v>683</v>
      </c>
      <c r="B61" s="1045"/>
      <c r="C61" s="1045"/>
      <c r="D61" s="1045"/>
      <c r="E61" s="1045"/>
      <c r="F61" s="1045"/>
      <c r="G61" s="1045"/>
    </row>
    <row r="62" spans="1:7" ht="11.25" customHeight="1" thickBot="1" x14ac:dyDescent="0.3"/>
    <row r="63" spans="1:7" ht="13.5" customHeight="1" thickBot="1" x14ac:dyDescent="0.3">
      <c r="B63" s="840" t="s">
        <v>232</v>
      </c>
      <c r="C63" s="841"/>
      <c r="D63" s="842" t="s">
        <v>233</v>
      </c>
      <c r="E63" s="843" t="s">
        <v>234</v>
      </c>
    </row>
    <row r="64" spans="1:7" x14ac:dyDescent="0.25">
      <c r="B64" s="838" t="s">
        <v>235</v>
      </c>
      <c r="C64" s="839"/>
      <c r="D64" s="836">
        <v>6733.98</v>
      </c>
      <c r="E64" s="834">
        <v>6891.96</v>
      </c>
    </row>
    <row r="65" spans="1:9" ht="15.75" thickBot="1" x14ac:dyDescent="0.3">
      <c r="B65" s="832" t="s">
        <v>236</v>
      </c>
      <c r="C65" s="833"/>
      <c r="D65" s="837">
        <v>6761.37</v>
      </c>
      <c r="E65" s="835">
        <v>6941.65</v>
      </c>
      <c r="G65" s="64"/>
    </row>
    <row r="66" spans="1:9" x14ac:dyDescent="0.25">
      <c r="B66" s="65"/>
      <c r="C66" s="65"/>
      <c r="D66" s="561"/>
      <c r="E66" s="561"/>
      <c r="G66" s="64"/>
    </row>
    <row r="67" spans="1:9" x14ac:dyDescent="0.25">
      <c r="B67" s="65"/>
      <c r="C67" s="65"/>
      <c r="D67" s="561"/>
      <c r="E67" s="561"/>
      <c r="G67" s="64"/>
    </row>
    <row r="68" spans="1:9" x14ac:dyDescent="0.25">
      <c r="B68" s="65"/>
      <c r="C68" s="65"/>
      <c r="D68" s="561"/>
      <c r="E68" s="561"/>
      <c r="G68" s="64"/>
    </row>
    <row r="69" spans="1:9" x14ac:dyDescent="0.25">
      <c r="B69" s="65"/>
      <c r="C69" s="65"/>
      <c r="D69" s="561"/>
      <c r="E69" s="561"/>
      <c r="G69" s="64"/>
    </row>
    <row r="70" spans="1:9" x14ac:dyDescent="0.25">
      <c r="B70" s="65"/>
      <c r="C70" s="65"/>
      <c r="D70" s="561"/>
      <c r="E70" s="561"/>
      <c r="G70" s="64"/>
    </row>
    <row r="74" spans="1:9" ht="22.5" customHeight="1" x14ac:dyDescent="0.25">
      <c r="A74" s="560">
        <v>6</v>
      </c>
      <c r="B74" s="60"/>
      <c r="C74" s="60"/>
      <c r="D74" s="60"/>
      <c r="E74" s="60"/>
      <c r="F74" s="60"/>
      <c r="G74" s="60"/>
      <c r="H74" s="66"/>
      <c r="I74" s="60"/>
    </row>
  </sheetData>
  <mergeCells count="25">
    <mergeCell ref="I13:O13"/>
    <mergeCell ref="A28:G28"/>
    <mergeCell ref="F32:G32"/>
    <mergeCell ref="A35:G35"/>
    <mergeCell ref="A39:G39"/>
    <mergeCell ref="A3:G3"/>
    <mergeCell ref="A4:G4"/>
    <mergeCell ref="A8:G8"/>
    <mergeCell ref="H8:K8"/>
    <mergeCell ref="A11:G11"/>
    <mergeCell ref="A61:G61"/>
    <mergeCell ref="A13:G13"/>
    <mergeCell ref="A14:G14"/>
    <mergeCell ref="A16:G16"/>
    <mergeCell ref="A18:G18"/>
    <mergeCell ref="A19:F19"/>
    <mergeCell ref="A21:F21"/>
    <mergeCell ref="A22:F22"/>
    <mergeCell ref="A23:F23"/>
    <mergeCell ref="A24:G24"/>
    <mergeCell ref="A26:F26"/>
    <mergeCell ref="A43:G43"/>
    <mergeCell ref="A47:G47"/>
    <mergeCell ref="A51:G51"/>
    <mergeCell ref="A55:G55"/>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O187"/>
  <sheetViews>
    <sheetView showGridLines="0" topLeftCell="A2" zoomScale="85" zoomScaleNormal="85" workbookViewId="0">
      <selection activeCell="B5" sqref="B5:C5"/>
    </sheetView>
  </sheetViews>
  <sheetFormatPr baseColWidth="10" defaultRowHeight="15" x14ac:dyDescent="0.25"/>
  <cols>
    <col min="1" max="1" width="2.140625" customWidth="1"/>
    <col min="2" max="2" width="35.7109375" customWidth="1"/>
    <col min="3" max="3" width="15" customWidth="1"/>
    <col min="4" max="4" width="17.7109375" customWidth="1"/>
    <col min="5" max="5" width="31.28515625" bestFit="1" customWidth="1"/>
    <col min="6" max="6" width="17" customWidth="1"/>
    <col min="7" max="7" width="16.28515625" customWidth="1"/>
    <col min="8" max="8" width="17.140625" style="64" customWidth="1"/>
    <col min="9" max="9" width="16.42578125" bestFit="1" customWidth="1"/>
    <col min="10" max="10" width="14.42578125" style="245" bestFit="1" customWidth="1"/>
    <col min="11" max="11" width="13.28515625" customWidth="1"/>
    <col min="12" max="12" width="14" customWidth="1"/>
    <col min="13" max="14" width="11.5703125" customWidth="1"/>
    <col min="15" max="15" width="15.28515625" bestFit="1" customWidth="1"/>
    <col min="257" max="257" width="2.140625" customWidth="1"/>
    <col min="258" max="258" width="35.7109375" customWidth="1"/>
    <col min="259" max="259" width="15" customWidth="1"/>
    <col min="260" max="260" width="17.7109375" customWidth="1"/>
    <col min="261" max="261" width="31.28515625" bestFit="1" customWidth="1"/>
    <col min="262" max="262" width="17" customWidth="1"/>
    <col min="263" max="263" width="16.28515625" customWidth="1"/>
    <col min="264" max="264" width="17.140625" customWidth="1"/>
    <col min="265" max="265" width="16.42578125" bestFit="1" customWidth="1"/>
    <col min="266" max="270" width="0" hidden="1" customWidth="1"/>
    <col min="271" max="271" width="15.28515625" bestFit="1" customWidth="1"/>
    <col min="513" max="513" width="2.140625" customWidth="1"/>
    <col min="514" max="514" width="35.7109375" customWidth="1"/>
    <col min="515" max="515" width="15" customWidth="1"/>
    <col min="516" max="516" width="17.7109375" customWidth="1"/>
    <col min="517" max="517" width="31.28515625" bestFit="1" customWidth="1"/>
    <col min="518" max="518" width="17" customWidth="1"/>
    <col min="519" max="519" width="16.28515625" customWidth="1"/>
    <col min="520" max="520" width="17.140625" customWidth="1"/>
    <col min="521" max="521" width="16.42578125" bestFit="1" customWidth="1"/>
    <col min="522" max="526" width="0" hidden="1" customWidth="1"/>
    <col min="527" max="527" width="15.28515625" bestFit="1" customWidth="1"/>
    <col min="769" max="769" width="2.140625" customWidth="1"/>
    <col min="770" max="770" width="35.7109375" customWidth="1"/>
    <col min="771" max="771" width="15" customWidth="1"/>
    <col min="772" max="772" width="17.7109375" customWidth="1"/>
    <col min="773" max="773" width="31.28515625" bestFit="1" customWidth="1"/>
    <col min="774" max="774" width="17" customWidth="1"/>
    <col min="775" max="775" width="16.28515625" customWidth="1"/>
    <col min="776" max="776" width="17.140625" customWidth="1"/>
    <col min="777" max="777" width="16.42578125" bestFit="1" customWidth="1"/>
    <col min="778" max="782" width="0" hidden="1" customWidth="1"/>
    <col min="783" max="783" width="15.28515625" bestFit="1" customWidth="1"/>
    <col min="1025" max="1025" width="2.140625" customWidth="1"/>
    <col min="1026" max="1026" width="35.7109375" customWidth="1"/>
    <col min="1027" max="1027" width="15" customWidth="1"/>
    <col min="1028" max="1028" width="17.7109375" customWidth="1"/>
    <col min="1029" max="1029" width="31.28515625" bestFit="1" customWidth="1"/>
    <col min="1030" max="1030" width="17" customWidth="1"/>
    <col min="1031" max="1031" width="16.28515625" customWidth="1"/>
    <col min="1032" max="1032" width="17.140625" customWidth="1"/>
    <col min="1033" max="1033" width="16.42578125" bestFit="1" customWidth="1"/>
    <col min="1034" max="1038" width="0" hidden="1" customWidth="1"/>
    <col min="1039" max="1039" width="15.28515625" bestFit="1" customWidth="1"/>
    <col min="1281" max="1281" width="2.140625" customWidth="1"/>
    <col min="1282" max="1282" width="35.7109375" customWidth="1"/>
    <col min="1283" max="1283" width="15" customWidth="1"/>
    <col min="1284" max="1284" width="17.7109375" customWidth="1"/>
    <col min="1285" max="1285" width="31.28515625" bestFit="1" customWidth="1"/>
    <col min="1286" max="1286" width="17" customWidth="1"/>
    <col min="1287" max="1287" width="16.28515625" customWidth="1"/>
    <col min="1288" max="1288" width="17.140625" customWidth="1"/>
    <col min="1289" max="1289" width="16.42578125" bestFit="1" customWidth="1"/>
    <col min="1290" max="1294" width="0" hidden="1" customWidth="1"/>
    <col min="1295" max="1295" width="15.28515625" bestFit="1" customWidth="1"/>
    <col min="1537" max="1537" width="2.140625" customWidth="1"/>
    <col min="1538" max="1538" width="35.7109375" customWidth="1"/>
    <col min="1539" max="1539" width="15" customWidth="1"/>
    <col min="1540" max="1540" width="17.7109375" customWidth="1"/>
    <col min="1541" max="1541" width="31.28515625" bestFit="1" customWidth="1"/>
    <col min="1542" max="1542" width="17" customWidth="1"/>
    <col min="1543" max="1543" width="16.28515625" customWidth="1"/>
    <col min="1544" max="1544" width="17.140625" customWidth="1"/>
    <col min="1545" max="1545" width="16.42578125" bestFit="1" customWidth="1"/>
    <col min="1546" max="1550" width="0" hidden="1" customWidth="1"/>
    <col min="1551" max="1551" width="15.28515625" bestFit="1" customWidth="1"/>
    <col min="1793" max="1793" width="2.140625" customWidth="1"/>
    <col min="1794" max="1794" width="35.7109375" customWidth="1"/>
    <col min="1795" max="1795" width="15" customWidth="1"/>
    <col min="1796" max="1796" width="17.7109375" customWidth="1"/>
    <col min="1797" max="1797" width="31.28515625" bestFit="1" customWidth="1"/>
    <col min="1798" max="1798" width="17" customWidth="1"/>
    <col min="1799" max="1799" width="16.28515625" customWidth="1"/>
    <col min="1800" max="1800" width="17.140625" customWidth="1"/>
    <col min="1801" max="1801" width="16.42578125" bestFit="1" customWidth="1"/>
    <col min="1802" max="1806" width="0" hidden="1" customWidth="1"/>
    <col min="1807" max="1807" width="15.28515625" bestFit="1" customWidth="1"/>
    <col min="2049" max="2049" width="2.140625" customWidth="1"/>
    <col min="2050" max="2050" width="35.7109375" customWidth="1"/>
    <col min="2051" max="2051" width="15" customWidth="1"/>
    <col min="2052" max="2052" width="17.7109375" customWidth="1"/>
    <col min="2053" max="2053" width="31.28515625" bestFit="1" customWidth="1"/>
    <col min="2054" max="2054" width="17" customWidth="1"/>
    <col min="2055" max="2055" width="16.28515625" customWidth="1"/>
    <col min="2056" max="2056" width="17.140625" customWidth="1"/>
    <col min="2057" max="2057" width="16.42578125" bestFit="1" customWidth="1"/>
    <col min="2058" max="2062" width="0" hidden="1" customWidth="1"/>
    <col min="2063" max="2063" width="15.28515625" bestFit="1" customWidth="1"/>
    <col min="2305" max="2305" width="2.140625" customWidth="1"/>
    <col min="2306" max="2306" width="35.7109375" customWidth="1"/>
    <col min="2307" max="2307" width="15" customWidth="1"/>
    <col min="2308" max="2308" width="17.7109375" customWidth="1"/>
    <col min="2309" max="2309" width="31.28515625" bestFit="1" customWidth="1"/>
    <col min="2310" max="2310" width="17" customWidth="1"/>
    <col min="2311" max="2311" width="16.28515625" customWidth="1"/>
    <col min="2312" max="2312" width="17.140625" customWidth="1"/>
    <col min="2313" max="2313" width="16.42578125" bestFit="1" customWidth="1"/>
    <col min="2314" max="2318" width="0" hidden="1" customWidth="1"/>
    <col min="2319" max="2319" width="15.28515625" bestFit="1" customWidth="1"/>
    <col min="2561" max="2561" width="2.140625" customWidth="1"/>
    <col min="2562" max="2562" width="35.7109375" customWidth="1"/>
    <col min="2563" max="2563" width="15" customWidth="1"/>
    <col min="2564" max="2564" width="17.7109375" customWidth="1"/>
    <col min="2565" max="2565" width="31.28515625" bestFit="1" customWidth="1"/>
    <col min="2566" max="2566" width="17" customWidth="1"/>
    <col min="2567" max="2567" width="16.28515625" customWidth="1"/>
    <col min="2568" max="2568" width="17.140625" customWidth="1"/>
    <col min="2569" max="2569" width="16.42578125" bestFit="1" customWidth="1"/>
    <col min="2570" max="2574" width="0" hidden="1" customWidth="1"/>
    <col min="2575" max="2575" width="15.28515625" bestFit="1" customWidth="1"/>
    <col min="2817" max="2817" width="2.140625" customWidth="1"/>
    <col min="2818" max="2818" width="35.7109375" customWidth="1"/>
    <col min="2819" max="2819" width="15" customWidth="1"/>
    <col min="2820" max="2820" width="17.7109375" customWidth="1"/>
    <col min="2821" max="2821" width="31.28515625" bestFit="1" customWidth="1"/>
    <col min="2822" max="2822" width="17" customWidth="1"/>
    <col min="2823" max="2823" width="16.28515625" customWidth="1"/>
    <col min="2824" max="2824" width="17.140625" customWidth="1"/>
    <col min="2825" max="2825" width="16.42578125" bestFit="1" customWidth="1"/>
    <col min="2826" max="2830" width="0" hidden="1" customWidth="1"/>
    <col min="2831" max="2831" width="15.28515625" bestFit="1" customWidth="1"/>
    <col min="3073" max="3073" width="2.140625" customWidth="1"/>
    <col min="3074" max="3074" width="35.7109375" customWidth="1"/>
    <col min="3075" max="3075" width="15" customWidth="1"/>
    <col min="3076" max="3076" width="17.7109375" customWidth="1"/>
    <col min="3077" max="3077" width="31.28515625" bestFit="1" customWidth="1"/>
    <col min="3078" max="3078" width="17" customWidth="1"/>
    <col min="3079" max="3079" width="16.28515625" customWidth="1"/>
    <col min="3080" max="3080" width="17.140625" customWidth="1"/>
    <col min="3081" max="3081" width="16.42578125" bestFit="1" customWidth="1"/>
    <col min="3082" max="3086" width="0" hidden="1" customWidth="1"/>
    <col min="3087" max="3087" width="15.28515625" bestFit="1" customWidth="1"/>
    <col min="3329" max="3329" width="2.140625" customWidth="1"/>
    <col min="3330" max="3330" width="35.7109375" customWidth="1"/>
    <col min="3331" max="3331" width="15" customWidth="1"/>
    <col min="3332" max="3332" width="17.7109375" customWidth="1"/>
    <col min="3333" max="3333" width="31.28515625" bestFit="1" customWidth="1"/>
    <col min="3334" max="3334" width="17" customWidth="1"/>
    <col min="3335" max="3335" width="16.28515625" customWidth="1"/>
    <col min="3336" max="3336" width="17.140625" customWidth="1"/>
    <col min="3337" max="3337" width="16.42578125" bestFit="1" customWidth="1"/>
    <col min="3338" max="3342" width="0" hidden="1" customWidth="1"/>
    <col min="3343" max="3343" width="15.28515625" bestFit="1" customWidth="1"/>
    <col min="3585" max="3585" width="2.140625" customWidth="1"/>
    <col min="3586" max="3586" width="35.7109375" customWidth="1"/>
    <col min="3587" max="3587" width="15" customWidth="1"/>
    <col min="3588" max="3588" width="17.7109375" customWidth="1"/>
    <col min="3589" max="3589" width="31.28515625" bestFit="1" customWidth="1"/>
    <col min="3590" max="3590" width="17" customWidth="1"/>
    <col min="3591" max="3591" width="16.28515625" customWidth="1"/>
    <col min="3592" max="3592" width="17.140625" customWidth="1"/>
    <col min="3593" max="3593" width="16.42578125" bestFit="1" customWidth="1"/>
    <col min="3594" max="3598" width="0" hidden="1" customWidth="1"/>
    <col min="3599" max="3599" width="15.28515625" bestFit="1" customWidth="1"/>
    <col min="3841" max="3841" width="2.140625" customWidth="1"/>
    <col min="3842" max="3842" width="35.7109375" customWidth="1"/>
    <col min="3843" max="3843" width="15" customWidth="1"/>
    <col min="3844" max="3844" width="17.7109375" customWidth="1"/>
    <col min="3845" max="3845" width="31.28515625" bestFit="1" customWidth="1"/>
    <col min="3846" max="3846" width="17" customWidth="1"/>
    <col min="3847" max="3847" width="16.28515625" customWidth="1"/>
    <col min="3848" max="3848" width="17.140625" customWidth="1"/>
    <col min="3849" max="3849" width="16.42578125" bestFit="1" customWidth="1"/>
    <col min="3850" max="3854" width="0" hidden="1" customWidth="1"/>
    <col min="3855" max="3855" width="15.28515625" bestFit="1" customWidth="1"/>
    <col min="4097" max="4097" width="2.140625" customWidth="1"/>
    <col min="4098" max="4098" width="35.7109375" customWidth="1"/>
    <col min="4099" max="4099" width="15" customWidth="1"/>
    <col min="4100" max="4100" width="17.7109375" customWidth="1"/>
    <col min="4101" max="4101" width="31.28515625" bestFit="1" customWidth="1"/>
    <col min="4102" max="4102" width="17" customWidth="1"/>
    <col min="4103" max="4103" width="16.28515625" customWidth="1"/>
    <col min="4104" max="4104" width="17.140625" customWidth="1"/>
    <col min="4105" max="4105" width="16.42578125" bestFit="1" customWidth="1"/>
    <col min="4106" max="4110" width="0" hidden="1" customWidth="1"/>
    <col min="4111" max="4111" width="15.28515625" bestFit="1" customWidth="1"/>
    <col min="4353" max="4353" width="2.140625" customWidth="1"/>
    <col min="4354" max="4354" width="35.7109375" customWidth="1"/>
    <col min="4355" max="4355" width="15" customWidth="1"/>
    <col min="4356" max="4356" width="17.7109375" customWidth="1"/>
    <col min="4357" max="4357" width="31.28515625" bestFit="1" customWidth="1"/>
    <col min="4358" max="4358" width="17" customWidth="1"/>
    <col min="4359" max="4359" width="16.28515625" customWidth="1"/>
    <col min="4360" max="4360" width="17.140625" customWidth="1"/>
    <col min="4361" max="4361" width="16.42578125" bestFit="1" customWidth="1"/>
    <col min="4362" max="4366" width="0" hidden="1" customWidth="1"/>
    <col min="4367" max="4367" width="15.28515625" bestFit="1" customWidth="1"/>
    <col min="4609" max="4609" width="2.140625" customWidth="1"/>
    <col min="4610" max="4610" width="35.7109375" customWidth="1"/>
    <col min="4611" max="4611" width="15" customWidth="1"/>
    <col min="4612" max="4612" width="17.7109375" customWidth="1"/>
    <col min="4613" max="4613" width="31.28515625" bestFit="1" customWidth="1"/>
    <col min="4614" max="4614" width="17" customWidth="1"/>
    <col min="4615" max="4615" width="16.28515625" customWidth="1"/>
    <col min="4616" max="4616" width="17.140625" customWidth="1"/>
    <col min="4617" max="4617" width="16.42578125" bestFit="1" customWidth="1"/>
    <col min="4618" max="4622" width="0" hidden="1" customWidth="1"/>
    <col min="4623" max="4623" width="15.28515625" bestFit="1" customWidth="1"/>
    <col min="4865" max="4865" width="2.140625" customWidth="1"/>
    <col min="4866" max="4866" width="35.7109375" customWidth="1"/>
    <col min="4867" max="4867" width="15" customWidth="1"/>
    <col min="4868" max="4868" width="17.7109375" customWidth="1"/>
    <col min="4869" max="4869" width="31.28515625" bestFit="1" customWidth="1"/>
    <col min="4870" max="4870" width="17" customWidth="1"/>
    <col min="4871" max="4871" width="16.28515625" customWidth="1"/>
    <col min="4872" max="4872" width="17.140625" customWidth="1"/>
    <col min="4873" max="4873" width="16.42578125" bestFit="1" customWidth="1"/>
    <col min="4874" max="4878" width="0" hidden="1" customWidth="1"/>
    <col min="4879" max="4879" width="15.28515625" bestFit="1" customWidth="1"/>
    <col min="5121" max="5121" width="2.140625" customWidth="1"/>
    <col min="5122" max="5122" width="35.7109375" customWidth="1"/>
    <col min="5123" max="5123" width="15" customWidth="1"/>
    <col min="5124" max="5124" width="17.7109375" customWidth="1"/>
    <col min="5125" max="5125" width="31.28515625" bestFit="1" customWidth="1"/>
    <col min="5126" max="5126" width="17" customWidth="1"/>
    <col min="5127" max="5127" width="16.28515625" customWidth="1"/>
    <col min="5128" max="5128" width="17.140625" customWidth="1"/>
    <col min="5129" max="5129" width="16.42578125" bestFit="1" customWidth="1"/>
    <col min="5130" max="5134" width="0" hidden="1" customWidth="1"/>
    <col min="5135" max="5135" width="15.28515625" bestFit="1" customWidth="1"/>
    <col min="5377" max="5377" width="2.140625" customWidth="1"/>
    <col min="5378" max="5378" width="35.7109375" customWidth="1"/>
    <col min="5379" max="5379" width="15" customWidth="1"/>
    <col min="5380" max="5380" width="17.7109375" customWidth="1"/>
    <col min="5381" max="5381" width="31.28515625" bestFit="1" customWidth="1"/>
    <col min="5382" max="5382" width="17" customWidth="1"/>
    <col min="5383" max="5383" width="16.28515625" customWidth="1"/>
    <col min="5384" max="5384" width="17.140625" customWidth="1"/>
    <col min="5385" max="5385" width="16.42578125" bestFit="1" customWidth="1"/>
    <col min="5386" max="5390" width="0" hidden="1" customWidth="1"/>
    <col min="5391" max="5391" width="15.28515625" bestFit="1" customWidth="1"/>
    <col min="5633" max="5633" width="2.140625" customWidth="1"/>
    <col min="5634" max="5634" width="35.7109375" customWidth="1"/>
    <col min="5635" max="5635" width="15" customWidth="1"/>
    <col min="5636" max="5636" width="17.7109375" customWidth="1"/>
    <col min="5637" max="5637" width="31.28515625" bestFit="1" customWidth="1"/>
    <col min="5638" max="5638" width="17" customWidth="1"/>
    <col min="5639" max="5639" width="16.28515625" customWidth="1"/>
    <col min="5640" max="5640" width="17.140625" customWidth="1"/>
    <col min="5641" max="5641" width="16.42578125" bestFit="1" customWidth="1"/>
    <col min="5642" max="5646" width="0" hidden="1" customWidth="1"/>
    <col min="5647" max="5647" width="15.28515625" bestFit="1" customWidth="1"/>
    <col min="5889" max="5889" width="2.140625" customWidth="1"/>
    <col min="5890" max="5890" width="35.7109375" customWidth="1"/>
    <col min="5891" max="5891" width="15" customWidth="1"/>
    <col min="5892" max="5892" width="17.7109375" customWidth="1"/>
    <col min="5893" max="5893" width="31.28515625" bestFit="1" customWidth="1"/>
    <col min="5894" max="5894" width="17" customWidth="1"/>
    <col min="5895" max="5895" width="16.28515625" customWidth="1"/>
    <col min="5896" max="5896" width="17.140625" customWidth="1"/>
    <col min="5897" max="5897" width="16.42578125" bestFit="1" customWidth="1"/>
    <col min="5898" max="5902" width="0" hidden="1" customWidth="1"/>
    <col min="5903" max="5903" width="15.28515625" bestFit="1" customWidth="1"/>
    <col min="6145" max="6145" width="2.140625" customWidth="1"/>
    <col min="6146" max="6146" width="35.7109375" customWidth="1"/>
    <col min="6147" max="6147" width="15" customWidth="1"/>
    <col min="6148" max="6148" width="17.7109375" customWidth="1"/>
    <col min="6149" max="6149" width="31.28515625" bestFit="1" customWidth="1"/>
    <col min="6150" max="6150" width="17" customWidth="1"/>
    <col min="6151" max="6151" width="16.28515625" customWidth="1"/>
    <col min="6152" max="6152" width="17.140625" customWidth="1"/>
    <col min="6153" max="6153" width="16.42578125" bestFit="1" customWidth="1"/>
    <col min="6154" max="6158" width="0" hidden="1" customWidth="1"/>
    <col min="6159" max="6159" width="15.28515625" bestFit="1" customWidth="1"/>
    <col min="6401" max="6401" width="2.140625" customWidth="1"/>
    <col min="6402" max="6402" width="35.7109375" customWidth="1"/>
    <col min="6403" max="6403" width="15" customWidth="1"/>
    <col min="6404" max="6404" width="17.7109375" customWidth="1"/>
    <col min="6405" max="6405" width="31.28515625" bestFit="1" customWidth="1"/>
    <col min="6406" max="6406" width="17" customWidth="1"/>
    <col min="6407" max="6407" width="16.28515625" customWidth="1"/>
    <col min="6408" max="6408" width="17.140625" customWidth="1"/>
    <col min="6409" max="6409" width="16.42578125" bestFit="1" customWidth="1"/>
    <col min="6410" max="6414" width="0" hidden="1" customWidth="1"/>
    <col min="6415" max="6415" width="15.28515625" bestFit="1" customWidth="1"/>
    <col min="6657" max="6657" width="2.140625" customWidth="1"/>
    <col min="6658" max="6658" width="35.7109375" customWidth="1"/>
    <col min="6659" max="6659" width="15" customWidth="1"/>
    <col min="6660" max="6660" width="17.7109375" customWidth="1"/>
    <col min="6661" max="6661" width="31.28515625" bestFit="1" customWidth="1"/>
    <col min="6662" max="6662" width="17" customWidth="1"/>
    <col min="6663" max="6663" width="16.28515625" customWidth="1"/>
    <col min="6664" max="6664" width="17.140625" customWidth="1"/>
    <col min="6665" max="6665" width="16.42578125" bestFit="1" customWidth="1"/>
    <col min="6666" max="6670" width="0" hidden="1" customWidth="1"/>
    <col min="6671" max="6671" width="15.28515625" bestFit="1" customWidth="1"/>
    <col min="6913" max="6913" width="2.140625" customWidth="1"/>
    <col min="6914" max="6914" width="35.7109375" customWidth="1"/>
    <col min="6915" max="6915" width="15" customWidth="1"/>
    <col min="6916" max="6916" width="17.7109375" customWidth="1"/>
    <col min="6917" max="6917" width="31.28515625" bestFit="1" customWidth="1"/>
    <col min="6918" max="6918" width="17" customWidth="1"/>
    <col min="6919" max="6919" width="16.28515625" customWidth="1"/>
    <col min="6920" max="6920" width="17.140625" customWidth="1"/>
    <col min="6921" max="6921" width="16.42578125" bestFit="1" customWidth="1"/>
    <col min="6922" max="6926" width="0" hidden="1" customWidth="1"/>
    <col min="6927" max="6927" width="15.28515625" bestFit="1" customWidth="1"/>
    <col min="7169" max="7169" width="2.140625" customWidth="1"/>
    <col min="7170" max="7170" width="35.7109375" customWidth="1"/>
    <col min="7171" max="7171" width="15" customWidth="1"/>
    <col min="7172" max="7172" width="17.7109375" customWidth="1"/>
    <col min="7173" max="7173" width="31.28515625" bestFit="1" customWidth="1"/>
    <col min="7174" max="7174" width="17" customWidth="1"/>
    <col min="7175" max="7175" width="16.28515625" customWidth="1"/>
    <col min="7176" max="7176" width="17.140625" customWidth="1"/>
    <col min="7177" max="7177" width="16.42578125" bestFit="1" customWidth="1"/>
    <col min="7178" max="7182" width="0" hidden="1" customWidth="1"/>
    <col min="7183" max="7183" width="15.28515625" bestFit="1" customWidth="1"/>
    <col min="7425" max="7425" width="2.140625" customWidth="1"/>
    <col min="7426" max="7426" width="35.7109375" customWidth="1"/>
    <col min="7427" max="7427" width="15" customWidth="1"/>
    <col min="7428" max="7428" width="17.7109375" customWidth="1"/>
    <col min="7429" max="7429" width="31.28515625" bestFit="1" customWidth="1"/>
    <col min="7430" max="7430" width="17" customWidth="1"/>
    <col min="7431" max="7431" width="16.28515625" customWidth="1"/>
    <col min="7432" max="7432" width="17.140625" customWidth="1"/>
    <col min="7433" max="7433" width="16.42578125" bestFit="1" customWidth="1"/>
    <col min="7434" max="7438" width="0" hidden="1" customWidth="1"/>
    <col min="7439" max="7439" width="15.28515625" bestFit="1" customWidth="1"/>
    <col min="7681" max="7681" width="2.140625" customWidth="1"/>
    <col min="7682" max="7682" width="35.7109375" customWidth="1"/>
    <col min="7683" max="7683" width="15" customWidth="1"/>
    <col min="7684" max="7684" width="17.7109375" customWidth="1"/>
    <col min="7685" max="7685" width="31.28515625" bestFit="1" customWidth="1"/>
    <col min="7686" max="7686" width="17" customWidth="1"/>
    <col min="7687" max="7687" width="16.28515625" customWidth="1"/>
    <col min="7688" max="7688" width="17.140625" customWidth="1"/>
    <col min="7689" max="7689" width="16.42578125" bestFit="1" customWidth="1"/>
    <col min="7690" max="7694" width="0" hidden="1" customWidth="1"/>
    <col min="7695" max="7695" width="15.28515625" bestFit="1" customWidth="1"/>
    <col min="7937" max="7937" width="2.140625" customWidth="1"/>
    <col min="7938" max="7938" width="35.7109375" customWidth="1"/>
    <col min="7939" max="7939" width="15" customWidth="1"/>
    <col min="7940" max="7940" width="17.7109375" customWidth="1"/>
    <col min="7941" max="7941" width="31.28515625" bestFit="1" customWidth="1"/>
    <col min="7942" max="7942" width="17" customWidth="1"/>
    <col min="7943" max="7943" width="16.28515625" customWidth="1"/>
    <col min="7944" max="7944" width="17.140625" customWidth="1"/>
    <col min="7945" max="7945" width="16.42578125" bestFit="1" customWidth="1"/>
    <col min="7946" max="7950" width="0" hidden="1" customWidth="1"/>
    <col min="7951" max="7951" width="15.28515625" bestFit="1" customWidth="1"/>
    <col min="8193" max="8193" width="2.140625" customWidth="1"/>
    <col min="8194" max="8194" width="35.7109375" customWidth="1"/>
    <col min="8195" max="8195" width="15" customWidth="1"/>
    <col min="8196" max="8196" width="17.7109375" customWidth="1"/>
    <col min="8197" max="8197" width="31.28515625" bestFit="1" customWidth="1"/>
    <col min="8198" max="8198" width="17" customWidth="1"/>
    <col min="8199" max="8199" width="16.28515625" customWidth="1"/>
    <col min="8200" max="8200" width="17.140625" customWidth="1"/>
    <col min="8201" max="8201" width="16.42578125" bestFit="1" customWidth="1"/>
    <col min="8202" max="8206" width="0" hidden="1" customWidth="1"/>
    <col min="8207" max="8207" width="15.28515625" bestFit="1" customWidth="1"/>
    <col min="8449" max="8449" width="2.140625" customWidth="1"/>
    <col min="8450" max="8450" width="35.7109375" customWidth="1"/>
    <col min="8451" max="8451" width="15" customWidth="1"/>
    <col min="8452" max="8452" width="17.7109375" customWidth="1"/>
    <col min="8453" max="8453" width="31.28515625" bestFit="1" customWidth="1"/>
    <col min="8454" max="8454" width="17" customWidth="1"/>
    <col min="8455" max="8455" width="16.28515625" customWidth="1"/>
    <col min="8456" max="8456" width="17.140625" customWidth="1"/>
    <col min="8457" max="8457" width="16.42578125" bestFit="1" customWidth="1"/>
    <col min="8458" max="8462" width="0" hidden="1" customWidth="1"/>
    <col min="8463" max="8463" width="15.28515625" bestFit="1" customWidth="1"/>
    <col min="8705" max="8705" width="2.140625" customWidth="1"/>
    <col min="8706" max="8706" width="35.7109375" customWidth="1"/>
    <col min="8707" max="8707" width="15" customWidth="1"/>
    <col min="8708" max="8708" width="17.7109375" customWidth="1"/>
    <col min="8709" max="8709" width="31.28515625" bestFit="1" customWidth="1"/>
    <col min="8710" max="8710" width="17" customWidth="1"/>
    <col min="8711" max="8711" width="16.28515625" customWidth="1"/>
    <col min="8712" max="8712" width="17.140625" customWidth="1"/>
    <col min="8713" max="8713" width="16.42578125" bestFit="1" customWidth="1"/>
    <col min="8714" max="8718" width="0" hidden="1" customWidth="1"/>
    <col min="8719" max="8719" width="15.28515625" bestFit="1" customWidth="1"/>
    <col min="8961" max="8961" width="2.140625" customWidth="1"/>
    <col min="8962" max="8962" width="35.7109375" customWidth="1"/>
    <col min="8963" max="8963" width="15" customWidth="1"/>
    <col min="8964" max="8964" width="17.7109375" customWidth="1"/>
    <col min="8965" max="8965" width="31.28515625" bestFit="1" customWidth="1"/>
    <col min="8966" max="8966" width="17" customWidth="1"/>
    <col min="8967" max="8967" width="16.28515625" customWidth="1"/>
    <col min="8968" max="8968" width="17.140625" customWidth="1"/>
    <col min="8969" max="8969" width="16.42578125" bestFit="1" customWidth="1"/>
    <col min="8970" max="8974" width="0" hidden="1" customWidth="1"/>
    <col min="8975" max="8975" width="15.28515625" bestFit="1" customWidth="1"/>
    <col min="9217" max="9217" width="2.140625" customWidth="1"/>
    <col min="9218" max="9218" width="35.7109375" customWidth="1"/>
    <col min="9219" max="9219" width="15" customWidth="1"/>
    <col min="9220" max="9220" width="17.7109375" customWidth="1"/>
    <col min="9221" max="9221" width="31.28515625" bestFit="1" customWidth="1"/>
    <col min="9222" max="9222" width="17" customWidth="1"/>
    <col min="9223" max="9223" width="16.28515625" customWidth="1"/>
    <col min="9224" max="9224" width="17.140625" customWidth="1"/>
    <col min="9225" max="9225" width="16.42578125" bestFit="1" customWidth="1"/>
    <col min="9226" max="9230" width="0" hidden="1" customWidth="1"/>
    <col min="9231" max="9231" width="15.28515625" bestFit="1" customWidth="1"/>
    <col min="9473" max="9473" width="2.140625" customWidth="1"/>
    <col min="9474" max="9474" width="35.7109375" customWidth="1"/>
    <col min="9475" max="9475" width="15" customWidth="1"/>
    <col min="9476" max="9476" width="17.7109375" customWidth="1"/>
    <col min="9477" max="9477" width="31.28515625" bestFit="1" customWidth="1"/>
    <col min="9478" max="9478" width="17" customWidth="1"/>
    <col min="9479" max="9479" width="16.28515625" customWidth="1"/>
    <col min="9480" max="9480" width="17.140625" customWidth="1"/>
    <col min="9481" max="9481" width="16.42578125" bestFit="1" customWidth="1"/>
    <col min="9482" max="9486" width="0" hidden="1" customWidth="1"/>
    <col min="9487" max="9487" width="15.28515625" bestFit="1" customWidth="1"/>
    <col min="9729" max="9729" width="2.140625" customWidth="1"/>
    <col min="9730" max="9730" width="35.7109375" customWidth="1"/>
    <col min="9731" max="9731" width="15" customWidth="1"/>
    <col min="9732" max="9732" width="17.7109375" customWidth="1"/>
    <col min="9733" max="9733" width="31.28515625" bestFit="1" customWidth="1"/>
    <col min="9734" max="9734" width="17" customWidth="1"/>
    <col min="9735" max="9735" width="16.28515625" customWidth="1"/>
    <col min="9736" max="9736" width="17.140625" customWidth="1"/>
    <col min="9737" max="9737" width="16.42578125" bestFit="1" customWidth="1"/>
    <col min="9738" max="9742" width="0" hidden="1" customWidth="1"/>
    <col min="9743" max="9743" width="15.28515625" bestFit="1" customWidth="1"/>
    <col min="9985" max="9985" width="2.140625" customWidth="1"/>
    <col min="9986" max="9986" width="35.7109375" customWidth="1"/>
    <col min="9987" max="9987" width="15" customWidth="1"/>
    <col min="9988" max="9988" width="17.7109375" customWidth="1"/>
    <col min="9989" max="9989" width="31.28515625" bestFit="1" customWidth="1"/>
    <col min="9990" max="9990" width="17" customWidth="1"/>
    <col min="9991" max="9991" width="16.28515625" customWidth="1"/>
    <col min="9992" max="9992" width="17.140625" customWidth="1"/>
    <col min="9993" max="9993" width="16.42578125" bestFit="1" customWidth="1"/>
    <col min="9994" max="9998" width="0" hidden="1" customWidth="1"/>
    <col min="9999" max="9999" width="15.28515625" bestFit="1" customWidth="1"/>
    <col min="10241" max="10241" width="2.140625" customWidth="1"/>
    <col min="10242" max="10242" width="35.7109375" customWidth="1"/>
    <col min="10243" max="10243" width="15" customWidth="1"/>
    <col min="10244" max="10244" width="17.7109375" customWidth="1"/>
    <col min="10245" max="10245" width="31.28515625" bestFit="1" customWidth="1"/>
    <col min="10246" max="10246" width="17" customWidth="1"/>
    <col min="10247" max="10247" width="16.28515625" customWidth="1"/>
    <col min="10248" max="10248" width="17.140625" customWidth="1"/>
    <col min="10249" max="10249" width="16.42578125" bestFit="1" customWidth="1"/>
    <col min="10250" max="10254" width="0" hidden="1" customWidth="1"/>
    <col min="10255" max="10255" width="15.28515625" bestFit="1" customWidth="1"/>
    <col min="10497" max="10497" width="2.140625" customWidth="1"/>
    <col min="10498" max="10498" width="35.7109375" customWidth="1"/>
    <col min="10499" max="10499" width="15" customWidth="1"/>
    <col min="10500" max="10500" width="17.7109375" customWidth="1"/>
    <col min="10501" max="10501" width="31.28515625" bestFit="1" customWidth="1"/>
    <col min="10502" max="10502" width="17" customWidth="1"/>
    <col min="10503" max="10503" width="16.28515625" customWidth="1"/>
    <col min="10504" max="10504" width="17.140625" customWidth="1"/>
    <col min="10505" max="10505" width="16.42578125" bestFit="1" customWidth="1"/>
    <col min="10506" max="10510" width="0" hidden="1" customWidth="1"/>
    <col min="10511" max="10511" width="15.28515625" bestFit="1" customWidth="1"/>
    <col min="10753" max="10753" width="2.140625" customWidth="1"/>
    <col min="10754" max="10754" width="35.7109375" customWidth="1"/>
    <col min="10755" max="10755" width="15" customWidth="1"/>
    <col min="10756" max="10756" width="17.7109375" customWidth="1"/>
    <col min="10757" max="10757" width="31.28515625" bestFit="1" customWidth="1"/>
    <col min="10758" max="10758" width="17" customWidth="1"/>
    <col min="10759" max="10759" width="16.28515625" customWidth="1"/>
    <col min="10760" max="10760" width="17.140625" customWidth="1"/>
    <col min="10761" max="10761" width="16.42578125" bestFit="1" customWidth="1"/>
    <col min="10762" max="10766" width="0" hidden="1" customWidth="1"/>
    <col min="10767" max="10767" width="15.28515625" bestFit="1" customWidth="1"/>
    <col min="11009" max="11009" width="2.140625" customWidth="1"/>
    <col min="11010" max="11010" width="35.7109375" customWidth="1"/>
    <col min="11011" max="11011" width="15" customWidth="1"/>
    <col min="11012" max="11012" width="17.7109375" customWidth="1"/>
    <col min="11013" max="11013" width="31.28515625" bestFit="1" customWidth="1"/>
    <col min="11014" max="11014" width="17" customWidth="1"/>
    <col min="11015" max="11015" width="16.28515625" customWidth="1"/>
    <col min="11016" max="11016" width="17.140625" customWidth="1"/>
    <col min="11017" max="11017" width="16.42578125" bestFit="1" customWidth="1"/>
    <col min="11018" max="11022" width="0" hidden="1" customWidth="1"/>
    <col min="11023" max="11023" width="15.28515625" bestFit="1" customWidth="1"/>
    <col min="11265" max="11265" width="2.140625" customWidth="1"/>
    <col min="11266" max="11266" width="35.7109375" customWidth="1"/>
    <col min="11267" max="11267" width="15" customWidth="1"/>
    <col min="11268" max="11268" width="17.7109375" customWidth="1"/>
    <col min="11269" max="11269" width="31.28515625" bestFit="1" customWidth="1"/>
    <col min="11270" max="11270" width="17" customWidth="1"/>
    <col min="11271" max="11271" width="16.28515625" customWidth="1"/>
    <col min="11272" max="11272" width="17.140625" customWidth="1"/>
    <col min="11273" max="11273" width="16.42578125" bestFit="1" customWidth="1"/>
    <col min="11274" max="11278" width="0" hidden="1" customWidth="1"/>
    <col min="11279" max="11279" width="15.28515625" bestFit="1" customWidth="1"/>
    <col min="11521" max="11521" width="2.140625" customWidth="1"/>
    <col min="11522" max="11522" width="35.7109375" customWidth="1"/>
    <col min="11523" max="11523" width="15" customWidth="1"/>
    <col min="11524" max="11524" width="17.7109375" customWidth="1"/>
    <col min="11525" max="11525" width="31.28515625" bestFit="1" customWidth="1"/>
    <col min="11526" max="11526" width="17" customWidth="1"/>
    <col min="11527" max="11527" width="16.28515625" customWidth="1"/>
    <col min="11528" max="11528" width="17.140625" customWidth="1"/>
    <col min="11529" max="11529" width="16.42578125" bestFit="1" customWidth="1"/>
    <col min="11530" max="11534" width="0" hidden="1" customWidth="1"/>
    <col min="11535" max="11535" width="15.28515625" bestFit="1" customWidth="1"/>
    <col min="11777" max="11777" width="2.140625" customWidth="1"/>
    <col min="11778" max="11778" width="35.7109375" customWidth="1"/>
    <col min="11779" max="11779" width="15" customWidth="1"/>
    <col min="11780" max="11780" width="17.7109375" customWidth="1"/>
    <col min="11781" max="11781" width="31.28515625" bestFit="1" customWidth="1"/>
    <col min="11782" max="11782" width="17" customWidth="1"/>
    <col min="11783" max="11783" width="16.28515625" customWidth="1"/>
    <col min="11784" max="11784" width="17.140625" customWidth="1"/>
    <col min="11785" max="11785" width="16.42578125" bestFit="1" customWidth="1"/>
    <col min="11786" max="11790" width="0" hidden="1" customWidth="1"/>
    <col min="11791" max="11791" width="15.28515625" bestFit="1" customWidth="1"/>
    <col min="12033" max="12033" width="2.140625" customWidth="1"/>
    <col min="12034" max="12034" width="35.7109375" customWidth="1"/>
    <col min="12035" max="12035" width="15" customWidth="1"/>
    <col min="12036" max="12036" width="17.7109375" customWidth="1"/>
    <col min="12037" max="12037" width="31.28515625" bestFit="1" customWidth="1"/>
    <col min="12038" max="12038" width="17" customWidth="1"/>
    <col min="12039" max="12039" width="16.28515625" customWidth="1"/>
    <col min="12040" max="12040" width="17.140625" customWidth="1"/>
    <col min="12041" max="12041" width="16.42578125" bestFit="1" customWidth="1"/>
    <col min="12042" max="12046" width="0" hidden="1" customWidth="1"/>
    <col min="12047" max="12047" width="15.28515625" bestFit="1" customWidth="1"/>
    <col min="12289" max="12289" width="2.140625" customWidth="1"/>
    <col min="12290" max="12290" width="35.7109375" customWidth="1"/>
    <col min="12291" max="12291" width="15" customWidth="1"/>
    <col min="12292" max="12292" width="17.7109375" customWidth="1"/>
    <col min="12293" max="12293" width="31.28515625" bestFit="1" customWidth="1"/>
    <col min="12294" max="12294" width="17" customWidth="1"/>
    <col min="12295" max="12295" width="16.28515625" customWidth="1"/>
    <col min="12296" max="12296" width="17.140625" customWidth="1"/>
    <col min="12297" max="12297" width="16.42578125" bestFit="1" customWidth="1"/>
    <col min="12298" max="12302" width="0" hidden="1" customWidth="1"/>
    <col min="12303" max="12303" width="15.28515625" bestFit="1" customWidth="1"/>
    <col min="12545" max="12545" width="2.140625" customWidth="1"/>
    <col min="12546" max="12546" width="35.7109375" customWidth="1"/>
    <col min="12547" max="12547" width="15" customWidth="1"/>
    <col min="12548" max="12548" width="17.7109375" customWidth="1"/>
    <col min="12549" max="12549" width="31.28515625" bestFit="1" customWidth="1"/>
    <col min="12550" max="12550" width="17" customWidth="1"/>
    <col min="12551" max="12551" width="16.28515625" customWidth="1"/>
    <col min="12552" max="12552" width="17.140625" customWidth="1"/>
    <col min="12553" max="12553" width="16.42578125" bestFit="1" customWidth="1"/>
    <col min="12554" max="12558" width="0" hidden="1" customWidth="1"/>
    <col min="12559" max="12559" width="15.28515625" bestFit="1" customWidth="1"/>
    <col min="12801" max="12801" width="2.140625" customWidth="1"/>
    <col min="12802" max="12802" width="35.7109375" customWidth="1"/>
    <col min="12803" max="12803" width="15" customWidth="1"/>
    <col min="12804" max="12804" width="17.7109375" customWidth="1"/>
    <col min="12805" max="12805" width="31.28515625" bestFit="1" customWidth="1"/>
    <col min="12806" max="12806" width="17" customWidth="1"/>
    <col min="12807" max="12807" width="16.28515625" customWidth="1"/>
    <col min="12808" max="12808" width="17.140625" customWidth="1"/>
    <col min="12809" max="12809" width="16.42578125" bestFit="1" customWidth="1"/>
    <col min="12810" max="12814" width="0" hidden="1" customWidth="1"/>
    <col min="12815" max="12815" width="15.28515625" bestFit="1" customWidth="1"/>
    <col min="13057" max="13057" width="2.140625" customWidth="1"/>
    <col min="13058" max="13058" width="35.7109375" customWidth="1"/>
    <col min="13059" max="13059" width="15" customWidth="1"/>
    <col min="13060" max="13060" width="17.7109375" customWidth="1"/>
    <col min="13061" max="13061" width="31.28515625" bestFit="1" customWidth="1"/>
    <col min="13062" max="13062" width="17" customWidth="1"/>
    <col min="13063" max="13063" width="16.28515625" customWidth="1"/>
    <col min="13064" max="13064" width="17.140625" customWidth="1"/>
    <col min="13065" max="13065" width="16.42578125" bestFit="1" customWidth="1"/>
    <col min="13066" max="13070" width="0" hidden="1" customWidth="1"/>
    <col min="13071" max="13071" width="15.28515625" bestFit="1" customWidth="1"/>
    <col min="13313" max="13313" width="2.140625" customWidth="1"/>
    <col min="13314" max="13314" width="35.7109375" customWidth="1"/>
    <col min="13315" max="13315" width="15" customWidth="1"/>
    <col min="13316" max="13316" width="17.7109375" customWidth="1"/>
    <col min="13317" max="13317" width="31.28515625" bestFit="1" customWidth="1"/>
    <col min="13318" max="13318" width="17" customWidth="1"/>
    <col min="13319" max="13319" width="16.28515625" customWidth="1"/>
    <col min="13320" max="13320" width="17.140625" customWidth="1"/>
    <col min="13321" max="13321" width="16.42578125" bestFit="1" customWidth="1"/>
    <col min="13322" max="13326" width="0" hidden="1" customWidth="1"/>
    <col min="13327" max="13327" width="15.28515625" bestFit="1" customWidth="1"/>
    <col min="13569" max="13569" width="2.140625" customWidth="1"/>
    <col min="13570" max="13570" width="35.7109375" customWidth="1"/>
    <col min="13571" max="13571" width="15" customWidth="1"/>
    <col min="13572" max="13572" width="17.7109375" customWidth="1"/>
    <col min="13573" max="13573" width="31.28515625" bestFit="1" customWidth="1"/>
    <col min="13574" max="13574" width="17" customWidth="1"/>
    <col min="13575" max="13575" width="16.28515625" customWidth="1"/>
    <col min="13576" max="13576" width="17.140625" customWidth="1"/>
    <col min="13577" max="13577" width="16.42578125" bestFit="1" customWidth="1"/>
    <col min="13578" max="13582" width="0" hidden="1" customWidth="1"/>
    <col min="13583" max="13583" width="15.28515625" bestFit="1" customWidth="1"/>
    <col min="13825" max="13825" width="2.140625" customWidth="1"/>
    <col min="13826" max="13826" width="35.7109375" customWidth="1"/>
    <col min="13827" max="13827" width="15" customWidth="1"/>
    <col min="13828" max="13828" width="17.7109375" customWidth="1"/>
    <col min="13829" max="13829" width="31.28515625" bestFit="1" customWidth="1"/>
    <col min="13830" max="13830" width="17" customWidth="1"/>
    <col min="13831" max="13831" width="16.28515625" customWidth="1"/>
    <col min="13832" max="13832" width="17.140625" customWidth="1"/>
    <col min="13833" max="13833" width="16.42578125" bestFit="1" customWidth="1"/>
    <col min="13834" max="13838" width="0" hidden="1" customWidth="1"/>
    <col min="13839" max="13839" width="15.28515625" bestFit="1" customWidth="1"/>
    <col min="14081" max="14081" width="2.140625" customWidth="1"/>
    <col min="14082" max="14082" width="35.7109375" customWidth="1"/>
    <col min="14083" max="14083" width="15" customWidth="1"/>
    <col min="14084" max="14084" width="17.7109375" customWidth="1"/>
    <col min="14085" max="14085" width="31.28515625" bestFit="1" customWidth="1"/>
    <col min="14086" max="14086" width="17" customWidth="1"/>
    <col min="14087" max="14087" width="16.28515625" customWidth="1"/>
    <col min="14088" max="14088" width="17.140625" customWidth="1"/>
    <col min="14089" max="14089" width="16.42578125" bestFit="1" customWidth="1"/>
    <col min="14090" max="14094" width="0" hidden="1" customWidth="1"/>
    <col min="14095" max="14095" width="15.28515625" bestFit="1" customWidth="1"/>
    <col min="14337" max="14337" width="2.140625" customWidth="1"/>
    <col min="14338" max="14338" width="35.7109375" customWidth="1"/>
    <col min="14339" max="14339" width="15" customWidth="1"/>
    <col min="14340" max="14340" width="17.7109375" customWidth="1"/>
    <col min="14341" max="14341" width="31.28515625" bestFit="1" customWidth="1"/>
    <col min="14342" max="14342" width="17" customWidth="1"/>
    <col min="14343" max="14343" width="16.28515625" customWidth="1"/>
    <col min="14344" max="14344" width="17.140625" customWidth="1"/>
    <col min="14345" max="14345" width="16.42578125" bestFit="1" customWidth="1"/>
    <col min="14346" max="14350" width="0" hidden="1" customWidth="1"/>
    <col min="14351" max="14351" width="15.28515625" bestFit="1" customWidth="1"/>
    <col min="14593" max="14593" width="2.140625" customWidth="1"/>
    <col min="14594" max="14594" width="35.7109375" customWidth="1"/>
    <col min="14595" max="14595" width="15" customWidth="1"/>
    <col min="14596" max="14596" width="17.7109375" customWidth="1"/>
    <col min="14597" max="14597" width="31.28515625" bestFit="1" customWidth="1"/>
    <col min="14598" max="14598" width="17" customWidth="1"/>
    <col min="14599" max="14599" width="16.28515625" customWidth="1"/>
    <col min="14600" max="14600" width="17.140625" customWidth="1"/>
    <col min="14601" max="14601" width="16.42578125" bestFit="1" customWidth="1"/>
    <col min="14602" max="14606" width="0" hidden="1" customWidth="1"/>
    <col min="14607" max="14607" width="15.28515625" bestFit="1" customWidth="1"/>
    <col min="14849" max="14849" width="2.140625" customWidth="1"/>
    <col min="14850" max="14850" width="35.7109375" customWidth="1"/>
    <col min="14851" max="14851" width="15" customWidth="1"/>
    <col min="14852" max="14852" width="17.7109375" customWidth="1"/>
    <col min="14853" max="14853" width="31.28515625" bestFit="1" customWidth="1"/>
    <col min="14854" max="14854" width="17" customWidth="1"/>
    <col min="14855" max="14855" width="16.28515625" customWidth="1"/>
    <col min="14856" max="14856" width="17.140625" customWidth="1"/>
    <col min="14857" max="14857" width="16.42578125" bestFit="1" customWidth="1"/>
    <col min="14858" max="14862" width="0" hidden="1" customWidth="1"/>
    <col min="14863" max="14863" width="15.28515625" bestFit="1" customWidth="1"/>
    <col min="15105" max="15105" width="2.140625" customWidth="1"/>
    <col min="15106" max="15106" width="35.7109375" customWidth="1"/>
    <col min="15107" max="15107" width="15" customWidth="1"/>
    <col min="15108" max="15108" width="17.7109375" customWidth="1"/>
    <col min="15109" max="15109" width="31.28515625" bestFit="1" customWidth="1"/>
    <col min="15110" max="15110" width="17" customWidth="1"/>
    <col min="15111" max="15111" width="16.28515625" customWidth="1"/>
    <col min="15112" max="15112" width="17.140625" customWidth="1"/>
    <col min="15113" max="15113" width="16.42578125" bestFit="1" customWidth="1"/>
    <col min="15114" max="15118" width="0" hidden="1" customWidth="1"/>
    <col min="15119" max="15119" width="15.28515625" bestFit="1" customWidth="1"/>
    <col min="15361" max="15361" width="2.140625" customWidth="1"/>
    <col min="15362" max="15362" width="35.7109375" customWidth="1"/>
    <col min="15363" max="15363" width="15" customWidth="1"/>
    <col min="15364" max="15364" width="17.7109375" customWidth="1"/>
    <col min="15365" max="15365" width="31.28515625" bestFit="1" customWidth="1"/>
    <col min="15366" max="15366" width="17" customWidth="1"/>
    <col min="15367" max="15367" width="16.28515625" customWidth="1"/>
    <col min="15368" max="15368" width="17.140625" customWidth="1"/>
    <col min="15369" max="15369" width="16.42578125" bestFit="1" customWidth="1"/>
    <col min="15370" max="15374" width="0" hidden="1" customWidth="1"/>
    <col min="15375" max="15375" width="15.28515625" bestFit="1" customWidth="1"/>
    <col min="15617" max="15617" width="2.140625" customWidth="1"/>
    <col min="15618" max="15618" width="35.7109375" customWidth="1"/>
    <col min="15619" max="15619" width="15" customWidth="1"/>
    <col min="15620" max="15620" width="17.7109375" customWidth="1"/>
    <col min="15621" max="15621" width="31.28515625" bestFit="1" customWidth="1"/>
    <col min="15622" max="15622" width="17" customWidth="1"/>
    <col min="15623" max="15623" width="16.28515625" customWidth="1"/>
    <col min="15624" max="15624" width="17.140625" customWidth="1"/>
    <col min="15625" max="15625" width="16.42578125" bestFit="1" customWidth="1"/>
    <col min="15626" max="15630" width="0" hidden="1" customWidth="1"/>
    <col min="15631" max="15631" width="15.28515625" bestFit="1" customWidth="1"/>
    <col min="15873" max="15873" width="2.140625" customWidth="1"/>
    <col min="15874" max="15874" width="35.7109375" customWidth="1"/>
    <col min="15875" max="15875" width="15" customWidth="1"/>
    <col min="15876" max="15876" width="17.7109375" customWidth="1"/>
    <col min="15877" max="15877" width="31.28515625" bestFit="1" customWidth="1"/>
    <col min="15878" max="15878" width="17" customWidth="1"/>
    <col min="15879" max="15879" width="16.28515625" customWidth="1"/>
    <col min="15880" max="15880" width="17.140625" customWidth="1"/>
    <col min="15881" max="15881" width="16.42578125" bestFit="1" customWidth="1"/>
    <col min="15882" max="15886" width="0" hidden="1" customWidth="1"/>
    <col min="15887" max="15887" width="15.28515625" bestFit="1" customWidth="1"/>
    <col min="16129" max="16129" width="2.140625" customWidth="1"/>
    <col min="16130" max="16130" width="35.7109375" customWidth="1"/>
    <col min="16131" max="16131" width="15" customWidth="1"/>
    <col min="16132" max="16132" width="17.7109375" customWidth="1"/>
    <col min="16133" max="16133" width="31.28515625" bestFit="1" customWidth="1"/>
    <col min="16134" max="16134" width="17" customWidth="1"/>
    <col min="16135" max="16135" width="16.28515625" customWidth="1"/>
    <col min="16136" max="16136" width="17.140625" customWidth="1"/>
    <col min="16137" max="16137" width="16.42578125" bestFit="1" customWidth="1"/>
    <col min="16138" max="16142" width="0" hidden="1" customWidth="1"/>
    <col min="16143" max="16143" width="15.28515625" bestFit="1" customWidth="1"/>
  </cols>
  <sheetData>
    <row r="1" spans="2:10" hidden="1" x14ac:dyDescent="0.25"/>
    <row r="5" spans="2:10" x14ac:dyDescent="0.25">
      <c r="B5" s="1064" t="s">
        <v>237</v>
      </c>
      <c r="C5" s="1064"/>
    </row>
    <row r="6" spans="2:10" ht="15.75" customHeight="1" thickBot="1" x14ac:dyDescent="0.3"/>
    <row r="7" spans="2:10" ht="16.5" thickBot="1" x14ac:dyDescent="0.3">
      <c r="B7" s="1065" t="s">
        <v>238</v>
      </c>
      <c r="C7" s="1066"/>
      <c r="D7" s="1066"/>
      <c r="E7" s="1066"/>
      <c r="F7" s="1066"/>
      <c r="G7" s="1066"/>
      <c r="H7" s="1067"/>
    </row>
    <row r="8" spans="2:10" ht="39" customHeight="1" thickBot="1" x14ac:dyDescent="0.3">
      <c r="B8" s="494" t="s">
        <v>239</v>
      </c>
      <c r="C8" s="515" t="s">
        <v>240</v>
      </c>
      <c r="D8" s="246" t="s">
        <v>241</v>
      </c>
      <c r="E8" s="246" t="s">
        <v>242</v>
      </c>
      <c r="F8" s="246" t="s">
        <v>243</v>
      </c>
      <c r="G8" s="246" t="s">
        <v>244</v>
      </c>
      <c r="H8" s="247" t="s">
        <v>245</v>
      </c>
    </row>
    <row r="9" spans="2:10" ht="12.75" customHeight="1" thickBot="1" x14ac:dyDescent="0.3">
      <c r="B9" s="248" t="s">
        <v>2</v>
      </c>
      <c r="C9" s="249"/>
      <c r="D9" s="250"/>
      <c r="E9" s="250"/>
      <c r="F9" s="250"/>
      <c r="G9" s="250"/>
      <c r="H9" s="251"/>
    </row>
    <row r="10" spans="2:10" ht="15.75" thickBot="1" x14ac:dyDescent="0.3">
      <c r="B10" s="252" t="s">
        <v>246</v>
      </c>
      <c r="C10" s="253"/>
      <c r="D10" s="254"/>
      <c r="E10" s="254"/>
      <c r="F10" s="254"/>
      <c r="G10" s="254"/>
      <c r="H10" s="255"/>
    </row>
    <row r="11" spans="2:10" ht="12.75" customHeight="1" x14ac:dyDescent="0.25">
      <c r="B11" s="256" t="s">
        <v>247</v>
      </c>
      <c r="C11" s="257"/>
      <c r="D11" s="258"/>
      <c r="E11" s="250"/>
      <c r="F11" s="258"/>
      <c r="G11" s="250"/>
      <c r="H11" s="259"/>
      <c r="I11" s="232"/>
    </row>
    <row r="12" spans="2:10" ht="15.75" thickBot="1" x14ac:dyDescent="0.3">
      <c r="B12" s="260" t="str">
        <f>'[1]Balance Gral.'!A11</f>
        <v>Recaudaciones a Depositar M/E</v>
      </c>
      <c r="C12" s="261" t="s">
        <v>249</v>
      </c>
      <c r="D12" s="262">
        <v>0</v>
      </c>
      <c r="E12" s="263">
        <v>6733.98</v>
      </c>
      <c r="F12" s="264">
        <f>D12*E12</f>
        <v>0</v>
      </c>
      <c r="G12" s="263">
        <v>6891.96</v>
      </c>
      <c r="H12" s="265">
        <v>0</v>
      </c>
      <c r="I12" s="300"/>
    </row>
    <row r="13" spans="2:10" ht="12.75" customHeight="1" x14ac:dyDescent="0.25">
      <c r="B13" s="256" t="s">
        <v>13</v>
      </c>
      <c r="C13" s="257"/>
      <c r="D13" s="258"/>
      <c r="E13" s="250"/>
      <c r="F13" s="258"/>
      <c r="G13" s="250"/>
      <c r="H13" s="289"/>
      <c r="I13" s="300"/>
    </row>
    <row r="14" spans="2:10" ht="12.75" customHeight="1" x14ac:dyDescent="0.25">
      <c r="B14" s="267" t="str">
        <f>'[1]Balance Gral.'!A35</f>
        <v>BANCOP CTA. USD</v>
      </c>
      <c r="C14" s="268" t="s">
        <v>249</v>
      </c>
      <c r="D14" s="269">
        <v>382.47</v>
      </c>
      <c r="E14" s="566">
        <v>6733.98</v>
      </c>
      <c r="F14" s="270">
        <v>2575545</v>
      </c>
      <c r="G14" s="566">
        <v>6891.96</v>
      </c>
      <c r="H14" s="266">
        <v>11441273</v>
      </c>
      <c r="I14" s="567"/>
      <c r="J14" s="241"/>
    </row>
    <row r="15" spans="2:10" x14ac:dyDescent="0.25">
      <c r="B15" s="267" t="str">
        <f>'[1]Balance Gral.'!A36</f>
        <v>SUDAMERIS BANK USD</v>
      </c>
      <c r="C15" s="268" t="s">
        <v>249</v>
      </c>
      <c r="D15" s="269">
        <v>2693.46</v>
      </c>
      <c r="E15" s="566">
        <v>6733.98</v>
      </c>
      <c r="F15" s="270">
        <v>18137706</v>
      </c>
      <c r="G15" s="566">
        <v>6891.96</v>
      </c>
      <c r="H15" s="266">
        <v>44432259</v>
      </c>
      <c r="I15" s="300"/>
    </row>
    <row r="16" spans="2:10" x14ac:dyDescent="0.25">
      <c r="B16" s="267" t="str">
        <f>'[1]Balance Gral.'!A37</f>
        <v>INTERFISA USD</v>
      </c>
      <c r="C16" s="268" t="s">
        <v>249</v>
      </c>
      <c r="D16" s="269">
        <v>443.29</v>
      </c>
      <c r="E16" s="566">
        <v>6733.98</v>
      </c>
      <c r="F16" s="270">
        <v>2985106</v>
      </c>
      <c r="G16" s="566">
        <v>6891.96</v>
      </c>
      <c r="H16" s="266">
        <v>1643594</v>
      </c>
      <c r="I16" s="300"/>
    </row>
    <row r="17" spans="2:15" x14ac:dyDescent="0.25">
      <c r="B17" s="267" t="str">
        <f>'[1]Balance Gral.'!A39</f>
        <v>FINANCIERA RIO USD</v>
      </c>
      <c r="C17" s="268" t="s">
        <v>249</v>
      </c>
      <c r="D17" s="269">
        <v>1121.04</v>
      </c>
      <c r="E17" s="566">
        <v>6733.98</v>
      </c>
      <c r="F17" s="270">
        <v>7549061</v>
      </c>
      <c r="G17" s="566">
        <v>6891.96</v>
      </c>
      <c r="H17" s="266">
        <v>8001841</v>
      </c>
      <c r="I17" s="300"/>
      <c r="O17" s="794"/>
    </row>
    <row r="18" spans="2:15" x14ac:dyDescent="0.25">
      <c r="B18" s="267" t="str">
        <f>'[1]Balance Gral.'!A40</f>
        <v>VISION BANCO USD</v>
      </c>
      <c r="C18" s="268" t="s">
        <v>249</v>
      </c>
      <c r="D18" s="269">
        <v>15635.29</v>
      </c>
      <c r="E18" s="566">
        <v>6733.98</v>
      </c>
      <c r="F18" s="270">
        <v>105287730</v>
      </c>
      <c r="G18" s="566">
        <v>6891.96</v>
      </c>
      <c r="H18" s="266">
        <v>51386867</v>
      </c>
      <c r="I18" s="300"/>
    </row>
    <row r="19" spans="2:15" x14ac:dyDescent="0.25">
      <c r="B19" s="267" t="str">
        <f>'[1]Balance Gral.'!A41</f>
        <v>FINEXPAR USD</v>
      </c>
      <c r="C19" s="268" t="s">
        <v>249</v>
      </c>
      <c r="D19" s="269">
        <v>0</v>
      </c>
      <c r="E19" s="566">
        <v>6733.98</v>
      </c>
      <c r="F19" s="270">
        <v>0</v>
      </c>
      <c r="G19" s="566">
        <v>6891.96</v>
      </c>
      <c r="H19" s="266">
        <v>1337798</v>
      </c>
      <c r="I19" s="300"/>
    </row>
    <row r="20" spans="2:15" x14ac:dyDescent="0.25">
      <c r="B20" s="267" t="s">
        <v>250</v>
      </c>
      <c r="C20" s="268" t="s">
        <v>249</v>
      </c>
      <c r="D20" s="269">
        <v>5.82</v>
      </c>
      <c r="E20" s="566">
        <v>6733.98</v>
      </c>
      <c r="F20" s="270">
        <v>39192</v>
      </c>
      <c r="G20" s="566">
        <v>6891.96</v>
      </c>
      <c r="H20" s="266">
        <v>18147219</v>
      </c>
      <c r="I20" s="300"/>
    </row>
    <row r="21" spans="2:15" x14ac:dyDescent="0.25">
      <c r="B21" s="267" t="s">
        <v>251</v>
      </c>
      <c r="C21" s="268" t="s">
        <v>249</v>
      </c>
      <c r="D21" s="269">
        <v>0.16</v>
      </c>
      <c r="E21" s="566">
        <v>6733.98</v>
      </c>
      <c r="F21" s="270">
        <v>1077</v>
      </c>
      <c r="G21" s="566">
        <v>6891.96</v>
      </c>
      <c r="H21" s="266">
        <v>1103</v>
      </c>
      <c r="I21" s="300"/>
    </row>
    <row r="22" spans="2:15" x14ac:dyDescent="0.25">
      <c r="B22" s="267" t="s">
        <v>775</v>
      </c>
      <c r="C22" s="268" t="s">
        <v>249</v>
      </c>
      <c r="D22" s="269">
        <v>623457.78</v>
      </c>
      <c r="E22" s="566">
        <v>6733.98</v>
      </c>
      <c r="F22" s="270">
        <v>419835221</v>
      </c>
      <c r="G22" s="566">
        <v>6891.96</v>
      </c>
      <c r="H22" s="266">
        <v>80389268</v>
      </c>
      <c r="I22" s="300"/>
    </row>
    <row r="23" spans="2:15" x14ac:dyDescent="0.25">
      <c r="B23" s="267" t="str">
        <f>'[1]Balance Gral.'!A46</f>
        <v>Morgan Stanley</v>
      </c>
      <c r="C23" s="268" t="s">
        <v>249</v>
      </c>
      <c r="D23" s="269">
        <v>52.27</v>
      </c>
      <c r="E23" s="566">
        <v>6733.98</v>
      </c>
      <c r="F23" s="270">
        <v>351985</v>
      </c>
      <c r="G23" s="566">
        <v>6891.96</v>
      </c>
      <c r="H23" s="266">
        <v>4555745108</v>
      </c>
      <c r="I23" s="300"/>
    </row>
    <row r="24" spans="2:15" x14ac:dyDescent="0.25">
      <c r="B24" s="267" t="str">
        <f>'[1]Balance Gral.'!A47</f>
        <v>Morgan Stanley</v>
      </c>
      <c r="C24" s="268" t="s">
        <v>249</v>
      </c>
      <c r="D24" s="269">
        <v>4464.1099999999997</v>
      </c>
      <c r="E24" s="566">
        <v>6733.98</v>
      </c>
      <c r="F24" s="270">
        <v>30061227</v>
      </c>
      <c r="G24" s="566">
        <v>6891.96</v>
      </c>
      <c r="H24" s="266">
        <v>360242</v>
      </c>
      <c r="I24" s="300"/>
      <c r="J24" s="241"/>
    </row>
    <row r="25" spans="2:15" x14ac:dyDescent="0.25">
      <c r="B25" s="267" t="str">
        <f>'[1]Balance Gral.'!A48</f>
        <v>El Comercio Usd</v>
      </c>
      <c r="C25" s="268" t="s">
        <v>249</v>
      </c>
      <c r="D25" s="269">
        <v>1914.14</v>
      </c>
      <c r="E25" s="566">
        <v>6733.98</v>
      </c>
      <c r="F25" s="270">
        <v>12889780</v>
      </c>
      <c r="G25" s="566">
        <v>6891.96</v>
      </c>
      <c r="H25" s="266">
        <v>30766467</v>
      </c>
      <c r="I25" s="300"/>
      <c r="J25" s="241"/>
    </row>
    <row r="26" spans="2:15" x14ac:dyDescent="0.25">
      <c r="B26" s="267" t="str">
        <f>'[1]Balance Gral.'!A49</f>
        <v xml:space="preserve">Cefisa Usd </v>
      </c>
      <c r="C26" s="268" t="s">
        <v>249</v>
      </c>
      <c r="D26" s="269">
        <v>1773.89</v>
      </c>
      <c r="E26" s="566">
        <v>6733.98</v>
      </c>
      <c r="F26" s="270">
        <v>11945340</v>
      </c>
      <c r="G26" s="566">
        <v>6891.96</v>
      </c>
      <c r="H26" s="266">
        <v>7029316</v>
      </c>
      <c r="I26" s="300"/>
      <c r="J26" s="241"/>
    </row>
    <row r="27" spans="2:15" x14ac:dyDescent="0.25">
      <c r="B27" s="267" t="str">
        <f>'[1]Balance Gral.'!A50</f>
        <v>Solar SA Usd</v>
      </c>
      <c r="C27" s="268" t="s">
        <v>249</v>
      </c>
      <c r="D27" s="269">
        <v>3263.72</v>
      </c>
      <c r="E27" s="566">
        <v>6733.98</v>
      </c>
      <c r="F27" s="270">
        <v>21977825</v>
      </c>
      <c r="G27" s="566">
        <v>6891.96</v>
      </c>
      <c r="H27" s="266">
        <v>40263313</v>
      </c>
      <c r="I27" s="300"/>
      <c r="J27" s="241"/>
    </row>
    <row r="28" spans="2:15" x14ac:dyDescent="0.25">
      <c r="B28" s="267" t="str">
        <f>'[1]Balance Gral.'!A51</f>
        <v>FIC SA USD</v>
      </c>
      <c r="C28" s="268" t="s">
        <v>249</v>
      </c>
      <c r="D28" s="269">
        <v>4767.6400000000003</v>
      </c>
      <c r="E28" s="566">
        <v>6733.98</v>
      </c>
      <c r="F28" s="270">
        <v>32105195</v>
      </c>
      <c r="G28" s="566">
        <v>6891.96</v>
      </c>
      <c r="H28" s="266">
        <v>10135661</v>
      </c>
      <c r="I28" s="300"/>
      <c r="J28" s="241"/>
    </row>
    <row r="29" spans="2:15" x14ac:dyDescent="0.25">
      <c r="B29" s="267" t="s">
        <v>253</v>
      </c>
      <c r="C29" s="268" t="s">
        <v>249</v>
      </c>
      <c r="D29" s="269">
        <v>0</v>
      </c>
      <c r="E29" s="566">
        <v>6733.98</v>
      </c>
      <c r="F29" s="270">
        <v>0</v>
      </c>
      <c r="G29" s="566">
        <v>6891.96</v>
      </c>
      <c r="H29" s="266">
        <v>30191058</v>
      </c>
      <c r="I29" s="300"/>
      <c r="K29" s="245"/>
    </row>
    <row r="30" spans="2:15" ht="12.75" customHeight="1" thickBot="1" x14ac:dyDescent="0.3">
      <c r="B30" s="291" t="s">
        <v>254</v>
      </c>
      <c r="C30" s="932" t="s">
        <v>249</v>
      </c>
      <c r="D30" s="284">
        <v>0</v>
      </c>
      <c r="E30" s="933">
        <v>6733.98</v>
      </c>
      <c r="F30" s="294">
        <v>0</v>
      </c>
      <c r="G30" s="933">
        <v>6891.96</v>
      </c>
      <c r="H30" s="295">
        <v>0</v>
      </c>
      <c r="I30" s="931"/>
      <c r="J30" s="568"/>
      <c r="K30" s="568"/>
      <c r="L30" s="658"/>
      <c r="M30" s="65"/>
    </row>
    <row r="31" spans="2:15" ht="15.75" hidden="1" thickBot="1" x14ac:dyDescent="0.3">
      <c r="B31" s="267" t="e">
        <f>+'[1]Balance Gral.'!A54</f>
        <v>#REF!</v>
      </c>
      <c r="C31" s="268" t="s">
        <v>249</v>
      </c>
      <c r="D31" s="269" t="e">
        <f>+'[1]Balance Gral.'!B54</f>
        <v>#REF!</v>
      </c>
      <c r="E31" s="566">
        <f>+E27</f>
        <v>6733.98</v>
      </c>
      <c r="F31" s="270" t="e">
        <f>D31*E31</f>
        <v>#REF!</v>
      </c>
      <c r="G31" s="566">
        <v>6442.33</v>
      </c>
      <c r="H31" s="266">
        <v>0</v>
      </c>
      <c r="I31" s="300"/>
      <c r="J31" s="568"/>
      <c r="K31" s="568"/>
      <c r="L31" s="232"/>
    </row>
    <row r="32" spans="2:15" ht="15.75" hidden="1" thickBot="1" x14ac:dyDescent="0.3">
      <c r="B32" s="267" t="e">
        <f>+'[1]Balance Gral.'!A55</f>
        <v>#REF!</v>
      </c>
      <c r="C32" s="268" t="s">
        <v>249</v>
      </c>
      <c r="D32" s="269" t="e">
        <f>+'[1]Balance Gral.'!B55</f>
        <v>#REF!</v>
      </c>
      <c r="E32" s="566">
        <f>+E28</f>
        <v>6733.98</v>
      </c>
      <c r="F32" s="270" t="e">
        <f>D32*E32</f>
        <v>#REF!</v>
      </c>
      <c r="G32" s="566">
        <v>6442.33</v>
      </c>
      <c r="H32" s="266">
        <v>0</v>
      </c>
      <c r="I32" s="300"/>
      <c r="J32" s="568"/>
      <c r="K32" s="568"/>
      <c r="L32" s="232"/>
    </row>
    <row r="33" spans="2:12" ht="15.75" hidden="1" thickBot="1" x14ac:dyDescent="0.3">
      <c r="B33" s="267" t="e">
        <f>+'[1]Balance Gral.'!A56</f>
        <v>#REF!</v>
      </c>
      <c r="C33" s="268" t="s">
        <v>249</v>
      </c>
      <c r="D33" s="269" t="e">
        <f>+'[1]Balance Gral.'!B56</f>
        <v>#REF!</v>
      </c>
      <c r="E33" s="566">
        <f>+E29</f>
        <v>6733.98</v>
      </c>
      <c r="F33" s="270" t="e">
        <f>D33*E33</f>
        <v>#REF!</v>
      </c>
      <c r="G33" s="566">
        <v>6442.33</v>
      </c>
      <c r="H33" s="266">
        <v>0</v>
      </c>
      <c r="I33" s="300"/>
      <c r="J33" s="568"/>
      <c r="K33" s="568"/>
      <c r="L33" s="232"/>
    </row>
    <row r="34" spans="2:12" ht="15.75" hidden="1" thickBot="1" x14ac:dyDescent="0.3">
      <c r="B34" s="267" t="e">
        <f>+'[1]Balance Gral.'!A57</f>
        <v>#REF!</v>
      </c>
      <c r="C34" s="268" t="s">
        <v>249</v>
      </c>
      <c r="D34" s="269" t="e">
        <f>+'[1]Balance Gral.'!B57</f>
        <v>#REF!</v>
      </c>
      <c r="E34" s="566">
        <f>+E30</f>
        <v>6733.98</v>
      </c>
      <c r="F34" s="270" t="e">
        <f>D34*E34</f>
        <v>#REF!</v>
      </c>
      <c r="G34" s="266"/>
      <c r="H34" s="266"/>
      <c r="I34" s="300"/>
      <c r="J34" s="568"/>
      <c r="K34" s="568"/>
      <c r="L34" s="232"/>
    </row>
    <row r="35" spans="2:12" x14ac:dyDescent="0.25">
      <c r="B35" s="256" t="s">
        <v>259</v>
      </c>
      <c r="C35" s="271"/>
      <c r="D35" s="272"/>
      <c r="E35" s="273"/>
      <c r="F35" s="258"/>
      <c r="G35" s="274"/>
      <c r="H35" s="275"/>
      <c r="I35" s="300"/>
      <c r="K35" s="245"/>
    </row>
    <row r="36" spans="2:12" x14ac:dyDescent="0.25">
      <c r="B36" s="267" t="str">
        <f>+'[1]Balance Gral.'!A63</f>
        <v>OPPY OPERADOR PARAGUAY S.A.E</v>
      </c>
      <c r="C36" s="268" t="s">
        <v>249</v>
      </c>
      <c r="D36" s="269">
        <v>408374</v>
      </c>
      <c r="E36" s="566">
        <v>6733.98</v>
      </c>
      <c r="F36" s="270">
        <v>2749982349</v>
      </c>
      <c r="G36" s="566">
        <v>6891.96</v>
      </c>
      <c r="H36" s="266">
        <v>3127219131</v>
      </c>
      <c r="I36" s="300"/>
    </row>
    <row r="37" spans="2:12" x14ac:dyDescent="0.25">
      <c r="B37" s="267" t="str">
        <f>+'[1]Balance Gral.'!A65</f>
        <v>Rieder BONO</v>
      </c>
      <c r="C37" s="268" t="s">
        <v>249</v>
      </c>
      <c r="D37" s="269">
        <v>110236.92</v>
      </c>
      <c r="E37" s="566">
        <v>6733.98</v>
      </c>
      <c r="F37" s="270">
        <v>742333215</v>
      </c>
      <c r="G37" s="566">
        <v>6891.96</v>
      </c>
      <c r="H37" s="266">
        <v>888197692</v>
      </c>
      <c r="I37" s="300"/>
    </row>
    <row r="38" spans="2:12" x14ac:dyDescent="0.25">
      <c r="B38" s="267" t="str">
        <f>+'[1]Balance Gral.'!A62</f>
        <v>FNV Inversiones USD</v>
      </c>
      <c r="C38" s="268" t="s">
        <v>249</v>
      </c>
      <c r="D38" s="269">
        <v>73826.59</v>
      </c>
      <c r="E38" s="566">
        <v>6733.98</v>
      </c>
      <c r="F38" s="270">
        <v>497146781</v>
      </c>
      <c r="G38" s="566">
        <v>6891.96</v>
      </c>
      <c r="H38" s="266"/>
      <c r="I38" s="300"/>
    </row>
    <row r="39" spans="2:12" x14ac:dyDescent="0.25">
      <c r="B39" s="267" t="str">
        <f>+'[1]Balance Gral.'!A66</f>
        <v>Frigorifico Guarani USD</v>
      </c>
      <c r="C39" s="268" t="s">
        <v>249</v>
      </c>
      <c r="D39" s="269">
        <v>1140532.54</v>
      </c>
      <c r="E39" s="566">
        <v>6733.98</v>
      </c>
      <c r="F39" s="270">
        <v>7680323314</v>
      </c>
      <c r="G39" s="566">
        <v>6891.96</v>
      </c>
      <c r="H39" s="266"/>
      <c r="I39" s="300"/>
    </row>
    <row r="40" spans="2:12" x14ac:dyDescent="0.25">
      <c r="B40" s="267" t="str">
        <f>+'[1]Balance Gral.'!A64</f>
        <v>Banco Rio</v>
      </c>
      <c r="C40" s="268" t="s">
        <v>249</v>
      </c>
      <c r="D40" s="269">
        <v>0</v>
      </c>
      <c r="E40" s="566">
        <v>6733.98</v>
      </c>
      <c r="F40" s="270">
        <v>0</v>
      </c>
      <c r="G40" s="566">
        <v>6891.96</v>
      </c>
      <c r="H40" s="266"/>
      <c r="I40" s="300"/>
    </row>
    <row r="41" spans="2:12" ht="15.75" thickBot="1" x14ac:dyDescent="0.3">
      <c r="B41" s="267" t="s">
        <v>260</v>
      </c>
      <c r="C41" s="268" t="s">
        <v>249</v>
      </c>
      <c r="D41" s="269">
        <v>0</v>
      </c>
      <c r="E41" s="566">
        <v>6733.98</v>
      </c>
      <c r="F41" s="270">
        <v>0</v>
      </c>
      <c r="G41" s="566">
        <v>6891.96</v>
      </c>
      <c r="H41" s="266">
        <v>68240604</v>
      </c>
      <c r="I41" s="300"/>
    </row>
    <row r="42" spans="2:12" ht="15.75" hidden="1" thickBot="1" x14ac:dyDescent="0.3">
      <c r="B42" s="267" t="str">
        <f>'[1]Balance Gral.'!A63</f>
        <v>OPPY OPERADOR PARAGUAY S.A.E</v>
      </c>
      <c r="C42" s="268" t="s">
        <v>249</v>
      </c>
      <c r="D42" s="269">
        <f>'[1]Balance Gral.'!B63</f>
        <v>408374</v>
      </c>
      <c r="E42" s="566">
        <f>E27</f>
        <v>6733.98</v>
      </c>
      <c r="F42" s="270">
        <f t="shared" ref="F42:F44" si="0">D42*E42</f>
        <v>2749982348.52</v>
      </c>
      <c r="G42" s="566">
        <v>5960.14</v>
      </c>
      <c r="H42" s="266">
        <v>0</v>
      </c>
      <c r="I42" s="300"/>
    </row>
    <row r="43" spans="2:12" ht="15.75" hidden="1" thickBot="1" x14ac:dyDescent="0.3">
      <c r="B43" s="267" t="str">
        <f>+'[1]Balance Gral.'!A63</f>
        <v>OPPY OPERADOR PARAGUAY S.A.E</v>
      </c>
      <c r="C43" s="268" t="s">
        <v>249</v>
      </c>
      <c r="D43" s="269">
        <f>+'[1]Balance Gral.'!B63</f>
        <v>408374</v>
      </c>
      <c r="E43" s="566">
        <f>E28</f>
        <v>6733.98</v>
      </c>
      <c r="F43" s="270">
        <f t="shared" si="0"/>
        <v>2749982348.52</v>
      </c>
      <c r="G43" s="566">
        <v>5960.14</v>
      </c>
      <c r="H43" s="266"/>
      <c r="I43" s="300"/>
    </row>
    <row r="44" spans="2:12" ht="15.75" hidden="1" thickBot="1" x14ac:dyDescent="0.3">
      <c r="B44" s="267" t="str">
        <f>+'[1]Balance Gral.'!A65</f>
        <v>Rieder BONO</v>
      </c>
      <c r="C44" s="268" t="s">
        <v>249</v>
      </c>
      <c r="D44" s="269">
        <f>+'[1]Balance Gral.'!B65</f>
        <v>110236.92</v>
      </c>
      <c r="E44" s="566">
        <f>E29</f>
        <v>6733.98</v>
      </c>
      <c r="F44" s="270">
        <f t="shared" si="0"/>
        <v>742333214.54159999</v>
      </c>
      <c r="G44" s="566">
        <v>5960.14</v>
      </c>
      <c r="H44" s="276">
        <v>0</v>
      </c>
      <c r="I44" s="300"/>
    </row>
    <row r="45" spans="2:12" x14ac:dyDescent="0.25">
      <c r="B45" s="256" t="s">
        <v>261</v>
      </c>
      <c r="C45" s="271"/>
      <c r="D45" s="272"/>
      <c r="E45" s="273"/>
      <c r="F45" s="258"/>
      <c r="G45" s="274"/>
      <c r="H45" s="275"/>
      <c r="I45" s="300"/>
    </row>
    <row r="46" spans="2:12" x14ac:dyDescent="0.25">
      <c r="B46" s="267" t="s">
        <v>262</v>
      </c>
      <c r="C46" s="277" t="s">
        <v>249</v>
      </c>
      <c r="D46" s="278">
        <v>60616.13</v>
      </c>
      <c r="E46" s="566">
        <v>6733.98</v>
      </c>
      <c r="F46" s="238">
        <v>408187807</v>
      </c>
      <c r="G46" s="566">
        <v>6891.96</v>
      </c>
      <c r="H46" s="279">
        <v>149040978</v>
      </c>
      <c r="I46" s="235"/>
    </row>
    <row r="47" spans="2:12" x14ac:dyDescent="0.25">
      <c r="B47" s="267" t="s">
        <v>263</v>
      </c>
      <c r="C47" s="280" t="s">
        <v>249</v>
      </c>
      <c r="D47" s="269">
        <v>0</v>
      </c>
      <c r="E47" s="566">
        <v>6733.98</v>
      </c>
      <c r="F47" s="238">
        <v>0</v>
      </c>
      <c r="G47" s="566">
        <v>6891.96</v>
      </c>
      <c r="H47" s="266">
        <v>0</v>
      </c>
      <c r="I47" s="300"/>
    </row>
    <row r="48" spans="2:12" x14ac:dyDescent="0.25">
      <c r="B48" s="281" t="str">
        <f>'[1]Balance Gral.'!A105</f>
        <v>Deudores Varios $</v>
      </c>
      <c r="C48" s="277" t="s">
        <v>249</v>
      </c>
      <c r="D48" s="269">
        <v>634330.67000000004</v>
      </c>
      <c r="E48" s="566">
        <v>6733.98</v>
      </c>
      <c r="F48" s="238">
        <v>4271570046</v>
      </c>
      <c r="G48" s="566">
        <v>6891.96</v>
      </c>
      <c r="H48" s="266">
        <v>4099926381</v>
      </c>
      <c r="I48" s="300"/>
    </row>
    <row r="49" spans="2:11" x14ac:dyDescent="0.25">
      <c r="B49" s="282" t="str">
        <f>'[1]Balance Gral.'!A121</f>
        <v>Gastos pag.por Adelantado</v>
      </c>
      <c r="C49" s="280"/>
      <c r="D49" s="269">
        <v>0</v>
      </c>
      <c r="E49" s="566">
        <v>6733.98</v>
      </c>
      <c r="F49" s="270"/>
      <c r="G49" s="566">
        <v>6891.96</v>
      </c>
      <c r="H49" s="266"/>
      <c r="I49" s="300"/>
    </row>
    <row r="50" spans="2:11" x14ac:dyDescent="0.25">
      <c r="B50" s="281" t="str">
        <f>'[1]Balance Gral.'!A123</f>
        <v>Alquileres a Vencer US$</v>
      </c>
      <c r="C50" s="280" t="s">
        <v>249</v>
      </c>
      <c r="D50" s="283">
        <v>6763.64</v>
      </c>
      <c r="E50" s="566">
        <v>6733.98</v>
      </c>
      <c r="F50" s="270">
        <v>45546216</v>
      </c>
      <c r="G50" s="566">
        <v>6891.96</v>
      </c>
      <c r="H50" s="266">
        <v>0</v>
      </c>
      <c r="I50" s="300"/>
    </row>
    <row r="51" spans="2:11" x14ac:dyDescent="0.25">
      <c r="B51" s="281" t="s">
        <v>622</v>
      </c>
      <c r="C51" s="280"/>
      <c r="D51" s="283">
        <v>13675</v>
      </c>
      <c r="E51" s="566">
        <v>6733.98</v>
      </c>
      <c r="F51" s="270">
        <v>92087177</v>
      </c>
      <c r="G51" s="566">
        <v>6891.96</v>
      </c>
      <c r="H51" s="266"/>
      <c r="I51" s="570"/>
      <c r="J51" s="571"/>
    </row>
    <row r="52" spans="2:11" ht="15.75" thickBot="1" x14ac:dyDescent="0.3">
      <c r="B52" s="281" t="str">
        <f>'[1]Balance Gral.'!A119</f>
        <v>Intereses a Devengasr USD</v>
      </c>
      <c r="C52" s="280" t="s">
        <v>249</v>
      </c>
      <c r="D52" s="283">
        <v>61492.33</v>
      </c>
      <c r="E52" s="566">
        <v>6733.98</v>
      </c>
      <c r="F52" s="270">
        <v>414088120</v>
      </c>
      <c r="G52" s="284">
        <v>6891.96</v>
      </c>
      <c r="H52" s="285">
        <v>138431840</v>
      </c>
      <c r="I52" s="567"/>
    </row>
    <row r="53" spans="2:11" ht="15.75" thickBot="1" x14ac:dyDescent="0.3">
      <c r="B53" s="572" t="s">
        <v>265</v>
      </c>
      <c r="C53" s="253"/>
      <c r="D53" s="254"/>
      <c r="E53" s="286"/>
      <c r="F53" s="254"/>
      <c r="G53" s="254"/>
      <c r="H53" s="255"/>
      <c r="I53" s="570"/>
    </row>
    <row r="54" spans="2:11" x14ac:dyDescent="0.25">
      <c r="B54" s="287" t="s">
        <v>262</v>
      </c>
      <c r="C54" s="271" t="s">
        <v>249</v>
      </c>
      <c r="D54" s="288">
        <v>0</v>
      </c>
      <c r="E54" s="272">
        <v>6733.98</v>
      </c>
      <c r="F54" s="258">
        <v>0</v>
      </c>
      <c r="G54" s="566">
        <v>6891.96</v>
      </c>
      <c r="H54" s="289">
        <v>0</v>
      </c>
      <c r="I54" s="300"/>
    </row>
    <row r="55" spans="2:11" x14ac:dyDescent="0.25">
      <c r="B55" s="282" t="str">
        <f>'[1]Balance Gral.'!A121</f>
        <v>Gastos pag.por Adelantado</v>
      </c>
      <c r="C55" s="277"/>
      <c r="D55" s="290"/>
      <c r="E55" s="269"/>
      <c r="F55" s="270"/>
      <c r="G55" s="566">
        <v>6891.96</v>
      </c>
      <c r="H55" s="266"/>
      <c r="I55" s="570"/>
    </row>
    <row r="56" spans="2:11" x14ac:dyDescent="0.25">
      <c r="B56" s="267" t="s">
        <v>266</v>
      </c>
      <c r="C56" s="277" t="s">
        <v>249</v>
      </c>
      <c r="D56" s="290">
        <v>2200</v>
      </c>
      <c r="E56" s="269">
        <v>6733.98</v>
      </c>
      <c r="F56" s="270">
        <v>14814757</v>
      </c>
      <c r="G56" s="566">
        <v>6891.96</v>
      </c>
      <c r="H56" s="266">
        <v>15162311</v>
      </c>
      <c r="I56" s="300"/>
    </row>
    <row r="57" spans="2:11" x14ac:dyDescent="0.25">
      <c r="B57" s="267" t="str">
        <f>'[1]Balance Gral.'!A147</f>
        <v>Garantía Alquiler Mcal Center</v>
      </c>
      <c r="C57" s="277" t="s">
        <v>249</v>
      </c>
      <c r="D57" s="290">
        <v>3017.25</v>
      </c>
      <c r="E57" s="269">
        <v>6733.98</v>
      </c>
      <c r="F57" s="270">
        <v>20318101</v>
      </c>
      <c r="G57" s="566">
        <v>6891.96</v>
      </c>
      <c r="H57" s="266">
        <v>20794766</v>
      </c>
      <c r="I57" s="300"/>
    </row>
    <row r="58" spans="2:11" x14ac:dyDescent="0.25">
      <c r="B58" s="267" t="s">
        <v>264</v>
      </c>
      <c r="C58" s="277" t="s">
        <v>249</v>
      </c>
      <c r="D58" s="290">
        <v>611.51</v>
      </c>
      <c r="E58" s="269">
        <v>6733.98</v>
      </c>
      <c r="F58" s="270">
        <v>4117896</v>
      </c>
      <c r="G58" s="566">
        <v>6891.96</v>
      </c>
      <c r="H58" s="266">
        <v>73944596</v>
      </c>
      <c r="I58" s="300"/>
    </row>
    <row r="59" spans="2:11" x14ac:dyDescent="0.25">
      <c r="B59" s="282" t="s">
        <v>267</v>
      </c>
      <c r="C59" s="277"/>
      <c r="D59" s="290"/>
      <c r="E59" s="269"/>
      <c r="F59" s="270"/>
      <c r="G59" s="566">
        <v>6891.96</v>
      </c>
      <c r="H59" s="266"/>
      <c r="I59" s="300"/>
    </row>
    <row r="60" spans="2:11" ht="15.75" thickBot="1" x14ac:dyDescent="0.3">
      <c r="B60" s="291" t="s">
        <v>268</v>
      </c>
      <c r="C60" s="292" t="s">
        <v>249</v>
      </c>
      <c r="D60" s="293">
        <v>51245.43</v>
      </c>
      <c r="E60" s="284">
        <v>6733.98</v>
      </c>
      <c r="F60" s="294">
        <v>345085701</v>
      </c>
      <c r="G60" s="566">
        <v>6891.96</v>
      </c>
      <c r="H60" s="295">
        <v>353181454</v>
      </c>
      <c r="I60" s="300"/>
    </row>
    <row r="61" spans="2:11" ht="15.75" thickBot="1" x14ac:dyDescent="0.3">
      <c r="B61" s="572" t="s">
        <v>269</v>
      </c>
      <c r="C61" s="253"/>
      <c r="D61" s="254"/>
      <c r="E61" s="286"/>
      <c r="F61" s="254"/>
      <c r="G61" s="254"/>
      <c r="H61" s="255"/>
      <c r="I61" s="300"/>
    </row>
    <row r="62" spans="2:11" ht="15.75" thickBot="1" x14ac:dyDescent="0.3">
      <c r="B62" s="267" t="s">
        <v>66</v>
      </c>
      <c r="C62" s="277" t="s">
        <v>249</v>
      </c>
      <c r="D62" s="569">
        <v>6893.7</v>
      </c>
      <c r="E62" s="566">
        <v>6733.98</v>
      </c>
      <c r="F62" s="270">
        <v>46422023</v>
      </c>
      <c r="G62" s="566">
        <v>6891.96</v>
      </c>
      <c r="H62" s="295">
        <v>188495106</v>
      </c>
      <c r="I62" s="300"/>
    </row>
    <row r="63" spans="2:11" ht="15.75" thickBot="1" x14ac:dyDescent="0.3">
      <c r="B63" s="573" t="s">
        <v>5</v>
      </c>
      <c r="C63" s="249"/>
      <c r="D63" s="250"/>
      <c r="E63" s="296"/>
      <c r="F63" s="250"/>
      <c r="G63" s="250"/>
      <c r="H63" s="251"/>
      <c r="I63" s="300"/>
    </row>
    <row r="64" spans="2:11" ht="15.75" thickBot="1" x14ac:dyDescent="0.3">
      <c r="B64" s="572" t="s">
        <v>270</v>
      </c>
      <c r="C64" s="297"/>
      <c r="D64" s="286"/>
      <c r="E64" s="286"/>
      <c r="F64" s="254"/>
      <c r="G64" s="254"/>
      <c r="H64" s="255"/>
      <c r="I64" s="300"/>
      <c r="K64" s="232"/>
    </row>
    <row r="65" spans="2:11" hidden="1" x14ac:dyDescent="0.25">
      <c r="B65" s="298" t="str">
        <f>'[1]Balance Gral.'!A185</f>
        <v>Honorarios a Pagar usd</v>
      </c>
      <c r="C65" s="280" t="s">
        <v>249</v>
      </c>
      <c r="D65" s="566">
        <f>'[1]Balance Gral.'!B185</f>
        <v>3465</v>
      </c>
      <c r="E65" s="269">
        <f>'[1]Notas inicial'!D65</f>
        <v>6761.37</v>
      </c>
      <c r="F65" s="574">
        <f>'[1]Nota 5 a-e'!D65*'[1]Nota 5 a-e'!E65</f>
        <v>23428147.050000001</v>
      </c>
      <c r="G65" s="566">
        <v>5774.63</v>
      </c>
      <c r="H65" s="299">
        <v>0</v>
      </c>
      <c r="I65" s="300"/>
      <c r="J65" s="241"/>
      <c r="K65" s="232"/>
    </row>
    <row r="66" spans="2:11" x14ac:dyDescent="0.25">
      <c r="B66" s="301" t="str">
        <f>'[1]Balance Gral.'!A194</f>
        <v>Alquileres a pagar</v>
      </c>
      <c r="C66" s="302" t="s">
        <v>249</v>
      </c>
      <c r="D66" s="575">
        <v>8098</v>
      </c>
      <c r="E66" s="303">
        <f>'[1]Notas inicial'!D65</f>
        <v>6761.37</v>
      </c>
      <c r="F66" s="576">
        <v>54753574</v>
      </c>
      <c r="G66" s="283">
        <v>6941.65</v>
      </c>
      <c r="H66" s="305">
        <v>99251712</v>
      </c>
      <c r="I66" s="300"/>
      <c r="K66" s="232"/>
    </row>
    <row r="67" spans="2:11" hidden="1" x14ac:dyDescent="0.25">
      <c r="B67" s="301" t="s">
        <v>273</v>
      </c>
      <c r="C67" s="302" t="s">
        <v>249</v>
      </c>
      <c r="D67" s="283">
        <f>'[1]Balance Gral.'!B189</f>
        <v>0</v>
      </c>
      <c r="E67" s="303">
        <f t="shared" ref="E67:E72" si="1">E66</f>
        <v>6761.37</v>
      </c>
      <c r="F67" s="576">
        <f t="shared" ref="F67" si="2">D67*E67</f>
        <v>0</v>
      </c>
      <c r="G67" s="283">
        <v>6941.65</v>
      </c>
      <c r="H67" s="305">
        <v>0</v>
      </c>
      <c r="I67" s="300"/>
      <c r="K67" s="232"/>
    </row>
    <row r="68" spans="2:11" x14ac:dyDescent="0.25">
      <c r="B68" s="301" t="s">
        <v>274</v>
      </c>
      <c r="C68" s="302" t="s">
        <v>249</v>
      </c>
      <c r="D68" s="283">
        <v>2400940.9</v>
      </c>
      <c r="E68" s="303">
        <f t="shared" si="1"/>
        <v>6761.37</v>
      </c>
      <c r="F68" s="576">
        <v>16233649774</v>
      </c>
      <c r="G68" s="283">
        <v>6941.65</v>
      </c>
      <c r="H68" s="305">
        <v>12049958728</v>
      </c>
      <c r="I68" s="300"/>
      <c r="K68" s="232"/>
    </row>
    <row r="69" spans="2:11" x14ac:dyDescent="0.25">
      <c r="B69" s="301" t="s">
        <v>275</v>
      </c>
      <c r="C69" s="302" t="s">
        <v>249</v>
      </c>
      <c r="D69" s="283">
        <v>67471.55</v>
      </c>
      <c r="E69" s="303">
        <f t="shared" si="1"/>
        <v>6761.37</v>
      </c>
      <c r="F69" s="576">
        <v>456200114</v>
      </c>
      <c r="G69" s="283">
        <v>6941.65</v>
      </c>
      <c r="H69" s="305">
        <v>348514822</v>
      </c>
      <c r="I69" s="300"/>
      <c r="K69" s="232"/>
    </row>
    <row r="70" spans="2:11" x14ac:dyDescent="0.25">
      <c r="B70" s="301" t="s">
        <v>271</v>
      </c>
      <c r="C70" s="302" t="s">
        <v>249</v>
      </c>
      <c r="D70" s="283">
        <v>3465</v>
      </c>
      <c r="E70" s="303">
        <f t="shared" si="1"/>
        <v>6761.37</v>
      </c>
      <c r="F70" s="576">
        <v>23428147</v>
      </c>
      <c r="G70" s="283">
        <v>6941.65</v>
      </c>
      <c r="H70" s="305">
        <v>0</v>
      </c>
      <c r="I70" s="567"/>
      <c r="K70" s="232"/>
    </row>
    <row r="71" spans="2:11" x14ac:dyDescent="0.25">
      <c r="B71" s="301" t="s">
        <v>276</v>
      </c>
      <c r="C71" s="302" t="s">
        <v>249</v>
      </c>
      <c r="D71" s="283">
        <v>319</v>
      </c>
      <c r="E71" s="303">
        <f t="shared" si="1"/>
        <v>6761.37</v>
      </c>
      <c r="F71" s="576">
        <v>2156877</v>
      </c>
      <c r="G71" s="283">
        <v>6941.65</v>
      </c>
      <c r="H71" s="305">
        <v>2214386</v>
      </c>
      <c r="I71" s="300"/>
      <c r="K71" s="232"/>
    </row>
    <row r="72" spans="2:11" x14ac:dyDescent="0.25">
      <c r="B72" s="301" t="s">
        <v>277</v>
      </c>
      <c r="C72" s="302" t="s">
        <v>249</v>
      </c>
      <c r="D72" s="283">
        <v>6276.23</v>
      </c>
      <c r="E72" s="303">
        <f t="shared" si="1"/>
        <v>6761.37</v>
      </c>
      <c r="F72" s="576">
        <v>42435913</v>
      </c>
      <c r="G72" s="283">
        <v>6941.65</v>
      </c>
      <c r="H72" s="305">
        <v>0</v>
      </c>
      <c r="I72" s="567"/>
      <c r="J72" s="241"/>
      <c r="K72" s="232"/>
    </row>
    <row r="73" spans="2:11" ht="12.75" customHeight="1" x14ac:dyDescent="0.25">
      <c r="B73" s="301" t="s">
        <v>278</v>
      </c>
      <c r="C73" s="302" t="s">
        <v>249</v>
      </c>
      <c r="D73" s="283"/>
      <c r="E73" s="303">
        <v>0</v>
      </c>
      <c r="F73" s="576">
        <v>0</v>
      </c>
      <c r="G73" s="283">
        <v>0</v>
      </c>
      <c r="H73" s="305">
        <v>0</v>
      </c>
      <c r="I73" s="300"/>
      <c r="K73" s="232"/>
    </row>
    <row r="74" spans="2:11" x14ac:dyDescent="0.25">
      <c r="B74" s="301" t="s">
        <v>279</v>
      </c>
      <c r="C74" s="302" t="s">
        <v>249</v>
      </c>
      <c r="D74" s="283">
        <v>0</v>
      </c>
      <c r="E74" s="303">
        <f>E72</f>
        <v>6761.37</v>
      </c>
      <c r="F74" s="576">
        <v>1</v>
      </c>
      <c r="G74" s="283">
        <v>6941.65</v>
      </c>
      <c r="H74" s="305">
        <v>-60390764</v>
      </c>
      <c r="I74" s="300"/>
      <c r="K74" s="232"/>
    </row>
    <row r="75" spans="2:11" x14ac:dyDescent="0.25">
      <c r="B75" s="301" t="s">
        <v>280</v>
      </c>
      <c r="C75" s="302" t="s">
        <v>249</v>
      </c>
      <c r="D75" s="283">
        <v>642131.12</v>
      </c>
      <c r="E75" s="303">
        <f>E73</f>
        <v>0</v>
      </c>
      <c r="F75" s="576">
        <v>4341686109</v>
      </c>
      <c r="G75" s="283">
        <v>6941.65</v>
      </c>
      <c r="H75" s="305">
        <v>2916498580</v>
      </c>
      <c r="I75" s="570"/>
      <c r="K75" s="232"/>
    </row>
    <row r="76" spans="2:11" ht="15.75" thickBot="1" x14ac:dyDescent="0.3">
      <c r="B76" s="301" t="s">
        <v>281</v>
      </c>
      <c r="C76" s="306" t="s">
        <v>249</v>
      </c>
      <c r="D76" s="307">
        <v>0</v>
      </c>
      <c r="E76" s="308">
        <f>E74</f>
        <v>6761.37</v>
      </c>
      <c r="F76" s="576">
        <v>0</v>
      </c>
      <c r="G76" s="307">
        <v>6941.65</v>
      </c>
      <c r="H76" s="305">
        <v>0</v>
      </c>
      <c r="I76" s="570"/>
      <c r="K76" s="235"/>
    </row>
    <row r="77" spans="2:11" ht="12" customHeight="1" x14ac:dyDescent="0.25">
      <c r="B77" s="1068" t="s">
        <v>282</v>
      </c>
      <c r="C77" s="309"/>
      <c r="D77" s="576"/>
      <c r="E77" s="310"/>
      <c r="F77" s="311"/>
      <c r="G77" s="311"/>
      <c r="H77" s="312"/>
    </row>
    <row r="78" spans="2:11" s="65" customFormat="1" ht="15.75" thickBot="1" x14ac:dyDescent="0.3">
      <c r="B78" s="1069"/>
      <c r="C78" s="313"/>
      <c r="D78" s="314"/>
      <c r="E78" s="315"/>
      <c r="F78" s="314"/>
      <c r="G78" s="314"/>
      <c r="H78" s="316"/>
      <c r="I78" s="577"/>
      <c r="J78" s="578"/>
    </row>
    <row r="79" spans="2:11" s="535" customFormat="1" ht="16.5" customHeight="1" thickBot="1" x14ac:dyDescent="0.3">
      <c r="B79" s="579" t="s">
        <v>272</v>
      </c>
      <c r="C79" s="317" t="s">
        <v>249</v>
      </c>
      <c r="D79" s="580"/>
      <c r="E79" s="581">
        <f>E73</f>
        <v>0</v>
      </c>
      <c r="F79" s="582">
        <v>0</v>
      </c>
      <c r="G79" s="583">
        <v>0</v>
      </c>
      <c r="H79" s="583">
        <v>0</v>
      </c>
      <c r="I79" s="584"/>
      <c r="J79" s="585"/>
    </row>
    <row r="80" spans="2:11" s="65" customFormat="1" x14ac:dyDescent="0.25">
      <c r="B80" s="586"/>
      <c r="H80" s="587"/>
      <c r="J80" s="578"/>
    </row>
    <row r="81" spans="2:11" s="65" customFormat="1" x14ac:dyDescent="0.25">
      <c r="B81" s="1070" t="s">
        <v>283</v>
      </c>
      <c r="C81" s="1070"/>
      <c r="D81" s="1070"/>
      <c r="H81" s="587"/>
      <c r="J81" s="578"/>
    </row>
    <row r="82" spans="2:11" ht="15.75" thickBot="1" x14ac:dyDescent="0.3"/>
    <row r="83" spans="2:11" ht="15.75" hidden="1" thickBot="1" x14ac:dyDescent="0.3"/>
    <row r="84" spans="2:11" ht="25.5" customHeight="1" x14ac:dyDescent="0.25">
      <c r="B84" s="1071" t="s">
        <v>232</v>
      </c>
      <c r="C84" s="1073" t="s">
        <v>284</v>
      </c>
      <c r="D84" s="1073" t="s">
        <v>285</v>
      </c>
      <c r="E84" s="1073" t="s">
        <v>286</v>
      </c>
      <c r="F84" s="1075" t="s">
        <v>287</v>
      </c>
    </row>
    <row r="85" spans="2:11" ht="17.25" customHeight="1" x14ac:dyDescent="0.25">
      <c r="B85" s="1072"/>
      <c r="C85" s="1074"/>
      <c r="D85" s="1074"/>
      <c r="E85" s="1074"/>
      <c r="F85" s="1076"/>
    </row>
    <row r="86" spans="2:11" ht="39.75" customHeight="1" x14ac:dyDescent="0.25">
      <c r="B86" s="318" t="s">
        <v>288</v>
      </c>
      <c r="C86" s="16">
        <v>6733.98</v>
      </c>
      <c r="D86" s="17">
        <v>15981905</v>
      </c>
      <c r="E86" s="319">
        <v>6554.28</v>
      </c>
      <c r="F86" s="48">
        <v>393634797</v>
      </c>
      <c r="I86" s="64"/>
      <c r="J86" s="64"/>
    </row>
    <row r="87" spans="2:11" ht="39.75" customHeight="1" x14ac:dyDescent="0.25">
      <c r="B87" s="318" t="s">
        <v>289</v>
      </c>
      <c r="C87" s="16">
        <v>6761.37</v>
      </c>
      <c r="D87" s="950">
        <v>-241000856</v>
      </c>
      <c r="E87" s="319">
        <v>6375.54</v>
      </c>
      <c r="F87" s="48">
        <v>236324178</v>
      </c>
      <c r="G87" s="588"/>
    </row>
    <row r="88" spans="2:11" ht="39.75" customHeight="1" x14ac:dyDescent="0.25">
      <c r="B88" s="318" t="s">
        <v>290</v>
      </c>
      <c r="C88" s="16">
        <v>6733.98</v>
      </c>
      <c r="D88" s="17">
        <v>5598877</v>
      </c>
      <c r="E88" s="319">
        <v>6554.28</v>
      </c>
      <c r="F88" s="48">
        <v>278427409</v>
      </c>
      <c r="I88" s="15"/>
      <c r="J88" s="241"/>
      <c r="K88" s="15"/>
    </row>
    <row r="89" spans="2:11" ht="39.75" customHeight="1" thickBot="1" x14ac:dyDescent="0.3">
      <c r="B89" s="320" t="s">
        <v>291</v>
      </c>
      <c r="C89" s="16">
        <v>6761.37</v>
      </c>
      <c r="D89" s="951">
        <v>-179908824</v>
      </c>
      <c r="E89" s="319">
        <v>6375.54</v>
      </c>
      <c r="F89" s="137">
        <v>405663678</v>
      </c>
      <c r="I89" s="64"/>
      <c r="J89" s="949"/>
      <c r="K89" s="15"/>
    </row>
    <row r="90" spans="2:11" ht="15.75" thickBot="1" x14ac:dyDescent="0.3">
      <c r="B90" s="321" t="s">
        <v>292</v>
      </c>
      <c r="C90" s="67"/>
      <c r="D90" s="68">
        <v>-399328897</v>
      </c>
      <c r="E90" s="67"/>
      <c r="F90" s="868">
        <v>-54132114</v>
      </c>
    </row>
    <row r="91" spans="2:11" hidden="1" x14ac:dyDescent="0.25">
      <c r="B91" s="589"/>
    </row>
    <row r="93" spans="2:11" hidden="1" x14ac:dyDescent="0.25"/>
    <row r="94" spans="2:11" x14ac:dyDescent="0.25">
      <c r="B94" s="590" t="s">
        <v>293</v>
      </c>
    </row>
    <row r="95" spans="2:11" x14ac:dyDescent="0.25">
      <c r="B95" s="69" t="s">
        <v>294</v>
      </c>
    </row>
    <row r="96" spans="2:11" ht="15.75" thickBot="1" x14ac:dyDescent="0.3">
      <c r="B96" s="69"/>
    </row>
    <row r="97" spans="2:9" x14ac:dyDescent="0.25">
      <c r="B97" s="322"/>
      <c r="C97" s="323"/>
      <c r="D97" s="323"/>
      <c r="E97" s="324" t="s">
        <v>295</v>
      </c>
      <c r="F97" s="325"/>
    </row>
    <row r="98" spans="2:9" ht="19.5" customHeight="1" x14ac:dyDescent="0.25">
      <c r="B98" s="326" t="s">
        <v>296</v>
      </c>
      <c r="C98" s="327"/>
      <c r="D98" s="328" t="s">
        <v>297</v>
      </c>
      <c r="E98" s="329" t="s">
        <v>298</v>
      </c>
      <c r="F98" s="330" t="s">
        <v>299</v>
      </c>
    </row>
    <row r="99" spans="2:9" x14ac:dyDescent="0.25">
      <c r="B99" s="952" t="s">
        <v>623</v>
      </c>
      <c r="C99" s="953"/>
      <c r="D99" s="795">
        <v>0</v>
      </c>
      <c r="E99" s="796"/>
      <c r="F99" s="797">
        <v>0</v>
      </c>
    </row>
    <row r="100" spans="2:9" x14ac:dyDescent="0.25">
      <c r="B100" s="331" t="s">
        <v>248</v>
      </c>
      <c r="C100" s="954"/>
      <c r="D100" s="70">
        <v>0</v>
      </c>
      <c r="E100" s="70">
        <v>0</v>
      </c>
      <c r="F100" s="71">
        <v>3300000</v>
      </c>
      <c r="G100" s="15"/>
    </row>
    <row r="101" spans="2:9" x14ac:dyDescent="0.25">
      <c r="B101" s="331" t="s">
        <v>300</v>
      </c>
      <c r="C101" s="954"/>
      <c r="D101" s="70">
        <v>0</v>
      </c>
      <c r="E101" s="70">
        <v>0</v>
      </c>
      <c r="F101" s="71">
        <v>0</v>
      </c>
      <c r="G101" s="15"/>
      <c r="I101" s="794"/>
    </row>
    <row r="102" spans="2:9" x14ac:dyDescent="0.25">
      <c r="B102" s="331" t="s">
        <v>301</v>
      </c>
      <c r="C102" s="954"/>
      <c r="D102" s="70">
        <v>0</v>
      </c>
      <c r="E102" s="70">
        <v>0</v>
      </c>
      <c r="F102" s="71">
        <v>0</v>
      </c>
      <c r="G102" s="15"/>
    </row>
    <row r="103" spans="2:9" x14ac:dyDescent="0.25">
      <c r="B103" s="331" t="s">
        <v>302</v>
      </c>
      <c r="C103" s="954"/>
      <c r="D103" s="70">
        <v>0</v>
      </c>
      <c r="E103" s="70">
        <v>-20077</v>
      </c>
      <c r="F103" s="18">
        <v>500000</v>
      </c>
      <c r="G103" s="15"/>
    </row>
    <row r="104" spans="2:9" x14ac:dyDescent="0.25">
      <c r="B104" s="331" t="s">
        <v>624</v>
      </c>
      <c r="C104" s="955"/>
      <c r="D104" s="70">
        <v>0</v>
      </c>
      <c r="E104" s="70">
        <v>1807110</v>
      </c>
      <c r="F104" s="591">
        <v>1807110</v>
      </c>
      <c r="G104" s="15"/>
    </row>
    <row r="105" spans="2:9" x14ac:dyDescent="0.25">
      <c r="B105" s="331" t="s">
        <v>625</v>
      </c>
      <c r="C105" s="954"/>
      <c r="D105" s="70">
        <v>0</v>
      </c>
      <c r="E105" s="70">
        <v>4405208</v>
      </c>
      <c r="F105" s="591">
        <v>4405208</v>
      </c>
      <c r="G105" s="15"/>
    </row>
    <row r="106" spans="2:9" x14ac:dyDescent="0.25">
      <c r="B106" s="331" t="s">
        <v>626</v>
      </c>
      <c r="C106" s="954"/>
      <c r="D106" s="70">
        <v>0</v>
      </c>
      <c r="E106" s="70">
        <v>6127447</v>
      </c>
      <c r="F106" s="591">
        <v>6292447</v>
      </c>
      <c r="G106" s="15"/>
    </row>
    <row r="107" spans="2:9" x14ac:dyDescent="0.25">
      <c r="B107" s="331" t="s">
        <v>627</v>
      </c>
      <c r="C107" s="954"/>
      <c r="D107" s="70">
        <v>0</v>
      </c>
      <c r="E107" s="70">
        <v>27996604</v>
      </c>
      <c r="F107" s="592">
        <v>24064878</v>
      </c>
      <c r="G107" s="15"/>
    </row>
    <row r="108" spans="2:9" x14ac:dyDescent="0.25">
      <c r="B108" s="331" t="s">
        <v>628</v>
      </c>
      <c r="C108" s="955"/>
      <c r="D108" s="70">
        <v>0</v>
      </c>
      <c r="E108" s="70">
        <v>135000</v>
      </c>
      <c r="F108" s="18">
        <v>8414</v>
      </c>
      <c r="G108" s="15"/>
    </row>
    <row r="109" spans="2:9" x14ac:dyDescent="0.25">
      <c r="B109" s="331" t="s">
        <v>629</v>
      </c>
      <c r="C109" s="955"/>
      <c r="D109" s="70">
        <v>0</v>
      </c>
      <c r="E109" s="70">
        <v>188727</v>
      </c>
      <c r="F109" s="18">
        <v>36710959</v>
      </c>
      <c r="G109" s="15"/>
    </row>
    <row r="110" spans="2:9" x14ac:dyDescent="0.25">
      <c r="B110" s="331" t="s">
        <v>630</v>
      </c>
      <c r="C110" s="955"/>
      <c r="D110" s="70">
        <v>0</v>
      </c>
      <c r="E110" s="70">
        <v>1394464803</v>
      </c>
      <c r="F110" s="591">
        <v>7051064</v>
      </c>
      <c r="G110" s="15"/>
    </row>
    <row r="111" spans="2:9" x14ac:dyDescent="0.25">
      <c r="B111" s="331" t="s">
        <v>631</v>
      </c>
      <c r="C111" s="955"/>
      <c r="D111" s="70">
        <v>0</v>
      </c>
      <c r="E111" s="70">
        <v>1764452</v>
      </c>
      <c r="F111" s="591">
        <v>7000000</v>
      </c>
      <c r="G111" s="15"/>
    </row>
    <row r="112" spans="2:9" x14ac:dyDescent="0.25">
      <c r="B112" s="331" t="s">
        <v>632</v>
      </c>
      <c r="C112" s="955"/>
      <c r="D112" s="70">
        <v>0</v>
      </c>
      <c r="E112" s="70">
        <v>3031391</v>
      </c>
      <c r="F112" s="591">
        <v>3031391</v>
      </c>
      <c r="G112" s="15"/>
    </row>
    <row r="113" spans="2:15" x14ac:dyDescent="0.25">
      <c r="B113" s="331" t="s">
        <v>633</v>
      </c>
      <c r="C113" s="955"/>
      <c r="D113" s="70">
        <v>0</v>
      </c>
      <c r="E113" s="70">
        <v>516501805</v>
      </c>
      <c r="F113" s="591">
        <v>10699328</v>
      </c>
      <c r="G113" s="15"/>
    </row>
    <row r="114" spans="2:15" x14ac:dyDescent="0.25">
      <c r="B114" s="331" t="s">
        <v>634</v>
      </c>
      <c r="C114" s="955"/>
      <c r="D114" s="70">
        <v>0</v>
      </c>
      <c r="E114" s="70">
        <v>59129002</v>
      </c>
      <c r="F114" s="591">
        <v>810332361</v>
      </c>
      <c r="G114" s="15"/>
    </row>
    <row r="115" spans="2:15" x14ac:dyDescent="0.25">
      <c r="B115" s="331" t="s">
        <v>635</v>
      </c>
      <c r="C115" s="955"/>
      <c r="D115" s="70">
        <v>0</v>
      </c>
      <c r="E115" s="70">
        <v>3272584155</v>
      </c>
      <c r="F115" s="591">
        <v>1940627622</v>
      </c>
      <c r="G115" s="15"/>
    </row>
    <row r="116" spans="2:15" x14ac:dyDescent="0.25">
      <c r="B116" s="331" t="s">
        <v>636</v>
      </c>
      <c r="C116" s="955"/>
      <c r="D116" s="70">
        <v>0</v>
      </c>
      <c r="E116" s="70">
        <v>5000000</v>
      </c>
      <c r="F116" s="591">
        <v>5000000</v>
      </c>
      <c r="G116" s="15"/>
    </row>
    <row r="117" spans="2:15" x14ac:dyDescent="0.25">
      <c r="B117" s="331" t="s">
        <v>538</v>
      </c>
      <c r="C117" s="955"/>
      <c r="D117" s="70">
        <v>0</v>
      </c>
      <c r="E117" s="70">
        <v>11668096</v>
      </c>
      <c r="F117" s="591">
        <v>5952232</v>
      </c>
      <c r="G117" s="15"/>
    </row>
    <row r="118" spans="2:15" x14ac:dyDescent="0.25">
      <c r="B118" s="331" t="str">
        <f>+'[1]Balance Gral.'!A31</f>
        <v>CEFISA GS</v>
      </c>
      <c r="C118" s="955"/>
      <c r="D118" s="70">
        <v>0</v>
      </c>
      <c r="E118" s="70">
        <v>80000</v>
      </c>
      <c r="F118" s="591">
        <v>616</v>
      </c>
      <c r="G118" s="15"/>
    </row>
    <row r="119" spans="2:15" x14ac:dyDescent="0.25">
      <c r="B119" s="331" t="s">
        <v>529</v>
      </c>
      <c r="C119" s="955"/>
      <c r="D119" s="70">
        <v>382.47</v>
      </c>
      <c r="E119" s="70">
        <v>2575549.33</v>
      </c>
      <c r="F119" s="591">
        <v>11441274</v>
      </c>
      <c r="G119" s="15"/>
    </row>
    <row r="120" spans="2:15" x14ac:dyDescent="0.25">
      <c r="B120" s="331" t="s">
        <v>530</v>
      </c>
      <c r="C120" s="955"/>
      <c r="D120" s="70">
        <v>2693.46</v>
      </c>
      <c r="E120" s="70">
        <v>18137705.77</v>
      </c>
      <c r="F120" s="591">
        <v>44432259</v>
      </c>
      <c r="G120" s="15"/>
      <c r="I120" s="794"/>
      <c r="J120" s="506"/>
      <c r="K120" s="794"/>
      <c r="L120" s="794"/>
      <c r="M120" s="794"/>
      <c r="N120" s="794"/>
      <c r="O120" s="794"/>
    </row>
    <row r="121" spans="2:15" x14ac:dyDescent="0.25">
      <c r="B121" s="331" t="s">
        <v>531</v>
      </c>
      <c r="C121" s="955"/>
      <c r="D121" s="70">
        <v>443.29</v>
      </c>
      <c r="E121" s="70">
        <v>2985105.99</v>
      </c>
      <c r="F121" s="591">
        <v>1643595</v>
      </c>
      <c r="G121" s="15"/>
      <c r="I121" s="794"/>
      <c r="J121" s="506"/>
      <c r="K121" s="794"/>
      <c r="L121" s="794"/>
      <c r="M121" s="794"/>
      <c r="N121" s="794"/>
      <c r="O121" s="794"/>
    </row>
    <row r="122" spans="2:15" x14ac:dyDescent="0.25">
      <c r="B122" s="331" t="s">
        <v>532</v>
      </c>
      <c r="C122" s="955"/>
      <c r="D122" s="70">
        <v>1121.04</v>
      </c>
      <c r="E122" s="70">
        <v>7549060.9400000004</v>
      </c>
      <c r="F122" s="591">
        <v>8001841</v>
      </c>
      <c r="G122" s="15"/>
      <c r="I122" s="794"/>
      <c r="J122" s="506"/>
      <c r="K122" s="794"/>
      <c r="L122" s="794"/>
      <c r="M122" s="794"/>
      <c r="N122" s="794"/>
      <c r="O122" s="794"/>
    </row>
    <row r="123" spans="2:15" x14ac:dyDescent="0.25">
      <c r="B123" s="331" t="s">
        <v>533</v>
      </c>
      <c r="C123" s="955"/>
      <c r="D123" s="70">
        <v>15635.29</v>
      </c>
      <c r="E123" s="70">
        <v>105287730.15000001</v>
      </c>
      <c r="F123" s="591">
        <v>51386867</v>
      </c>
      <c r="G123" s="15"/>
      <c r="I123" s="794"/>
      <c r="J123" s="506"/>
      <c r="K123" s="794"/>
      <c r="L123" s="794"/>
      <c r="M123" s="794"/>
      <c r="N123" s="794"/>
      <c r="O123" s="794"/>
    </row>
    <row r="124" spans="2:15" x14ac:dyDescent="0.25">
      <c r="B124" s="331" t="s">
        <v>534</v>
      </c>
      <c r="C124" s="955"/>
      <c r="D124" s="70">
        <v>0</v>
      </c>
      <c r="E124" s="70">
        <v>0</v>
      </c>
      <c r="F124" s="591">
        <v>1337798</v>
      </c>
      <c r="G124" s="15"/>
      <c r="I124" s="794"/>
      <c r="J124" s="506"/>
      <c r="K124" s="794"/>
      <c r="L124" s="794"/>
      <c r="M124" s="794"/>
      <c r="N124" s="794"/>
      <c r="O124" s="798"/>
    </row>
    <row r="125" spans="2:15" x14ac:dyDescent="0.25">
      <c r="B125" s="331" t="s">
        <v>535</v>
      </c>
      <c r="C125" s="955"/>
      <c r="D125" s="70">
        <v>5.82</v>
      </c>
      <c r="E125" s="70">
        <v>39191.760000000002</v>
      </c>
      <c r="F125" s="18">
        <v>18147220</v>
      </c>
      <c r="G125" s="15"/>
      <c r="I125" s="794"/>
      <c r="J125" s="506"/>
      <c r="K125" s="794"/>
      <c r="L125" s="794"/>
      <c r="M125" s="794"/>
      <c r="N125" s="794"/>
      <c r="O125" s="794"/>
    </row>
    <row r="126" spans="2:15" x14ac:dyDescent="0.25">
      <c r="B126" s="331" t="s">
        <v>536</v>
      </c>
      <c r="C126" s="955"/>
      <c r="D126" s="70">
        <v>0.16</v>
      </c>
      <c r="E126" s="70">
        <v>1077.44</v>
      </c>
      <c r="F126" s="18">
        <v>1103</v>
      </c>
      <c r="G126" s="15"/>
      <c r="I126" s="794"/>
      <c r="J126" s="506"/>
      <c r="K126" s="794"/>
      <c r="L126" s="794"/>
      <c r="M126" s="794"/>
      <c r="N126" s="794"/>
      <c r="O126" s="794"/>
    </row>
    <row r="127" spans="2:15" x14ac:dyDescent="0.25">
      <c r="B127" s="331" t="s">
        <v>775</v>
      </c>
      <c r="C127" s="955"/>
      <c r="D127" s="70">
        <v>623457.78</v>
      </c>
      <c r="E127" s="70">
        <v>4198352221.3600001</v>
      </c>
      <c r="F127" s="591">
        <v>4636134378</v>
      </c>
      <c r="G127" s="15"/>
      <c r="I127" s="794"/>
      <c r="J127" s="506"/>
      <c r="K127" s="794"/>
      <c r="L127" s="794"/>
      <c r="M127" s="794"/>
      <c r="N127" s="794"/>
      <c r="O127" s="794"/>
    </row>
    <row r="128" spans="2:15" x14ac:dyDescent="0.25">
      <c r="B128" s="331" t="s">
        <v>252</v>
      </c>
      <c r="C128" s="955"/>
      <c r="D128" s="70">
        <v>52.27</v>
      </c>
      <c r="E128" s="70">
        <v>351985.13</v>
      </c>
      <c r="F128" s="591">
        <v>360243</v>
      </c>
      <c r="G128" s="15"/>
      <c r="I128" s="794"/>
      <c r="J128" s="506"/>
      <c r="K128" s="794"/>
      <c r="L128" s="794"/>
      <c r="M128" s="794"/>
      <c r="N128" s="794"/>
      <c r="O128" s="794"/>
    </row>
    <row r="129" spans="2:15" x14ac:dyDescent="0.25">
      <c r="B129" s="331" t="s">
        <v>252</v>
      </c>
      <c r="C129" s="955"/>
      <c r="D129" s="70">
        <v>4464.1099999999997</v>
      </c>
      <c r="E129" s="70">
        <v>30061227.460000001</v>
      </c>
      <c r="F129" s="591">
        <v>30766468</v>
      </c>
      <c r="G129" s="15"/>
      <c r="I129" s="794"/>
      <c r="J129" s="506"/>
      <c r="K129" s="794"/>
      <c r="L129" s="794"/>
      <c r="M129" s="794"/>
      <c r="N129" s="794"/>
      <c r="O129" s="794"/>
    </row>
    <row r="130" spans="2:15" x14ac:dyDescent="0.25">
      <c r="B130" s="331" t="s">
        <v>255</v>
      </c>
      <c r="C130" s="955"/>
      <c r="D130" s="70">
        <v>1914.14</v>
      </c>
      <c r="E130" s="70">
        <v>12889780.48</v>
      </c>
      <c r="F130" s="591">
        <v>7029317</v>
      </c>
      <c r="G130" s="15"/>
      <c r="I130" s="794"/>
      <c r="J130" s="506"/>
      <c r="K130" s="794"/>
      <c r="L130" s="794"/>
      <c r="M130" s="794"/>
      <c r="N130" s="794"/>
      <c r="O130" s="794"/>
    </row>
    <row r="131" spans="2:15" x14ac:dyDescent="0.25">
      <c r="B131" s="331" t="s">
        <v>256</v>
      </c>
      <c r="C131" s="955"/>
      <c r="D131" s="70">
        <v>1773.89</v>
      </c>
      <c r="E131" s="70">
        <v>11945339.779999999</v>
      </c>
      <c r="F131" s="591">
        <v>40263313</v>
      </c>
      <c r="G131" s="15"/>
      <c r="I131" s="794"/>
      <c r="J131" s="506"/>
      <c r="K131" s="794"/>
      <c r="L131" s="794"/>
      <c r="M131" s="794"/>
      <c r="N131" s="794"/>
      <c r="O131" s="794"/>
    </row>
    <row r="132" spans="2:15" x14ac:dyDescent="0.25">
      <c r="B132" s="331" t="s">
        <v>257</v>
      </c>
      <c r="C132" s="955"/>
      <c r="D132" s="70">
        <v>3263.72</v>
      </c>
      <c r="E132" s="70">
        <v>21977825.210000001</v>
      </c>
      <c r="F132" s="591">
        <v>10135661</v>
      </c>
      <c r="G132" s="15"/>
      <c r="I132" s="798"/>
      <c r="J132" s="506"/>
      <c r="K132" s="794"/>
      <c r="L132" s="794"/>
      <c r="M132" s="794"/>
      <c r="N132" s="794"/>
      <c r="O132" s="794"/>
    </row>
    <row r="133" spans="2:15" x14ac:dyDescent="0.25">
      <c r="B133" s="331" t="s">
        <v>258</v>
      </c>
      <c r="C133" s="955"/>
      <c r="D133" s="70">
        <v>4767.6400000000003</v>
      </c>
      <c r="E133" s="70">
        <v>32105188.41</v>
      </c>
      <c r="F133" s="591">
        <v>30191054</v>
      </c>
      <c r="G133" s="15"/>
      <c r="I133" s="794"/>
      <c r="J133" s="506"/>
      <c r="K133" s="794"/>
      <c r="L133" s="794"/>
      <c r="M133" s="794"/>
      <c r="N133" s="794"/>
      <c r="O133" s="794"/>
    </row>
    <row r="134" spans="2:15" x14ac:dyDescent="0.25">
      <c r="B134" s="956" t="s">
        <v>684</v>
      </c>
      <c r="C134" s="957"/>
      <c r="D134" s="70">
        <v>0</v>
      </c>
      <c r="E134" s="70">
        <v>1528897</v>
      </c>
      <c r="F134" s="591">
        <v>0</v>
      </c>
      <c r="G134" s="15"/>
      <c r="I134" s="794"/>
      <c r="J134" s="506"/>
      <c r="K134" s="794"/>
      <c r="L134" s="794"/>
      <c r="M134" s="794"/>
      <c r="N134" s="794"/>
      <c r="O134" s="794"/>
    </row>
    <row r="135" spans="2:15" hidden="1" x14ac:dyDescent="0.25">
      <c r="B135" s="331"/>
      <c r="C135" s="587"/>
      <c r="D135" s="70" t="e">
        <f>+'[1]Balance Gral.'!B54</f>
        <v>#REF!</v>
      </c>
      <c r="E135" s="70" t="e">
        <f>+'[1]Balance Gral.'!C54</f>
        <v>#REF!</v>
      </c>
      <c r="F135" s="591">
        <v>0</v>
      </c>
      <c r="G135" s="15"/>
      <c r="I135" s="794"/>
      <c r="J135" s="506"/>
      <c r="K135" s="794"/>
      <c r="L135" s="794"/>
      <c r="M135" s="794"/>
      <c r="N135" s="794"/>
      <c r="O135" s="794"/>
    </row>
    <row r="136" spans="2:15" hidden="1" x14ac:dyDescent="0.25">
      <c r="B136" s="331" t="e">
        <f>+'[1]Balance Gral.'!A55</f>
        <v>#REF!</v>
      </c>
      <c r="C136" s="587"/>
      <c r="D136" s="70" t="e">
        <f>+'[1]Balance Gral.'!B55</f>
        <v>#REF!</v>
      </c>
      <c r="E136" s="70" t="e">
        <f>+'[1]Balance Gral.'!C55</f>
        <v>#REF!</v>
      </c>
      <c r="F136" s="591">
        <v>0</v>
      </c>
      <c r="G136" s="15"/>
      <c r="I136" s="794"/>
      <c r="J136" s="506"/>
      <c r="K136" s="794"/>
      <c r="L136" s="794"/>
      <c r="M136" s="794"/>
      <c r="N136" s="794"/>
      <c r="O136" s="794"/>
    </row>
    <row r="137" spans="2:15" hidden="1" x14ac:dyDescent="0.25">
      <c r="B137" s="331" t="e">
        <f>+'[1]Balance Gral.'!A56</f>
        <v>#REF!</v>
      </c>
      <c r="C137" s="587"/>
      <c r="D137" s="70" t="e">
        <f>+'[1]Balance Gral.'!B56</f>
        <v>#REF!</v>
      </c>
      <c r="E137" s="70" t="e">
        <f>+'[1]Balance Gral.'!C56</f>
        <v>#REF!</v>
      </c>
      <c r="F137" s="591">
        <v>0</v>
      </c>
      <c r="G137" s="15"/>
      <c r="I137" s="794"/>
      <c r="J137" s="506"/>
      <c r="K137" s="794"/>
      <c r="L137" s="794"/>
      <c r="M137" s="794"/>
      <c r="N137" s="794"/>
      <c r="O137" s="794"/>
    </row>
    <row r="138" spans="2:15" hidden="1" x14ac:dyDescent="0.25">
      <c r="B138" s="331" t="e">
        <f>+'[1]Balance Gral.'!A57</f>
        <v>#REF!</v>
      </c>
      <c r="C138" s="587"/>
      <c r="D138" s="70" t="e">
        <f>+'[1]Balance Gral.'!B57</f>
        <v>#REF!</v>
      </c>
      <c r="E138" s="70" t="e">
        <f>+'[1]Balance Gral.'!C57</f>
        <v>#REF!</v>
      </c>
      <c r="F138" s="591">
        <v>0</v>
      </c>
      <c r="G138" s="15"/>
      <c r="H138" s="593"/>
      <c r="I138" s="794"/>
      <c r="J138" s="506"/>
      <c r="K138" s="794"/>
      <c r="L138" s="794"/>
      <c r="M138" s="794"/>
      <c r="N138" s="794"/>
      <c r="O138" s="794"/>
    </row>
    <row r="139" spans="2:15" ht="15.75" thickBot="1" x14ac:dyDescent="0.3">
      <c r="B139" s="1077" t="s">
        <v>303</v>
      </c>
      <c r="C139" s="1078"/>
      <c r="D139" s="333">
        <v>659975.07999999996</v>
      </c>
      <c r="E139" s="334">
        <v>9750651607</v>
      </c>
      <c r="F139" s="335">
        <v>7758056020</v>
      </c>
      <c r="G139" s="520"/>
      <c r="H139" s="594"/>
      <c r="I139" s="520"/>
      <c r="J139" s="506"/>
      <c r="K139" s="794"/>
      <c r="L139" s="794"/>
      <c r="M139" s="794"/>
      <c r="N139" s="794"/>
      <c r="O139" s="794"/>
    </row>
    <row r="140" spans="2:15" ht="12.75" hidden="1" customHeight="1" x14ac:dyDescent="0.25">
      <c r="B140" s="590" t="s">
        <v>637</v>
      </c>
    </row>
    <row r="141" spans="2:15" ht="13.5" hidden="1" customHeight="1" x14ac:dyDescent="0.25">
      <c r="B141" s="69" t="s">
        <v>304</v>
      </c>
    </row>
    <row r="142" spans="2:15" ht="14.25" hidden="1" customHeight="1" x14ac:dyDescent="0.25">
      <c r="B142" s="1055" t="s">
        <v>217</v>
      </c>
      <c r="C142" s="1056"/>
      <c r="D142" s="1056"/>
      <c r="E142" s="1056"/>
      <c r="F142" s="1056"/>
      <c r="G142" s="1056"/>
      <c r="H142" s="1056"/>
      <c r="I142" s="1057"/>
    </row>
    <row r="143" spans="2:15" ht="12.75" hidden="1" customHeight="1" thickBot="1" x14ac:dyDescent="0.3">
      <c r="B143" s="1058" t="s">
        <v>305</v>
      </c>
      <c r="C143" s="1059"/>
      <c r="D143" s="1059"/>
      <c r="E143" s="1059"/>
      <c r="F143" s="1060"/>
      <c r="G143" s="595" t="s">
        <v>306</v>
      </c>
      <c r="H143" s="596"/>
      <c r="I143" s="597"/>
    </row>
    <row r="144" spans="2:15" ht="12.75" hidden="1" customHeight="1" x14ac:dyDescent="0.25">
      <c r="B144" s="1061"/>
      <c r="C144" s="1062"/>
      <c r="D144" s="1062"/>
      <c r="E144" s="1062"/>
      <c r="F144" s="1063"/>
      <c r="G144" s="598"/>
      <c r="H144" s="599" t="s">
        <v>638</v>
      </c>
      <c r="I144" s="600"/>
    </row>
    <row r="145" spans="2:12" ht="25.5" hidden="1" customHeight="1" x14ac:dyDescent="0.25">
      <c r="B145" s="337" t="s">
        <v>307</v>
      </c>
      <c r="C145" s="338" t="s">
        <v>308</v>
      </c>
      <c r="D145" s="338" t="s">
        <v>309</v>
      </c>
      <c r="E145" s="338" t="s">
        <v>310</v>
      </c>
      <c r="F145" s="339" t="s">
        <v>311</v>
      </c>
      <c r="G145" s="340" t="s">
        <v>192</v>
      </c>
      <c r="H145" s="341" t="s">
        <v>312</v>
      </c>
      <c r="I145" s="342" t="s">
        <v>84</v>
      </c>
    </row>
    <row r="146" spans="2:12" ht="12.75" hidden="1" customHeight="1" x14ac:dyDescent="0.25">
      <c r="B146" s="72" t="s">
        <v>313</v>
      </c>
      <c r="C146" s="65"/>
      <c r="D146" s="73"/>
      <c r="E146" s="73"/>
      <c r="F146" s="74"/>
      <c r="G146" s="73"/>
      <c r="H146" s="343"/>
      <c r="I146" s="344"/>
      <c r="J146" s="345"/>
    </row>
    <row r="147" spans="2:12" ht="12.75" hidden="1" customHeight="1" x14ac:dyDescent="0.25">
      <c r="B147" s="234" t="str">
        <f>'[1]Balance Gral.'!A62</f>
        <v>FNV Inversiones USD</v>
      </c>
      <c r="C147" s="601" t="s">
        <v>314</v>
      </c>
      <c r="D147" s="75">
        <v>1</v>
      </c>
      <c r="E147" s="602" t="s">
        <v>639</v>
      </c>
      <c r="F147" s="525">
        <v>294386391</v>
      </c>
      <c r="G147" s="525">
        <v>0</v>
      </c>
      <c r="H147" s="525">
        <v>0</v>
      </c>
      <c r="I147" s="519">
        <v>0</v>
      </c>
      <c r="J147" s="346"/>
    </row>
    <row r="148" spans="2:12" ht="12.75" hidden="1" customHeight="1" x14ac:dyDescent="0.25">
      <c r="B148" s="234" t="s">
        <v>640</v>
      </c>
      <c r="C148" s="601" t="s">
        <v>314</v>
      </c>
      <c r="D148" s="75">
        <v>1</v>
      </c>
      <c r="E148" s="602" t="s">
        <v>641</v>
      </c>
      <c r="F148" s="525">
        <v>85043836</v>
      </c>
      <c r="G148" s="525">
        <v>27568000000</v>
      </c>
      <c r="H148" s="525">
        <v>420229333</v>
      </c>
      <c r="I148" s="519">
        <v>55853065898</v>
      </c>
      <c r="J148" s="346"/>
    </row>
    <row r="149" spans="2:12" ht="12.75" hidden="1" customHeight="1" x14ac:dyDescent="0.25">
      <c r="B149" s="234" t="s">
        <v>642</v>
      </c>
      <c r="C149" s="601" t="s">
        <v>314</v>
      </c>
      <c r="D149" s="75">
        <v>1</v>
      </c>
      <c r="E149" s="602" t="s">
        <v>643</v>
      </c>
      <c r="F149" s="525">
        <v>16801096</v>
      </c>
      <c r="G149" s="525">
        <v>11500000000</v>
      </c>
      <c r="H149" s="525">
        <v>1212896255</v>
      </c>
      <c r="I149" s="519">
        <v>24393916886</v>
      </c>
      <c r="J149" s="346"/>
    </row>
    <row r="150" spans="2:12" ht="12.75" hidden="1" customHeight="1" x14ac:dyDescent="0.25">
      <c r="B150" s="234" t="s">
        <v>644</v>
      </c>
      <c r="C150" s="601" t="s">
        <v>314</v>
      </c>
      <c r="D150" s="75">
        <v>1</v>
      </c>
      <c r="E150" s="602" t="s">
        <v>645</v>
      </c>
      <c r="F150" s="525">
        <v>595409715</v>
      </c>
      <c r="G150" s="525"/>
      <c r="H150" s="525"/>
      <c r="I150" s="519"/>
      <c r="J150" s="346"/>
    </row>
    <row r="151" spans="2:12" ht="12.75" hidden="1" customHeight="1" x14ac:dyDescent="0.25">
      <c r="B151" s="234" t="s">
        <v>537</v>
      </c>
      <c r="C151" s="601" t="s">
        <v>314</v>
      </c>
      <c r="D151" s="75">
        <v>1</v>
      </c>
      <c r="E151" s="602" t="s">
        <v>646</v>
      </c>
      <c r="F151" s="525">
        <v>160835780</v>
      </c>
      <c r="G151" s="525">
        <v>55000000000</v>
      </c>
      <c r="H151" s="525">
        <v>18874352791</v>
      </c>
      <c r="I151" s="519">
        <v>81967910371</v>
      </c>
      <c r="J151" s="346"/>
    </row>
    <row r="152" spans="2:12" ht="12.75" hidden="1" customHeight="1" x14ac:dyDescent="0.25">
      <c r="B152" s="234" t="s">
        <v>647</v>
      </c>
      <c r="C152" s="601" t="s">
        <v>315</v>
      </c>
      <c r="D152" s="75">
        <v>1</v>
      </c>
      <c r="E152" s="602" t="s">
        <v>490</v>
      </c>
      <c r="F152" s="525">
        <v>5000000000</v>
      </c>
      <c r="G152" s="525"/>
      <c r="H152" s="525"/>
      <c r="I152" s="519"/>
      <c r="J152" s="346"/>
    </row>
    <row r="153" spans="2:12" ht="12.75" hidden="1" customHeight="1" x14ac:dyDescent="0.25">
      <c r="B153" s="234" t="s">
        <v>648</v>
      </c>
      <c r="C153" s="601" t="s">
        <v>315</v>
      </c>
      <c r="D153" s="75">
        <v>1</v>
      </c>
      <c r="E153" s="602" t="s">
        <v>649</v>
      </c>
      <c r="F153" s="525">
        <v>102172603</v>
      </c>
      <c r="G153" s="525">
        <v>10000000000</v>
      </c>
      <c r="H153" s="525">
        <v>498471215</v>
      </c>
      <c r="I153" s="519">
        <v>11370673804</v>
      </c>
      <c r="J153" s="346"/>
    </row>
    <row r="154" spans="2:12" ht="12.75" hidden="1" customHeight="1" x14ac:dyDescent="0.25">
      <c r="B154" s="234" t="s">
        <v>650</v>
      </c>
      <c r="C154" s="601" t="s">
        <v>314</v>
      </c>
      <c r="D154" s="75">
        <v>1</v>
      </c>
      <c r="E154" s="602" t="s">
        <v>651</v>
      </c>
      <c r="F154" s="525">
        <v>40917800</v>
      </c>
      <c r="G154" s="525"/>
      <c r="H154" s="525"/>
      <c r="I154" s="519"/>
      <c r="J154" s="346"/>
    </row>
    <row r="155" spans="2:12" ht="13.5" hidden="1" customHeight="1" x14ac:dyDescent="0.25">
      <c r="B155" s="234" t="s">
        <v>647</v>
      </c>
      <c r="C155" s="601" t="s">
        <v>315</v>
      </c>
      <c r="D155" s="75">
        <v>1</v>
      </c>
      <c r="E155" s="602" t="s">
        <v>652</v>
      </c>
      <c r="F155" s="525">
        <v>2320000000</v>
      </c>
      <c r="G155" s="525">
        <v>30000000000</v>
      </c>
      <c r="H155" s="525">
        <v>2892682381</v>
      </c>
      <c r="I155" s="519">
        <v>43206484776</v>
      </c>
      <c r="J155" s="346"/>
    </row>
    <row r="156" spans="2:12" ht="13.5" hidden="1" customHeight="1" x14ac:dyDescent="0.25">
      <c r="B156" s="234"/>
      <c r="C156" s="601"/>
      <c r="D156" s="75"/>
      <c r="E156" s="236"/>
      <c r="F156" s="74"/>
      <c r="G156" s="525"/>
      <c r="H156" s="525"/>
      <c r="I156" s="603"/>
      <c r="J156" s="346"/>
    </row>
    <row r="157" spans="2:12" ht="13.5" hidden="1" customHeight="1" x14ac:dyDescent="0.25">
      <c r="B157" s="347" t="s">
        <v>316</v>
      </c>
      <c r="C157" s="348"/>
      <c r="D157" s="348"/>
      <c r="E157" s="348"/>
      <c r="F157" s="349">
        <f>SUM(F147:F156)</f>
        <v>8615567221</v>
      </c>
      <c r="G157" s="349">
        <f>SUM(G147:G156)</f>
        <v>134068000000</v>
      </c>
      <c r="H157" s="349">
        <f>SUM(H147:H156)</f>
        <v>23898631975</v>
      </c>
      <c r="I157" s="349">
        <f>SUM(I147:I156)</f>
        <v>216792051735</v>
      </c>
    </row>
    <row r="158" spans="2:12" ht="13.5" hidden="1" customHeight="1" x14ac:dyDescent="0.25">
      <c r="B158" s="76" t="s">
        <v>317</v>
      </c>
      <c r="C158" s="77"/>
      <c r="D158" s="77"/>
      <c r="E158" s="77"/>
      <c r="F158" s="78">
        <v>2969567453</v>
      </c>
      <c r="G158" s="78">
        <v>0</v>
      </c>
      <c r="H158" s="78">
        <v>0</v>
      </c>
      <c r="I158" s="79">
        <v>0</v>
      </c>
      <c r="J158" s="346"/>
    </row>
    <row r="159" spans="2:12" ht="12.75" hidden="1" customHeight="1" x14ac:dyDescent="0.25">
      <c r="B159" s="80" t="s">
        <v>318</v>
      </c>
      <c r="C159" s="50"/>
      <c r="D159" s="50"/>
      <c r="E159" s="50"/>
      <c r="F159" s="51"/>
      <c r="G159" s="50"/>
      <c r="H159" s="51"/>
      <c r="I159" s="350"/>
    </row>
    <row r="160" spans="2:12" ht="12.75" hidden="1" customHeight="1" x14ac:dyDescent="0.25">
      <c r="B160" s="52" t="s">
        <v>653</v>
      </c>
      <c r="C160" s="351" t="s">
        <v>319</v>
      </c>
      <c r="D160" s="81">
        <v>1</v>
      </c>
      <c r="E160" s="352">
        <v>14500000</v>
      </c>
      <c r="F160" s="353">
        <v>262142322</v>
      </c>
      <c r="G160" s="353">
        <v>638000000</v>
      </c>
      <c r="H160" s="353">
        <v>2186629368</v>
      </c>
      <c r="I160" s="354">
        <v>10224699154</v>
      </c>
      <c r="J160" s="346"/>
      <c r="K160" s="604"/>
      <c r="L160" s="15"/>
    </row>
    <row r="161" spans="2:12" ht="12.75" hidden="1" customHeight="1" x14ac:dyDescent="0.25">
      <c r="B161" s="234" t="s">
        <v>654</v>
      </c>
      <c r="C161" s="355" t="s">
        <v>319</v>
      </c>
      <c r="D161" s="356"/>
      <c r="E161" s="605"/>
      <c r="F161" s="605">
        <v>180000000</v>
      </c>
      <c r="G161" s="357"/>
      <c r="H161" s="357"/>
      <c r="I161" s="266"/>
      <c r="J161" s="346"/>
      <c r="K161" s="604"/>
      <c r="L161" s="15"/>
    </row>
    <row r="162" spans="2:12" ht="12.75" hidden="1" customHeight="1" x14ac:dyDescent="0.25">
      <c r="B162" s="234" t="s">
        <v>655</v>
      </c>
      <c r="C162" s="355" t="s">
        <v>319</v>
      </c>
      <c r="D162" s="356">
        <v>52</v>
      </c>
      <c r="E162" s="605">
        <v>340000</v>
      </c>
      <c r="F162" s="605">
        <v>18280000</v>
      </c>
      <c r="G162" s="357">
        <v>709679300000</v>
      </c>
      <c r="H162" s="357">
        <v>306831424381</v>
      </c>
      <c r="I162" s="266">
        <v>2088599004588</v>
      </c>
      <c r="J162" s="346"/>
      <c r="K162" s="604"/>
      <c r="L162" s="15"/>
    </row>
    <row r="163" spans="2:12" ht="12.75" hidden="1" customHeight="1" x14ac:dyDescent="0.25">
      <c r="B163" s="234" t="s">
        <v>656</v>
      </c>
      <c r="C163" s="355" t="s">
        <v>315</v>
      </c>
      <c r="D163" s="356">
        <v>1</v>
      </c>
      <c r="E163" s="605">
        <v>3260000000</v>
      </c>
      <c r="F163" s="605">
        <f>+E163*D163</f>
        <v>3260000000</v>
      </c>
      <c r="G163" s="357">
        <v>709679300000</v>
      </c>
      <c r="H163" s="357">
        <v>306831424381</v>
      </c>
      <c r="I163" s="266">
        <v>2088599004588</v>
      </c>
      <c r="J163" s="346"/>
      <c r="K163" s="604"/>
      <c r="L163" s="15"/>
    </row>
    <row r="164" spans="2:12" ht="12.75" hidden="1" customHeight="1" x14ac:dyDescent="0.25">
      <c r="B164" s="234" t="s">
        <v>657</v>
      </c>
      <c r="C164" s="355" t="s">
        <v>658</v>
      </c>
      <c r="D164" s="356">
        <v>16</v>
      </c>
      <c r="E164" s="605">
        <v>47563485</v>
      </c>
      <c r="F164" s="605">
        <f>+E164*D164+1</f>
        <v>761015761</v>
      </c>
      <c r="G164" s="357">
        <v>709679300000</v>
      </c>
      <c r="H164" s="357">
        <v>306831424381</v>
      </c>
      <c r="I164" s="266">
        <v>2088599004588</v>
      </c>
      <c r="J164" s="346"/>
      <c r="K164" s="604"/>
      <c r="L164" s="15"/>
    </row>
    <row r="165" spans="2:12" ht="13.5" hidden="1" customHeight="1" x14ac:dyDescent="0.25">
      <c r="B165" s="234" t="s">
        <v>659</v>
      </c>
      <c r="C165" s="355" t="s">
        <v>320</v>
      </c>
      <c r="D165" s="356">
        <v>1</v>
      </c>
      <c r="E165" s="605">
        <v>284813901</v>
      </c>
      <c r="F165" s="605">
        <f>+E165*D165</f>
        <v>284813901</v>
      </c>
      <c r="G165" s="332"/>
      <c r="H165" s="332"/>
      <c r="I165" s="71"/>
      <c r="J165" s="346"/>
      <c r="K165" s="604"/>
      <c r="L165" s="15"/>
    </row>
    <row r="166" spans="2:12" ht="13.5" hidden="1" customHeight="1" x14ac:dyDescent="0.25">
      <c r="B166" s="347" t="s">
        <v>316</v>
      </c>
      <c r="C166" s="348"/>
      <c r="D166" s="348"/>
      <c r="E166" s="349">
        <f>SUM(E160:E165)</f>
        <v>3607217386</v>
      </c>
      <c r="F166" s="349">
        <f>SUM(F160:F165)</f>
        <v>4766251984</v>
      </c>
      <c r="G166" s="349">
        <f>SUM(G160:G165)</f>
        <v>2129675900000</v>
      </c>
      <c r="H166" s="349">
        <f>SUM(H160:H165)</f>
        <v>922680902511</v>
      </c>
      <c r="I166" s="349">
        <f>SUM(I160:I165)</f>
        <v>6276021712918</v>
      </c>
    </row>
    <row r="167" spans="2:12" ht="13.5" hidden="1" customHeight="1" x14ac:dyDescent="0.25">
      <c r="B167" s="76" t="s">
        <v>317</v>
      </c>
      <c r="C167" s="77"/>
      <c r="D167" s="82"/>
      <c r="E167" s="78"/>
      <c r="F167" s="78">
        <v>4776459505</v>
      </c>
      <c r="G167" s="78"/>
      <c r="H167" s="78"/>
      <c r="I167" s="78"/>
      <c r="J167" s="346"/>
    </row>
    <row r="168" spans="2:12" ht="12.75" customHeight="1" x14ac:dyDescent="0.25"/>
    <row r="169" spans="2:12" ht="12.75" customHeight="1" x14ac:dyDescent="0.25"/>
    <row r="170" spans="2:12" ht="12.75" customHeight="1" x14ac:dyDescent="0.25"/>
    <row r="171" spans="2:12" x14ac:dyDescent="0.25">
      <c r="G171" s="15"/>
      <c r="I171" s="64"/>
    </row>
    <row r="172" spans="2:12" x14ac:dyDescent="0.25">
      <c r="E172" s="506"/>
      <c r="F172" s="506"/>
    </row>
    <row r="173" spans="2:12" x14ac:dyDescent="0.25">
      <c r="D173" s="64"/>
      <c r="E173" s="528"/>
      <c r="F173" s="520"/>
      <c r="G173" s="15"/>
    </row>
    <row r="176" spans="2:12" ht="18" customHeight="1" x14ac:dyDescent="0.25"/>
    <row r="179" spans="5:5" x14ac:dyDescent="0.25">
      <c r="E179" s="15"/>
    </row>
    <row r="186" spans="5:5" x14ac:dyDescent="0.25">
      <c r="E186" s="433"/>
    </row>
    <row r="187" spans="5:5" x14ac:dyDescent="0.25">
      <c r="E187" s="558"/>
    </row>
  </sheetData>
  <mergeCells count="12">
    <mergeCell ref="B142:I142"/>
    <mergeCell ref="B143:F144"/>
    <mergeCell ref="B5:C5"/>
    <mergeCell ref="B7:H7"/>
    <mergeCell ref="B77:B78"/>
    <mergeCell ref="B81:D81"/>
    <mergeCell ref="B84:B85"/>
    <mergeCell ref="C84:C85"/>
    <mergeCell ref="D84:D85"/>
    <mergeCell ref="E84:E85"/>
    <mergeCell ref="F84:F85"/>
    <mergeCell ref="B139:C139"/>
  </mergeCells>
  <pageMargins left="0.7" right="0.7" top="0.75" bottom="0.75" header="0.3" footer="0.3"/>
  <pageSetup paperSize="9" orientation="portrait" r:id="rId1"/>
  <legacyDrawing r:id="rId2"/>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47" Type="http://schemas.openxmlformats.org/package/2006/relationships/digital-signature/signature" Target="sig47.xml"/><Relationship Id="rId7" Type="http://schemas.openxmlformats.org/package/2006/relationships/digital-signature/signature" Target="sig7.xml"/><Relationship Id="rId2" Type="http://schemas.openxmlformats.org/package/2006/relationships/digital-signature/signature" Target="sig2.xml"/><Relationship Id="rId16" Type="http://schemas.openxmlformats.org/package/2006/relationships/digital-signature/signature" Target="sig16.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45" Type="http://schemas.openxmlformats.org/package/2006/relationships/digital-signature/signature" Target="sig45.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4" Type="http://schemas.openxmlformats.org/package/2006/relationships/digital-signature/signature" Target="sig44.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 Id="rId43" Type="http://schemas.openxmlformats.org/package/2006/relationships/digital-signature/signature" Target="sig43.xml"/><Relationship Id="rId8" Type="http://schemas.openxmlformats.org/package/2006/relationships/digital-signature/signature" Target="sig8.xml"/><Relationship Id="rId3" Type="http://schemas.openxmlformats.org/package/2006/relationships/digital-signature/signature" Target="sig3.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 Id="rId46" Type="http://schemas.openxmlformats.org/package/2006/relationships/digital-signature/signature" Target="sig46.xml"/><Relationship Id="rId20" Type="http://schemas.openxmlformats.org/package/2006/relationships/digital-signature/signature" Target="sig20.xml"/><Relationship Id="rId41" Type="http://schemas.openxmlformats.org/package/2006/relationships/digital-signature/signature" Target="sig4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JZfhrg4au6HKJTHSwavg+J/tJKM6gsTu5JE0ngZRZAQ=</DigestValue>
    </Reference>
    <Reference Type="http://www.w3.org/2000/09/xmldsig#Object" URI="#idOfficeObject">
      <DigestMethod Algorithm="http://www.w3.org/2001/04/xmlenc#sha256"/>
      <DigestValue>SXJEhg+YmV1q8/9XvO9yLT83Pamk/k+kNa5a0I2uiUI=</DigestValue>
    </Reference>
    <Reference Type="http://uri.etsi.org/01903#SignedProperties" URI="#idSignedProperties">
      <Transforms>
        <Transform Algorithm="http://www.w3.org/TR/2001/REC-xml-c14n-20010315"/>
      </Transforms>
      <DigestMethod Algorithm="http://www.w3.org/2001/04/xmlenc#sha256"/>
      <DigestValue>NRI1n4nypq7+F0X335fGf5Agolc3do5lncZ+zLLv8lk=</DigestValue>
    </Reference>
    <Reference Type="http://www.w3.org/2000/09/xmldsig#Object" URI="#idValidSigLnImg">
      <DigestMethod Algorithm="http://www.w3.org/2001/04/xmlenc#sha256"/>
      <DigestValue>l42JRK9HmxoixLaO3DFi3LA9YFPGcHv9RjznAS+EEjU=</DigestValue>
    </Reference>
    <Reference Type="http://www.w3.org/2000/09/xmldsig#Object" URI="#idInvalidSigLnImg">
      <DigestMethod Algorithm="http://www.w3.org/2001/04/xmlenc#sha256"/>
      <DigestValue>F39xxeYXbk1DIiXvwiwKxn0LDG6tC3nlSvlbX1DJALY=</DigestValue>
    </Reference>
  </SignedInfo>
  <SignatureValue>cDUOFqLHNik84D7VFGGxBwjMVLCsUv1u3YcTAtH2ishXY/65WsNImtECdkJXfAUZMo9HT+GLxC2H
Fzz0uU9f8+rdpWDR9iW3ZGzycE6GxJvB2P2J1oYu7791FVjyk4P81VmfVLqIzU1Z/uQQHjFjrpEd
Ky+/fY41IALyQTOGiuSSiWd7x1wJ2L1Y6Ah34BKMig4gpfvEdhvNv1HuRs9xQlxiq1DMstk/84vC
Q2BGLKr7xuvqOeB/DbXU4DYqq8MnNelXttM4gncP33c5ZrwP9nhvp7rST4+W7O+Y0HiVtJgK/AMH
Mbks+OYfs2FZulQCtmTIl4j1XGsZH4VS3pQMSg==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2021-09-23T19:03:11Z</mdssi:Value>
        </mdssi:SignatureTime>
      </SignatureProperty>
    </SignatureProperties>
  </Object>
  <Object Id="idOfficeObject">
    <SignatureProperties>
      <SignatureProperty Id="idOfficeV1Details" Target="#idPackageSignature">
        <SignatureInfoV1 xmlns="http://schemas.microsoft.com/office/2006/digsig">
          <SetupID>{3E75794F-BD4D-49A9-A1E2-C3B57EE24FAC}</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2021-09-23T19:03:11Z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BGA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wgw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C9Y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dGk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hVg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+8zv4FVsv3elVtefQHgbDIN6P+jlKja3Oeodg5mIQbo=</DigestValue>
    </Reference>
    <Reference Type="http://www.w3.org/2000/09/xmldsig#Object" URI="#idOfficeObject">
      <DigestMethod Algorithm="http://www.w3.org/2001/04/xmlenc#sha256"/>
      <DigestValue>YXzCbq8W+3birTNQFdXeQfmb+3gNXzWr+isNH75khHs=</DigestValue>
    </Reference>
    <Reference Type="http://uri.etsi.org/01903#SignedProperties" URI="#idSignedProperties">
      <Transforms>
        <Transform Algorithm="http://www.w3.org/TR/2001/REC-xml-c14n-20010315"/>
      </Transforms>
      <DigestMethod Algorithm="http://www.w3.org/2001/04/xmlenc#sha256"/>
      <DigestValue>IXcugORTzlTM7Hyg686/xHHvB/C/YT++19hoTBuHC2w=</DigestValue>
    </Reference>
    <Reference Type="http://www.w3.org/2000/09/xmldsig#Object" URI="#idValidSigLnImg">
      <DigestMethod Algorithm="http://www.w3.org/2001/04/xmlenc#sha256"/>
      <DigestValue>aGUmgO+VDDwYjOOJnbbdka9ZFRbDPPfbnKkQILe5owM=</DigestValue>
    </Reference>
    <Reference Type="http://www.w3.org/2000/09/xmldsig#Object" URI="#idInvalidSigLnImg">
      <DigestMethod Algorithm="http://www.w3.org/2001/04/xmlenc#sha256"/>
      <DigestValue>j1aVe5rQNkgEPfsZLH6+1nhtQ0nbRzi+26Mx6TB1w8U=</DigestValue>
    </Reference>
  </SignedInfo>
  <SignatureValue>iGPY8W4ag7KHj2c7TWiFIAI7iQrh57GhrpYL6kmSmZ1sxB+owK9jcK9rRTRUPURgxJtrp4uuxSS9
87I4i+QBufiiFM/2PwwqQilUIq/8WNWgn042u3kQCoMEROYgjK42188Hw6IJj6lB4qHVQ0HYQkTy
rek8m8TZXmctU14gN9bSlIvfBjIIB60CX0UB+LzB3LskRJjX+B2huiQYAM23EX/0nPrly5pt9Vnl
4Ta4PSpLjadlL84kCDA7BZXfsu7YxmZ/8Y0z59O9XKPOg4QC+I/02C4Q4iiguUwVLL0HQHMe9sjv
6lrxpKF5SkEBOr3bwbTs+A8RfjWGxnAQD4ReGw==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2021-09-23T19:05:58Z</mdssi:Value>
        </mdssi:SignatureTime>
      </SignatureProperty>
    </SignatureProperties>
  </Object>
  <Object Id="idOfficeObject">
    <SignatureProperties>
      <SignatureProperty Id="idOfficeV1Details" Target="#idPackageSignature">
        <SignatureInfoV1 xmlns="http://schemas.microsoft.com/office/2006/digsig">
          <SetupID>{A5B53E29-2F1F-4330-A7D7-55A001E3992F}</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2021-09-23T19:05:58Z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I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/loNlTsTL2gU18g4pzboycvsB/+7ybbArbCNlK5+A9w=</DigestValue>
    </Reference>
    <Reference Type="http://www.w3.org/2000/09/xmldsig#Object" URI="#idOfficeObject">
      <DigestMethod Algorithm="http://www.w3.org/2001/04/xmlenc#sha256"/>
      <DigestValue>s+tQwlmOFhsvwu22v2tW3q3l1Lve2xWjLjjZAE7xHmY=</DigestValue>
    </Reference>
    <Reference Type="http://uri.etsi.org/01903#SignedProperties" URI="#idSignedProperties">
      <Transforms>
        <Transform Algorithm="http://www.w3.org/TR/2001/REC-xml-c14n-20010315"/>
      </Transforms>
      <DigestMethod Algorithm="http://www.w3.org/2001/04/xmlenc#sha256"/>
      <DigestValue>c1DYFS1qeRli7z28L3GbQd83ZWuvrNo7kXeiWRkIRi0=</DigestValue>
    </Reference>
    <Reference Type="http://www.w3.org/2000/09/xmldsig#Object" URI="#idValidSigLnImg">
      <DigestMethod Algorithm="http://www.w3.org/2001/04/xmlenc#sha256"/>
      <DigestValue>yvbvJEEnZyd2QUXntsNAIE2+GNfjrXldWFWrPL4dhYQ=</DigestValue>
    </Reference>
    <Reference Type="http://www.w3.org/2000/09/xmldsig#Object" URI="#idInvalidSigLnImg">
      <DigestMethod Algorithm="http://www.w3.org/2001/04/xmlenc#sha256"/>
      <DigestValue>34ZKbGIZyaXuGbXPUEuM+/7y3nY/y8tYXCzMGETbq8A=</DigestValue>
    </Reference>
  </SignedInfo>
  <SignatureValue>h+yNpFB1Q0g9nVjhlhEGqqYUdb/H8b4EngPoWsgC8hiYttB6NOgxXYkJcKiXs2Pza9nrSa5Sy/IT
dQeTVT14d/FXPDkQXmIsXJsFz2lO8odusVhgtvg0dslguhgYF3j+aHJSc9nBNkru9+I4u8X1w4wu
W0bOhV6rXmhPo/i51cIUlffr0ONu4GeQ9oVpvP8nhT1QVmNDOggmZzDhqxIvsLy+pD8gxtYhxZUr
rpyJ1lXZ+Ecc/M1z1AMOH+YTQnlb/aKv2gbtlh4pEhEzQkgSLMlrZgMoN/ZFD8fnUh9G5qD/CVGi
SZ8fWZrU5JgexXOUM0EI8nKByPN8jSW9CdGDKg==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2021-09-23T19:06:11Z</mdssi:Value>
        </mdssi:SignatureTime>
      </SignatureProperty>
    </SignatureProperties>
  </Object>
  <Object Id="idOfficeObject">
    <SignatureProperties>
      <SignatureProperty Id="idOfficeV1Details" Target="#idPackageSignature">
        <SignatureInfoV1 xmlns="http://schemas.microsoft.com/office/2006/digsig">
          <SetupID>{6925E305-6B9C-462A-8D8E-650C7BDB9579}</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2021-09-23T19:06:11Z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HQ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L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sO2d5uR8loSCsUx/zY7wQqORTDNXKoM/581znuw7qmE=</DigestValue>
    </Reference>
    <Reference Type="http://www.w3.org/2000/09/xmldsig#Object" URI="#idOfficeObject">
      <DigestMethod Algorithm="http://www.w3.org/2001/04/xmlenc#sha256"/>
      <DigestValue>hjSu6DUiIGjwcoQyJ9xtz7V+UHjWPa0Gen+2Za45vWY=</DigestValue>
    </Reference>
    <Reference Type="http://uri.etsi.org/01903#SignedProperties" URI="#idSignedProperties">
      <Transforms>
        <Transform Algorithm="http://www.w3.org/TR/2001/REC-xml-c14n-20010315"/>
      </Transforms>
      <DigestMethod Algorithm="http://www.w3.org/2001/04/xmlenc#sha256"/>
      <DigestValue>yhlKgaxIEqBiX6QCX5cmmWbPfMbQA07Mbr0P0bLLKuI=</DigestValue>
    </Reference>
    <Reference Type="http://www.w3.org/2000/09/xmldsig#Object" URI="#idValidSigLnImg">
      <DigestMethod Algorithm="http://www.w3.org/2001/04/xmlenc#sha256"/>
      <DigestValue>yvbvJEEnZyd2QUXntsNAIE2+GNfjrXldWFWrPL4dhYQ=</DigestValue>
    </Reference>
    <Reference Type="http://www.w3.org/2000/09/xmldsig#Object" URI="#idInvalidSigLnImg">
      <DigestMethod Algorithm="http://www.w3.org/2001/04/xmlenc#sha256"/>
      <DigestValue>j1aVe5rQNkgEPfsZLH6+1nhtQ0nbRzi+26Mx6TB1w8U=</DigestValue>
    </Reference>
  </SignedInfo>
  <SignatureValue>aPOlekuinvVwXi1DHxdHkRnZH6r/Nhz1pwuueFJ3vEuKLPP8wz6P+EjvO9e/q188gA4skpF/kGod
17dVimJM1qFTCRbAjwsve8sicBn5siDP7HHKHRyGz2e1apZt6zvcOdJf4jicgqedm906UBUs7PGz
GgBadjMGt3CrShsvd2OlGk7OnFJTKSFhyPbm9X+aMVn0gfHHdrI3wiRl9IK/JFOBX2dzkcR0GhqP
n8DRRkDzPeMPtB3/yOGtToSdh3TJmO5I+D0TRaawVYalZM8frCKJTlitPhK0s84Z0ufyBchYCDgc
oiY8lyYlZxGjdsUnNOTeGBi2F1NCUx6q9zrLSA==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2021-09-23T19:06:21Z</mdssi:Value>
        </mdssi:SignatureTime>
      </SignatureProperty>
    </SignatureProperties>
  </Object>
  <Object Id="idOfficeObject">
    <SignatureProperties>
      <SignatureProperty Id="idOfficeV1Details" Target="#idPackageSignature">
        <SignatureInfoV1 xmlns="http://schemas.microsoft.com/office/2006/digsig">
          <SetupID>{ED1DCC8C-1DFE-4999-A369-18E1E8B32056}</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2021-09-23T19:06:21Z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6pJg+VkWW8PO7H7vNsl70cm3EKf1G48BrMo/JqWfhZk=</DigestValue>
    </Reference>
    <Reference Type="http://www.w3.org/2000/09/xmldsig#Object" URI="#idOfficeObject">
      <DigestMethod Algorithm="http://www.w3.org/2001/04/xmlenc#sha256"/>
      <DigestValue>Ng3nRBQ2LD/P3e12/immvVYoZbG/5yFBgDiGA1DI7RA=</DigestValue>
    </Reference>
    <Reference Type="http://uri.etsi.org/01903#SignedProperties" URI="#idSignedProperties">
      <Transforms>
        <Transform Algorithm="http://www.w3.org/TR/2001/REC-xml-c14n-20010315"/>
      </Transforms>
      <DigestMethod Algorithm="http://www.w3.org/2001/04/xmlenc#sha256"/>
      <DigestValue>fqzzK6ofUsbkl8uAaGGtll7R1da3a0Trx2FQOE837A8=</DigestValue>
    </Reference>
    <Reference Type="http://www.w3.org/2000/09/xmldsig#Object" URI="#idValidSigLnImg">
      <DigestMethod Algorithm="http://www.w3.org/2001/04/xmlenc#sha256"/>
      <DigestValue>yvbvJEEnZyd2QUXntsNAIE2+GNfjrXldWFWrPL4dhYQ=</DigestValue>
    </Reference>
    <Reference Type="http://www.w3.org/2000/09/xmldsig#Object" URI="#idInvalidSigLnImg">
      <DigestMethod Algorithm="http://www.w3.org/2001/04/xmlenc#sha256"/>
      <DigestValue>j1aVe5rQNkgEPfsZLH6+1nhtQ0nbRzi+26Mx6TB1w8U=</DigestValue>
    </Reference>
  </SignedInfo>
  <SignatureValue>zQeHgflNr73g67FDGw8scQNk0zr2BljYt2hlMkELC9tQYeswIs2rqsLeBbQOT3CtivT7c5wX/NMK
nqZWLXtsQl8T0zYOmOJW0JIPCzR2CPA3UlMs+HkfnzJARq0+w6MUXQIYu1KpFOorODLLDHYplPC7
UvUUXJl5/2++bZDc+5r4z2HRugcDkC9M5VCHxtCJEuvbIyoRk0yFvn0aCj2GiXq9NBgww23F4meP
O3b01TE4Y13p2d923U4qkhN6V72cIlfB7nuvTtn8GVOjYg9xeiu+Xy7SRF1RM2jKAP1AsqxrbHM7
AjXyAWFSIcN+4nNxzLvko7R5sqbIuFNaqF2StQ==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2021-09-23T19:06:33Z</mdssi:Value>
        </mdssi:SignatureTime>
      </SignatureProperty>
    </SignatureProperties>
  </Object>
  <Object Id="idOfficeObject">
    <SignatureProperties>
      <SignatureProperty Id="idOfficeV1Details" Target="#idPackageSignature">
        <SignatureInfoV1 xmlns="http://schemas.microsoft.com/office/2006/digsig">
          <SetupID>{F331B271-405D-427F-8464-5B892E15127A}</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2021-09-23T19:06:33Z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S43lnV8MPlqSeSd/ZGeDMLWSS4K0Ko3SBIm3MmPQVU0=</DigestValue>
    </Reference>
    <Reference Type="http://www.w3.org/2000/09/xmldsig#Object" URI="#idOfficeObject">
      <DigestMethod Algorithm="http://www.w3.org/2001/04/xmlenc#sha256"/>
      <DigestValue>UxTCd1qXtW/8XJ2APDpy9v6Te6Pm/J3NX2wutNoDwS4=</DigestValue>
    </Reference>
    <Reference Type="http://uri.etsi.org/01903#SignedProperties" URI="#idSignedProperties">
      <Transforms>
        <Transform Algorithm="http://www.w3.org/TR/2001/REC-xml-c14n-20010315"/>
      </Transforms>
      <DigestMethod Algorithm="http://www.w3.org/2001/04/xmlenc#sha256"/>
      <DigestValue>m/Go+RATa5ZSHDZT0Cqil2s5zZn0CinhWNwanhLRn1w=</DigestValue>
    </Reference>
    <Reference Type="http://www.w3.org/2000/09/xmldsig#Object" URI="#idValidSigLnImg">
      <DigestMethod Algorithm="http://www.w3.org/2001/04/xmlenc#sha256"/>
      <DigestValue>aGUmgO+VDDwYjOOJnbbdka9ZFRbDPPfbnKkQILe5owM=</DigestValue>
    </Reference>
    <Reference Type="http://www.w3.org/2000/09/xmldsig#Object" URI="#idInvalidSigLnImg">
      <DigestMethod Algorithm="http://www.w3.org/2001/04/xmlenc#sha256"/>
      <DigestValue>34ZKbGIZyaXuGbXPUEuM+/7y3nY/y8tYXCzMGETbq8A=</DigestValue>
    </Reference>
  </SignedInfo>
  <SignatureValue>qw26NCHbEq5zV3vnzdAkdspxdZdJh1EeuoEju/xErjX5H7TIeZL3jeBbB7iHCa/BlX0LSwq0Emhr
ydVcgapD4AoOWztD6lQvbLoyc11A8el3KQHPSiD/s3TJ402L2U4nqRdyyu9Q+w4gQXxJkBvO0LbN
ZImLoTAqaV53mN4m4/3JPJn7U6REuw25xFFdgpgdA7fVu0gBMVGKSKxdPn6uTSm55CzwyW5k1CQt
V+fonwfjbVh5C3h7uje1lwD3Bzw3Oxi/Ivu9k9WQWo1H8BvtfxM8Fn4BoEfJ3LADna7wOjFPWy/d
+yQj6nuFBEDZvvKdHpZUS9JRzVYx9YsuJAnmSw==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2021-09-23T19:06:44Z</mdssi:Value>
        </mdssi:SignatureTime>
      </SignatureProperty>
    </SignatureProperties>
  </Object>
  <Object Id="idOfficeObject">
    <SignatureProperties>
      <SignatureProperty Id="idOfficeV1Details" Target="#idPackageSignature">
        <SignatureInfoV1 xmlns="http://schemas.microsoft.com/office/2006/digsig">
          <SetupID>{73E36FE0-A5F0-442B-A0A1-2960DBBE2143}</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2021-09-23T19:06:44Z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I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bg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HQ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L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pboPHr+/muk58+dgTbe/DeHHimG2Xu3s6L4kUTQhu9k=</DigestValue>
    </Reference>
    <Reference Type="http://www.w3.org/2000/09/xmldsig#Object" URI="#idOfficeObject">
      <DigestMethod Algorithm="http://www.w3.org/2001/04/xmlenc#sha256"/>
      <DigestValue>JBHVk4KYOMbSo99CdN8PIgv90ts/25mjcD3cZHmK3Jo=</DigestValue>
    </Reference>
    <Reference Type="http://uri.etsi.org/01903#SignedProperties" URI="#idSignedProperties">
      <Transforms>
        <Transform Algorithm="http://www.w3.org/TR/2001/REC-xml-c14n-20010315"/>
      </Transforms>
      <DigestMethod Algorithm="http://www.w3.org/2001/04/xmlenc#sha256"/>
      <DigestValue>ovE1tcuLyp7gZUasebEdJ79ZBqs6YTZzA7aAjS3yYcU=</DigestValue>
    </Reference>
    <Reference Type="http://www.w3.org/2000/09/xmldsig#Object" URI="#idValidSigLnImg">
      <DigestMethod Algorithm="http://www.w3.org/2001/04/xmlenc#sha256"/>
      <DigestValue>aGUmgO+VDDwYjOOJnbbdka9ZFRbDPPfbnKkQILe5owM=</DigestValue>
    </Reference>
    <Reference Type="http://www.w3.org/2000/09/xmldsig#Object" URI="#idInvalidSigLnImg">
      <DigestMethod Algorithm="http://www.w3.org/2001/04/xmlenc#sha256"/>
      <DigestValue>j1aVe5rQNkgEPfsZLH6+1nhtQ0nbRzi+26Mx6TB1w8U=</DigestValue>
    </Reference>
  </SignedInfo>
  <SignatureValue>OO1DADeH78E/x+ke0IZEUrtqiOOtepbwUHkW4be2NtT5Kt/GdXnehEMBkVPGXWkpFQJruPh1P61h
PXphfZZGFrT7fzQlUkSY/er4cXZ+FmPRfUtycPDAOqzJ+G91+BgLBLcpYho6SOTPurH9BVtwU9wA
q2blm/WvzdMgnhATIZQYgXMxNfcOY6w/a6Y53ilf8sb3SWEEdAq2xf5PDY+kXe1XtheE04Z8vkQA
OVUX85vCC4zb5Q9IY1fQH2VtE2qiZYFxwCHl5wJL6r0bdTRYRa/mP6tXf2wNwxxccLukpTTZ18jj
EVAd5VFYqIvQppk097e+lH2mJVY/wb6POJjA+w==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2021-09-23T19:06:55Z</mdssi:Value>
        </mdssi:SignatureTime>
      </SignatureProperty>
    </SignatureProperties>
  </Object>
  <Object Id="idOfficeObject">
    <SignatureProperties>
      <SignatureProperty Id="idOfficeV1Details" Target="#idPackageSignature">
        <SignatureInfoV1 xmlns="http://schemas.microsoft.com/office/2006/digsig">
          <SetupID>{C49A5B4B-37BD-463C-8039-4F6A0A3667BA}</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2021-09-23T19:06:55Z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I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+ZA9G0rL1fntkLjg5/M8Xa24wOVtSoO1srEk1Ex7/2Q=</DigestValue>
    </Reference>
    <Reference Type="http://www.w3.org/2000/09/xmldsig#Object" URI="#idOfficeObject">
      <DigestMethod Algorithm="http://www.w3.org/2001/04/xmlenc#sha256"/>
      <DigestValue>EC286erbzRkOxJ9wDC9gwt/a1HMFxZRsBU5qliBWmCg=</DigestValue>
    </Reference>
    <Reference Type="http://uri.etsi.org/01903#SignedProperties" URI="#idSignedProperties">
      <Transforms>
        <Transform Algorithm="http://www.w3.org/TR/2001/REC-xml-c14n-20010315"/>
      </Transforms>
      <DigestMethod Algorithm="http://www.w3.org/2001/04/xmlenc#sha256"/>
      <DigestValue>rBxFsmLLSUSKaWu3Irkxh0bYOlFkL2NcgjkUU+QNI/Q=</DigestValue>
    </Reference>
    <Reference Type="http://www.w3.org/2000/09/xmldsig#Object" URI="#idValidSigLnImg">
      <DigestMethod Algorithm="http://www.w3.org/2001/04/xmlenc#sha256"/>
      <DigestValue>yvbvJEEnZyd2QUXntsNAIE2+GNfjrXldWFWrPL4dhYQ=</DigestValue>
    </Reference>
    <Reference Type="http://www.w3.org/2000/09/xmldsig#Object" URI="#idInvalidSigLnImg">
      <DigestMethod Algorithm="http://www.w3.org/2001/04/xmlenc#sha256"/>
      <DigestValue>6MB2fGRMeReWgoCAoDqk6GFttWKncpGgqSt7Ln7Zpzo=</DigestValue>
    </Reference>
  </SignedInfo>
  <SignatureValue>Rx/5pO9LTL0OFbUxptauF1rzy2kQLqIIsiLMFWXwIQI+Rs+XDju1xgn2T5kLA1Arq7/8SqCLjlDL
31nbqdaRwECfkjkJHXMsCJSTiM3BeUQfMg+/niDhV95x798OwK6r5Z1+5JifvWO8X6ene6SfoYAT
9hcOKsoiUQG+GAbTLAicXaPM5pO0TL4VhrX9SCr5FH2g4Ahe1rx+FRhW+nYo8igam/n6r6MvfNaO
ODTmcxXfeyLtqIWxzWslc1vh4Z0mhVTX8Y+JmmHL0kNVuarCMiak0DW+hgPZPiWXdpt9rip2Bh0g
s2sr93qTcpDGBCKlobZdTmOr7VLS0dpaa9wUYQ==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2021-09-23T19:07:05Z</mdssi:Value>
        </mdssi:SignatureTime>
      </SignatureProperty>
    </SignatureProperties>
  </Object>
  <Object Id="idOfficeObject">
    <SignatureProperties>
      <SignatureProperty Id="idOfficeV1Details" Target="#idPackageSignature">
        <SignatureInfoV1 xmlns="http://schemas.microsoft.com/office/2006/digsig">
          <SetupID>{8C5421F1-E074-460F-A3D4-6C8636705617}</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2021-09-23T19:07:05Z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Wc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D/w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Lw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i/KtWBgrsSYibXf+U6sfdT4Yh/5j1xzFvyhIOg6nYaE=</DigestValue>
    </Reference>
    <Reference Type="http://www.w3.org/2000/09/xmldsig#Object" URI="#idOfficeObject">
      <DigestMethod Algorithm="http://www.w3.org/2001/04/xmlenc#sha256"/>
      <DigestValue>svtLdGYgb+iQIPgfJiZoGudDkQ+UsCPTyCXPW1bboSk=</DigestValue>
    </Reference>
    <Reference Type="http://uri.etsi.org/01903#SignedProperties" URI="#idSignedProperties">
      <Transforms>
        <Transform Algorithm="http://www.w3.org/TR/2001/REC-xml-c14n-20010315"/>
      </Transforms>
      <DigestMethod Algorithm="http://www.w3.org/2001/04/xmlenc#sha256"/>
      <DigestValue>CnviMmjSCyCAc7nScQMfOoBwWbzPpKbXgRG+G9WcZk8=</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k+zgtC5t0nWk5QhX9xKtrSEm6kL3SCNoSHnfKb5ocIA=</DigestValue>
    </Reference>
  </SignedInfo>
  <SignatureValue>XweVfzYYWrASP6+J2fz/etCWEWjkE3Onr6dSR+LXGlAAP0wn89lnFms2gpWJFBfb+j56MSdtmlAp
0WQzUmbAsw5cJJVrmhKZY1L+0/XF32T0ukktSbMU+ltjtX/jfIvSx85rAVA3U5nei6Y2r0idBSQ+
xkfP/MzGrTFf1okIUt2ui/vi3nmn0VJf1CvIlH7RSdk2yS7BLUhlqhTGEhOvCm7jJt5hmkgdFPAp
2d0YQaGbGmoblrKPDiBDHqMhv61nTJTqwEgKQsTdf6QCFpvzrUTHVT9Fn7Zq4E8DpARWn7yEWnqc
/oilORG97Xdg1VzNqruTPVhyiwTpEsJQKIZjZA==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2021-09-23T20:09:58Z</mdssi:Value>
        </mdssi:SignatureTime>
      </SignatureProperty>
    </SignatureProperties>
  </Object>
  <Object Id="idOfficeObject">
    <SignatureProperties>
      <SignatureProperty Id="idOfficeV1Details" Target="#idPackageSignature">
        <SignatureInfoV1 xmlns="http://schemas.microsoft.com/office/2006/digsig">
          <SetupID>{B8BCD900-77A4-4A59-91FE-D78C5F9C8C5E}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2021-09-23T20:09:58Z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gAAAAAAcKDQcKDQcJDQ4WMShFrjFU1TJV1gECBAIDBAECBQoRKyZBowsTMQCAAAAAfqbJd6PIeqDCQFZ4JTd0Lk/HMVPSGy5uFiE4GypVJ0KnHjN9AAAB51cAAACcz+7S6ffb7fnC0t1haH0hMm8aLXIuT8ggOIwoRKslP58cK08AAAEAAAAAAMHg9P///////////+bm5k9SXjw/SzBRzTFU0y1NwSAyVzFGXwEBAuUUCA8mnM/u69/SvI9jt4tgjIR9FBosDBEjMVTUMlXWMVPRKUSeDxk4AAAAAAAAAADT6ff///////+Tk5MjK0krSbkvUcsuT8YVJFoTIFIrSbgtTcEQHEcAAAAAAJzP7vT6/bTa8kRleixHhy1Nwi5PxiQtTnBwcJKSki81SRwtZAgOIwAAAAAAweD02+35gsLqZ5q6Jz1jNEJyOUZ4qamp+/v7////wdPeVnCJAQEC5BAAAACv1/Ho8/ubzu6CwuqMudS3u769vb3////////////L5fZymsABAgPkEAAAAK/X8fz9/uLx+snk9uTy+vz9/v///////////////8vl9nKawAECA0gJAAAAotHvtdryxOL1xOL1tdry0+r32+350+r3tdryxOL1pdPvc5rAAQIDdgIAAABpj7ZnjrZqj7Zqj7ZnjrZtkbdukrdtkbdnjrZqj7ZojrZ3rdUCAwSGbAAAAAAAAAAAAAAAAAAAAAAAAAAAAAAAAAAAAAAAAAAAAAAAAAAAAAAAADo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hcIyiaUxx89OrUs0DmP/ZLyxXsjloR/kXZyqkzO+MKg=</DigestValue>
    </Reference>
    <Reference Type="http://www.w3.org/2000/09/xmldsig#Object" URI="#idOfficeObject">
      <DigestMethod Algorithm="http://www.w3.org/2001/04/xmlenc#sha256"/>
      <DigestValue>cyHfcyrzBphSrXG8ICC2CNCCzFXUchjFZ5dUR6JUZFc=</DigestValue>
    </Reference>
    <Reference Type="http://uri.etsi.org/01903#SignedProperties" URI="#idSignedProperties">
      <Transforms>
        <Transform Algorithm="http://www.w3.org/TR/2001/REC-xml-c14n-20010315"/>
      </Transforms>
      <DigestMethod Algorithm="http://www.w3.org/2001/04/xmlenc#sha256"/>
      <DigestValue>V8oYq9VQTFDz0M+P2GChuLwaBSKhfT67v/Tgqdsg91I=</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VirquNvdi4J4CdB+XEawsHCPiF+UQvfrgXTF9H8avSs=</DigestValue>
    </Reference>
  </SignedInfo>
  <SignatureValue>IrqpcuS+Z1raKzlCAtdJg5dC6mFPvhrsXdyrhFNRjfGXvWghwpRW9M6yBKTCmkXCR7jKRYCdxdFv
6JtKAwPng97lwYbOljcAKj1frzPkiol2oRV+UKEpk/h8ij4AY39uzRU2DBfHnD7ovBjqlutup+pR
xOLDifugo4l2gdnEczuFs1S4bCnDB+aA/r9WT3YdBEpFf7iuGfcxcJ44kRDFsZoTC0ExARfDe17Q
oMrQLZvhg2b5x4NIAuesAO9fbErc7T8tKkEWwrHPfebIwY35TKWHZklA0vqUUD8hbR8bxdbikUzc
+GTEd58tM1K+TV5h7ihZBfO9whmtw+ywiHCcqw==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2021-09-23T20:10:40Z</mdssi:Value>
        </mdssi:SignatureTime>
      </SignatureProperty>
    </SignatureProperties>
  </Object>
  <Object Id="idOfficeObject">
    <SignatureProperties>
      <SignatureProperty Id="idOfficeV1Details" Target="#idPackageSignature">
        <SignatureInfoV1 xmlns="http://schemas.microsoft.com/office/2006/digsig">
          <SetupID>{FF5DEA41-2BEE-4E5B-8634-42239D3A30FF}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2021-09-23T20:10:40Z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n3FDbk1ORnCEF3KEEEbN0f7ANh8fi06o2y6JmjdPthc=</DigestValue>
    </Reference>
    <Reference Type="http://www.w3.org/2000/09/xmldsig#Object" URI="#idOfficeObject">
      <DigestMethod Algorithm="http://www.w3.org/2001/04/xmlenc#sha256"/>
      <DigestValue>gq+d7o3cGCvpoq80CG901zYrJYFxNjhyaoXtn57tqQU=</DigestValue>
    </Reference>
    <Reference Type="http://uri.etsi.org/01903#SignedProperties" URI="#idSignedProperties">
      <Transforms>
        <Transform Algorithm="http://www.w3.org/TR/2001/REC-xml-c14n-20010315"/>
      </Transforms>
      <DigestMethod Algorithm="http://www.w3.org/2001/04/xmlenc#sha256"/>
      <DigestValue>/JXsa+LLPbYGTd3U32Aj1gkHkAwpChr37c1AFz1X2X0=</DigestValue>
    </Reference>
    <Reference Type="http://www.w3.org/2000/09/xmldsig#Object" URI="#idValidSigLnImg">
      <DigestMethod Algorithm="http://www.w3.org/2001/04/xmlenc#sha256"/>
      <DigestValue>MlL7YjM6qquQTJcm6uhFYI5y/NZCUGeqq5k87sQNscA=</DigestValue>
    </Reference>
    <Reference Type="http://www.w3.org/2000/09/xmldsig#Object" URI="#idInvalidSigLnImg">
      <DigestMethod Algorithm="http://www.w3.org/2001/04/xmlenc#sha256"/>
      <DigestValue>LlKUCjJXADfhiVMncrhhxdQFqysxoDr2Mpx9lAmjxMU=</DigestValue>
    </Reference>
  </SignedInfo>
  <SignatureValue>GeJ9kFZ0hut935YpLGBubWmAeQRAdbRVhNevrBwhQHt4cqgLKngXCgKNB8Nx5+OQPa75fRU4YRUv
ZCMaMVb5q5hxl6aI+n2bAfMmY5IW484i5L+m34XOkzWRLAWFRfNP4bH2dn8xJI1rJJCtrbu3LKTQ
FZ6xH4Ag2IVPaaK/y5L4smvkVM3bt2l3mBlC4D8fscuxHDawZCu9DaTG2jmkkePaGsT7IxKfJJBG
PpEXTpDF5mlFD/UvcbarapLT/p0D1G+BjdIl7pv1NL5CPjsTkxnn+otdxie3R+GDe0fUUpMzqr3l
eVjorst/osNSXygBGbgeEimxtWnFkmf5crXzwQ==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2021-09-23T20:10:52Z</mdssi:Value>
        </mdssi:SignatureTime>
      </SignatureProperty>
    </SignatureProperties>
  </Object>
  <Object Id="idOfficeObject">
    <SignatureProperties>
      <SignatureProperty Id="idOfficeV1Details" Target="#idPackageSignature">
        <SignatureInfoV1 xmlns="http://schemas.microsoft.com/office/2006/digsig">
          <SetupID>{D8F13382-DA5F-4875-AF98-5365747EEAE7}</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2021-09-23T20:10:52Z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cw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Dg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Q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SacyVVET4sGLf88jYrCRqzwi+cR4/986088FOU1F5Ms=</DigestValue>
    </Reference>
    <Reference Type="http://www.w3.org/2000/09/xmldsig#Object" URI="#idOfficeObject">
      <DigestMethod Algorithm="http://www.w3.org/2001/04/xmlenc#sha256"/>
      <DigestValue>8NSb5MtnOZM7OzKxbW4MJaXVrdVVOXSIiOvPL4pSon0=</DigestValue>
    </Reference>
    <Reference Type="http://uri.etsi.org/01903#SignedProperties" URI="#idSignedProperties">
      <Transforms>
        <Transform Algorithm="http://www.w3.org/TR/2001/REC-xml-c14n-20010315"/>
      </Transforms>
      <DigestMethod Algorithm="http://www.w3.org/2001/04/xmlenc#sha256"/>
      <DigestValue>mFEIQ7+lIc7zrNa/kDnlWKA/m99z0oNsG5dxZQysSEI=</DigestValue>
    </Reference>
    <Reference Type="http://www.w3.org/2000/09/xmldsig#Object" URI="#idValidSigLnImg">
      <DigestMethod Algorithm="http://www.w3.org/2001/04/xmlenc#sha256"/>
      <DigestValue>/Xfwh4GS1rGA6bZA5UVJIfpFscccxWhjOotl+cSyHMY=</DigestValue>
    </Reference>
    <Reference Type="http://www.w3.org/2000/09/xmldsig#Object" URI="#idInvalidSigLnImg">
      <DigestMethod Algorithm="http://www.w3.org/2001/04/xmlenc#sha256"/>
      <DigestValue>aBbOUneD/PlgmQMGy951ZYzPS8qHq2b/rxEgyxpEa0Q=</DigestValue>
    </Reference>
  </SignedInfo>
  <SignatureValue>yuUX955eOI5WKEh6f9h2KP/aZsYduaeHZM+cVz/LKBZXpKxBuuZTPzCT1jgT7PVtXCPVQr34VYVh
S2C7wlp6f8F70cdpePW3xMY1w79W5FsPeXTpkLx9Rl/+wtDKj+GnNZyWhDp0i1gqDGeLzO6cwgMD
0FOJLQYVX0IifQZIAViG40Rdy2JdrI9uEoTkW+crrSLwNphPcewCYiL8zy1O1iOjfCxZ9oe1p58f
BTBL+j8j3L5AeBOsU9UUEajJO800+NIyySBWH0QDyMKnRVccif7YBZv7SSFTuz1gSJvgJ55T2BTh
2xIsARqD75eoGPy2fexbkajCddbW0Gu5fgAj6g==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2021-09-23T19:04:23Z</mdssi:Value>
        </mdssi:SignatureTime>
      </SignatureProperty>
    </SignatureProperties>
  </Object>
  <Object Id="idOfficeObject">
    <SignatureProperties>
      <SignatureProperty Id="idOfficeV1Details" Target="#idPackageSignature">
        <SignatureInfoV1 xmlns="http://schemas.microsoft.com/office/2006/digsig">
          <SetupID>{4B49A160-7C2F-4EDE-A35C-99F5D0EAC2AC}</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2021-09-23T19:04:23Z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EUD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yzN8NPbqhsIakxQKz8HaIhQzBR2Kk99pmOdiw2pTBms=</DigestValue>
    </Reference>
    <Reference Type="http://www.w3.org/2000/09/xmldsig#Object" URI="#idOfficeObject">
      <DigestMethod Algorithm="http://www.w3.org/2001/04/xmlenc#sha256"/>
      <DigestValue>M8Ga6kVXmh3clpb1kIBxd0SAJkdySmM1R7WVgZSfVik=</DigestValue>
    </Reference>
    <Reference Type="http://uri.etsi.org/01903#SignedProperties" URI="#idSignedProperties">
      <Transforms>
        <Transform Algorithm="http://www.w3.org/TR/2001/REC-xml-c14n-20010315"/>
      </Transforms>
      <DigestMethod Algorithm="http://www.w3.org/2001/04/xmlenc#sha256"/>
      <DigestValue>2j8BHxJVXGqsfFHUGSMtUKhhV+FUQ0VhPDfMhIrg6DU=</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UJp/U8YpYHtF4AFqzu5zkqfn9l7Mf3Bt7rdKjKfbCqw=</DigestValue>
    </Reference>
  </SignedInfo>
  <SignatureValue>LzC7S58bfkLIM3IWTNE2fH9j1WpmU8ANPG4cZbT8cPIWcceGDKbicYFdJDkSBKW8NDiS/QcZsbQi
a32PgwTMK+ywrbEiVo64g/u2ujHIJxJ71dRMl2QrFFY6zeYYvRwt3++zfhz0MX2n/P1fXjUGT/pG
FyJAF0cfY1Zf3XvjeuYLGh1pxkH9Qu2XF/MRfwTjq0bsJizFcuiSCOmJJzKjWsQIfLUThWDFW774
VviqirBsunYpv+q5rwnuBTIoqrpj8eVgiVFE+xMks/N1753YFGZXREgZIyFZ7Tjh/8DaNoGeyr98
zz2g6kDt8/uQDkPF4Vm4no0UC49sh9sF2F3Cfw==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2021-09-23T20:11:10Z</mdssi:Value>
        </mdssi:SignatureTime>
      </SignatureProperty>
    </SignatureProperties>
  </Object>
  <Object Id="idOfficeObject">
    <SignatureProperties>
      <SignatureProperty Id="idOfficeV1Details" Target="#idPackageSignature">
        <SignatureInfoV1 xmlns="http://schemas.microsoft.com/office/2006/digsig">
          <SetupID>{333954F2-EE03-4DFC-8DD6-703048BC6048}</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2021-09-23T20:11:10Z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JsU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Q8oH9xNl6O1MWBgdovoPLnoIwjm6EOoR11kLAVYx0tQ=</DigestValue>
    </Reference>
    <Reference Type="http://www.w3.org/2000/09/xmldsig#Object" URI="#idOfficeObject">
      <DigestMethod Algorithm="http://www.w3.org/2001/04/xmlenc#sha256"/>
      <DigestValue>NwB/PKgycPccCytxdbOA16jjPN8vhnf03G/v7OT5TaM=</DigestValue>
    </Reference>
    <Reference Type="http://uri.etsi.org/01903#SignedProperties" URI="#idSignedProperties">
      <Transforms>
        <Transform Algorithm="http://www.w3.org/TR/2001/REC-xml-c14n-20010315"/>
      </Transforms>
      <DigestMethod Algorithm="http://www.w3.org/2001/04/xmlenc#sha256"/>
      <DigestValue>2SMk68GjQQmxCaxcyGpTEVYCGAC6uonI+OKV6w4n6Sw=</DigestValue>
    </Reference>
    <Reference Type="http://www.w3.org/2000/09/xmldsig#Object" URI="#idValidSigLnImg">
      <DigestMethod Algorithm="http://www.w3.org/2001/04/xmlenc#sha256"/>
      <DigestValue>LIKdaP6INcq/7KBVRRFTYQFtLff2pHgRR3lL4PPwzUM=</DigestValue>
    </Reference>
    <Reference Type="http://www.w3.org/2000/09/xmldsig#Object" URI="#idInvalidSigLnImg">
      <DigestMethod Algorithm="http://www.w3.org/2001/04/xmlenc#sha256"/>
      <DigestValue>VirquNvdi4J4CdB+XEawsHCPiF+UQvfrgXTF9H8avSs=</DigestValue>
    </Reference>
  </SignedInfo>
  <SignatureValue>opgFagMUIRuXxlS4nmw00RG66GJSfKfUY25k74ZrY+9vEQ1sC1AVQ1yQbldqtMFgfq2clkbxyeBX
HX6RWmp4fyctWaAf08xLJfMoryNrwIIpwGoGuU9skvixKMrT+pjFfA/HSJwX/aqK8+koyoJSRiot
LooYvvfzqNQ6SC3OKNq6LbntTBOwOyMMLpsRhR6d4V9AZzpmqfcAYGj0eB1SDjhjl3VU2isu+xxu
uK8UgMwAaYxRWHHLi+gxSxzlp6tggpwyjMpkEiGY5JNd9ApO7xym6zKUZoT0XDuWZYh6z27rlmVx
b8MvcODVdxf2zHDjt+v2EVgjBEubIoL/i1FrKQ==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2021-09-23T20:11:26Z</mdssi:Value>
        </mdssi:SignatureTime>
      </SignatureProperty>
    </SignatureProperties>
  </Object>
  <Object Id="idOfficeObject">
    <SignatureProperties>
      <SignatureProperty Id="idOfficeV1Details" Target="#idPackageSignature">
        <SignatureInfoV1 xmlns="http://schemas.microsoft.com/office/2006/digsig">
          <SetupID>{AE314D88-6847-48A1-A926-7615A2638069}</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2021-09-23T20:11:26Z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gD8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7v8INP4vBxfk+X5CcuFOBmFusXXxtPV+oOPUKFyzyeg=</DigestValue>
    </Reference>
    <Reference Type="http://www.w3.org/2000/09/xmldsig#Object" URI="#idOfficeObject">
      <DigestMethod Algorithm="http://www.w3.org/2001/04/xmlenc#sha256"/>
      <DigestValue>KRlmAPey0GkW5tOZJDOuYVtq6wPwflJyNfC/wCR40Z0=</DigestValue>
    </Reference>
    <Reference Type="http://uri.etsi.org/01903#SignedProperties" URI="#idSignedProperties">
      <Transforms>
        <Transform Algorithm="http://www.w3.org/TR/2001/REC-xml-c14n-20010315"/>
      </Transforms>
      <DigestMethod Algorithm="http://www.w3.org/2001/04/xmlenc#sha256"/>
      <DigestValue>kII5g/CCy5BOvPGVqDIORf3OveLfm2UkKsYt3j6xc2s=</DigestValue>
    </Reference>
    <Reference Type="http://www.w3.org/2000/09/xmldsig#Object" URI="#idValidSigLnImg">
      <DigestMethod Algorithm="http://www.w3.org/2001/04/xmlenc#sha256"/>
      <DigestValue>MlL7YjM6qquQTJcm6uhFYI5y/NZCUGeqq5k87sQNscA=</DigestValue>
    </Reference>
    <Reference Type="http://www.w3.org/2000/09/xmldsig#Object" URI="#idInvalidSigLnImg">
      <DigestMethod Algorithm="http://www.w3.org/2001/04/xmlenc#sha256"/>
      <DigestValue>VirquNvdi4J4CdB+XEawsHCPiF+UQvfrgXTF9H8avSs=</DigestValue>
    </Reference>
  </SignedInfo>
  <SignatureValue>RMcVF0AHZE460VqQL5DtS3Zf9xzgjA3Ffbg+yjYApl9c2/15IZKfbA2H371o2n667Whi4YP5NoqH
5iaQYnuMc4SJX6ImN5tEvOH82RtVLmnI+NK6jTbbx9XvyYk6Yflle3HyRXVwDd0w+cL6lRsPaMzk
LJmK7xLJMOKaJk9q7tztnRpN7hYavzJ84PNiTfEaAEXvGHTqnr52U5few1lUZ0sq6bgWvO7j4OZm
uTJs6udThAcEy+Zl6aS8qD7jkZvke5HRunsCYqGIXzkih0y8UJ4gv7Ck+uvL+iDBAafCgI8HKba6
dCjP0VelbyyR8Dta4ahSScN+mASrK8sr4exsgg==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2021-09-23T20:11:40Z</mdssi:Value>
        </mdssi:SignatureTime>
      </SignatureProperty>
    </SignatureProperties>
  </Object>
  <Object Id="idOfficeObject">
    <SignatureProperties>
      <SignatureProperty Id="idOfficeV1Details" Target="#idPackageSignature">
        <SignatureInfoV1 xmlns="http://schemas.microsoft.com/office/2006/digsig">
          <SetupID>{098CDCEB-029A-4B65-B54C-3895B449408B}</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2021-09-23T20:11:40Z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cw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kiCHkgnaYQc96JodxsV5peTeh+Ilz8orpl1Bs+nYSbQ=</DigestValue>
    </Reference>
    <Reference Type="http://www.w3.org/2000/09/xmldsig#Object" URI="#idOfficeObject">
      <DigestMethod Algorithm="http://www.w3.org/2001/04/xmlenc#sha256"/>
      <DigestValue>PrtOpa0uvnA1TZQDP8x2G7TdRnpEhI0w7PD2HbMB41o=</DigestValue>
    </Reference>
    <Reference Type="http://uri.etsi.org/01903#SignedProperties" URI="#idSignedProperties">
      <Transforms>
        <Transform Algorithm="http://www.w3.org/TR/2001/REC-xml-c14n-20010315"/>
      </Transforms>
      <DigestMethod Algorithm="http://www.w3.org/2001/04/xmlenc#sha256"/>
      <DigestValue>2124MRjl4+SN3a/6FaV+8Hw621i+sOfiCH/YegLXL0E=</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HhTPX5r2lPre3DFn+vKmddZ9nQCQlwlVzw748+mjnoo=</DigestValue>
    </Reference>
  </SignedInfo>
  <SignatureValue>lZYgdfYGwmu3wQW4Otvbni+Tb2meSVaWnpi0CWOgVxUyu1u2rHrEg9QD41SkQEfGmMV3uAvaMSLb
R50etz8yMXp2jwP7NcsK1gx0DNYjktkfyTSBmnXQci+jtBAjcEKDw3XlEY44rhzpLjbViLLmm9Ft
E+XBB4GeJDIFGZAx8ZAoo04r33UjTb9NcNgKgbbYRLUt7g81y6MWo8BO0F7XBxV4K0bkYtXoYQU5
/GKow2Iwumk55f1vrDmRY/IdaCO8CytKelZ+f/3Sh6quuvPUvACN4FUtYdnXuoEENhbgvM4qnsKG
FIfpOQabLKmr5806qsjdzRuy0TG4wbBbeTw6rQ==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2021-09-23T20:11:56Z</mdssi:Value>
        </mdssi:SignatureTime>
      </SignatureProperty>
    </SignatureProperties>
  </Object>
  <Object Id="idOfficeObject">
    <SignatureProperties>
      <SignatureProperty Id="idOfficeV1Details" Target="#idPackageSignature">
        <SignatureInfoV1 xmlns="http://schemas.microsoft.com/office/2006/digsig">
          <SetupID>{C0023751-4831-4B31-B087-CFEB8A8EA540}</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2021-09-23T20:11:56Z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U/Ksqi2Sot6gpMUnzj5JE7CeyBwMoER5iK9uNA3U2nM=</DigestValue>
    </Reference>
    <Reference Type="http://www.w3.org/2000/09/xmldsig#Object" URI="#idOfficeObject">
      <DigestMethod Algorithm="http://www.w3.org/2001/04/xmlenc#sha256"/>
      <DigestValue>TVWW/eYyb45q7/MgumVG28bGol7VFjmiK6hWRUGuQwQ=</DigestValue>
    </Reference>
    <Reference Type="http://uri.etsi.org/01903#SignedProperties" URI="#idSignedProperties">
      <Transforms>
        <Transform Algorithm="http://www.w3.org/TR/2001/REC-xml-c14n-20010315"/>
      </Transforms>
      <DigestMethod Algorithm="http://www.w3.org/2001/04/xmlenc#sha256"/>
      <DigestValue>OnRvW0ePAJO6supo7qgBthKH1vEQpmMO2NrZsdJdA8I=</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HhTPX5r2lPre3DFn+vKmddZ9nQCQlwlVzw748+mjnoo=</DigestValue>
    </Reference>
  </SignedInfo>
  <SignatureValue>l34xji8es8/MAhLDue37bKhokm/bwiNGrVSkpktM941WQrQppg8GUm8Dhz6tA/waj0HoRqBUG3NP
c2pa5kLlCUMhFihJnAv29YCaU+Ntdl6zPzhevZcJZdHFrILaJOXLnc/1zjo9IHN16mEj7zK/IYbG
0ZI4WAW32OjCjpLjwh/9YKibUkmfaMk/MmRTtXxV2UXyVSN9RAUhES8kliTX/qFUun2pV2ohESAd
0koQF8ZgbPAB2aY8HDzrGCHH7FAsX6lJJVluo6u/gvy1CkIYrO7Ses7hpK0T8TDCfoZP+xW8sk+p
ou3qURSIYUvwIOjLrGsZFUXp09Q3qOMMNdilBw==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2021-09-23T20:12:11Z</mdssi:Value>
        </mdssi:SignatureTime>
      </SignatureProperty>
    </SignatureProperties>
  </Object>
  <Object Id="idOfficeObject">
    <SignatureProperties>
      <SignatureProperty Id="idOfficeV1Details" Target="#idPackageSignature">
        <SignatureInfoV1 xmlns="http://schemas.microsoft.com/office/2006/digsig">
          <SetupID>{275E0C48-307F-4B7E-AB36-579B887D20A6}</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2021-09-23T20:12:11Z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pHAf3dsCmgV3l+lXEGE4xtiHRjiDJjiXmK/Ki9XpW9g=</DigestValue>
    </Reference>
    <Reference Type="http://www.w3.org/2000/09/xmldsig#Object" URI="#idOfficeObject">
      <DigestMethod Algorithm="http://www.w3.org/2001/04/xmlenc#sha256"/>
      <DigestValue>bUox30X0QmW98g7il7VycSCIQyUdN3TxBisPySh2oj0=</DigestValue>
    </Reference>
    <Reference Type="http://uri.etsi.org/01903#SignedProperties" URI="#idSignedProperties">
      <Transforms>
        <Transform Algorithm="http://www.w3.org/TR/2001/REC-xml-c14n-20010315"/>
      </Transforms>
      <DigestMethod Algorithm="http://www.w3.org/2001/04/xmlenc#sha256"/>
      <DigestValue>xByCMo5wFJXWFyZCoGbYpbSN93arP3csY82ICSstfYE=</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9BgJWR6CTh8zJCahQ9DR4tDEzIUFR8TUtQWFAqcQRAc=</DigestValue>
    </Reference>
  </SignedInfo>
  <SignatureValue>Sdq55TwIqPDJQjUcIWn+QRIC/5sYG2vQJhw+H626nmHcumRmbzF4akPRS7MlRlRXzMncBPYD98kc
oIhLm7W1z/ZQ34bP3P9S1vU5WUoV6u5X5dkT4X79uM+Nbe0OPtowcXN6TDYQ6/4KPBZcBfhGRued
KU8aEBkj+hgvo6y3dU8P6UBrbtos1EIzrkQAiCBa3nc3NNjsq3HlHDvULr6oA2XZxBIz/bWNCH5O
en9/pFmB8IEsCONwAFdRg9BboEFtQy0PxlK60QQpQROhkfIKiXlmOclcPyOjNRwlJT2C8HeZ3Kj2
8gNHYdSm41RLDc3qmB/NDrUmu2hc93VXlPNRUA==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2021-09-23T20:12:23Z</mdssi:Value>
        </mdssi:SignatureTime>
      </SignatureProperty>
    </SignatureProperties>
  </Object>
  <Object Id="idOfficeObject">
    <SignatureProperties>
      <SignatureProperty Id="idOfficeV1Details" Target="#idPackageSignature">
        <SignatureInfoV1 xmlns="http://schemas.microsoft.com/office/2006/digsig">
          <SetupID>{00AC997F-F9C8-466A-BC84-21971E993665}</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2021-09-23T20:12:23Z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v//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AAAAotHvtdryxOL1xOL1tdry0+r32+350+r3tdryxOL1pdPvc5rAAQIDAAAAAABpj7ZnjrZqj7Zqj7ZnjrZtkbdukrdtkbdnjrZqj7ZojrZ3rdUCAwSPZg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Q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fon1b6LBEg5XROw9ViuvdgyFQ5ZJiEnReczzCdcbSEI=</DigestValue>
    </Reference>
    <Reference Type="http://www.w3.org/2000/09/xmldsig#Object" URI="#idOfficeObject">
      <DigestMethod Algorithm="http://www.w3.org/2001/04/xmlenc#sha256"/>
      <DigestValue>BC3ZrQmkMnoP2QNOJi+fwTztxpdTP0l3FR8FROzC89s=</DigestValue>
    </Reference>
    <Reference Type="http://uri.etsi.org/01903#SignedProperties" URI="#idSignedProperties">
      <Transforms>
        <Transform Algorithm="http://www.w3.org/TR/2001/REC-xml-c14n-20010315"/>
      </Transforms>
      <DigestMethod Algorithm="http://www.w3.org/2001/04/xmlenc#sha256"/>
      <DigestValue>ur3DRziWozGapqIfEI3zzDeWMEVagMBAgRP406BHNWU=</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8WIj42JPnfKVB1+o3hzcgF0Gjych8j2ziN/Q3ZXC/3Y=</DigestValue>
    </Reference>
  </SignedInfo>
  <SignatureValue>kV0U9wJY9ffB2fhozE9O+xK1jkAqqNgYlXEMWi47k4bf6Rh3b8NUxK1WnVLA/SyqPheQCwFlrXmY
tKk8H8PEiC9aDinko0cHiTTeMOiCrYUOxn6AYDInR1z9MrupT7mQSV5u8YtTGSDMsG56rBWGi340
UnXjtfWUioR/D0CLeksH5VCdIm2zEx38C21551HerJRQLgOnK/W19WG8Qj33jLPXIfJ7JS5BdVOW
ezdszmRnmGFAg0xY17xLzcpULpfgsQreeJ2qp6eMGVm0HfDsDu+rOchqw3ew93soy4ukS4JrG0QH
vO0uKVx3Gl5z8OVUjO0HNbAEbmuERgdIwKz23w==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2021-09-23T20:12:42Z</mdssi:Value>
        </mdssi:SignatureTime>
      </SignatureProperty>
    </SignatureProperties>
  </Object>
  <Object Id="idOfficeObject">
    <SignatureProperties>
      <SignatureProperty Id="idOfficeV1Details" Target="#idPackageSignature">
        <SignatureInfoV1 xmlns="http://schemas.microsoft.com/office/2006/digsig">
          <SetupID>{B6841837-B6B3-42BF-883C-B2A16EF3A10E}</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2021-09-23T20:12:42Z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Dg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Q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Rkh0RDSeswd+hA4g/NiZdW6szJxBCsay/rCvock9Yb8=</DigestValue>
    </Reference>
    <Reference Type="http://www.w3.org/2000/09/xmldsig#Object" URI="#idOfficeObject">
      <DigestMethod Algorithm="http://www.w3.org/2001/04/xmlenc#sha256"/>
      <DigestValue>YvQExB8r0ErhvW3uZL7EbodKqafDzYllp8iSAfHmNvM=</DigestValue>
    </Reference>
    <Reference Type="http://uri.etsi.org/01903#SignedProperties" URI="#idSignedProperties">
      <Transforms>
        <Transform Algorithm="http://www.w3.org/TR/2001/REC-xml-c14n-20010315"/>
      </Transforms>
      <DigestMethod Algorithm="http://www.w3.org/2001/04/xmlenc#sha256"/>
      <DigestValue>0lesFBOCqBRctK9vBJOVkNQuGYOcttTxaSfRl1fqmqo=</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LlKUCjJXADfhiVMncrhhxdQFqysxoDr2Mpx9lAmjxMU=</DigestValue>
    </Reference>
  </SignedInfo>
  <SignatureValue>RID/ATismufAh4lmUi7OupStnyD6BZWcX1HYTF8CoJ7cvmWpNPW/smYaWWV+Kpv4SsXMfFWGJljs
v0NsYFUwKvHRezbq95eGSLa1s7e9/g9FULyEyQ/H1hVL8KBJoa3iYz0KEErZvqPKyJcQ8pyqcGMr
WyRXOdYkFHxviIsBHOmZnNMlxKwth2EcOgtHPYeu11SpNcu40xI9VdiKcVsfYI6scUkp/cRU+G+N
p6rGcU7HZrGXcitAzcLYqu5lYcjnESBho62njvJPee5vZVaaHwwRIWNUvxq/d2T5PNXZDm4U+dUj
gzek05f+V/m5xxvtdutjwcNm2d/WwK3e39c2mA==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2021-09-23T20:13:07Z</mdssi:Value>
        </mdssi:SignatureTime>
      </SignatureProperty>
    </SignatureProperties>
  </Object>
  <Object Id="idOfficeObject">
    <SignatureProperties>
      <SignatureProperty Id="idOfficeV1Details" Target="#idPackageSignature">
        <SignatureInfoV1 xmlns="http://schemas.microsoft.com/office/2006/digsig">
          <SetupID>{B00FDF26-5302-472C-8312-8771A1099BD0}</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2021-09-23T20:13:07Z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Dg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Q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iQKYUB7IKndPvYdoJSWAg6pk6OI8JjB0Uv4jYN/QChU=</DigestValue>
    </Reference>
    <Reference Type="http://www.w3.org/2000/09/xmldsig#Object" URI="#idOfficeObject">
      <DigestMethod Algorithm="http://www.w3.org/2001/04/xmlenc#sha256"/>
      <DigestValue>1lyDwZsTQFYQeeTtOwHmX02AtcINi8eTmQnTJFqYT0E=</DigestValue>
    </Reference>
    <Reference Type="http://uri.etsi.org/01903#SignedProperties" URI="#idSignedProperties">
      <Transforms>
        <Transform Algorithm="http://www.w3.org/TR/2001/REC-xml-c14n-20010315"/>
      </Transforms>
      <DigestMethod Algorithm="http://www.w3.org/2001/04/xmlenc#sha256"/>
      <DigestValue>4SpVwbq4FfDe7Awnj8NZ5ubysbzmO/AiiUEl/iMi0xw=</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VirquNvdi4J4CdB+XEawsHCPiF+UQvfrgXTF9H8avSs=</DigestValue>
    </Reference>
  </SignedInfo>
  <SignatureValue>Y9ZqBJS/w4cg7ZcQZIldcqPjuJu2OVeQJ6BaElRmf0zuCyuFCGg64sD1KAXLFtIETkoUC7yc421a
TkFKhz73qlxve5c+9JY6Dlf3oiiDY5W3nvoGYUg2IO+g7M3nbpWBAVDD3OgVFa53hFTgO/SHlNcG
Fdpgdz9WpSV7nTmZBSMJAvKKZdGSAhSXmy9htGMOpvYfl2oJ1vBgYhocyA7MIy8jV9he+vl1Vval
6IKA99nRnFizmLDBYZxvOVNR/HtcirzgeQNC+W3vALvmJxxTf/wLcetoCS6On2D7+cfQCu+luN8U
4TBXnNDXEAvNtwfBe4ndr6aLDg1KyqBCxCd5Ww==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2021-09-23T20:13:24Z</mdssi:Value>
        </mdssi:SignatureTime>
      </SignatureProperty>
    </SignatureProperties>
  </Object>
  <Object Id="idOfficeObject">
    <SignatureProperties>
      <SignatureProperty Id="idOfficeV1Details" Target="#idPackageSignature">
        <SignatureInfoV1 xmlns="http://schemas.microsoft.com/office/2006/digsig">
          <SetupID>{5B0F539F-FDD4-4E9C-B9E3-A9B7C6F9F841}</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2021-09-23T20:13:24Z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C3Qf024yeNm6ptC9mMAU159H8qEouHU3kG+8tOVBLvM=</DigestValue>
    </Reference>
    <Reference Type="http://www.w3.org/2000/09/xmldsig#Object" URI="#idOfficeObject">
      <DigestMethod Algorithm="http://www.w3.org/2001/04/xmlenc#sha256"/>
      <DigestValue>Jvyvh2Ovlk5mVfxwUt6I2cgjUc/j2JazS3PDd6Djnds=</DigestValue>
    </Reference>
    <Reference Type="http://uri.etsi.org/01903#SignedProperties" URI="#idSignedProperties">
      <Transforms>
        <Transform Algorithm="http://www.w3.org/TR/2001/REC-xml-c14n-20010315"/>
      </Transforms>
      <DigestMethod Algorithm="http://www.w3.org/2001/04/xmlenc#sha256"/>
      <DigestValue>SSBMoPsmQPWxMESGNS5W5fcjRMqE0aEsMMKtGa4WMrg=</DigestValue>
    </Reference>
    <Reference Type="http://www.w3.org/2000/09/xmldsig#Object" URI="#idValidSigLnImg">
      <DigestMethod Algorithm="http://www.w3.org/2001/04/xmlenc#sha256"/>
      <DigestValue>vBnZMroYhgkD0FxVpkLW+PNvPvxoX+9OOXeWBorMUAw=</DigestValue>
    </Reference>
    <Reference Type="http://www.w3.org/2000/09/xmldsig#Object" URI="#idInvalidSigLnImg">
      <DigestMethod Algorithm="http://www.w3.org/2001/04/xmlenc#sha256"/>
      <DigestValue>EIhM5KiuUYXDfH0C3FPV2ib7PytiPeLrrWwWnmkjcKo=</DigestValue>
    </Reference>
  </SignedInfo>
  <SignatureValue>hCVvetCweFxSN/V57BeEUQGNCxm/nEgK3wM7CVy9FBhSQzDyQuvaUzRNhIMNOCWyjFteooFX8GBX
hTvlBdPf6ewCL1gozrP54SP0dMFx5pjFRq6pZqdzDoqQfFxNq2pf8QH9mV0cI6bYoHxVO9Iry4P5
1BevllgOPr7qZDfHvhLph5aIc6XfMfbw0WArKBVAE2aPCqf+LKiDMwOtsBREI/KxBDvjfXpQUJ8j
mP1u3rrCj20SMj8UyUbbfvrcxd3T+lGWFVNX6NYq6ybc6mmhMmPQ2wqavqG3fJTjpmJkTKwnztw4
TnWgNja2Kxz41lWOhgwkd0QrwKE6kAHVigdK9A==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2021-09-23T20:13:39Z</mdssi:Value>
        </mdssi:SignatureTime>
      </SignatureProperty>
    </SignatureProperties>
  </Object>
  <Object Id="idOfficeObject">
    <SignatureProperties>
      <SignatureProperty Id="idOfficeV1Details" Target="#idPackageSignature">
        <SignatureInfoV1 xmlns="http://schemas.microsoft.com/office/2006/digsig">
          <SetupID>{5A5FFB67-37D0-4FFB-B55F-1E2D4548C263}</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2021-09-23T20:13:39Z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Bt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HQ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c2wAAAAcKDQcKDQcJDQ4WMShFrjFU1TJV1gECBAIDBAECBQoRKyZBowsTMUrkAAAAfqbJd6PIeqDCQFZ4JTd0Lk/HMVPSGy5uFiE4GypVJ0KnHjN9AAABTYYAAACcz+7S6ffb7fnC0t1haH0hMm8aLXIuT8ggOIwoRKslP58cK08AAAE7uQAAAMHg9P///////////+bm5k9SXjw/SzBRzTFU0y1NwSAyVzFGXwEBApFfCA8mnM/u69/SvI9jt4tgjIR9FBosDBEjMVTUMlXWMVPRKUSeDxk4AAAAPlwAAADT6ff///////+Tk5MjK0krSbkvUcsuT8YVJFoTIFIrSbgtTcEQHEdAQQ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OD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ZQ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q2luWmTeZMtfd3p8Sq0aDyYZI3ILuNC0/EHEtxPpIsE=</DigestValue>
    </Reference>
    <Reference Type="http://www.w3.org/2000/09/xmldsig#Object" URI="#idOfficeObject">
      <DigestMethod Algorithm="http://www.w3.org/2001/04/xmlenc#sha256"/>
      <DigestValue>1AgGc0j/0HSQ04yvLZ21jccZX099nEdR2lmMTsILQ1E=</DigestValue>
    </Reference>
    <Reference Type="http://uri.etsi.org/01903#SignedProperties" URI="#idSignedProperties">
      <Transforms>
        <Transform Algorithm="http://www.w3.org/TR/2001/REC-xml-c14n-20010315"/>
      </Transforms>
      <DigestMethod Algorithm="http://www.w3.org/2001/04/xmlenc#sha256"/>
      <DigestValue>v9PxG7bJk+dyk0Fx6+W7D7vhgrI6jISBdjwg1vcwi/M=</DigestValue>
    </Reference>
    <Reference Type="http://www.w3.org/2000/09/xmldsig#Object" URI="#idValidSigLnImg">
      <DigestMethod Algorithm="http://www.w3.org/2001/04/xmlenc#sha256"/>
      <DigestValue>/Xfwh4GS1rGA6bZA5UVJIfpFscccxWhjOotl+cSyHMY=</DigestValue>
    </Reference>
    <Reference Type="http://www.w3.org/2000/09/xmldsig#Object" URI="#idInvalidSigLnImg">
      <DigestMethod Algorithm="http://www.w3.org/2001/04/xmlenc#sha256"/>
      <DigestValue>G9B1pOZ/sZJAtSxCP/6sliZSmD6Gum0wyg6vCAo4340=</DigestValue>
    </Reference>
  </SignedInfo>
  <SignatureValue>Q93kKoj+Ic38dElRihbBqznO2o6d8b80qAvc8dXo+00eVRClSJy6Si46jEybIypcQyOgqkSn3m1V
sgKA43NPAVzARv7nbTrYZo8VKE+pQFmevf+TMnQAqvbLkWAd0oPCfWGkz2p9Ry2gYD8YDFsMgxfg
ovy76avzkZnc2zh88IVkqCFigsdT7SQGaUA1hNsjCAK6zEGn5DtSeDzSO/lX3UXnRaiXExBlVzhc
4TVrRfjUV5ZERl1MlCbvcxASoff5PPnJtAuoi4+Vs+15tbbLXHPEtq3CA9/DGT440xRKwy0ioB06
9NCCB8N+nIho3fpFvpJoPgSkJVc3msTd/97lJw==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2021-09-23T19:04:38Z</mdssi:Value>
        </mdssi:SignatureTime>
      </SignatureProperty>
    </SignatureProperties>
  </Object>
  <Object Id="idOfficeObject">
    <SignatureProperties>
      <SignatureProperty Id="idOfficeV1Details" Target="#idPackageSignature">
        <SignatureInfoV1 xmlns="http://schemas.microsoft.com/office/2006/digsig">
          <SetupID>{87903633-9138-4285-A529-88C30E190604}</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2021-09-23T19:04:38Z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EUD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A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ys+AoCrZJcRWmg/OiyuzqdiHIlJN1B+pv0LAd6of4I8=</DigestValue>
    </Reference>
    <Reference Type="http://www.w3.org/2000/09/xmldsig#Object" URI="#idOfficeObject">
      <DigestMethod Algorithm="http://www.w3.org/2001/04/xmlenc#sha256"/>
      <DigestValue>zHPoStOspAU7tAkQspfwNNed5HpnjlvFTdgLRR3Oibs=</DigestValue>
    </Reference>
    <Reference Type="http://uri.etsi.org/01903#SignedProperties" URI="#idSignedProperties">
      <Transforms>
        <Transform Algorithm="http://www.w3.org/TR/2001/REC-xml-c14n-20010315"/>
      </Transforms>
      <DigestMethod Algorithm="http://www.w3.org/2001/04/xmlenc#sha256"/>
      <DigestValue>IQIJ38zBT6bF3z2zlvZVFoWjTgf1MZX0G4sCiud379w=</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JRSGthdhATztBPrUoIiwGESBn85DqQE6zUZTa9eMaMg=</DigestValue>
    </Reference>
  </SignedInfo>
  <SignatureValue>MxEi2I24sa7raqvwmL2xkbevfH+l6oOarnwiXEHkJBVAPHe3SyDrJryVZTxKo2LwjxD34LmMoq0r
Hsu4luigXBaDOUDHMdul9mZnmOu2CiInF6nwjh090lUJONWJarjomABWDlPC6zfO1Hz4SY0kgQaA
jBCMLUqdW07fo8DNMChmlSjEFqlMdgdyU4XyF4oAkgMvPayxg+wnG95OTKttJW49AkSkRCeWJOXX
GbH6ga3jw5znCTh0g1SAMRlMcaJft0G2tWZ48H7wIK7X2HiZc6Q4RTJWXbim/OqvYgRIPa0QJsgq
59Mv4BX9q2hrVb56Rlam/xeVKW0ZbY65/NBPSg==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2021-09-23T20:13:50Z</mdssi:Value>
        </mdssi:SignatureTime>
      </SignatureProperty>
    </SignatureProperties>
  </Object>
  <Object Id="idOfficeObject">
    <SignatureProperties>
      <SignatureProperty Id="idOfficeV1Details" Target="#idPackageSignature">
        <SignatureInfoV1 xmlns="http://schemas.microsoft.com/office/2006/digsig">
          <SetupID>{7EC972E0-4189-4F3A-9F72-1562D63512D2}</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2021-09-23T20:13:50Z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JLzXIETltXaUUWl8ieHaprtdoP5JSBjFzchjh5ohFOY=</DigestValue>
    </Reference>
    <Reference Type="http://www.w3.org/2000/09/xmldsig#Object" URI="#idOfficeObject">
      <DigestMethod Algorithm="http://www.w3.org/2001/04/xmlenc#sha256"/>
      <DigestValue>bWU3wqoDr6XgmGNkwm3ii3JmlnCbXbi6TCg1ZoD7p/U=</DigestValue>
    </Reference>
    <Reference Type="http://uri.etsi.org/01903#SignedProperties" URI="#idSignedProperties">
      <Transforms>
        <Transform Algorithm="http://www.w3.org/TR/2001/REC-xml-c14n-20010315"/>
      </Transforms>
      <DigestMethod Algorithm="http://www.w3.org/2001/04/xmlenc#sha256"/>
      <DigestValue>8YoQWfbhO+jWYA1DDR9L0bwltKqSZUd+ogC2Z51nxxM=</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tkvrKK4Pt4no8KcnqvTJtJndaixnCOmsqMAW/dWiihU=</DigestValue>
    </Reference>
  </SignedInfo>
  <SignatureValue>m62ZacVaV/NEO7o0yAUQD5e6Dj8nqRV6+E3MrNiRhMF7bElR99g6dZuAUEdthk3dJPiD3k/hFd0D
kg4mDWwGhKXC5xD0JIU/RhU0Qc6z/n0Bh/2a9OdZGiBGh8T8aZxyHudjz2ALHfZzQtKIpqvwiJMm
d1ZPfWeAFTkn/P93Yv7mUmFHkp+bpyiwCkEYVmcPJyUZNcg1bT0DBnjekqTOgGdp7Dho6f5X9o3Q
7T4fszZdvnElsqT8W+7tA7yXJqw6/SMMSWRtgwE8qG4zfb+Nd4rfK9ullMVlg/ClfwJoBNC8DaNp
pTfd1A/ygfx9nEVvlomBuJkU6qE6yz34DAaApg==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2021-09-23T20:14:06Z</mdssi:Value>
        </mdssi:SignatureTime>
      </SignatureProperty>
    </SignatureProperties>
  </Object>
  <Object Id="idOfficeObject">
    <SignatureProperties>
      <SignatureProperty Id="idOfficeV1Details" Target="#idPackageSignature">
        <SignatureInfoV1 xmlns="http://schemas.microsoft.com/office/2006/digsig">
          <SetupID>{9A12EC1C-0EB6-4C21-A2AD-2A0D14A4D5FD}</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2021-09-23T20:14:06Z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Z4CAAAAfqbJd6PIeqDCQFZ4JTd0Lk/HMVPSGy5uFiE4GypVJ0KnHjN9AAABAAAAAACcz+7S6ffb7fnC0t1haH0hMm8aLXIuT8ggOIwoRKslP58cK08AAAEAAAAAAMHg9P///////////+bm5k9SXjw/SzBRzTFU0y1NwSAyVzFGXwEBAgAACA8mnM/u69/SvI9jt4tgjIR9FBosDBEjMVTUMlXWMVPRKUSeDxk4AAAAAAAAAADT6ff///////+Tk5MjK0krSbkvUcsuT8YVJFoTIFIrSbgtTcEQHEeIBgAAAJzP7vT6/bTa8kRleixHhy1Nwi5PxiQtTnBwcJKSki81SRwtZAgOI1sU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Dg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Bz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Q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7P3kR3l9YRKqkQlB7esoNurcCWC9jOUzsOGBmgRr0rQ=</DigestValue>
    </Reference>
    <Reference Type="http://www.w3.org/2000/09/xmldsig#Object" URI="#idOfficeObject">
      <DigestMethod Algorithm="http://www.w3.org/2001/04/xmlenc#sha256"/>
      <DigestValue>Rwj+cfCkyZn9rPOu781crGZuheXBdYCyTV5hciwdLEM=</DigestValue>
    </Reference>
    <Reference Type="http://uri.etsi.org/01903#SignedProperties" URI="#idSignedProperties">
      <Transforms>
        <Transform Algorithm="http://www.w3.org/TR/2001/REC-xml-c14n-20010315"/>
      </Transforms>
      <DigestMethod Algorithm="http://www.w3.org/2001/04/xmlenc#sha256"/>
      <DigestValue>3l3Tt0lgAq8EiVGKDXNfb8QF/hAy1geTxkHGPZ5Bg6Q=</DigestValue>
    </Reference>
    <Reference Type="http://www.w3.org/2000/09/xmldsig#Object" URI="#idValidSigLnImg">
      <DigestMethod Algorithm="http://www.w3.org/2001/04/xmlenc#sha256"/>
      <DigestValue>TOKJhMiHQw6xgHqXmjSG9+v1wNPXbfMJtbF15MyEMcQ=</DigestValue>
    </Reference>
    <Reference Type="http://www.w3.org/2000/09/xmldsig#Object" URI="#idInvalidSigLnImg">
      <DigestMethod Algorithm="http://www.w3.org/2001/04/xmlenc#sha256"/>
      <DigestValue>VirquNvdi4J4CdB+XEawsHCPiF+UQvfrgXTF9H8avSs=</DigestValue>
    </Reference>
  </SignedInfo>
  <SignatureValue>AcZjupnP0TRMPpe1L1k5McHHDWsHIdI1SA+lc7YIamvjlW5jn0+Q/vCrfzNzWQ2plLUomlbXF8RE
lU00CyqZycu2RxeqoWyF5SvtEc4TtbT+yC2sbxz+Sc6s6coWBrFA6FS/UN0KX2txC1D/l2ky7HWC
cRnBGCUBaZ/DksbmuPCYggeemUvs3UlYMboJwfwuV1RCIqVaNW9aTYBqPbXdk+mCDGLRa1M5W565
+eQXc+UhfM4s4mnEN+joleo2s7aFJ6azGBaZP5PV7QnQ+MRt4aZV5LNAfmV3QIz7zxhQVou2OsxO
888u4ssc6byjgkflMxzeHla7solbpNqn9d706A==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2021-09-23T20:14:23Z</mdssi:Value>
        </mdssi:SignatureTime>
      </SignatureProperty>
    </SignatureProperties>
  </Object>
  <Object Id="idOfficeObject">
    <SignatureProperties>
      <SignatureProperty Id="idOfficeV1Details" Target="#idPackageSignature">
        <SignatureInfoV1 xmlns="http://schemas.microsoft.com/office/2006/digsig">
          <SetupID>{C1B09FFD-A06B-4887-96E9-A88015EDDF5F}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2021-09-23T20:14:23Z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p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CCtvHTg6Z4CHqbnZ0h7+QBSAAAASAAAAJJ952cugmp3AAAAAAAA+HQIzXYCkR5wdwAAAACSfednsR5wd0TNdgIg6Z4Ckn3nZwAAAAAg6Z4CPAo/AgAAAAAAAAAAAAAAAAAAAAAEAAAAOM52AjjOdgIAAgAANM12AgAA1HYMzXYCFBPMdhAAAAA6znYCCQAAAJlv1HYINQ11VAadfgkAAAAkE8x2OM52AgACAAA4znYCAAAAAAAAAAAAAAAAAAAAAAAAAAAepudnIK28dDjNdgIUorR2ncwEkB6m52dgzXYCImrUdgAAAAAAAgAAOM52AgkAAAA4znYCZHYACAAAAAAlAAAADAAAAAEAAAAYAAAADAAAAAAAAAISAAAADAAAAAEAAAAeAAAAGAAAAL0AAAAEAAAA9wAAABEAAAAlAAAADAAAAAEAAABUAAAAiAAAAL4AAAAEAAAA9QAAABAAAAABAAAA0XbJQasKyU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Q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bx04OmeAh6m52dIe/kAUgAAAEgAAACSfednLoJqdwAAAAAAAPh0CM12ApEecHcAAAAAkn3nZ7EecHdEzXYCIOmeApJ952cAAAAAIOmeAjwKPwIAAAAAAAAAAAAAAAAAAAAABAAAADjOdgI4znYCAAIAADTNdgIAANR2DM12AhQTzHYQAAAAOs52AgkAAACZb9R2CDUNdVQGnX4JAAAAJBPMdjjOdgIAAgAAOM52AgAAAAAAAAAAAAAAAAAAAAAAAAAAHqbnZyCtvHQ4zXYCFKK0dp3MBJAepudnYM12AiJq1HYAAAAAAAIAADjOdgIJAAAAOM52AmR2AAgAAAAAJQAAAAwAAAABAAAAGAAAAAwAAAD/AAAC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2ArxbbHcAAJ4CSL8KDeACTA8QAAAAkAEJDbCjCg0jAQAAAAAAAKABCQ1kAAAASAAjAeACTA8U83YC4lpsdwIAAABIvwoNAACeAmj0dgJen2x3AACeAgIAAABIvwoNkA0NdQAAngJAvwoNBAAAALD0dgKw9HYCAAIAAKzzdgIAANR2hPN2AhQTzHYQAAAAsvR2AgcAAACZb9R2gHxPB1QGnX4HAAAAJBPMdrD0dgIAAgAAsPR2AgAAAAAAAAAAAAAAAAAAAAAAAAAAoBwIDeACTA/g5Hh3R78KDRXzBJC483YC2PN2AiJq1HYAAAAAAAIAALD0dgIHAAAAsPR2A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HYCqAAAAAEAAAAAAAAAFwAAAAMAAAAAAAAAAgAAAAUAAAABAAAAGF+WFAAAAADAUbwUAwAAALQqy2bASLwUAAAAAMBRvBTjhZlmAwAAAOyFmWYBAAAAsLxXFGjNymaOaJFmQo0+fwAAAABMKpR0BAAAAMxWdgLMVnYCAAIAAAAAdgJcbtR2pFV2AhQTzHYQAAAAzlZ2AgYAAACZb9R2kAEAAFQGnX4GAAAAJBPMdsxWdgIAAgAAzFZ2AgAAAAAAAAAAAAAAAAAAAAAAAAAAAAAAAAAAAAAAAAAAAAAAAPVVBJD0VXYCImrUdgAAAAAAAgAAzFZ2AgYAAADMVnYC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T4BAGwAAAAAAAAA7ZOlZkBUdgItl6Vm0BIBPsC6+gx0kqVmQJlPB8C6+gywm/AUFQAAAMC6+gygkqVmUEpnFMC6+gwbAAAAFQAAAGhVdgKwm/AUAAAAAAAAAAAAAAAACAAAAEwqlHQEAAAABFZ2AgRWdgIAAgAAAAB2Alxu1HbcVHYCFBPMdhAAAAAGVnYCCQAAAJlv1HaQAQAAVAadfgkAAAAkE8x2BFZ2AgACAAAEVnYCAAAAAAAAAAAAAAAAAAAAAAAAAAAAAAAAAAAAAAAAAAAAAAAAzVQEkCxVdgIiatR2AAAAAAACAAAEVnYCCQAAAARWdgJ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zAAAAAoAAABQAAAAZgAAAFwAAAABAAAA0XbJQasKyUEKAAAAUAAAABUAAABMAAAAAAAAAAAAAAAAAAAA//////////94AAAATABpAGMALgBFAGwAdgBpAHIAYQAgAFIAdQBmAGYAaQBuAGUAbABsAGkAAAAFAAAAAwAAAAUAAAADAAAABgAAAAMAAAAFAAAAAwAAAAQAAAAGAAAAAwAAAAcAAAAHAAAABAAAAAQAAAADAAAABwAAAAYAAAADAAAAA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AwAQAACgAAAGAAAADXAAAAbAAAAAEAAADRdslBqwrJQQoAAABgAAAAJgAAAEwAAAAAAAAAAAAAAAAAAAD//////////5gAAABDAG8AbgB0AGEAZABvAHIAYQAgAFIAZQBnAC4AQwA3ADUANwAuAEIAYQBrAGUAcgB0AGkAbABsAHkAIABQAGEAcgBhAGcAdQBhAHkABwAAAAcAAAAHAAAABAAAAAYAAAAHAAAABwAAAAQAAAAGAAAAAwAAAAcAAAAGAAAABwAAAAMAAAAHAAAABgAAAAYAAAAGAAAAAwAAAAcAAAAGAAAABgAAAAYAAAAEAAAABAAAAAMAAAADAAAAAwAAAAUAAAADAAAABgAAAAYAAAAEAAAABgAAAAcAAAAHAAAABgAAAAU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dEfyPeJzbOJLbcFbAauchhan9Fin1VNXC/SZs6Zbyv4=</DigestValue>
    </Reference>
    <Reference Type="http://www.w3.org/2000/09/xmldsig#Object" URI="#idOfficeObject">
      <DigestMethod Algorithm="http://www.w3.org/2001/04/xmlenc#sha256"/>
      <DigestValue>DLr0G8g1PFdu0TPG5vWICgHIKSPOHNWkCfPv0RDncQc=</DigestValue>
    </Reference>
    <Reference Type="http://uri.etsi.org/01903#SignedProperties" URI="#idSignedProperties">
      <Transforms>
        <Transform Algorithm="http://www.w3.org/TR/2001/REC-xml-c14n-20010315"/>
      </Transforms>
      <DigestMethod Algorithm="http://www.w3.org/2001/04/xmlenc#sha256"/>
      <DigestValue>Mf9YSgyBpIYG0eXImd4dFDIT7y/eN/emPkQrMMsGMZo=</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r3Rs7LEB0f6wf1ywzBG4dkDQEc5mBUT4rFyFtRkxbuY=</DigestValue>
    </Reference>
  </SignedInfo>
  <SignatureValue>psHNWeMVsY4gHZfNTn4o2921QbGfg8IhmQOOpc+qUQgENK2Sl5aanrrDK3xmH8+9qBNTVnDPipqe
VYdOkod9NJ2kGzn+n8k/ra0dFJC+voYMNP0iuA/E4+GDOHQ5jlAtaF1PVFqmZKflsdXshrbgxSkX
kL9zsnCknUqg82eTuW+Osu6O3frwFgE/cATLkDsafXemYhEbcd88S/MHLULH+k6fg/z5sIFqDBRT
RMK5eq+SxaUYnVlWtUwKKTr5aL4ydRNwp4nUiylxkqF3K7EP96pqHgPaq9BzMhQ6l5qxyiPmE/0I
rWdbtGU/g/YClGL2uAweicrPJqk88TwSQvMZLg==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2021-09-24T02:32:53Z</mdssi:Value>
        </mdssi:SignatureTime>
      </SignatureProperty>
    </SignatureProperties>
  </Object>
  <Object Id="idOfficeObject">
    <SignatureProperties>
      <SignatureProperty Id="idOfficeV1Details" Target="#idPackageSignature">
        <SignatureInfoV1 xmlns="http://schemas.microsoft.com/office/2006/digsig">
          <SetupID>{15A8467C-B523-4F8D-A65B-62C329530804}</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2021-09-24T02:32:53Z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dEE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Xfll68F5+LVL4s5wEXWjIB8GA02tvobPmmx5uJVnsI8=</DigestValue>
    </Reference>
    <Reference Type="http://www.w3.org/2000/09/xmldsig#Object" URI="#idOfficeObject">
      <DigestMethod Algorithm="http://www.w3.org/2001/04/xmlenc#sha256"/>
      <DigestValue>/aHgK5e8U3x4Q17qX4J8eXOVQBDQOGH8VsMsNywO9Pg=</DigestValue>
    </Reference>
    <Reference Type="http://uri.etsi.org/01903#SignedProperties" URI="#idSignedProperties">
      <Transforms>
        <Transform Algorithm="http://www.w3.org/TR/2001/REC-xml-c14n-20010315"/>
      </Transforms>
      <DigestMethod Algorithm="http://www.w3.org/2001/04/xmlenc#sha256"/>
      <DigestValue>6sfFUs2QNbw757kicQojeEfr6MDqnAkWcG8bSRSFnyg=</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DLvoF1oRk6hs8ujLnHz6xpwwk8e5lqwERUHFke22CLo=</DigestValue>
    </Reference>
  </SignedInfo>
  <SignatureValue>Os6PvRIKkBjpAw1qez7A3/ZBp1a1eC1+pIgBN/XlxAoCDT5vvDmJXjxTXZ1PwbWERUrTVr+WUQh3
fwV0NviSmZcEFxHaC2qUXfSCgNUe14A/k+Js4abeAoKbwdVRJSmokQR+hWx1hJsz/tbvGe+Axnzb
P1CnLWmZ2jROFSy12LF3c8DvuoDhAa1wTriX6KSNTUSiGN2yl9GT4VEKnLQXt8W5VwrnP89abXoW
YyEf29Id/DUWNDGY4lyH7LwQHsaqNmUKXXh4kqaBjse0Uvqk2JqWndzM9bvQj8RgL4A+TVHGYGJz
jwRaCAJFtJq85TAS8Iy+ujUzFS6WNIxNsTRbqQ==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2021-09-24T02:34:07Z</mdssi:Value>
        </mdssi:SignatureTime>
      </SignatureProperty>
    </SignatureProperties>
  </Object>
  <Object Id="idOfficeObject">
    <SignatureProperties>
      <SignatureProperty Id="idOfficeV1Details" Target="#idPackageSignature">
        <SignatureInfoV1 xmlns="http://schemas.microsoft.com/office/2006/digsig">
          <SetupID>{8B7B65AC-7BCA-4462-9B5F-35ABBB4DD886}</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2021-09-24T02:34:07Z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ze7MCrM5iWMDVrG3SikdpboBn8FC9XGTiwoqDxWD/xM=</DigestValue>
    </Reference>
    <Reference Type="http://www.w3.org/2000/09/xmldsig#Object" URI="#idOfficeObject">
      <DigestMethod Algorithm="http://www.w3.org/2001/04/xmlenc#sha256"/>
      <DigestValue>Eqr3y/ZfcVW3s59B98N6HlXkpKceKJnxGdIr9+5VIkk=</DigestValue>
    </Reference>
    <Reference Type="http://uri.etsi.org/01903#SignedProperties" URI="#idSignedProperties">
      <Transforms>
        <Transform Algorithm="http://www.w3.org/TR/2001/REC-xml-c14n-20010315"/>
      </Transforms>
      <DigestMethod Algorithm="http://www.w3.org/2001/04/xmlenc#sha256"/>
      <DigestValue>AJ2ITa3UaF6BoZL4BSW5/GmIb+3OfDeMvscxkekigfs=</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v2QRf0Dn8eyx+a2Kws4zZpZXedQ2fiAMXDZXmJn3FvU=</DigestValue>
    </Reference>
  </SignedInfo>
  <SignatureValue>NH0iHFum8+uEimKfrcg6FSE1arVo3ddLYcTTWdIwUCJI8pE894iX/tmDn2hwaKnmy2FJGfxOkAsu
xZZbniZtRycwXUWLD66tQZFO/VmXL80sAhhc6Kn4Fc0N3CJ3AyHk31ZcPJuZ7F4EpzXWUVYZ5wVa
+U1M/shs814q13Z1Sj5SZ4P9OXn6xjN7++BABL9o+mG26WusVcm+zphp0Cf7xyM8W//AFIIz5XjG
s/sTuIL+wxQ8npl5udZgjhjGUXykKZXnHJuRfckLWIDYuo7om9sZlkHpNdOxTrxcQOL3+BKfU7d3
jdKmoDbU6cLdSCvLtgDuUQXvN/7PE+KLwhcBQg==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2021-09-24T02:34:39Z</mdssi:Value>
        </mdssi:SignatureTime>
      </SignatureProperty>
    </SignatureProperties>
  </Object>
  <Object Id="idOfficeObject">
    <SignatureProperties>
      <SignatureProperty Id="idOfficeV1Details" Target="#idPackageSignature">
        <SignatureInfoV1 xmlns="http://schemas.microsoft.com/office/2006/digsig">
          <SetupID>{49E180F9-9D30-4CE2-854A-D6464887FD0E}</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2021-09-24T02:34:39Z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xog4QAh30qg+1n9bNcU9EaniihB+5yZ4gDmQhba5+6M=</DigestValue>
    </Reference>
    <Reference Type="http://www.w3.org/2000/09/xmldsig#Object" URI="#idOfficeObject">
      <DigestMethod Algorithm="http://www.w3.org/2001/04/xmlenc#sha256"/>
      <DigestValue>Ph75w1Sb2ueU4AZbNyN0yumLeJL2w3d7vtXjdP40Eak=</DigestValue>
    </Reference>
    <Reference Type="http://uri.etsi.org/01903#SignedProperties" URI="#idSignedProperties">
      <Transforms>
        <Transform Algorithm="http://www.w3.org/TR/2001/REC-xml-c14n-20010315"/>
      </Transforms>
      <DigestMethod Algorithm="http://www.w3.org/2001/04/xmlenc#sha256"/>
      <DigestValue>8IfSnIa4NQmRcjlLYc3JH1ykIPJntzSK3bcPTLGI+s0=</DigestValue>
    </Reference>
    <Reference Type="http://www.w3.org/2000/09/xmldsig#Object" URI="#idValidSigLnImg">
      <DigestMethod Algorithm="http://www.w3.org/2001/04/xmlenc#sha256"/>
      <DigestValue>pOTLnbeerpS+X/bhEItTOwWFogokGmakKu8CWtWTtKY=</DigestValue>
    </Reference>
    <Reference Type="http://www.w3.org/2000/09/xmldsig#Object" URI="#idInvalidSigLnImg">
      <DigestMethod Algorithm="http://www.w3.org/2001/04/xmlenc#sha256"/>
      <DigestValue>DLvoF1oRk6hs8ujLnHz6xpwwk8e5lqwERUHFke22CLo=</DigestValue>
    </Reference>
  </SignedInfo>
  <SignatureValue>K8ULTfNXQvBareCCc2V6ZzCb6+gGz5r7fiX5zaNlW07meFHMRcqSenNffjzRZFcg1wdA1RIalOv0
WQH57BGHgi+4kDwYBfYxESpmU5p1aexB9B9rNHRBHHm1AgIOSYczB2a8jOxVM8Mqhdj1/mxm6gHS
DmpROSMK9+ZWKA8yqOEFmDHURsVfzjXRy2z7EyaaYUoYttKmfwUVvVDVi0vrih5OrCbKNPEuLpVh
I54QlOXpu8LDGuM6P+/Xcq2P2BK6qhjwjqAIdWUeB7WIYW1HrgHxERhdpu5NXgEMXprvDuJhG60P
f/nVDDKo+vnLUwedxeKW427WhYvu2cgDNM/dtA==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2021-09-24T02:35:06Z</mdssi:Value>
        </mdssi:SignatureTime>
      </SignatureProperty>
    </SignatureProperties>
  </Object>
  <Object Id="idOfficeObject">
    <SignatureProperties>
      <SignatureProperty Id="idOfficeV1Details" Target="#idPackageSignature">
        <SignatureInfoV1 xmlns="http://schemas.microsoft.com/office/2006/digsig">
          <SetupID>{C1D2FBE0-2CE9-44E0-AC8A-258A6C4D97E3}</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2021-09-24T02:35:06Z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u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cg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uu6vra547fivkQbNj+5o0wN94U4hXbktJ/kJptGaP2o=</DigestValue>
    </Reference>
    <Reference Type="http://www.w3.org/2000/09/xmldsig#Object" URI="#idOfficeObject">
      <DigestMethod Algorithm="http://www.w3.org/2001/04/xmlenc#sha256"/>
      <DigestValue>aYSfV010a3X+xv7R46vyHaXRGtVjVGIGMpLdpvyCX9s=</DigestValue>
    </Reference>
    <Reference Type="http://uri.etsi.org/01903#SignedProperties" URI="#idSignedProperties">
      <Transforms>
        <Transform Algorithm="http://www.w3.org/TR/2001/REC-xml-c14n-20010315"/>
      </Transforms>
      <DigestMethod Algorithm="http://www.w3.org/2001/04/xmlenc#sha256"/>
      <DigestValue>He+X55gGSVZWrvSiICvdSEc0D9a8uNJSMO2K/Dxql1Q=</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DLvoF1oRk6hs8ujLnHz6xpwwk8e5lqwERUHFke22CLo=</DigestValue>
    </Reference>
  </SignedInfo>
  <SignatureValue>Jwt/kpiZPE+U9FT4JDBb8ea5Mgq3MpfVe5tHng8IvgCCB83oiOlrcXpIHxjhv4IL/Oi9IzboYmOy
wiQU+JMzuseQPEi7q5cYSXvSnr31bFkwtW9Q6lO84gOKLxuEuGX3Wd5+UArycGkQdomQ9QrqRn3g
gcEsR7qPuRagzpu95KlhA76pMTsoUS09S/2Og80WfTQgWYv8lSHAtyBOslDPzKersEmey+sEo1FP
HjTV7KoYaoiwYSUEQ8OsbMaXZtNIWa8qYcQRKb74iZuauZaWrNQnGhLfPhidecEd9V7ZE4MzPlt4
Say5b4AIBu6sDR72Y4B8OXdoMKpwewTkWufmfA==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2021-09-24T02:35:29Z</mdssi:Value>
        </mdssi:SignatureTime>
      </SignatureProperty>
    </SignatureProperties>
  </Object>
  <Object Id="idOfficeObject">
    <SignatureProperties>
      <SignatureProperty Id="idOfficeV1Details" Target="#idPackageSignature">
        <SignatureInfoV1 xmlns="http://schemas.microsoft.com/office/2006/digsig">
          <SetupID>{C13AE6B6-39BB-49AD-AE02-D73267B3B786}</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2021-09-24T02:35:29Z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5KmVtokyk6GRtw3Fzk+J07eblD2u4tWE3GX0qiOeujQ=</DigestValue>
    </Reference>
    <Reference Type="http://www.w3.org/2000/09/xmldsig#Object" URI="#idOfficeObject">
      <DigestMethod Algorithm="http://www.w3.org/2001/04/xmlenc#sha256"/>
      <DigestValue>m/92lQvcKvwcr/oPH1NKHmTF4DTZQHdKwNtPy+9EgCI=</DigestValue>
    </Reference>
    <Reference Type="http://uri.etsi.org/01903#SignedProperties" URI="#idSignedProperties">
      <Transforms>
        <Transform Algorithm="http://www.w3.org/TR/2001/REC-xml-c14n-20010315"/>
      </Transforms>
      <DigestMethod Algorithm="http://www.w3.org/2001/04/xmlenc#sha256"/>
      <DigestValue>CxXQGrF52MU5+cfQ1eFNQLPaijnpjKoJepMGQGRDons=</DigestValue>
    </Reference>
    <Reference Type="http://www.w3.org/2000/09/xmldsig#Object" URI="#idValidSigLnImg">
      <DigestMethod Algorithm="http://www.w3.org/2001/04/xmlenc#sha256"/>
      <DigestValue>bJ1Frg8FEzBofsm09QdPlzea5CMI8VItMNy94Wt+Gws=</DigestValue>
    </Reference>
    <Reference Type="http://www.w3.org/2000/09/xmldsig#Object" URI="#idInvalidSigLnImg">
      <DigestMethod Algorithm="http://www.w3.org/2001/04/xmlenc#sha256"/>
      <DigestValue>v2QRf0Dn8eyx+a2Kws4zZpZXedQ2fiAMXDZXmJn3FvU=</DigestValue>
    </Reference>
  </SignedInfo>
  <SignatureValue>eaGNY8P4zSMRK9UBNzlpAk+T5YSZzvrVZxFrjpwR8gTOz0AVWaGQiSxKmfaGDtjJJJexKpXh4a6n
NPpxa/xvUTAksen4CZ+NeBtgo7HqT2gOYJphFkMr0OVjGoZLHCgbM1VPXwbuh17GoZIrSljYJDFr
kgjoKILiKZLICKpEVVmCnJeIrUQcfvS6moBLZYbHab9geGcWYnYjOJTHvitISL5rfEZLs1c9VQKI
ffgDlxV5QIM4uS0sbZPh5WyT8EW9UbNeRNRhLvdPrbivY4HoS7yS5twu5UA7wFAnjRsR4wpTBw+3
yaM2CgB6IzNPpK+FfTXyZy3asX3+htt+FKjehg==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2021-09-24T02:36:01Z</mdssi:Value>
        </mdssi:SignatureTime>
      </SignatureProperty>
    </SignatureProperties>
  </Object>
  <Object Id="idOfficeObject">
    <SignatureProperties>
      <SignatureProperty Id="idOfficeV1Details" Target="#idPackageSignature">
        <SignatureInfoV1 xmlns="http://schemas.microsoft.com/office/2006/digsig">
          <SetupID>{D7C65842-8F58-4259-986E-7408DE63CE4E}</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2021-09-24T02:36:01Z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DfFh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AA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qr63zbqUokTxxTaqxtsRXfQ4RwTNMkqblSvXW+yZAdU=</DigestValue>
    </Reference>
    <Reference Type="http://www.w3.org/2000/09/xmldsig#Object" URI="#idOfficeObject">
      <DigestMethod Algorithm="http://www.w3.org/2001/04/xmlenc#sha256"/>
      <DigestValue>8W/AZj5pp+YYmnIpz2dOtmtbkgeuw/h31kSdvcReUTE=</DigestValue>
    </Reference>
    <Reference Type="http://uri.etsi.org/01903#SignedProperties" URI="#idSignedProperties">
      <Transforms>
        <Transform Algorithm="http://www.w3.org/TR/2001/REC-xml-c14n-20010315"/>
      </Transforms>
      <DigestMethod Algorithm="http://www.w3.org/2001/04/xmlenc#sha256"/>
      <DigestValue>uAlgD9YH4clJtqnRJrj8KP2pXneu+srJvrOhP/Z06c8=</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DLvoF1oRk6hs8ujLnHz6xpwwk8e5lqwERUHFke22CLo=</DigestValue>
    </Reference>
  </SignedInfo>
  <SignatureValue>TzFZBxMzWZkQuA5Zb5BO9o/gwH1swDTUnlNRnzdV4lYclhLyS1xjsjRxw59626Ew5IuRL3exuaOw
Sa6zYlF+OXw3jtDtW1YG7KK49K6X/DJTtH2pKQMwUjjPULOrTYN7yKPeGTs65NkhRFEoWS2ElhtW
hp5AMAxrj9B29WStYzQ21JWHGfX8czVrw0GTtwZAf4wI7mSmyXdwAsY0tEHJ0fRCvPvdDZ0fx+8E
LS39EmPI+jdFjH2/bPfjHvGrl0i1HeUpnKLWoGasBP9GelojVhKJLEQC5LbwfSo4clebpovMV5ni
zYDOFK8G1mQGfbf3gnXuUTMRhZ8PlmwzCHSWNA==</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2021-09-24T02:36:29Z</mdssi:Value>
        </mdssi:SignatureTime>
      </SignatureProperty>
    </SignatureProperties>
  </Object>
  <Object Id="idOfficeObject">
    <SignatureProperties>
      <SignatureProperty Id="idOfficeV1Details" Target="#idPackageSignature">
        <SignatureInfoV1 xmlns="http://schemas.microsoft.com/office/2006/digsig">
          <SetupID>{FDBA39C3-0521-4496-929C-627A086F532A}</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2021-09-24T02:36:29Z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+/LVgtxZrpdCB63z0KF97aH+PqJungTwus6f+MvZrN4=</DigestValue>
    </Reference>
    <Reference Type="http://www.w3.org/2000/09/xmldsig#Object" URI="#idOfficeObject">
      <DigestMethod Algorithm="http://www.w3.org/2001/04/xmlenc#sha256"/>
      <DigestValue>ZqmX+aXAHf0T9xY+fLpOSK7nCuQG6DQR9BS3/PYjYSw=</DigestValue>
    </Reference>
    <Reference Type="http://uri.etsi.org/01903#SignedProperties" URI="#idSignedProperties">
      <Transforms>
        <Transform Algorithm="http://www.w3.org/TR/2001/REC-xml-c14n-20010315"/>
      </Transforms>
      <DigestMethod Algorithm="http://www.w3.org/2001/04/xmlenc#sha256"/>
      <DigestValue>85wPErEhIonel2oJG8W89sBQL2xvW0JywwvvjG4QGFE=</DigestValue>
    </Reference>
    <Reference Type="http://www.w3.org/2000/09/xmldsig#Object" URI="#idValidSigLnImg">
      <DigestMethod Algorithm="http://www.w3.org/2001/04/xmlenc#sha256"/>
      <DigestValue>aGUmgO+VDDwYjOOJnbbdka9ZFRbDPPfbnKkQILe5owM=</DigestValue>
    </Reference>
    <Reference Type="http://www.w3.org/2000/09/xmldsig#Object" URI="#idInvalidSigLnImg">
      <DigestMethod Algorithm="http://www.w3.org/2001/04/xmlenc#sha256"/>
      <DigestValue>aBbOUneD/PlgmQMGy951ZYzPS8qHq2b/rxEgyxpEa0Q=</DigestValue>
    </Reference>
  </SignedInfo>
  <SignatureValue>WI3ylaCwbqk0SKxcegyGAbgIQdFL5ztte8BzxvHJtKqZCoM6Wkv0zwikGBvxt5ub/XgDK120cMDO
Nf+Ki4Lj1Puz0S4Hk2kMRZN+dDoK7Z2dYRduvD2mmLVnK0tx49gTdxCi6QtV+Ffg0ifuK5vfvjAi
WDwh+eVbjxu/DOP33vK1pSAVAbHPNGmqrxZ1xeYreYJDMexE08PPzjO4icqNHc2wsuJYTyiOlRat
SxzdgnHheDOo5DC1DeVFBkdTd59ySS31mwc//sHfZ8gPXVAcbm+QDIjyxkQHeEaiQBS//AhJ9x1X
8PSp1q6PnwhDQuWQty9M+XxXovJ8IgRSkYcq/w==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2021-09-23T19:04:47Z</mdssi:Value>
        </mdssi:SignatureTime>
      </SignatureProperty>
    </SignatureProperties>
  </Object>
  <Object Id="idOfficeObject">
    <SignatureProperties>
      <SignatureProperty Id="idOfficeV1Details" Target="#idPackageSignature">
        <SignatureInfoV1 xmlns="http://schemas.microsoft.com/office/2006/digsig">
          <SetupID>{3962B5C2-3D2F-4445-92B3-5A166A6C6835}</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2021-09-23T19:04:47Z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I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F+ekk/ygvxg2lcfm4KvoyG0Ki64OvLEnZcbKEBmeK4I=</DigestValue>
    </Reference>
    <Reference Type="http://www.w3.org/2000/09/xmldsig#Object" URI="#idOfficeObject">
      <DigestMethod Algorithm="http://www.w3.org/2001/04/xmlenc#sha256"/>
      <DigestValue>2AYqHaAUzAgrWql9ede15DgJATaLUI5Pb5nA45HubMo=</DigestValue>
    </Reference>
    <Reference Type="http://uri.etsi.org/01903#SignedProperties" URI="#idSignedProperties">
      <Transforms>
        <Transform Algorithm="http://www.w3.org/TR/2001/REC-xml-c14n-20010315"/>
      </Transforms>
      <DigestMethod Algorithm="http://www.w3.org/2001/04/xmlenc#sha256"/>
      <DigestValue>cxBc7u2CXNAdLjeVVZgb2ZWn7K1IcN8Fr8mNe885t88=</DigestValue>
    </Reference>
    <Reference Type="http://www.w3.org/2000/09/xmldsig#Object" URI="#idValidSigLnImg">
      <DigestMethod Algorithm="http://www.w3.org/2001/04/xmlenc#sha256"/>
      <DigestValue>bJ1Frg8FEzBofsm09QdPlzea5CMI8VItMNy94Wt+Gws=</DigestValue>
    </Reference>
    <Reference Type="http://www.w3.org/2000/09/xmldsig#Object" URI="#idInvalidSigLnImg">
      <DigestMethod Algorithm="http://www.w3.org/2001/04/xmlenc#sha256"/>
      <DigestValue>v2QRf0Dn8eyx+a2Kws4zZpZXedQ2fiAMXDZXmJn3FvU=</DigestValue>
    </Reference>
  </SignedInfo>
  <SignatureValue>NXp3GNEVRtDKQrqhVD9IwGQDICzPrBXq1cuK6mAnV87R9ca9JCnE2JZqQdmb1BgqB8gdRSH4MnOI
5H6isR+hs0R4KfIvOag38vzEH/rSzsj6Xv0M52OpBbv2+SQncoMRrcQfvuan11IWZRueQP/lYz2M
GbRwZYCOmI1vMnf/KD+4BG3LJwk6JZsDVJ4jFwkqy48xJ18XOzWOatvsbP2pHCXfvOSNsM95W/Om
VPmgAB+Gk9k8/oL03d+tn3zLmLMJC8NnZg8HNnpwA5vymkApJ4/63O4j0TTmJO5A5mS27rtUav53
maBFaf9hGddZb1xmMHgQyr7HSqeojwVMiLEweQ==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2021-09-24T02:37:02Z</mdssi:Value>
        </mdssi:SignatureTime>
      </SignatureProperty>
    </SignatureProperties>
  </Object>
  <Object Id="idOfficeObject">
    <SignatureProperties>
      <SignatureProperty Id="idOfficeV1Details" Target="#idPackageSignature">
        <SignatureInfoV1 xmlns="http://schemas.microsoft.com/office/2006/digsig">
          <SetupID>{99E9D05C-5D53-4BEC-A38B-1981568B1F1B}</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2021-09-24T02:37:02Z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DfFh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AA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ergnDrLCLw8+9RlNWqNn1EuK6EBPD/gps6cH2mt2PyU=</DigestValue>
    </Reference>
    <Reference Type="http://www.w3.org/2000/09/xmldsig#Object" URI="#idOfficeObject">
      <DigestMethod Algorithm="http://www.w3.org/2001/04/xmlenc#sha256"/>
      <DigestValue>jAsHOwBVdTkrNHv7KAL7GSxRgmHuaXJeSyRTwvQckTo=</DigestValue>
    </Reference>
    <Reference Type="http://uri.etsi.org/01903#SignedProperties" URI="#idSignedProperties">
      <Transforms>
        <Transform Algorithm="http://www.w3.org/TR/2001/REC-xml-c14n-20010315"/>
      </Transforms>
      <DigestMethod Algorithm="http://www.w3.org/2001/04/xmlenc#sha256"/>
      <DigestValue>YFME6yj410sJagbcXFklmUltL8OSpUl5GLu684Q9u/k=</DigestValue>
    </Reference>
    <Reference Type="http://www.w3.org/2000/09/xmldsig#Object" URI="#idValidSigLnImg">
      <DigestMethod Algorithm="http://www.w3.org/2001/04/xmlenc#sha256"/>
      <DigestValue>bJ1Frg8FEzBofsm09QdPlzea5CMI8VItMNy94Wt+Gws=</DigestValue>
    </Reference>
    <Reference Type="http://www.w3.org/2000/09/xmldsig#Object" URI="#idInvalidSigLnImg">
      <DigestMethod Algorithm="http://www.w3.org/2001/04/xmlenc#sha256"/>
      <DigestValue>DLvoF1oRk6hs8ujLnHz6xpwwk8e5lqwERUHFke22CLo=</DigestValue>
    </Reference>
  </SignedInfo>
  <SignatureValue>AEiQo5OLXDNgQ95eqkvCNcb6DC8iuCI8vxDMQWJcgsrQ7XXct0Ffoyot3YstsPEgH2yH77Tby3++
Bc2r98pyLdNqxv5yks2VaDdGY489vD7GhSR1+ztOhwIYn/bONWVgs+3AxGRB6p6WvGR5PDK4dLB1
stvrvKFnGIOKO7wNJHKiTtDSecjOh4zP5P5KMJwnABV8wF02tZLBjt+KRbZwzsG0pK51kzQAhsk8
e2QN8muuWOIFmrMYqagBAz7UfuL2q5RRy31Ezs9k4uEXUEO3hroSeefGfaiuy7VwHnhVczKrLy6Z
TJaTkucgMQdoAclT79Idh4HwP0lDqWbZmqgO4w==</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2021-09-24T02:37:38Z</mdssi:Value>
        </mdssi:SignatureTime>
      </SignatureProperty>
    </SignatureProperties>
  </Object>
  <Object Id="idOfficeObject">
    <SignatureProperties>
      <SignatureProperty Id="idOfficeV1Details" Target="#idPackageSignature">
        <SignatureInfoV1 xmlns="http://schemas.microsoft.com/office/2006/digsig">
          <SetupID>{94F5A03E-B5CA-45C8-AD13-5872E2B7380B}</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2021-09-24T02:37:38Z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DfFh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AA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NVg3jal56mGZJxwalA8zTU7IaBvcsj8fzce9DSRg0YY=</DigestValue>
    </Reference>
    <Reference Type="http://www.w3.org/2000/09/xmldsig#Object" URI="#idOfficeObject">
      <DigestMethod Algorithm="http://www.w3.org/2001/04/xmlenc#sha256"/>
      <DigestValue>WpHvBrqwCq257ao75kiBSPkxCoAcuLhXcDvT/5jLqw4=</DigestValue>
    </Reference>
    <Reference Type="http://uri.etsi.org/01903#SignedProperties" URI="#idSignedProperties">
      <Transforms>
        <Transform Algorithm="http://www.w3.org/TR/2001/REC-xml-c14n-20010315"/>
      </Transforms>
      <DigestMethod Algorithm="http://www.w3.org/2001/04/xmlenc#sha256"/>
      <DigestValue>bkDdKzJXcyT1W6U/2ZEVSWfdwFKvnHOzr/3Ko1k/pKI=</DigestValue>
    </Reference>
    <Reference Type="http://www.w3.org/2000/09/xmldsig#Object" URI="#idValidSigLnImg">
      <DigestMethod Algorithm="http://www.w3.org/2001/04/xmlenc#sha256"/>
      <DigestValue>pOTLnbeerpS+X/bhEItTOwWFogokGmakKu8CWtWTtKY=</DigestValue>
    </Reference>
    <Reference Type="http://www.w3.org/2000/09/xmldsig#Object" URI="#idInvalidSigLnImg">
      <DigestMethod Algorithm="http://www.w3.org/2001/04/xmlenc#sha256"/>
      <DigestValue>v2QRf0Dn8eyx+a2Kws4zZpZXedQ2fiAMXDZXmJn3FvU=</DigestValue>
    </Reference>
  </SignedInfo>
  <SignatureValue>ntq43haeCM+n+ZIJF8yjddmLj2KKte1KqDt6Uo92pJxHemIEUDWd5xH5t5X3wBtdSykAw4vHRt0j
hMbu6IoM3OBcEd9FLHsVYe78MXdxNWIFaK3Ybb9/jXdQuXMEqYEstJMNQ2CK1OH9CSuoU+ZixJkc
OW8Dav12R18qO/GOGrEQCyyBEJ2AdHD8ZQ5Kw6T0MAlv00WahBUk3P8T284lodzPSepvwr9mWIuF
BdTWPwfThzF3cEMGef+R6EcmuogEvRYZ6Zi542h41BMUU2iUrCRGMWeYzxoFWNrzCnYZWQErbH1D
PLTgpBD+z8yZGq0R0PCJpzTOZuIG685G843sZQ==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2021-09-24T02:38:11Z</mdssi:Value>
        </mdssi:SignatureTime>
      </SignatureProperty>
    </SignatureProperties>
  </Object>
  <Object Id="idOfficeObject">
    <SignatureProperties>
      <SignatureProperty Id="idOfficeV1Details" Target="#idPackageSignature">
        <SignatureInfoV1 xmlns="http://schemas.microsoft.com/office/2006/digsig">
          <SetupID>{B43111E4-D94A-4CBC-9D5A-C80A0EB45888}</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2021-09-24T02:38:11Z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u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cg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XDd9GiDXe1UAyz6VvTFZ9JoAFfQIwFjuCleTK8szXO8=</DigestValue>
    </Reference>
    <Reference Type="http://www.w3.org/2000/09/xmldsig#Object" URI="#idOfficeObject">
      <DigestMethod Algorithm="http://www.w3.org/2001/04/xmlenc#sha256"/>
      <DigestValue>cdX2dCt+lq5L4evyoZ3Pu4tBTjzBICh3JpmqoEF7LjU=</DigestValue>
    </Reference>
    <Reference Type="http://uri.etsi.org/01903#SignedProperties" URI="#idSignedProperties">
      <Transforms>
        <Transform Algorithm="http://www.w3.org/TR/2001/REC-xml-c14n-20010315"/>
      </Transforms>
      <DigestMethod Algorithm="http://www.w3.org/2001/04/xmlenc#sha256"/>
      <DigestValue>65nZdBPSsodrUdDKqk3n0GO7O9I5789g4J9FmriUPxQ=</DigestValue>
    </Reference>
    <Reference Type="http://www.w3.org/2000/09/xmldsig#Object" URI="#idValidSigLnImg">
      <DigestMethod Algorithm="http://www.w3.org/2001/04/xmlenc#sha256"/>
      <DigestValue>bJ1Frg8FEzBofsm09QdPlzea5CMI8VItMNy94Wt+Gws=</DigestValue>
    </Reference>
    <Reference Type="http://www.w3.org/2000/09/xmldsig#Object" URI="#idInvalidSigLnImg">
      <DigestMethod Algorithm="http://www.w3.org/2001/04/xmlenc#sha256"/>
      <DigestValue>DLvoF1oRk6hs8ujLnHz6xpwwk8e5lqwERUHFke22CLo=</DigestValue>
    </Reference>
  </SignedInfo>
  <SignatureValue>RQzGKPfwQZB2lmT9MokJe8FdD3M3zuI/USR+DQtro0KihdZkQrxgs2ymil+qVzLUTyHT9mqilyeG
Bz/jRs4yREICEHpPVew/h6q+BEAQXLEUuo4f+tb3ja2nROpzaiW/tjeVYkpyTi0o2OBQlZdNPGeQ
YtlEyB109dafwMgEZ8kgVEvre1opV8k414qGD73UJx/Jg6pXDlWToGNfpmW7UZytJU97vP3da8xt
qYoqoaJezm7t7/7P0uabRA3P3ajda/YjVIAD2i58YpSFngTjlbtugEGW3DcGQZmrnx50CI1exugm
N6lTYr4CcghD9CGgsOrjS3s+Hbg6XfL6/MFVyQ==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2021-09-24T02:38:45Z</mdssi:Value>
        </mdssi:SignatureTime>
      </SignatureProperty>
    </SignatureProperties>
  </Object>
  <Object Id="idOfficeObject">
    <SignatureProperties>
      <SignatureProperty Id="idOfficeV1Details" Target="#idPackageSignature">
        <SignatureInfoV1 xmlns="http://schemas.microsoft.com/office/2006/digsig">
          <SetupID>{DDF157D6-E090-46A6-9B08-BCB0D79752B4}</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2021-09-24T02:38:45Z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DfFh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AA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8v2FIyOFDtL+M98fGucOp7GwWx0IB9R3vPSaCOC6oX4=</DigestValue>
    </Reference>
    <Reference Type="http://www.w3.org/2000/09/xmldsig#Object" URI="#idOfficeObject">
      <DigestMethod Algorithm="http://www.w3.org/2001/04/xmlenc#sha256"/>
      <DigestValue>3SwXQeROuk8XC4x2ycnFc7VVwbKbNDDUbT1VzxtJthc=</DigestValue>
    </Reference>
    <Reference Type="http://uri.etsi.org/01903#SignedProperties" URI="#idSignedProperties">
      <Transforms>
        <Transform Algorithm="http://www.w3.org/TR/2001/REC-xml-c14n-20010315"/>
      </Transforms>
      <DigestMethod Algorithm="http://www.w3.org/2001/04/xmlenc#sha256"/>
      <DigestValue>/VnOdgroPEt32H8uUV/lnf6z6pPtRWbs3iQOQBjNrM0=</DigestValue>
    </Reference>
    <Reference Type="http://www.w3.org/2000/09/xmldsig#Object" URI="#idValidSigLnImg">
      <DigestMethod Algorithm="http://www.w3.org/2001/04/xmlenc#sha256"/>
      <DigestValue>pOTLnbeerpS+X/bhEItTOwWFogokGmakKu8CWtWTtKY=</DigestValue>
    </Reference>
    <Reference Type="http://www.w3.org/2000/09/xmldsig#Object" URI="#idInvalidSigLnImg">
      <DigestMethod Algorithm="http://www.w3.org/2001/04/xmlenc#sha256"/>
      <DigestValue>v2QRf0Dn8eyx+a2Kws4zZpZXedQ2fiAMXDZXmJn3FvU=</DigestValue>
    </Reference>
  </SignedInfo>
  <SignatureValue>BF8wLvAVTLN4kfNbMQeAFvx1SUfe+17zo0IpidOd6Qu4dojcBpuwqd6vGNJbeqWnfuM9Fs/GsPUV
4iEOA7L2IUND8vMEt2qSp+Ddvy1r82J0/QZSDMWar8ubZXcAy4XdByhNMjX8ZpiowVccUqqqtHq5
kNA+q7fbRvrmYrNM7ceDpDgtRCuhcF4R3+HwLL0Pl6ncJF0bjBpUtIQvCdwuIucZhQkGRIv3t4qL
OPq5m3tElGYe/C8XfXjX/1p1oDZWZSllyPMDVYtbvRe//LCj/kmN0mBJc1OE8R8+3krNmQC7GXqw
nbI9fCymLdlU7zNc0fLxMtF10VoaUGq+bO5/0g==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2021-09-24T02:39:13Z</mdssi:Value>
        </mdssi:SignatureTime>
      </SignatureProperty>
    </SignatureProperties>
  </Object>
  <Object Id="idOfficeObject">
    <SignatureProperties>
      <SignatureProperty Id="idOfficeV1Details" Target="#idPackageSignature">
        <SignatureInfoV1 xmlns="http://schemas.microsoft.com/office/2006/digsig">
          <SetupID>{577A07B9-D5EA-4009-B7BB-146BF1555BD1}</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2021-09-24T02:39:13Z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u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cg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ngaWQBXmIn8j93AfUOjoGewDQx8kPKGzpp8gD/Joqmg=</DigestValue>
    </Reference>
    <Reference Type="http://www.w3.org/2000/09/xmldsig#Object" URI="#idOfficeObject">
      <DigestMethod Algorithm="http://www.w3.org/2001/04/xmlenc#sha256"/>
      <DigestValue>tq0Wj36+9/DoyVf6ymDblbs8UT7YQZAEm84ihWHjaUw=</DigestValue>
    </Reference>
    <Reference Type="http://uri.etsi.org/01903#SignedProperties" URI="#idSignedProperties">
      <Transforms>
        <Transform Algorithm="http://www.w3.org/TR/2001/REC-xml-c14n-20010315"/>
      </Transforms>
      <DigestMethod Algorithm="http://www.w3.org/2001/04/xmlenc#sha256"/>
      <DigestValue>vZhCaUPJHodW6KjOv8ptZ5TAemHv3lKHsqURY9nNtMw=</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DLvoF1oRk6hs8ujLnHz6xpwwk8e5lqwERUHFke22CLo=</DigestValue>
    </Reference>
  </SignedInfo>
  <SignatureValue>EeUZVeV4EZakB6cM6qgGUTKoG2x7u9wHfddxPHUPJU3Orp99bE6Hx8bMDnkpDgJZI2JYHEotdiqn
u179NecvkVHMdIRABxOVNmFnZLbOGMSN9ySep4gDkDnfi8B36g/L35tHO9l7SSjjriZwNnWGNx19
xFKnQ9DcPnkbm7jAXncO3scvZ0mbvKk90AgluJZNgHte+gSg3UzGXfIm+P3HDA+JzlTWAQ2cvOa3
ROxxSOad8SzGCTkuEakvPWFe3CwgGsexSoF1vr6zSGXzknmENKM2Qre2AE6ePXQn/P5fPNVXk7+q
Eowo2NzOhwAHY8sBggMIRlDjgZoQ+ZKzbyvfBQ==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2021-09-24T02:39:35Z</mdssi:Value>
        </mdssi:SignatureTime>
      </SignatureProperty>
    </SignatureProperties>
  </Object>
  <Object Id="idOfficeObject">
    <SignatureProperties>
      <SignatureProperty Id="idOfficeV1Details" Target="#idPackageSignature">
        <SignatureInfoV1 xmlns="http://schemas.microsoft.com/office/2006/digsig">
          <SetupID>{99F58129-511A-4527-A024-D1D50D23D4F6}</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2021-09-24T02:39:35Z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cg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Yu4LCvw5WblKoT7wD6/eXUX866dn/P7Cg46Ys4sQR7A=</DigestValue>
    </Reference>
    <Reference Type="http://www.w3.org/2000/09/xmldsig#Object" URI="#idOfficeObject">
      <DigestMethod Algorithm="http://www.w3.org/2001/04/xmlenc#sha256"/>
      <DigestValue>3T96kWgtnTf+k54hfSb5gQdhbav5jSdrNX86gMVpCf8=</DigestValue>
    </Reference>
    <Reference Type="http://uri.etsi.org/01903#SignedProperties" URI="#idSignedProperties">
      <Transforms>
        <Transform Algorithm="http://www.w3.org/TR/2001/REC-xml-c14n-20010315"/>
      </Transforms>
      <DigestMethod Algorithm="http://www.w3.org/2001/04/xmlenc#sha256"/>
      <DigestValue>aNbNU2LSqDefmXPa6hhSwC3TCJ2+PBbvWaRWHJcwY8A=</DigestValue>
    </Reference>
    <Reference Type="http://www.w3.org/2000/09/xmldsig#Object" URI="#idValidSigLnImg">
      <DigestMethod Algorithm="http://www.w3.org/2001/04/xmlenc#sha256"/>
      <DigestValue>88jlFLkksxpM9rVDQjSG3FHND7KLZgmIg+hBPVBLS5c=</DigestValue>
    </Reference>
    <Reference Type="http://www.w3.org/2000/09/xmldsig#Object" URI="#idInvalidSigLnImg">
      <DigestMethod Algorithm="http://www.w3.org/2001/04/xmlenc#sha256"/>
      <DigestValue>v2QRf0Dn8eyx+a2Kws4zZpZXedQ2fiAMXDZXmJn3FvU=</DigestValue>
    </Reference>
  </SignedInfo>
  <SignatureValue>YXo3KKKpl4YmwAo1AbQWef0PJIg5U4fcYOPUzNnZJM5eXvddgGtDKjpJWeKayzVHAS9vKNxuABkH
vRWJlZYoeEPHoZdm5KrohPskqOSJ06zEtbdDN4I2klD+mGWv3OwqVYhOfGyy42pMxtQmnhlDAMtv
Lw1P0cHBT8k1AfivAf1U/3UlIm+kLgV0s27unL82Q5J5wL83K8gLgwBQByqSN97m/WMOzpysi161
jbSrppgJiID+NEidVaK6cVU2fCIjdYQ3P2IVvhTqZh9JY5cY1OcZ3Jpw6LMy98S4lhXAaJqnGtNF
JYKlW6Y0229dJBB/88pmwVHODb+yfCJw2N3aPg==</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2021-09-24T02:39:59Z</mdssi:Value>
        </mdssi:SignatureTime>
      </SignatureProperty>
    </SignatureProperties>
  </Object>
  <Object Id="idOfficeObject">
    <SignatureProperties>
      <SignatureProperty Id="idOfficeV1Details" Target="#idPackageSignature">
        <SignatureInfoV1 xmlns="http://schemas.microsoft.com/office/2006/digsig">
          <SetupID>{14AFD786-1A09-44D2-B125-E3B1E0616B4A}</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2021-09-24T02:39:59Z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xd:ClaimedRole>
            </xd:ClaimedRoles>
          </xd:SignerRole>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A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YQ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4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JajLKDbU6p8p83g67h2zxmk7ptBZAYSLfBxkHOLqwGU=</DigestValue>
    </Reference>
    <Reference Type="http://www.w3.org/2000/09/xmldsig#Object" URI="#idOfficeObject">
      <DigestMethod Algorithm="http://www.w3.org/2001/04/xmlenc#sha256"/>
      <DigestValue>V1726sf1sYdh0vBojbwv9MgpIcW28OSdqYD9OJzApO0=</DigestValue>
    </Reference>
    <Reference Type="http://uri.etsi.org/01903#SignedProperties" URI="#idSignedProperties">
      <Transforms>
        <Transform Algorithm="http://www.w3.org/TR/2001/REC-xml-c14n-20010315"/>
      </Transforms>
      <DigestMethod Algorithm="http://www.w3.org/2001/04/xmlenc#sha256"/>
      <DigestValue>uGsKmjSH00QAx4eWW4isO8SnQavE8cXzCTUPjf0U+Qo=</DigestValue>
    </Reference>
    <Reference Type="http://www.w3.org/2000/09/xmldsig#Object" URI="#idValidSigLnImg">
      <DigestMethod Algorithm="http://www.w3.org/2001/04/xmlenc#sha256"/>
      <DigestValue>pOTLnbeerpS+X/bhEItTOwWFogokGmakKu8CWtWTtKY=</DigestValue>
    </Reference>
    <Reference Type="http://www.w3.org/2000/09/xmldsig#Object" URI="#idInvalidSigLnImg">
      <DigestMethod Algorithm="http://www.w3.org/2001/04/xmlenc#sha256"/>
      <DigestValue>v2QRf0Dn8eyx+a2Kws4zZpZXedQ2fiAMXDZXmJn3FvU=</DigestValue>
    </Reference>
  </SignedInfo>
  <SignatureValue>LA+Zf4MzYIiUPHx/dDYpiyv+OVuisIx6KtE9qFkRiugaO6OHjqJQTh2EyblDR4BXlZSVee9CbOXs
phsGZoO6SI4PB6A8xLTHiUls5UmEjb5UIXCL9HfnpKBTAmDRnVkoATOEWlOI0OfBre84/YvbyZQx
3ub0KBCAHF7sY+k35YFOIO/1tBJz6yN1QmPbf38ajO2ei397MXyTrGOP7KByet8eAJmvJo7/kY6B
Sc6KID7nlBUs2phAf1wM3d2wQClci9hhsWCUALOD7LMxRAcmQUYr8hztTT6e/ErwjMQ3nBQjT20x
G1ek0+dU3khmonmDfvqv4bsTeZoS641couN5cQ==</SignatureValue>
  <KeyInfo>
    <X509Data>
      <X509Certificate>MIIH0jCCBbqgAwIBAgIQWYoAM0HQLGJgixjZNV+UOjANBgkqhkiG9w0BAQsFADBPMRcwFQYDVQQFEw5SVUMgODAwODAwOTktMDELMAkGA1UEBhMCUFkxETAPBgNVBAoMCFZJVCBTLkEuMRQwEgYDVQQDEwtDQS1WSVQgUy5BLjAeFw0yMTA0MjkyMDM2NDFaFw0yMzA0MjkyMDM2NDFaMIGpMRgwFgYDVQQqDA9FU1RFRkFOSUEgTUFSSUExFzAVBgNVBAQMDkNBUkVBR0EgQ0FDQUNFMRIwEAYDVQQFEwlDSTMyMzM4NzUxJzAlBgNVBAMMHkVTVEVGQU5JQSBNQVJJQSBDQVJFQUdBIENBQ0FDRTERMA8GA1UECwwIRklSTUEgRjIxFzAVBgNVBAoMDlBFUlNPTkEgRklTSUNBMQswCQYDVQQGEwJQWTCCASIwDQYJKoZIhvcNAQEBBQADggEPADCCAQoCggEBAKj2nDYpQu+8b5pgXJ0tAMcSNnKFOEf0u8klS1ECPqjsqJkpp4wYQISx9N23chBwuPGF4Yfhqlc68khyEEWD/BKY9Y8JZ7GmFv+G9/c+m8YzHUXo4FINJGlG4Mvnf0ZptFJ2pdPjNipL/eMimzWvr+8dY1JWTbr0sIcf/3Vdr2ayT/L/0AweOsWENua5NlaVFMRSDuecPt+pxmG1a1cRFahxH9J+Du8oLhNup4anUA+0wwVEUhYaX/rbj/iO1nTfwY5eh7G98aW7ssMu9RPDEjKcwqNbYfN9xGwUAXlr77vb1JqwWIZ8sWGjfn/jPofQ1Ej3cWap7Ny71600IuJTy3UCAwEAAaOCA00wggNJMAwGA1UdEwEB/wQCMAAwDgYDVR0PAQH/BAQDAgXgMCwGA1UdJQEB/wQiMCAGCCsGAQUFBwMEBggrBgEFBQcDAgYKKwYBBAGCNxQCAjAdBgNVHQ4EFgQUK9tAYaziDcwIbbq1Rbd6YUatabA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jBgNVHREEHDAagRhFU1RFRkkuQ0FSRUFHQ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JNkWJgA0M1yslTQlFH/kh277Ry4yiE2SOHtv8t1Z3lilIXPqqT3sB/oZUHYWfSV9gTrUi/JP37iDEB2T+ejfB8Jchpyc1hyJfqV73PaNpBC4xnYlu9KI7ySdFuCaIxslh6h9iOIzZKG5hFyKDCakGkUpCk2I9rtlqtz5sErubmqEH3S2wquwfnITjClSMQHkoU/atjekT9zxE3uJFF1eBlPuehl8XubpYVnA/OjETmH8JYoul2f+guVLC5so1J00D23SQZpx8vk+BJgIc49Pvt7igA/BBf2V9uphC4+mtRxBpuzDZCzzl2FEsDj4ZkKrzjmxfVWyYtbONVW5sJrQGWad/9Gmsg/Y522kQgumESTv/p0VSwS1bIX5t7JO17xzDOWvskVAwV5qQSwvU3tVe45D/Peej0fUptDQdoEipaYW6sB5rYqKnInrt/+HueuuBnx3zGaBVhG/i1xw+Nw41r1UzcnFSZiD8FxukbJ+QKacciAuQygdvbOCwsMqhmnm06HGWQTinvGbAn1/6ZOXmQavGBNcBhc/hjeE8U2mR1Oauebc/RaQfYwRfEJTlfuldhH+Vl8jlR5kplZ6yH0H8k7LkVk8cSqp6pUsVZNk4W+FTOL1hSOm6wWUF2rIqLxvZm+rvlAsTIM7n6Z8yoeiz1ZjtozasUIv2kOfXbF0W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2021-09-24T02:40:19Z</mdssi:Value>
        </mdssi:SignatureTime>
      </SignatureProperty>
    </SignatureProperties>
  </Object>
  <Object Id="idOfficeObject">
    <SignatureProperties>
      <SignatureProperty Id="idOfficeV1Details" Target="#idPackageSignature">
        <SignatureInfoV1 xmlns="http://schemas.microsoft.com/office/2006/digsig">
          <SetupID>{E69942DA-D42D-4733-AF43-87ABB9F4C54B}</SetupID>
          <SignatureText>Abog. Estefania Careaga</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2021-09-24T02:40:19Z</xd:SigningTime>
          <xd:SigningCertificate>
            <xd:Cert>
              <xd:CertDigest>
                <DigestMethod Algorithm="http://www.w3.org/2001/04/xmlenc#sha256"/>
                <DigestValue>Qz6q3AFKnNmizjUkukGVUjTB/+QUoyJMQRpby7HOvyQ=</DigestValue>
              </xd:CertDigest>
              <xd:IssuerSerial>
                <X509IssuerName>CN=CA-VIT S.A., O=VIT S.A., C=PY, SERIALNUMBER=RUC 80080099-0</X509IssuerName>
                <X509SerialNumber>119017832652339798936387373323085911098</X509SerialNumber>
              </xd:IssuerSerial>
            </xd:Cert>
          </xd:SigningCertificate>
          <xd:SignaturePolicyIdentifier>
            <xd:SignaturePolicyImplied/>
          </xd:SignaturePolicyIdentifier>
        </xd:SignedSignatureProperties>
      </xd:SignedProperties>
    </xd:QualifyingProperties>
  </Object>
  <Object Id="idValidSigLnImg">AQAAAGwAAAAAAAAAAAAAAIIBAAC/AAAAAAAAAAAAAAASFwAAdgsAACBFTUYAAAEAFBwAAKo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wBAAAGAAAAcQEAABoAAAAcAQAABgAAAFY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AAAAAISAAAADAAAAAEAAAAeAAAAGAAAABwBAAAGAAAAcgEAABsAAAAlAAAADAAAAAEAAABUAAAAiAAAAB0BAAAGAAAAcAEAABoAAAABAAAAqyp0QcdxdEEdAQAABgAAAAoAAABMAAAAAAAAAAAAAAAAAAAA//////////9gAAAAMgAzAC8AMAA5AC8AMgAwADIAMQAJAAAACQAAAAYAAAAJAAAACQAAAAYAAAAJAAAACQAAAAkAAAAJAAAASwAAAEAAAAAwAAAABQAAACAAAAABAAAAAQAAABAAAAAAAAAAAAAAAIMBAADAAAAAAAAAAAAAAACDAQAAwAAAAFIAAABwAQAAAgAAABQAAAAJAAAAAAAAAAAAAAC8AgAAAAAAAAECAiJTAHkAcwB0AGUAbQAAAAAAAAAAAAAAAAAAAAAAAAAAAAAAAAAAAAAAAAAAAAAAAAAAAAAAAAAAAAAAAAAAAAAAAAAAAADmc1t6AAAAgD/kGP9/AAAJAAAAAQAAAIi+Ahf/fwAAAAAAAAAAAACHpI/W/n8AAABW4FbiAQAAAAAAAAAAAAAAAAAAAAAAAAAAAAAAAAAAV6CknaRbAAAAAAAAAAAAAP/////iAQAAAAAAAAAAAABAIL1Y4gEAALDlc1sAAAAAEJDQY+IBAAAHAAAAAAAAADAsx2PiAQAA7ORzW3oAAABA5XNbegAAAIG32xb/fwAAEQAAAAAAAAAipwj+AAAAABEAAAAAAAAAwDuEZOIBAABAIL1Y4gEAALum3xb/fwAAkORzW3oAAABA5XNbegAAAAAAAAAAAAAAAAAAAGR2AAgAAAAAJQAAAAwAAAACAAAAJwAAABgAAAADAAAAAAAAAAAAAAAAAAAAJQAAAAwAAAADAAAATAAAAGQAAAAAAAAAAAAAAP//////////AAAAACIAAAAAAAAASQAAACEA8AAAAAAAAAAAAAAAgD8AAAAAAAAAAAAAgD8AAAAAAAAAAAAAAAAAAAAAAAAAAAAAAAAAAAAAAAAAACUAAAAMAAAAAAAAgCgAAAAMAAAAAwAAACcAAAAYAAAAAwAAAAAAAAAAAAAAAAAAACUAAAAMAAAAAwAAAEwAAABkAAAAAAAAAAAAAAD//////////wAAAAAiAAAAgAEAAAAAAAAhAPAAAAAAAAAAAAAAAIA/AAAAAAAAAAAAAIA/AAAAAAAAAAAAAAAAAAAAAAAAAAAAAAAAAAAAAAAAAAAlAAAADAAAAAAAAIAoAAAADAAAAAMAAAAnAAAAGAAAAAMAAAAAAAAAAAAAAAAAAAAlAAAADAAAAAMAAABMAAAAZAAAAAAAAAAAAAAA//////////+AAQAAIgAAAAAAAABJAAAAIQDwAAAAAAAAAAAAAACAPwAAAAAAAAAAAACAPwAAAAAAAAAAAAAAAAAAAAAAAAAAAAAAAAAAAAAAAAAAJQAAAAwAAAAAAACAKAAAAAwAAAADAAAAJwAAABgAAAADAAAAAAAAAAAAAAAAAAAAJQAAAAwAAAADAAAATAAAAGQAAAAAAAAAawAAAH8BAABsAAAAAAAAAGsAAACAAQAAAgAAACEA8AAAAAAAAAAAAAAAgD8AAAAAAAAAAAAAgD8AAAAAAAAAAAAAAAAAAAAAAAAAAAAAAAAAAAAAAAAAACUAAAAMAAAAAAAAgCgAAAAMAAAAAwAAACcAAAAYAAAAAwAAAAAAAAD///8AAAAAACUAAAAMAAAAAwAAAEwAAABkAAAAAAAAACIAAAB/AQAAagAAAAAAAAAiAAAAgAEAAEkAAAAhAPAAAAAAAAAAAAAAAIA/AAAAAAAAAAAAAIA/AAAAAAAAAAAAAAAAAAAAAAAAAAAAAAAAAAAAAAAAAAAlAAAADAAAAAAAAIAoAAAADAAAAAMAAAAnAAAAGAAAAAMAAAAAAAAA////AAAAAAAlAAAADAAAAAMAAABMAAAAZAAAAA4AAABHAAAAJAAAAGoAAAAOAAAARwAAABcAAAAkAAAAIQDwAAAAAAAAAAAAAACAPwAAAAAAAAAAAACAPwAAAAAAAAAAAAAAAAAAAAAAAAAAAAAAAAAAAAAAAAAAJQAAAAwAAAAAAACAKAAAAAwAAAADAAAAUgAAAHABAAADAAAA4P///wAAAAAAAAAAAAAAAJABAAAAAAABAAAAAGEAcgBpAGEAbAAAAAAAAAAAAAAAAAAAAAAAAAAAAAAAAAAAAAAAAAAAAAAAAAAAAAAAAAAAAAAAAAAAAAAAAAAAAAAAcCJHbOIBAAAQ6PzV/n8AACC4uFjiAQAAiL4CF/9/AAAAAAAAAAAAAAGnNNb+fwAAAgAAAAAAAAACAAAAAAAAAAAAAAAAAAAAAAAAAAAAAAC3+6WdpFsAANDLxljiAQAAYMhlbOIBAAAAAAAAAAAAAEAgvVjiAQAA6L1yWwAAAADg////AAAAAAYAAAAAAAAABwAAAAAAAAAMvXJbegAAAGC9clt6AAAAgbfbFv9/AAAAAAAAAAAAAEBaqhYAAAAAAAAAAAAAAAD/oATW/n8AAEAgvVjiAQAAu6bfFv9/AACwvHJbegAAAGC9clt6AAAAAAAAAAAAAAAAAAAAZHYACAAAAAAlAAAADAAAAAMAAAAYAAAADAAAAAAAAAISAAAADAAAAAEAAAAWAAAADAAAAAgAAABUAAAAVAAAAA8AAABHAAAAIwAAAGoAAAABAAAAqyp0QcdxdEEPAAAAawAAAAEAAABMAAAABAAAAA4AAABHAAAAJQAAAGsAAABQAAAAWAAuABUAAAAWAAAADAAAAAAAAAAlAAAADAAAAAIAAAAnAAAAGAAAAAQAAAAAAAAA////AAAAAAAlAAAADAAAAAQAAABMAAAAZAAAADMAAAAnAAAAcQEAAGoAAAAzAAAAJwAAAD8BAABEAAAAIQDwAAAAAAAAAAAAAACAPwAAAAAAAAAAAACAPwAAAAAAAAAAAAAAAAAAAAAAAAAAAAAAAAAAAAAAAAAAJQAAAAwAAAAAAACAKAAAAAwAAAAEAAAAJwAAABgAAAAEAAAAAAAAAP///wAAAAAAJQAAAAwAAAAEAAAATAAAAGQAAAAzAAAAJwAAAHEBAABlAAAAMwAAACcAAAA/AQAAPwAAACEA8AAAAAAAAAAAAAAAgD8AAAAAAAAAAAAAgD8AAAAAAAAAAAAAAAAAAAAAAAAAAAAAAAAAAAAAAAAAACUAAAAMAAAAAAAAgCgAAAAMAAAABAAAACcAAAAYAAAABAAAAAAAAAD///8AAAAAACUAAAAMAAAABAAAAEwAAABkAAAAMwAAAEYAAAA1AQAAZQAAADMAAABGAAAAAwEAACAAAAAhAPAAAAAAAAAAAAAAAIA/AAAAAAAAAAAAAIA/AAAAAAAAAAAAAAAAAAAAAAAAAAAAAAAAAAAAAAAAAAAlAAAADAAAAAAAAIAoAAAADAAAAAQAAABSAAAAcAEAAAQAAADo////AAAAAAAAAAAAAAAAkAEAAAAAAAEAAAAAcwBlAGcAbwBlACAAdQBpAAAAAAAAAAAAAAAAAAAAAAAAAAAAAAAAAAAAAAAAAAAAAAAAAAAAAAAAAAAAAAAAAAAAAAAgAAAAAAAAAAgAAAAAAAAAAADfVuIBAACIvgIX/38AAAAAAAAAAAAAx7M3Gf9/AAAAANtW4gEAAAIAAAD+fwAAAAAAAAAAAAAAAAAAAAAAANf4pZ2kWwAAAQAAAAAAAABQLMljAgAAAAAAAAAAAAAAQCC9WOIBAABIvXJbAAAAAOj///8AAAAACQAAAAAAAAAHAAAAAAAAAGy8clt6AAAAwLxyW3oAAACBt9sW/38AAAAAAAAAAAAAQFqqFgAAAAAAAAAAAAAAAEC8clt6AAAAQCC9WOIBAAC7pt8W/38AABC8clt6AAAAwLxyW3oAAAAw6kNs4gEAAAAAAABkdgAIAAAAACUAAAAMAAAABAAAABgAAAAMAAAAAAAAAhIAAAAMAAAAAQAAAB4AAAAYAAAAMwAAAEYAAAA2AQAAZgAAACUAAAAMAAAABAAAAFQAAADYAAAANAAAAEYAAAA0AQAAZQAAAAEAAACrKnRBx3F0QTQAAABGAAAAFwAAAEwAAAAAAAAAAAAAAAAAAAD//////////3wAAABBAGIAbwBnAC4AIABFAHMAdABlAGYAYQBuAGkAYQAgAEMAYQByAGUAYQBnAGEAcgAPAAAADgAAAA4AAAAOAAAABQAAAAcAAAAMAAAACgAAAAgAAAANAAAACAAAAAwAAAAOAAAABgAAAAwAAAAHAAAADwAAAAwAAAAIAAAADQAAAAwAAAAOAAAADAAAAEsAAABAAAAAMAAAAAUAAAAgAAAAAQAAAAEAAAAQAAAAAAAAAAAAAACDAQAAwAAAAAAAAAAAAAAAgwEAAMAAAAAlAAAADAAAAAIAAAAnAAAAGAAAAAUAAAAAAAAA////AAAAAAAlAAAADAAAAAUAAABMAAAAZAAAAAAAAAByAAAAggEAALoAAAAAAAAAcgAAAIMBAABJAAAAIQDwAAAAAAAAAAAAAACAPwAAAAAAAAAAAACAPwAAAAAAAAAAAAAAAAAAAAAAAAAAAAAAAAAAAAAAAAAAJQAAAAwAAAAAAACAKAAAAAwAAAAFAAAAJwAAABgAAAAFAAAAAAAAAP///wAAAAAAJQAAAAwAAAAFAAAATAAAAGQAAAAOAAAAcgAAAHQBAACGAAAADgAAAHIAAABnAQAAFQAAACEA8AAAAAAAAAAAAAAAgD8AAAAAAAAAAAAAgD8AAAAAAAAAAAAAAAAAAAAAAAAAAAAAAAAAAAAAAAAAACUAAAAMAAAAAAAAgCgAAAAMAAAABQAAACUAAAAMAAAAAQAAABgAAAAMAAAAAAAAAhIAAAAMAAAAAQAAAB4AAAAYAAAADgAAAHIAAAB1AQAAhwAAACUAAAAMAAAAAQAAAFQAAADcAAAADwAAAHIAAAC5AAAAhgAAAAEAAACrKnRBx3F0QQ8AAAByAAAAGAAAAEwAAAAAAAAAAAAAAAAAAAD//////////3wAAABBAGIAbwBnAC4AIABFAHMAdABlAGYAYQBuAGkAYQAgAEMAYQByAGUAYQBnAGEAIAAKAAAACQAAAAkAAAAJAAAAAwAAAAQAAAAIAAAABwAAAAUAAAAIAAAABQAAAAgAAAAJAAAABAAAAAgAAAAEAAAACgAAAAgAAAAGAAAACAAAAAgAAAAJAAAACAAAAAQAAABLAAAAQAAAADAAAAAFAAAAIAAAAAEAAAABAAAAEAAAAAAAAAAAAAAAgwEAAMAAAAAAAAAAAAAAAIMBAADAAAAAJQAAAAwAAAACAAAAJwAAABgAAAAFAAAAAAAAAP///wAAAAAAJQAAAAwAAAAFAAAATAAAAGQAAAAOAAAAjAAAAHQBAACgAAAADgAAAIwAAABnAQAAFQAAACEA8AAAAAAAAAAAAAAAgD8AAAAAAAAAAAAAgD8AAAAAAAAAAAAAAAAAAAAAAAAAAAAAAAAAAAAAAAAAACUAAAAMAAAAAAAAgCgAAAAMAAAABQAAACUAAAAMAAAAAQAAABgAAAAMAAAAAAAAAhIAAAAMAAAAAQAAAB4AAAAYAAAADgAAAIwAAAB1AQAAoQAAACUAAAAMAAAAAQAAAFQAAAB8AAAADwAAAIwAAABFAAAAoAAAAAEAAACrKnRBx3F0QQ8AAACMAAAACAAAAEwAAAAAAAAAAAAAAAAAAAD//////////1wAAABTAGkAbgBkAGkAYwBvACAACQAAAAQAAAAJAAAACQAAAAQAAAAHAAAACQAAAAQAAABLAAAAQAAAADAAAAAFAAAAIAAAAAEAAAABAAAAEAAAAAAAAAAAAAAAgwEAAMAAAAAAAAAAAAAAAIMBAADAAAAAJQAAAAwAAAACAAAAJwAAABgAAAAFAAAAAAAAAP///wAAAAAAJQAAAAwAAAAFAAAATAAAAGQAAAAOAAAApgAAAHQBAAC6AAAADgAAAKYAAABnAQAAFQAAACEA8AAAAAAAAAAAAAAAgD8AAAAAAAAAAAAAgD8AAAAAAAAAAAAAAAAAAAAAAAAAAAAAAAAAAAAAAAAAACUAAAAMAAAAAAAAgCgAAAAMAAAABQAAACUAAAAMAAAAAQAAABgAAAAMAAAAAAAAAhIAAAAMAAAAAQAAABYAAAAMAAAAAAAAAFQAAABQAQAADwAAAKYAAABzAQAAugAAAAEAAACrKnRBx3F0QQ8AAACmAAAAKwAAAEwAAAAEAAAADgAAAKYAAAB1AQAAuwAAAKQAAABGAGkAcgBtAGEAZABvACAAcABvAHIAOgAgAEUAUwBUAEUARgBBAE4ASQBBACAATQBBAFIASQBBACAAQwBBAFIARQBBAEcAQQAgAEMAQQBDAEEAQwBFAAAACAAAAAQAAAAGAAAADgAAAAgAAAAJAAAACQAAAAQAAAAJAAAACQAAAAYAAAADAAAABAAAAAgAAAAJAAAACAAAAAgAAAAIAAAACgAAAAwAAAAEAAAACgAAAAQAAAAOAAAACgAAAAoAAAAEAAAACgAAAAQAAAAKAAAACgAAAAoAAAAIAAAACgAAAAsAAAAKAAAABAAAAAoAAAAKAAAACgAAAAoAAAAKAAAACAAAABYAAAAMAAAAAAAAACUAAAAMAAAAAgAAAA4AAAAUAAAAAAAAABAAAAAUAAAA</Object>
  <Object Id="idInvalidSigLnImg">AQAAAGwAAAAAAAAAAAAAAIIBAAC/AAAAAAAAAAAAAAASFwAAdgsAACBFTUYAAAEA+CEAALAAAAAGAAAAAAAAAAAAAAAAAAAAgAcAADgEAAAlAQAApQAAAAAAAAAAAAAAAAAAAIh4BACIhAIACgAAABAAAAAAAAAAAAAAAEsAAAAQAAAAAAAAAAUAAAAeAAAAGAAAAAAAAAAAAAAAgwEAAMAAAAAnAAAAGAAAAAEAAAAAAAAAAAAAAAAAAAAlAAAADAAAAAEAAABMAAAAZAAAAAAAAAAAAAAAggEAAL8AAAAAAAAAAAAAAIM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8PDwAAAAAAAlAAAADAAAAAEAAABMAAAAZAAAAAAAAAAAAAAAggEAAL8AAAAAAAAAAAAAAIMBAADAAAAAIQDwAAAAAAAAAAAAAACAPwAAAAAAAAAAAACAPwAAAAAAAAAAAAAAAAAAAAAAAAAAAAAAAAAAAAAAAAAAJQAAAAwAAAAAAACAKAAAAAwAAAABAAAAJwAAABgAAAABAAAAAAAAAPDw8AAAAAAAJQAAAAwAAAABAAAATAAAAGQAAAAAAAAAAAAAAIIBAAC/AAAAAAAAAAAAAACDAQAAwAAAACEA8AAAAAAAAAAAAAAAgD8AAAAAAAAAAAAAgD8AAAAAAAAAAAAAAAAAAAAAAAAAAAAAAAAAAAAAAAAAACUAAAAMAAAAAAAAgCgAAAAMAAAAAQAAACcAAAAYAAAAAQAAAAAAAADw8PAAAAAAACUAAAAMAAAAAQAAAEwAAABkAAAAAAAAAAAAAACCAQAAvwAAAAAAAAAAAAAAgwEAAMAAAAAhAPAAAAAAAAAAAAAAAIA/AAAAAAAAAAAAAIA/AAAAAAAAAAAAAAAAAAAAAAAAAAAAAAAAAAAAAAAAAAAlAAAADAAAAAAAAIAoAAAADAAAAAEAAAAnAAAAGAAAAAEAAAAAAAAA////AAAAAAAlAAAADAAAAAEAAABMAAAAZAAAAAAAAAAAAAAAggEAAL8AAAAAAAAAAAAAAIMBAADAAAAAIQDwAAAAAAAAAAAAAACAPwAAAAAAAAAAAACAPwAAAAAAAAAAAAAAAAAAAAAAAAAAAAAAAAAAAAAAAAAAJQAAAAwAAAAAAACAKAAAAAwAAAABAAAAJwAAABgAAAABAAAAAAAAAP///wAAAAAAJQAAAAwAAAABAAAATAAAAGQAAAAAAAAAAAAAAIIBAAC/AAAAAAAAAAAAAACD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A4AAAAFAAAAJQAAABwAAAAOAAAABQAAABgAAAAYAAAAIQDwAAAAAAAAAAAAAACAPwAAAAAAAAAAAACAPwAAAAAAAAAAAAAAAAAAAAAAAAAAAAAAAAAAAAAAAAAAJQAAAAwAAAAAAACAKAAAAAwAAAABAAAAUAAAACQFAAAQAAAABgAAACMAAAAZAAAAEA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DQAAAAGAAAAoAAAABoAAAA0AAAABgAAAG0AAAAVAAAAIQDwAAAAAAAAAAAAAACAPwAAAAAAAAAAAACAPwAAAAAAAAAAAAAAAAAAAAAAAAAAAAAAAAAAAAAAAAAAJQAAAAwAAAAAAACAKAAAAAwAAAABAAAAUgAAAHABAAABAAAA8P///wAAAAAAAAAAAAAAAJABAAAAAAABAAAAAHMAZQBnAG8AZQAgAHUAaQAAAAAAAAAAAAAAAAAAAAAAAAAAAAAAAAAAAAAAAAAAAAAAAAAAAAAAAAAAAAAAAAAAAAAAAAAAAP5/AACHpI/W/n8AABMAFAAAAAAAyD2+1v5/AAAwFuQY/38AAKykj9b+fwAAAAAAAAAAAAAwFuQY/38AAHm7c1t6AAAAAAAAAAAAAABH+KSdpFsAANNnCdb+fwAASAAAAOIBAABkKb7W/n8AAIABx9b+fwAAgCu+1gAAAAABAAAAAAAAAMg9vtb+fwAAAADkGP9/AAAAAAAAAAAAAAAAAAB6AAAAgbfbFv9/AAAAAAAAAAAAAAAAAAAAAAAAQCC9WOIBAADYvXNbegAAAEAgvVjiAQAAu6bfFv9/AACgvHNbegAAAFC9c1t6AAAAAAAAAAAAAAAAAAAAZHYACAAAAAAlAAAADAAAAAEAAAAYAAAADAAAAP8AAAISAAAADAAAAAEAAAAeAAAAGAAAADQAAAAGAAAAoQAAABsAAAAlAAAADAAAAAEAAABUAAAAqAAAADUAAAAGAAAAnwAAABoAAAABAAAAqyp0QcdxdEE1AAAABgAAAA8AAABMAAAAAAAAAAAAAAAAAAAA//////////9sAAAARgBpAHIAbQBhACAAbgBvACAAdgDhAGwAaQBkAGEAAAAIAAAABAAAAAYAAAAOAAAACAAAAAQAAAAJAAAACQAAAAQAAAAIAAAACAAAAAQAAAAEAAAACQAAAAgAAABLAAAAQAAAADAAAAAFAAAAIAAAAAEAAAABAAAAEAAAAAAAAAAAAAAAgwEAAMAAAAAAAAAAAAAAAIMBAADAAAAAUgAAAHABAAACAAAAFAAAAAkAAAAAAAAAAAAAALwCAAAAAAAAAQICIlMAeQBzAHQAZQBtAAAAAAAAAAAAAAAAAAAAAAAAAAAAAAAAAAAAAAAAAAAAAAAAAAAAAAAAAAAAAAAAAAAAAAAAAAAAAOZzW3oAAACAP+QY/38AAAkAAAABAAAAiL4CF/9/AAAAAAAAAAAAAIekj9b+fwAAAFbgVuIBAAAAAAAAAAAAAAAAAAAAAAAAAAAAAAAAAABXoKSdpFsAAAAAAAAAAAAA/////+IBAAAAAAAAAAAAAEAgvVjiAQAAsOVzWwAAAAAQkNBj4gEAAAcAAAAAAAAAMCzHY+IBAADs5HNbegAAAEDlc1t6AAAAgbfbFv9/AAARAAAAAAAAACKnCP4AAAAAEQAAAAAAAADAO4Rk4gEAAEAgvVjiAQAAu6bfFv9/AACQ5HNbegAAAEDlc1t6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BwIkds4gEAABDo/NX+fwAAILi4WOIBAACIvgIX/38AAAAAAAAAAAAAAac01v5/AAACAAAAAAAAAAIAAAAAAAAAAAAAAAAAAAAAAAAAAAAAALf7pZ2kWwAA0MvGWOIBAABgyGVs4gEAAAAAAAAAAAAAQCC9WOIBAADovXJbAAAAAOD///8AAAAABgAAAAAAAAAHAAAAAAAAAAy9clt6AAAAYL1yW3oAAACBt9sW/38AAAAAAAAAAAAAQFqqFgAAAAAAAAAAAAAAAP+gBNb+fwAAQCC9WOIBAAC7pt8W/38AALC8clt6AAAAYL1yW3oAAAAAAAAAAAAAAAAAAABkdgAIAAAAACUAAAAMAAAAAwAAABgAAAAMAAAAAAAAAhIAAAAMAAAAAQAAABYAAAAMAAAACAAAAFQAAABUAAAADwAAAEcAAAAjAAAAagAAAAEAAACrKnRBx3F0QQ8AAABrAAAAAQAAAEwAAAAEAAAADgAAAEcAAAAlAAAAawAAAFAAAABYAAAAFQAAABYAAAAMAAAAAAAAACUAAAAMAAAAAgAAACcAAAAYAAAABAAAAAAAAAD///8AAAAAACUAAAAMAAAABAAAAEwAAABkAAAAMwAAACcAAABxAQAAagAAADMAAAAnAAAAPwEAAEQAAAAhAPAAAAAAAAAAAAAAAIA/AAAAAAAAAAAAAIA/AAAAAAAAAAAAAAAAAAAAAAAAAAAAAAAAAAAAAAAAAAAlAAAADAAAAAAAAIAoAAAADAAAAAQAAAAnAAAAGAAAAAQAAAAAAAAA////AAAAAAAlAAAADAAAAAQAAABMAAAAZAAAADMAAAAnAAAAcQEAAGUAAAAzAAAAJwAAAD8BAAA/AAAAIQDwAAAAAAAAAAAAAACAPwAAAAAAAAAAAACAPwAAAAAAAAAAAAAAAAAAAAAAAAAAAAAAAAAAAAAAAAAAJQAAAAwAAAAAAACAKAAAAAwAAAAEAAAAJwAAABgAAAAEAAAAAAAAAP///wAAAAAAJQAAAAwAAAAEAAAATAAAAGQAAAAzAAAARgAAADUBAABlAAAAMwAAAEYAAAADAQAAIAAAACEA8AAAAAAAAAAAAAAAgD8AAAAAAAAAAAAAgD8AAAAAAAAAAAAAAAAAAAAAAAAAAAAAAAAAAAAAAAAAACUAAAAMAAAAAAAAgCgAAAAMAAAABAAAAFIAAABwAQAABAAAAOj///8AAAAAAAAAAAAAAACQAQAAAAAAAQAAAABzAGUAZwBvAGUAIAB1AGkAAAAAAAAAAAAAAAAAAAAAAAAAAAAAAAAAAAAAAAAAAAAAAAAAAAAAAAAAAAAAAAAAAAAAACAAAAAAAAAACAAAAAAAAAAAAN9W4gEAAIi+Ahf/fwAAAAAAAAAAAADHszcZ/38AAAAA21biAQAAAgAAAP5/AAAAAAAAAAAAAAAAAAAAAAAA1/ilnaRbAAABAAAAAAAAAFAsyWMCAAAAAAAAAAAAAABAIL1Y4gEAAEi9clsAAAAA6P///wAAAAAJAAAAAAAAAAcAAAAAAAAAbLxyW3oAAADAvHJbegAAAIG32xb/fwAAAAAAAAAAAABAWqoWAAAAAAAAAAAAAAAAQLxyW3oAAABAIL1Y4gEAALum3xb/fwAAELxyW3oAAADAvHJbegAAADDqQ2ziAQAAAAAAAGR2AAgAAAAAJQAAAAwAAAAEAAAAGAAAAAwAAAAAAAACEgAAAAwAAAABAAAAHgAAABgAAAAzAAAARgAAADYBAABmAAAAJQAAAAwAAAAEAAAAVAAAANgAAAA0AAAARgAAADQBAABlAAAAAQAAAKsqdEHHcXRBNAAAAEYAAAAXAAAATAAAAAAAAAAAAAAAAAAAAP//////////fAAAAEEAYgBvAGcALgAgAEUAcwB0AGUAZgBhAG4AaQBhACAAQwBhAHIAZQBhAGcAYQAAAA8AAAAOAAAADgAAAA4AAAAFAAAABwAAAAwAAAAKAAAACAAAAA0AAAAIAAAADAAAAA4AAAAGAAAADAAAAAcAAAAPAAAADAAAAAgAAAANAAAADAAAAA4AAAAMAAAASwAAAEAAAAAwAAAABQAAACAAAAABAAAAAQAAABAAAAAAAAAAAAAAAIMBAADAAAAAAAAAAAAAAACDAQAAwAAAACUAAAAMAAAAAgAAACcAAAAYAAAABQAAAAAAAAD///8AAAAAACUAAAAMAAAABQAAAEwAAABkAAAAAAAAAHIAAACCAQAAugAAAAAAAAByAAAAgwEAAEkAAAAhAPAAAAAAAAAAAAAAAIA/AAAAAAAAAAAAAIA/AAAAAAAAAAAAAAAAAAAAAAAAAAAAAAAAAAAAAAAAAAAlAAAADAAAAAAAAIAoAAAADAAAAAUAAAAnAAAAGAAAAAUAAAAAAAAA////AAAAAAAlAAAADAAAAAUAAABMAAAAZAAAAA4AAAByAAAAdAEAAIYAAAAOAAAAcgAAAGcBAAAVAAAAIQDwAAAAAAAAAAAAAACAPwAAAAAAAAAAAACAPwAAAAAAAAAAAAAAAAAAAAAAAAAAAAAAAAAAAAAAAAAAJQAAAAwAAAAAAACAKAAAAAwAAAAFAAAAJQAAAAwAAAABAAAAGAAAAAwAAAAAAAACEgAAAAwAAAABAAAAHgAAABgAAAAOAAAAcgAAAHUBAACHAAAAJQAAAAwAAAABAAAAVAAAANwAAAAPAAAAcgAAALkAAACGAAAAAQAAAKsqdEHHcXRBDwAAAHIAAAAYAAAATAAAAAAAAAAAAAAAAAAAAP//////////fAAAAEEAYgBvAGcALgAgAEUAcwB0AGUAZgBhAG4AaQBhACAAQwBhAHIAZQBhAGcAYQAgAAoAAAAJAAAACQAAAAkAAAADAAAABAAAAAgAAAAHAAAABQAAAAgAAAAFAAAACAAAAAkAAAAEAAAACAAAAAQAAAAKAAAACAAAAAYAAAAIAAAACAAAAAkAAAAIAAAABAAAAEsAAABAAAAAMAAAAAUAAAAgAAAAAQAAAAEAAAAQAAAAAAAAAAAAAACDAQAAwAAAAAAAAAAAAAAAgwEAAMAAAAAlAAAADAAAAAIAAAAnAAAAGAAAAAUAAAAAAAAA////AAAAAAAlAAAADAAAAAUAAABMAAAAZAAAAA4AAACMAAAAdAEAAKAAAAAOAAAAjAAAAGcBAAAVAAAAIQDwAAAAAAAAAAAAAACAPwAAAAAAAAAAAACAPwAAAAAAAAAAAAAAAAAAAAAAAAAAAAAAAAAAAAAAAAAAJQAAAAwAAAAAAACAKAAAAAwAAAAFAAAAJQAAAAwAAAABAAAAGAAAAAwAAAAAAAACEgAAAAwAAAABAAAAHgAAABgAAAAOAAAAjAAAAHUBAAChAAAAJQAAAAwAAAABAAAAVAAAAHwAAAAPAAAAjAAAAEUAAACgAAAAAQAAAKsqdEHHcXRBDwAAAIwAAAAIAAAATAAAAAAAAAAAAAAAAAAAAP//////////XAAAAFMAaQBuAGQAaQBjAG8AIAAJAAAABAAAAAkAAAAJAAAABAAAAAcAAAAJAAAABAAAAEsAAABAAAAAMAAAAAUAAAAgAAAAAQAAAAEAAAAQAAAAAAAAAAAAAACDAQAAwAAAAAAAAAAAAAAAgwEAAMAAAAAlAAAADAAAAAIAAAAnAAAAGAAAAAUAAAAAAAAA////AAAAAAAlAAAADAAAAAUAAABMAAAAZAAAAA4AAACmAAAAdAEAALoAAAAOAAAApgAAAGcBAAAVAAAAIQDwAAAAAAAAAAAAAACAPwAAAAAAAAAAAACAPwAAAAAAAAAAAAAAAAAAAAAAAAAAAAAAAAAAAAAAAAAAJQAAAAwAAAAAAACAKAAAAAwAAAAFAAAAJQAAAAwAAAABAAAAGAAAAAwAAAAAAAACEgAAAAwAAAABAAAAFgAAAAwAAAAAAAAAVAAAAFABAAAPAAAApgAAAHMBAAC6AAAAAQAAAKsqdEHHcXRBDwAAAKYAAAArAAAATAAAAAQAAAAOAAAApgAAAHUBAAC7AAAApAAAAEYAaQByAG0AYQBkAG8AIABwAG8AcgA6ACAARQBTAFQARQBGAEEATgBJAEEAIABNAEEAUgBJAEEAIABDAEEAUgBFAEEARwBBACAAQwBBAEMAQQBDAEUAQwAIAAAABAAAAAYAAAAOAAAACAAAAAkAAAAJAAAABAAAAAkAAAAJAAAABgAAAAMAAAAEAAAACAAAAAkAAAAIAAAACAAAAAgAAAAKAAAADAAAAAQAAAAKAAAABAAAAA4AAAAKAAAACgAAAAQAAAAKAAAABAAAAAoAAAAKAAAACgAAAAgAAAAKAAAACwAAAAoAAAAEAAAACgAAAAoAAAAKAAAACgAAAAoAAAAI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PZNuT/Uj9vs9mqtuSfBX4IZR/EVpi3BEgQIB81Yngls=</DigestValue>
    </Reference>
    <Reference Type="http://www.w3.org/2000/09/xmldsig#Object" URI="#idOfficeObject">
      <DigestMethod Algorithm="http://www.w3.org/2001/04/xmlenc#sha256"/>
      <DigestValue>Jz3VgVhcYUU9i5CHszrsX/V42bjQuqVMJE8Xe1hjv1c=</DigestValue>
    </Reference>
    <Reference Type="http://uri.etsi.org/01903#SignedProperties" URI="#idSignedProperties">
      <Transforms>
        <Transform Algorithm="http://www.w3.org/TR/2001/REC-xml-c14n-20010315"/>
      </Transforms>
      <DigestMethod Algorithm="http://www.w3.org/2001/04/xmlenc#sha256"/>
      <DigestValue>2yOmPM0MhdOC4OdrrLB+jvUy5CXoUKAgsAlJLwZhRbE=</DigestValue>
    </Reference>
    <Reference Type="http://www.w3.org/2000/09/xmldsig#Object" URI="#idValidSigLnImg">
      <DigestMethod Algorithm="http://www.w3.org/2001/04/xmlenc#sha256"/>
      <DigestValue>aGUmgO+VDDwYjOOJnbbdka9ZFRbDPPfbnKkQILe5owM=</DigestValue>
    </Reference>
    <Reference Type="http://www.w3.org/2000/09/xmldsig#Object" URI="#idInvalidSigLnImg">
      <DigestMethod Algorithm="http://www.w3.org/2001/04/xmlenc#sha256"/>
      <DigestValue>yzqCRgEwvG5ieQE7en1iNbNKWFhbbF02eqGLSSjhpRI=</DigestValue>
    </Reference>
  </SignedInfo>
  <SignatureValue>VdWLklsJZkcxeXqY6WERE7gGekw3RkOlfZfD7be9VQDCa0PFaC9tUuj31rhQSy4PDGF2OxBuXKZx
UGxTrQDJ4Iier7oL4vlWrrB0NttQ4hWhZg/Tf4Dk4zvimg5JKin7sL9BlelmzGu+Vdpmx9VKzKGt
bLBg61aLI2hyNXAiVtoLhPZY/GijhMAJsbRM24CfcSBhXd5/BeL20IcISOrssb4SgJ7g2tdOFsvQ
g8UH5s7g4MqEMIP8qsA8IQf2+5xebGHbqhAPpGfX/Vx8tvOtMKNPj593l/qjw792UqGRdU2twvgo
A5TQxPFUiqkzbhtWN3takhgPGFRarC9U+hv2gA==</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2021-09-23T19:04:59Z</mdssi:Value>
        </mdssi:SignatureTime>
      </SignatureProperty>
    </SignatureProperties>
  </Object>
  <Object Id="idOfficeObject">
    <SignatureProperties>
      <SignatureProperty Id="idOfficeV1Details" Target="#idPackageSignature">
        <SignatureInfoV1 xmlns="http://schemas.microsoft.com/office/2006/digsig">
          <SetupID>{5AC75F1E-E29A-4F70-B66F-EC52C99A20A4}</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2021-09-23T19:04:59Z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I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hVg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zn3FsH4MMq7K0pj+l7qcbmW08YhwJsdpchhcA3jf3p8=</DigestValue>
    </Reference>
    <Reference Type="http://www.w3.org/2000/09/xmldsig#Object" URI="#idOfficeObject">
      <DigestMethod Algorithm="http://www.w3.org/2001/04/xmlenc#sha256"/>
      <DigestValue>giS1csSgwp9rPti1o9wovfB32gBfVjxioKknesYb578=</DigestValue>
    </Reference>
    <Reference Type="http://uri.etsi.org/01903#SignedProperties" URI="#idSignedProperties">
      <Transforms>
        <Transform Algorithm="http://www.w3.org/TR/2001/REC-xml-c14n-20010315"/>
      </Transforms>
      <DigestMethod Algorithm="http://www.w3.org/2001/04/xmlenc#sha256"/>
      <DigestValue>FPPEWWxA6lMeh08zgxKgxlaRNgZeKP9mCW4dYCaB8YI=</DigestValue>
    </Reference>
    <Reference Type="http://www.w3.org/2000/09/xmldsig#Object" URI="#idValidSigLnImg">
      <DigestMethod Algorithm="http://www.w3.org/2001/04/xmlenc#sha256"/>
      <DigestValue>aGUmgO+VDDwYjOOJnbbdka9ZFRbDPPfbnKkQILe5owM=</DigestValue>
    </Reference>
    <Reference Type="http://www.w3.org/2000/09/xmldsig#Object" URI="#idInvalidSigLnImg">
      <DigestMethod Algorithm="http://www.w3.org/2001/04/xmlenc#sha256"/>
      <DigestValue>yzqCRgEwvG5ieQE7en1iNbNKWFhbbF02eqGLSSjhpRI=</DigestValue>
    </Reference>
  </SignedInfo>
  <SignatureValue>VYl7ySomFWdd+SUcZ/fvsHWO7WbWwdqOULMzWcPnn67szrDqueeqgYOIkj6yB8RjdQB/cEiLtWwI
BkljCWj/dI8YwH7oIRQV9vFxPqPYJ+5jvELeFNNTOXTKKuGdBm+F0vE+HiE2OplTp2J8aOiw5ytW
8edJ/nQXUrPPOazhWiyspYS8IdzTHbqG146Lr1QEZr20vG7KTi2ebrAy1WRIt9dpS0dQT5TjODBB
gQ83wTgw+xW9HX3t3QdmiCrss7tg2o5dDwXbjS+httkyEY++b5Za9xH3O4oAdCerpcz85Run4Yz+
t2WDwtc5e9InJxQE4hHtiQDcuqs6gT1h3srsFg==</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2021-09-23T19:05:11Z</mdssi:Value>
        </mdssi:SignatureTime>
      </SignatureProperty>
    </SignatureProperties>
  </Object>
  <Object Id="idOfficeObject">
    <SignatureProperties>
      <SignatureProperty Id="idOfficeV1Details" Target="#idPackageSignature">
        <SignatureInfoV1 xmlns="http://schemas.microsoft.com/office/2006/digsig">
          <SetupID>{ED746951-67D9-4676-AF0F-05AF82B3EC00}</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2021-09-23T19:05:11Z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u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HI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w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AhVg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8Hv2nlZP63XntK1S8g6eGhJigS2MyThIJEl6RSm5TMk=</DigestValue>
    </Reference>
    <Reference Type="http://www.w3.org/2000/09/xmldsig#Object" URI="#idOfficeObject">
      <DigestMethod Algorithm="http://www.w3.org/2001/04/xmlenc#sha256"/>
      <DigestValue>7k5++0CzDG6yHSo82r6YIbG0X2DXEK8PnTRd6LyhPuA=</DigestValue>
    </Reference>
    <Reference Type="http://uri.etsi.org/01903#SignedProperties" URI="#idSignedProperties">
      <Transforms>
        <Transform Algorithm="http://www.w3.org/TR/2001/REC-xml-c14n-20010315"/>
      </Transforms>
      <DigestMethod Algorithm="http://www.w3.org/2001/04/xmlenc#sha256"/>
      <DigestValue>HifB38JAiP/NoggH5aky0Hj1IuD00/runEJwj3mn6ws=</DigestValue>
    </Reference>
    <Reference Type="http://www.w3.org/2000/09/xmldsig#Object" URI="#idValidSigLnImg">
      <DigestMethod Algorithm="http://www.w3.org/2001/04/xmlenc#sha256"/>
      <DigestValue>/Xfwh4GS1rGA6bZA5UVJIfpFscccxWhjOotl+cSyHMY=</DigestValue>
    </Reference>
    <Reference Type="http://www.w3.org/2000/09/xmldsig#Object" URI="#idInvalidSigLnImg">
      <DigestMethod Algorithm="http://www.w3.org/2001/04/xmlenc#sha256"/>
      <DigestValue>aBbOUneD/PlgmQMGy951ZYzPS8qHq2b/rxEgyxpEa0Q=</DigestValue>
    </Reference>
  </SignedInfo>
  <SignatureValue>FYy5z/s47FN58Ro24XHXtHB3E4vyFFUMSUILCeTviJBWnIppky/4Iks3oO2uVSw53ea+D9bBAdt8
hTAJIrZM+ZY1II8OEE2QKl1v1uz7UD7gifUZXui6NlEF1z0yAMMy5aiYPHRZ3p9CNOlS0bUKNHc7
mSlf1F6mWa/NTEFfkzfg/3HoIAFGqs1596c0bMC4l3l8RD+HV6UI5vAERa20zH1PcrmFVsTT++4T
XQ+LshWT0L9mr0vRbFci8IWEMeZWreLfyxnee6y/Pk/K2lu7SPWASvt6TLhct6mKBBpTR5k8oVZY
hs5VobJ9dJT+VA+Y8tV/aCMnLOqev8JPbA4tSQ==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2021-09-23T19:05:21Z</mdssi:Value>
        </mdssi:SignatureTime>
      </SignatureProperty>
    </SignatureProperties>
  </Object>
  <Object Id="idOfficeObject">
    <SignatureProperties>
      <SignatureProperty Id="idOfficeV1Details" Target="#idPackageSignature">
        <SignatureInfoV1 xmlns="http://schemas.microsoft.com/office/2006/digsig">
          <SetupID>{05E139DC-B7A0-404C-A576-ECC2937EA7BD}</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2021-09-23T19:05:21Z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EUD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smlCvh5uv7NGUhixMSsRsWbBNT+ubB5P1jxCDkXxnPQ=</DigestValue>
    </Reference>
    <Reference Type="http://www.w3.org/2000/09/xmldsig#Object" URI="#idOfficeObject">
      <DigestMethod Algorithm="http://www.w3.org/2001/04/xmlenc#sha256"/>
      <DigestValue>1N73Yr6MwgXw1zFNBm0Ip4lLR1ZLV0s4ma8Q3BCx2wY=</DigestValue>
    </Reference>
    <Reference Type="http://uri.etsi.org/01903#SignedProperties" URI="#idSignedProperties">
      <Transforms>
        <Transform Algorithm="http://www.w3.org/TR/2001/REC-xml-c14n-20010315"/>
      </Transforms>
      <DigestMethod Algorithm="http://www.w3.org/2001/04/xmlenc#sha256"/>
      <DigestValue>YRf1iF0+8GfZ9XCcyWF336gLRHkH/24CqqwB5t1LNck=</DigestValue>
    </Reference>
    <Reference Type="http://www.w3.org/2000/09/xmldsig#Object" URI="#idValidSigLnImg">
      <DigestMethod Algorithm="http://www.w3.org/2001/04/xmlenc#sha256"/>
      <DigestValue>yvbvJEEnZyd2QUXntsNAIE2+GNfjrXldWFWrPL4dhYQ=</DigestValue>
    </Reference>
    <Reference Type="http://www.w3.org/2000/09/xmldsig#Object" URI="#idInvalidSigLnImg">
      <DigestMethod Algorithm="http://www.w3.org/2001/04/xmlenc#sha256"/>
      <DigestValue>aBbOUneD/PlgmQMGy951ZYzPS8qHq2b/rxEgyxpEa0Q=</DigestValue>
    </Reference>
  </SignedInfo>
  <SignatureValue>weERFWrSyxz3Hc+obSN7i27P1msUaiBebqQf0v2EYcT60XhUSzNDWu7JNvhMX0ZQGqt1TZrtR9v/
pl4UNBgzHjrT8Ni2SqctLTW86MyoN4WbbMMSumLGehprkA7Iywftxs92dV3+6wZheyPucEmpF93O
i+48MDngg4//Dg7htH6jGwC8ltR3tLXOi3zrurNgLDZnbMVep8USgSM4TSf+FIv6o5qBU9weFOMp
xw6paCt2IF65K3if1uJYUuksxMnXHlUedhdD7d0PPvIGQvWfqgDOZ1JAIc5tOxPhBAgbPUcKaPqy
OT+4w+2q3mNI9uMNycrmDF6cTDbhp6x200k7uw==</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2021-09-23T19:05:34Z</mdssi:Value>
        </mdssi:SignatureTime>
      </SignatureProperty>
    </SignatureProperties>
  </Object>
  <Object Id="idOfficeObject">
    <SignatureProperties>
      <SignatureProperty Id="idOfficeV1Details" Target="#idPackageSignature">
        <SignatureInfoV1 xmlns="http://schemas.microsoft.com/office/2006/digsig">
          <SetupID>{0497E2F3-D47F-4413-8D03-747DBF65EB5F}</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2021-09-23T19:05:34Z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AAA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gD8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n+SWHVvBHGMV07tM4Jpe0icn1GDIEv+yo8Sp/3BCQmc=</DigestValue>
    </Reference>
    <Reference Type="http://www.w3.org/2000/09/xmldsig#Object" URI="#idOfficeObject">
      <DigestMethod Algorithm="http://www.w3.org/2001/04/xmlenc#sha256"/>
      <DigestValue>NAfWloo0wzaxnESL8nzGfFyNC7G+grqL1D/XJ8s6Lso=</DigestValue>
    </Reference>
    <Reference Type="http://uri.etsi.org/01903#SignedProperties" URI="#idSignedProperties">
      <Transforms>
        <Transform Algorithm="http://www.w3.org/TR/2001/REC-xml-c14n-20010315"/>
      </Transforms>
      <DigestMethod Algorithm="http://www.w3.org/2001/04/xmlenc#sha256"/>
      <DigestValue>uUF+k789NS55QP8ZDBsYy4Qh3RQqXynkl6NFrUJr3ew=</DigestValue>
    </Reference>
    <Reference Type="http://www.w3.org/2000/09/xmldsig#Object" URI="#idValidSigLnImg">
      <DigestMethod Algorithm="http://www.w3.org/2001/04/xmlenc#sha256"/>
      <DigestValue>/Xfwh4GS1rGA6bZA5UVJIfpFscccxWhjOotl+cSyHMY=</DigestValue>
    </Reference>
    <Reference Type="http://www.w3.org/2000/09/xmldsig#Object" URI="#idInvalidSigLnImg">
      <DigestMethod Algorithm="http://www.w3.org/2001/04/xmlenc#sha256"/>
      <DigestValue>j1aVe5rQNkgEPfsZLH6+1nhtQ0nbRzi+26Mx6TB1w8U=</DigestValue>
    </Reference>
  </SignedInfo>
  <SignatureValue>tWVDWGX6qXeoC2IPtOSb8lwiBO+dkVbzsMkE6LLih9ifwxNf8HB4tk6GkHmFmNx45iYc2vZdIQ8B
M6PlBP4+suW8KSUAzKTMKz5cPDHXgPJF+e9cjbTfiVZP/gPkkYOIW87zSm1L1VNVbo5qlaTjkTeq
GbvPP4N9v4tUgGjtoccbXZem/j+5SdnbV3Ak0bpnAUpLIAnmmMAoGe3+Lt9xaa3i0QAH/9n3lASi
GIqRmOYBYH8sGG3A/rVssLMPjjG1UJ7UPcU7wXfkMbZqRkgTgSg8x9TSEr1ttaGlPT6kSLBAbjcZ
mVWUJlLT7PemrScQ+nOSdTXLb3FuMLmKyPWRVQ==</SignatureValue>
  <KeyInfo>
    <X509Data>
      <X509Certificate>MIIIBzCCBe+gAwIBAgIID38842gJtwQwDQYJKoZIhvcNAQELBQAwWzEXMBUGA1UEBRMOUlVDIDgwMDUwMTcyLTExGjAYBgNVBAMTEUNBLURPQ1VNRU5UQSBTLkEuMRcwFQYDVQQKEw5ET0NVTUVOVEEgUy5BLjELMAkGA1UEBhMCUFkwHhcNMjEwMjA4MTQzMjU0WhcNMjMwMjA4MTQ0MjU0WjCBozELMAkGA1UEBhMCUFkxFDASBgNVBAQMC0JPUkpBIFRFUkFOMRIwEAYDVQQFEwlDSTUyNTUzNjYxGDAWBgNVBCoMD0RJRUdPIENIUklTVElBTjEXMBUGA1UECgwOUEVSU09OQSBGSVNJQ0ExETAPBgNVBAsMCEZJUk1BIEYyMSQwIgYDVQQDDBtESUVHTyBDSFJJU1RJQU4gQk9SSkEgVEVSQU4wggEiMA0GCSqGSIb3DQEBAQUAA4IBDwAwggEKAoIBAQDZS/6MTQC9/nJWmr7bz3ev6aWL8ihZ2n9OAkSMxpfYuNuKFTxo8tGOnynSdVEFV2wWafJ+gFjudBDG4kuy2smbe6mlR2WvAzhYrOVJ5tvWEfbQ+iockj9PMXinlmPX+gI+1pc8KVyXGMDoPo0Igwf6OkaCS+e90leYJklbYTOlywcI5CztUfvpdSKfbQ4U/7/39SHlTRRY79GuD8AEp7wAEGV6+xSQ0uK4r9Bg1EO+cxsBrBe7mAU0rGHLO8OentmSh90zC47s1PRhD3m2synVMv5U3nYjKhr3lRjeAUpb+GtGsa77yLF8+1sZQuaiqNraNCz+bIs3huDGe38xX2khAgMBAAGjggOEMIIDgDAMBgNVHRMBAf8EAjAAMA4GA1UdDwEB/wQEAwIF4DAqBgNVHSUBAf8EIDAeBggrBgEFBQcDAQYIKwYBBQUHAwIGCCsGAQUFBwMEMB0GA1UdDgQWBBSEvfS7IPu/Fl8ac8E82U2OS2OhP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AYDVR0RBCEwH4EdY2hyaXN0aWFuYm9yamFAdmFsb3Jlcy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BKsM+sLG1a+DyvvCTLxjo2qoNWUILVuvZsWSxz5FEOd5weSbTMLcSsmBRX7Ka35/03IlezzHrH6yg0b/2SqJaLOtQ3wPe/gokBv2A4q+z15I/3uaCHWFCGhA6vH0WQ8IfCHFD/BCl0pCvffV1YU5a1Tgxr9JmwsdVRef2QqEnz9bla/ZCcCM2gX8lBCv47RQhis2nexT6q8flvv9udvhj9vNLcCfgTEry3Re28y+5WAyoiUlWa3vmIrhAOrUcfFkR40vnNwPXdGbF3hp1MYw50qtLr+YE5fmXsU5KwMmn1E0QqofhgjNvj6ad2Fnl/BeC6cwM0vL4NbPKG0DmwFLuBglRN/+uYKZQOBPqEtcBDW6+/D+oqtwON0qy7FgNCR9p1p4LYrni/u/7SqouPkqQSJr1owzmMBCvOBrysH2ACw0ydxCQfodlhpH/XIr6QGhohA8pJgxIKg6ywBmKB5LAItv+kMAwf2dSpkjllu3eQ3TBQRNS3dxyIxAOFbKRrTBlJxXQ471Ilqf1TafmoyT/JuvpCA9gTbEXLGUup9CI3XefKwjdqKDrhJ8rGvkWiC55DOFNt9VParQ2B4eDG0SomHc8zQgJSoJVEt6H7ADXU2+QbipqhX84bFjAktipSOT2ow6dndoedfsvserjoUntK7bDdmx9fDBddTKUM8ILi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EMhqtSmi/dbj9+nJ1Bm2AzGmARJGfr6laVc/cbhMPN8=</DigestValue>
      </Reference>
      <Reference URI="/xl/calcChain.xml?ContentType=application/vnd.openxmlformats-officedocument.spreadsheetml.calcChain+xml">
        <DigestMethod Algorithm="http://www.w3.org/2001/04/xmlenc#sha256"/>
        <DigestValue>pT+SfvU9JNXWRVrpmvxY3T0I3FCyRKK/joRiXFe8hk4=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NKGa6oESicZI+4+7iA/+SPfVcALBldYZAVXg/o4F4AY=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sw+CHwbC0FCZv7ehFtVVAPskrEd+uBIXsQfgOUu6VBc=</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RpVLAQVEL5V3wDB6Kdba5QN7IwaJ+h3zEXK1LoAhaJ8=</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NrwiyuDHiKg8yAUCo/H3Jgs4Vznbiyga96NyE272oo0=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x815oNS9+zUPoNeh8cnLprTrfRZJKvAch1gDTXr4ol8=</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JwaEIRTv0qArTxRNwLOuIJSGvObtnFPtsoWXICoDsOA=</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drawing1.xml?ContentType=application/vnd.openxmlformats-officedocument.drawing+xml">
        <DigestMethod Algorithm="http://www.w3.org/2001/04/xmlenc#sha256"/>
        <DigestValue>vvD3tR+V39xUFSFS8xVDiP0a9NOU5NzJV06JFNxNctk=</DigestValue>
      </Reference>
      <Reference URI="/xl/drawings/drawing2.xml?ContentType=application/vnd.openxmlformats-officedocument.drawing+xml">
        <DigestMethod Algorithm="http://www.w3.org/2001/04/xmlenc#sha256"/>
        <DigestValue>siYvKx6YKTrZx1SiSRbReHrWYXo7L55xmoxymTsG+oU=</DigestValue>
      </Reference>
      <Reference URI="/xl/drawings/drawing3.xml?ContentType=application/vnd.openxmlformats-officedocument.drawing+xml">
        <DigestMethod Algorithm="http://www.w3.org/2001/04/xmlenc#sha256"/>
        <DigestValue>npaqW9BuJxN+SwXcnKlFOJyYBBLr05iXPI2wpjVpOeE=</DigestValue>
      </Reference>
      <Reference URI="/xl/drawings/vmlDrawing1.vml?ContentType=application/vnd.openxmlformats-officedocument.vmlDrawing">
        <DigestMethod Algorithm="http://www.w3.org/2001/04/xmlenc#sha256"/>
        <DigestValue>qCc06sm8y5FF0plNiPne5EGex/khB9YYS8zEl4dyouE=</DigestValue>
      </Reference>
      <Reference URI="/xl/drawings/vmlDrawing10.vml?ContentType=application/vnd.openxmlformats-officedocument.vmlDrawing">
        <DigestMethod Algorithm="http://www.w3.org/2001/04/xmlenc#sha256"/>
        <DigestValue>zztIRWwmqmyQayNZIoQ7K2PzJIDk80shz20ZrKMM3fM=</DigestValue>
      </Reference>
      <Reference URI="/xl/drawings/vmlDrawing11.vml?ContentType=application/vnd.openxmlformats-officedocument.vmlDrawing">
        <DigestMethod Algorithm="http://www.w3.org/2001/04/xmlenc#sha256"/>
        <DigestValue>rYoNcDzyGVtZDhId5aTd6RFFn7EciNllMmghaLVDKdA=</DigestValue>
      </Reference>
      <Reference URI="/xl/drawings/vmlDrawing12.vml?ContentType=application/vnd.openxmlformats-officedocument.vmlDrawing">
        <DigestMethod Algorithm="http://www.w3.org/2001/04/xmlenc#sha256"/>
        <DigestValue>oln83zzGIhKlVeTY+KnNSW9snwnZ5hZEhf2V9OmgEcI=</DigestValue>
      </Reference>
      <Reference URI="/xl/drawings/vmlDrawing13.vml?ContentType=application/vnd.openxmlformats-officedocument.vmlDrawing">
        <DigestMethod Algorithm="http://www.w3.org/2001/04/xmlenc#sha256"/>
        <DigestValue>ghxnDJTI/CiIimp1gC5G9NuCBgKH4cE925bzBgpX0K0=</DigestValue>
      </Reference>
      <Reference URI="/xl/drawings/vmlDrawing14.vml?ContentType=application/vnd.openxmlformats-officedocument.vmlDrawing">
        <DigestMethod Algorithm="http://www.w3.org/2001/04/xmlenc#sha256"/>
        <DigestValue>xOYHP8qa42wa2DU5IAXuv9A9z51W5cn8SYKyZgVrJ4A=</DigestValue>
      </Reference>
      <Reference URI="/xl/drawings/vmlDrawing15.vml?ContentType=application/vnd.openxmlformats-officedocument.vmlDrawing">
        <DigestMethod Algorithm="http://www.w3.org/2001/04/xmlenc#sha256"/>
        <DigestValue>nrXsL5MwlyM+F3upxfLfRlN1X/QeVpmSEL0fEveEps4=</DigestValue>
      </Reference>
      <Reference URI="/xl/drawings/vmlDrawing2.vml?ContentType=application/vnd.openxmlformats-officedocument.vmlDrawing">
        <DigestMethod Algorithm="http://www.w3.org/2001/04/xmlenc#sha256"/>
        <DigestValue>1vdFpeuah6JBRdtOp8ydEiz1hvapSASiKf9RUBiYkBw=</DigestValue>
      </Reference>
      <Reference URI="/xl/drawings/vmlDrawing3.vml?ContentType=application/vnd.openxmlformats-officedocument.vmlDrawing">
        <DigestMethod Algorithm="http://www.w3.org/2001/04/xmlenc#sha256"/>
        <DigestValue>c3oepy+NbJ40YeRzUEDugxE9Vh1izt16eUb0xxnwNWw=</DigestValue>
      </Reference>
      <Reference URI="/xl/drawings/vmlDrawing4.vml?ContentType=application/vnd.openxmlformats-officedocument.vmlDrawing">
        <DigestMethod Algorithm="http://www.w3.org/2001/04/xmlenc#sha256"/>
        <DigestValue>Apd9oPuCOxzT3u7VeAf40T2x2AvHaIk7rKi2DFqnXHc=</DigestValue>
      </Reference>
      <Reference URI="/xl/drawings/vmlDrawing5.vml?ContentType=application/vnd.openxmlformats-officedocument.vmlDrawing">
        <DigestMethod Algorithm="http://www.w3.org/2001/04/xmlenc#sha256"/>
        <DigestValue>43FFxEvW8eudRBMCzRI5nv36xmz+fXOhJuYhDdH82YM=</DigestValue>
      </Reference>
      <Reference URI="/xl/drawings/vmlDrawing6.vml?ContentType=application/vnd.openxmlformats-officedocument.vmlDrawing">
        <DigestMethod Algorithm="http://www.w3.org/2001/04/xmlenc#sha256"/>
        <DigestValue>DGsY0NTkvNsYEFZANaDGBmK9QmoHSFlc3NCVIfpeNik=</DigestValue>
      </Reference>
      <Reference URI="/xl/drawings/vmlDrawing7.vml?ContentType=application/vnd.openxmlformats-officedocument.vmlDrawing">
        <DigestMethod Algorithm="http://www.w3.org/2001/04/xmlenc#sha256"/>
        <DigestValue>QC/V2mPjPQMCKZNfMmMXdOe4FH8hNxRVDxFFI4qncbA=</DigestValue>
      </Reference>
      <Reference URI="/xl/drawings/vmlDrawing8.vml?ContentType=application/vnd.openxmlformats-officedocument.vmlDrawing">
        <DigestMethod Algorithm="http://www.w3.org/2001/04/xmlenc#sha256"/>
        <DigestValue>t7S0QNJP0t8BMjJUtfzyXD89eR0+7yiRvqbB1UICo8Y=</DigestValue>
      </Reference>
      <Reference URI="/xl/drawings/vmlDrawing9.vml?ContentType=application/vnd.openxmlformats-officedocument.vmlDrawing">
        <DigestMethod Algorithm="http://www.w3.org/2001/04/xmlenc#sha256"/>
        <DigestValue>KYwFqn8A9FzGZPakEdZPFhsenm3v9d7M3gjgZ3Z9+1Y=</DigestValue>
      </Reference>
      <Reference URI="/xl/embeddings/Microsoft_Excel_97-2003_Worksheet.xls?ContentType=application/vnd.ms-excel">
        <DigestMethod Algorithm="http://www.w3.org/2001/04/xmlenc#sha256"/>
        <DigestValue>Yi8cSAnstE4AtkhaOnPy8q3YoFcg5O1wJ6lMuTlPbAk=</DigestValue>
      </Reference>
      <Reference URI="/xl/embeddings/Microsoft_Excel_97-2003_Worksheet1.xls?ContentType=application/vnd.ms-excel">
        <DigestMethod Algorithm="http://www.w3.org/2001/04/xmlenc#sha256"/>
        <DigestValue>iAx6qnf3zIHsaF3im2yFp73DiNN9elZbqDGCzMcFP5c=</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ZJTCQdDhSpAVP1gIo47mv/h4zT6dHJHItdH4zzM8aC8=</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yz1WOc5yLmXarSb5Ztj4oOPyWD3j5dnKSYiAvlbC3SI=</DigestValue>
      </Reference>
      <Reference URI="/xl/externalLinks/externalLink1.xml?ContentType=application/vnd.openxmlformats-officedocument.spreadsheetml.externalLink+xml">
        <DigestMethod Algorithm="http://www.w3.org/2001/04/xmlenc#sha256"/>
        <DigestValue>Et5vSRi/lJCzDN+E2PvicNhJqN8tiMFkDzTsfO8fWeY=</DigestValue>
      </Reference>
      <Reference URI="/xl/externalLinks/externalLink2.xml?ContentType=application/vnd.openxmlformats-officedocument.spreadsheetml.externalLink+xml">
        <DigestMethod Algorithm="http://www.w3.org/2001/04/xmlenc#sha256"/>
        <DigestValue>CyalAym1wKNykbTZLdWccJV60oQgdx4LLlHx0ehWYkk=</DigestValue>
      </Reference>
      <Reference URI="/xl/media/image1.emf?ContentType=image/x-emf">
        <DigestMethod Algorithm="http://www.w3.org/2001/04/xmlenc#sha256"/>
        <DigestValue>j7pBxjKkz8HVvGTasvP+DU9deWOic70s2HxwIyb0glU=</DigestValue>
      </Reference>
      <Reference URI="/xl/media/image2.emf?ContentType=image/x-emf">
        <DigestMethod Algorithm="http://www.w3.org/2001/04/xmlenc#sha256"/>
        <DigestValue>5VNCAsYyb0yPsFUyZQgPwjv91MtrwVa2as1qj0UzqsE=</DigestValue>
      </Reference>
      <Reference URI="/xl/media/image3.emf?ContentType=image/x-emf">
        <DigestMethod Algorithm="http://www.w3.org/2001/04/xmlenc#sha256"/>
        <DigestValue>vTqNRTgATtw6HC9J61lUOxNrodoAiGBM9w0nT4FaXBI=</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PHMFmW2SrnkV8wG0eYdDonOKw9Zn7wThi8oMcuv4nGg=</DigestValue>
      </Reference>
      <Reference URI="/xl/media/image6.emf?ContentType=image/x-emf">
        <DigestMethod Algorithm="http://www.w3.org/2001/04/xmlenc#sha256"/>
        <DigestValue>TZ0/DIXW/mMGT5cDR+6+QNR/SP/kUVc4iysTsMh9K/A=</DigestValue>
      </Reference>
      <Reference URI="/xl/media/image7.emf?ContentType=image/x-emf">
        <DigestMethod Algorithm="http://www.w3.org/2001/04/xmlenc#sha256"/>
        <DigestValue>jntOak3G753RPfO3+dcp30rDzdGBPwf2MmtQbXmw3kc=</DigestValue>
      </Reference>
      <Reference URI="/xl/media/image8.emf?ContentType=image/x-emf">
        <DigestMethod Algorithm="http://www.w3.org/2001/04/xmlenc#sha256"/>
        <DigestValue>Dt/pqdOxEPF8BdXzhYnzwoGJi8vzAYrgE07xcEQYV30=</DigestValue>
      </Reference>
      <Reference URI="/xl/media/image9.emf?ContentType=image/x-emf">
        <DigestMethod Algorithm="http://www.w3.org/2001/04/xmlenc#sha256"/>
        <DigestValue>gtNnIQFcQAzAl443iHujZYv30X79NJ6omwmM4XaU+F8=</DigestValue>
      </Reference>
      <Reference URI="/xl/printerSettings/printerSettings1.bin?ContentType=application/vnd.openxmlformats-officedocument.spreadsheetml.printerSettings">
        <DigestMethod Algorithm="http://www.w3.org/2001/04/xmlenc#sha256"/>
        <DigestValue>a2886MZ70oXdBeHSkEYeodWerbVjOCFwUr13KY5tGpo=</DigestValue>
      </Reference>
      <Reference URI="/xl/printerSettings/printerSettings10.bin?ContentType=application/vnd.openxmlformats-officedocument.spreadsheetml.printerSettings">
        <DigestMethod Algorithm="http://www.w3.org/2001/04/xmlenc#sha256"/>
        <DigestValue>Ibnvf/2tykz6qufy1N2jb59u9YsSz7j8l22qWqD7v/U=</DigestValue>
      </Reference>
      <Reference URI="/xl/printerSettings/printerSettings11.bin?ContentType=application/vnd.openxmlformats-officedocument.spreadsheetml.printerSettings">
        <DigestMethod Algorithm="http://www.w3.org/2001/04/xmlenc#sha256"/>
        <DigestValue>Ibnvf/2tykz6qufy1N2jb59u9YsSz7j8l22qWqD7v/U=</DigestValue>
      </Reference>
      <Reference URI="/xl/printerSettings/printerSettings12.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Ibnvf/2tykz6qufy1N2jb59u9YsSz7j8l22qWqD7v/U=</DigestValue>
      </Reference>
      <Reference URI="/xl/printerSettings/printerSettings3.bin?ContentType=application/vnd.openxmlformats-officedocument.spreadsheetml.printerSettings">
        <DigestMethod Algorithm="http://www.w3.org/2001/04/xmlenc#sha256"/>
        <DigestValue>a2886MZ70oXdBeHSkEYeodWerbVjOCFwUr13KY5tGpo=</DigestValue>
      </Reference>
      <Reference URI="/xl/printerSettings/printerSettings4.bin?ContentType=application/vnd.openxmlformats-officedocument.spreadsheetml.printerSettings">
        <DigestMethod Algorithm="http://www.w3.org/2001/04/xmlenc#sha256"/>
        <DigestValue>xgn2yzMAkzY1KIn6rcfSEeH1oO9qBbg9n6czKz8tSZE=</DigestValue>
      </Reference>
      <Reference URI="/xl/printerSettings/printerSettings5.bin?ContentType=application/vnd.openxmlformats-officedocument.spreadsheetml.printerSettings">
        <DigestMethod Algorithm="http://www.w3.org/2001/04/xmlenc#sha256"/>
        <DigestValue>a8TS1TcAiBhugpdpUl1ZRpjF3a6B9hy1hNzqjuY0aGI=</DigestValue>
      </Reference>
      <Reference URI="/xl/printerSettings/printerSettings6.bin?ContentType=application/vnd.openxmlformats-officedocument.spreadsheetml.printerSettings">
        <DigestMethod Algorithm="http://www.w3.org/2001/04/xmlenc#sha256"/>
        <DigestValue>KPjrDr1VIMWkMTwgscfMqBam99VE9SV0DyTnOxmJYcw=</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ucBhH//7l0F1AOzlZVLZt+qhVYg+bBAistj38QDo23c=</DigestValue>
      </Reference>
      <Reference URI="/xl/printerSettings/printerSettings9.bin?ContentType=application/vnd.openxmlformats-officedocument.spreadsheetml.printerSettings">
        <DigestMethod Algorithm="http://www.w3.org/2001/04/xmlenc#sha256"/>
        <DigestValue>+L+I3P0/b70B+z64Jb6w4Op/Ajr84t3AO0ZjBVZ2G8g=</DigestValue>
      </Reference>
      <Reference URI="/xl/sharedStrings.xml?ContentType=application/vnd.openxmlformats-officedocument.spreadsheetml.sharedStrings+xml">
        <DigestMethod Algorithm="http://www.w3.org/2001/04/xmlenc#sha256"/>
        <DigestValue>qqMUYNjEu85+Xmk/Jjz8J7jo13iIk4Csathe7pBIrGY=</DigestValue>
      </Reference>
      <Reference URI="/xl/styles.xml?ContentType=application/vnd.openxmlformats-officedocument.spreadsheetml.styles+xml">
        <DigestMethod Algorithm="http://www.w3.org/2001/04/xmlenc#sha256"/>
        <DigestValue>ADcuBRLd9DZySIsaWdxv0/wjgkSKFiKMiMu0QH/Himg=</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qJc7oYIOq54hDnkBgBb7zu9Kn6eI3N5IMwy6uyFTblQ=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ZOifpEcQhLLWnhvUKxK2ydN/0XL+/IpRUBABjm0JjDs=</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1cpzadYv5CgNMUP3Vo96H6OlHBsBZGz03+TPOrd8GX4=</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/qpUit/nnk33npiJA5Wr8xbBnnASpe001w7HZ1oy1Ec=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0rlcTB8H9nKMP9kfznLkS2ttvfa2BAk2lcsFub4glfc=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BvUvbN4LR/5oOAmy+76ZOKx75MKtsyQA2vvriWynses=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gAZWTOry+K3eLUv3/mTcQ416Z9S659vDKVxx7hqPTOI=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YZdKYMSi9hxqkq9jBBbSR4D0rqngIiDup6TIj/VlXMw=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Cb45/oxFfDAMLbw9OehZiFIZiufzRZwmBhequKVg0p0=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YrqQGLAF0LUw3tm63lQtTtQ4I6iUDOpGdueQ+uvF1QQ=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7V1Ao0njVUcErJQCgCn/+Xxak2vvkzfmtKitcaDI6y4=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zFqacEqY5taTUCI/7QTB4+K4iPTAmGuccqmrqqW/eIM=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W7mILnuW5WgkVLfN4x59VlBMAIuoXmxBjPqSs2amfrs=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zbHLF4vmEjOPmDjevBs+zuWcL69oENFa6Gszh6Z8yDQ=</DigestValue>
      </Reference>
      <Reference URI="/xl/worksheets/sheet1.xml?ContentType=application/vnd.openxmlformats-officedocument.spreadsheetml.worksheet+xml">
        <DigestMethod Algorithm="http://www.w3.org/2001/04/xmlenc#sha256"/>
        <DigestValue>+psNOD8aTXMkn4EmhuWclSnNw+ONGFSo43A7b+PlHQk=</DigestValue>
      </Reference>
      <Reference URI="/xl/worksheets/sheet10.xml?ContentType=application/vnd.openxmlformats-officedocument.spreadsheetml.worksheet+xml">
        <DigestMethod Algorithm="http://www.w3.org/2001/04/xmlenc#sha256"/>
        <DigestValue>9USOGlBkxhKjcHxJQFDpT1eLAMoSwinDeEJr+TTNL+w=</DigestValue>
      </Reference>
      <Reference URI="/xl/worksheets/sheet11.xml?ContentType=application/vnd.openxmlformats-officedocument.spreadsheetml.worksheet+xml">
        <DigestMethod Algorithm="http://www.w3.org/2001/04/xmlenc#sha256"/>
        <DigestValue>YPdGkZXej6Q2X1RaC7rJW+U7eNy/jxT7r6Zx6MvOO7U=</DigestValue>
      </Reference>
      <Reference URI="/xl/worksheets/sheet12.xml?ContentType=application/vnd.openxmlformats-officedocument.spreadsheetml.worksheet+xml">
        <DigestMethod Algorithm="http://www.w3.org/2001/04/xmlenc#sha256"/>
        <DigestValue>VVmteNSm3+U+fqXm7Zj2YUcGP1AZCHEK25c7TLosglY=</DigestValue>
      </Reference>
      <Reference URI="/xl/worksheets/sheet13.xml?ContentType=application/vnd.openxmlformats-officedocument.spreadsheetml.worksheet+xml">
        <DigestMethod Algorithm="http://www.w3.org/2001/04/xmlenc#sha256"/>
        <DigestValue>V+e1WpKaTm07mKROeWxvQa28QoysaRix3l/h48692/Y=</DigestValue>
      </Reference>
      <Reference URI="/xl/worksheets/sheet14.xml?ContentType=application/vnd.openxmlformats-officedocument.spreadsheetml.worksheet+xml">
        <DigestMethod Algorithm="http://www.w3.org/2001/04/xmlenc#sha256"/>
        <DigestValue>MifggbvC/QX/cBZWN+ea59dltWRO9wp+RcEKvIc48jI=</DigestValue>
      </Reference>
      <Reference URI="/xl/worksheets/sheet15.xml?ContentType=application/vnd.openxmlformats-officedocument.spreadsheetml.worksheet+xml">
        <DigestMethod Algorithm="http://www.w3.org/2001/04/xmlenc#sha256"/>
        <DigestValue>qLQ+xDEWgXWjHBE9seTA68y7G8XdALqz6ntXaoIfiAk=</DigestValue>
      </Reference>
      <Reference URI="/xl/worksheets/sheet16.xml?ContentType=application/vnd.openxmlformats-officedocument.spreadsheetml.worksheet+xml">
        <DigestMethod Algorithm="http://www.w3.org/2001/04/xmlenc#sha256"/>
        <DigestValue>hi5WMGjRUiJSkPg82KqBCxZDYyQ9P7DRIi0SXTB996c=</DigestValue>
      </Reference>
      <Reference URI="/xl/worksheets/sheet2.xml?ContentType=application/vnd.openxmlformats-officedocument.spreadsheetml.worksheet+xml">
        <DigestMethod Algorithm="http://www.w3.org/2001/04/xmlenc#sha256"/>
        <DigestValue>uU8sNk3soih4rTVVo3YybCCiTBiub4CYbR1vcUHakyM=</DigestValue>
      </Reference>
      <Reference URI="/xl/worksheets/sheet3.xml?ContentType=application/vnd.openxmlformats-officedocument.spreadsheetml.worksheet+xml">
        <DigestMethod Algorithm="http://www.w3.org/2001/04/xmlenc#sha256"/>
        <DigestValue>6F5sFgUyHjUkuU2TjoeMCEK0WdZNVCU6hZVWQ52Xdjw=</DigestValue>
      </Reference>
      <Reference URI="/xl/worksheets/sheet4.xml?ContentType=application/vnd.openxmlformats-officedocument.spreadsheetml.worksheet+xml">
        <DigestMethod Algorithm="http://www.w3.org/2001/04/xmlenc#sha256"/>
        <DigestValue>LU4jqu9HqvJ1RXP6irxGIv5mHA9/Q54SguPbU03AJ2I=</DigestValue>
      </Reference>
      <Reference URI="/xl/worksheets/sheet5.xml?ContentType=application/vnd.openxmlformats-officedocument.spreadsheetml.worksheet+xml">
        <DigestMethod Algorithm="http://www.w3.org/2001/04/xmlenc#sha256"/>
        <DigestValue>eoRDAdqWk2YDN3TSDkS2iU0tdQFljMvr4LWvjckEiN0=</DigestValue>
      </Reference>
      <Reference URI="/xl/worksheets/sheet6.xml?ContentType=application/vnd.openxmlformats-officedocument.spreadsheetml.worksheet+xml">
        <DigestMethod Algorithm="http://www.w3.org/2001/04/xmlenc#sha256"/>
        <DigestValue>E7dxbOy1zEffX+LrwTU1TZG09Lp8mb1J/3UAZ10rRKs=</DigestValue>
      </Reference>
      <Reference URI="/xl/worksheets/sheet7.xml?ContentType=application/vnd.openxmlformats-officedocument.spreadsheetml.worksheet+xml">
        <DigestMethod Algorithm="http://www.w3.org/2001/04/xmlenc#sha256"/>
        <DigestValue>VjicjwVGYVtZ1bpx3xnAocIVdbI5/27MLNtFLa8VDoo=</DigestValue>
      </Reference>
      <Reference URI="/xl/worksheets/sheet8.xml?ContentType=application/vnd.openxmlformats-officedocument.spreadsheetml.worksheet+xml">
        <DigestMethod Algorithm="http://www.w3.org/2001/04/xmlenc#sha256"/>
        <DigestValue>nFNH7GZ8uk3SDUE2wfZG3EUDkmTqvy9QlAp53OV9CkE=</DigestValue>
      </Reference>
      <Reference URI="/xl/worksheets/sheet9.xml?ContentType=application/vnd.openxmlformats-officedocument.spreadsheetml.worksheet+xml">
        <DigestMethod Algorithm="http://www.w3.org/2001/04/xmlenc#sha256"/>
        <DigestValue>L9lwDfuRrUIu9B/PT3hYV7VlenY8KM8k3kDtBl+JV9E=</DigestValue>
      </Reference>
    </Manifest>
    <SignatureProperties>
      <SignatureProperty Id="idSignatureTime" Target="#idPackageSignature">
        <mdssi:SignatureTime xmlns:mdssi="http://schemas.openxmlformats.org/package/2006/digital-signature">
          <mdssi:Format>YYYY-MM-DDThh:mm:ssTZD</mdssi:Format>
          <mdssi:Value>2021-09-23T19:05:44Z</mdssi:Value>
        </mdssi:SignatureTime>
      </SignatureProperty>
    </SignatureProperties>
  </Object>
  <Object Id="idOfficeObject">
    <SignatureProperties>
      <SignatureProperty Id="idOfficeV1Details" Target="#idPackageSignature">
        <SignatureInfoV1 xmlns="http://schemas.microsoft.com/office/2006/digsig">
          <SetupID>{09E46481-F3CC-49E4-BFCC-187975FA7F46}</SetupID>
          <SignatureText>Dr. Diego Christian Borja Terán</SignatureText>
          <SignatureImage/>
          <SignatureComments/>
          <WindowsVersion>10.0</WindowsVersion>
          <OfficeVersion>16.0.14326/23</OfficeVersion>
          <ApplicationVersion>16.0.14326</ApplicationVersion>
          <Monitors>1</Monitors>
          <HorizontalResolution>2560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2021-09-23T19:05:44Z</xd:SigningTime>
          <xd:SigningCertificate>
            <xd:Cert>
              <xd:CertDigest>
                <DigestMethod Algorithm="http://www.w3.org/2001/04/xmlenc#sha256"/>
                <DigestValue>zFKk56q83c9c0B9GdWXAB4M8yLRb4fxZnA4fJCneiJo=</DigestValue>
              </xd:CertDigest>
              <xd:IssuerSerial>
                <X509IssuerName>C=PY, O=DOCUMENTA S.A., CN=CA-DOCUMENTA S.A., SERIALNUMBER=RUC 80050172-1</X509IssuerName>
                <X509SerialNumber>1116678180011882244</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sHwAAdw8AACBFTUYAAAEAdBwAAKo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AAAAAASAAAADAAAAAEAAAAeAAAAGAAAAL0AAAAEAAAA9wAAABEAAAAlAAAADAAAAAEAAABUAAAAiAAAAL4AAAAEAAAA9QAAABAAAAABAAAAAGD5QUxo90G+AAAABAAAAAoAAABMAAAAAAAAAAAAAAAAAAAA//////////9gAAAAMgAzAC8AMAA5AC8AMgAwADIAMQ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hdwkAAACQOVMDAAAAAJjvTAOY70wDePlyUwAAAACG+XJTAAAAAAAAAAAAAAAAAAAAAAAAAADI80wDAAAAAAAAAAAAAAAAAAAAAAAAAAAAAAAAAAAAAAAAAAAAAAAAAAAAAAAAAAAAAAAAAAAAAAAAAAAAAAAAaEVFA5O6XI0AAGt3XEZFA+jRXXeY70wDRKLpUgAAAAD40l13//8AAAAAAADb011329Ndd4xGRQOQRkUDePlyUwAAAAAAAAAAAAAAAAAAAACxisp1CQAAAAcAAADERkUDxEZFAwACAAD8////AQAAAAAAAAAAAAAAAAAAAAAAAAAAAAAA0Ii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UDDvKadoxHRQMpYTtSlBIKBb2sxKjQhZtS2C4rLgAAAACwON8lKERFA9guKy7/////0IWbUp8gSVLImptSyEdFAwAAAAC46p1SsDjfJbjqnVLImptSNERFA48YSVLImptSAQAAAAQ4mowDAAAAREVFAynxmnaUQ0UDBwAAAAAAmna8Q0UD4P///wAAAAAAAAAAAAAAAJABAAAAAAABAAAAAGEAcgBpAGEAbAAAAAAAAAAAAAAAAAAAAAAAAAAAAAAABgAAAAAAAACxisp1AAAAAAYAAAD4REUD+ERFAwACAAD8////AQAAAAAAAAAAAAAAAAAAANCIpQ/gxNN2ZHYACAAAAAAlAAAADAAAAAMAAAAYAAAADAAAAAAAAAASAAAADAAAAAEAAAAWAAAADAAAAAgAAABUAAAAVAAAAAoAAAAnAAAAHgAAAEoAAAABAAAAAGD5QUxo90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yAAAARwAAACkAAAAzAAAAygAAABUAAAAhAPAAAAAAAAAAAAAAAIA/AAAAAAAAAAAAAIA/AAAAAAAAAAAAAAAAAAAAAAAAAAAAAAAAAAAAAAAAAAAlAAAADAAAAAAAAIAoAAAADAAAAAQAAABSAAAAcAEAAAQAAADw////AAAAAAAAAAAAAAAAkAEAAAAAAAEAAAAAcwBlAGcAbwBlACAAdQBpAAAAAAAAAAAAAAAAAAAAAAAAAAAAAAAAAAAAAAAAAAAAAAAAAAAAAAAAAAAAAAAAAAAARQMO8pp2AAAAAExDRQPOEgoYAQAAAARERQMgDQCEAAAAANDcZKlYQ0UDLV7vUki9pQ+AoMsPVajEqAIAAAAYRUUDt+tcUv////8kRUUDLFNGUhWuxKgtAAAA/ElFA/1ORlJIvaUP8DiajPi7ay5QRUUDKfGadqBDRQMHAAAAAACadgEAAADw////AAAAAAAAAAAAAAAAkAEAAAAAAAEAAAAAcwBlAGcAbwBlACAAdQBpAAAAAAAAAAAAAAAAAAAAAAAAAAAAsYrKdQAAAAAJAAAABEVFAwRFRQMAAgAA/P///wEAAAAAAAAAAAAAAAAAAAAAAAAAAAAAANCIpQ9kdgAIAAAAACUAAAAMAAAABAAAABgAAAAMAAAAAAAAABIAAAAMAAAAAQAAAB4AAAAYAAAAKQAAADMAAADzAAAASAAAACUAAAAMAAAABAAAAFQAAAAIAQAAKgAAADMAAADxAAAARwAAAAEAAAAAYPlBTGj3QSoAAAAzAAAAHwAAAEwAAAAAAAAAAAAAAAAAAAD//////////4wAAABEAHIALgAgAEQAaQBlAGcAbwAgAEMAaAByAGkAcwB0AGkAYQBuACAAQgBvAHIAagBhACAAVABlAC4ALgAuAEUDCwAAAAYAAAADAAAABAAAAAsAAAAEAAAACAAAAAkAAAAJAAAABAAAAAoAAAAJAAAABgAAAAQAAAAHAAAABQAAAAQAAAAIAAAACQAAAAQAAAAJAAAACQAAAAYAAAAEAAAACAAAAAQAAAAIAAAACAAAAAMAAAADAAAAA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AMAQAACgAAAFAAAACrAAAAXAAAAAEAAAAAYPlBTGj3QQoAAABQAAAAIAAAAEwAAAAAAAAAAAAAAAAAAAD//////////4wAAABEAHIALgAgAEQAaQBlAGcAbwAgAEMAaAByAGkAcwB0AGkAYQBuACAAQgBvAHIAagBhACAAVABlAHIA4QBuACAACAAAAAQAAAADAAAAAwAAAAgAAAADAAAABgAAAAcAAAAHAAAAAwAAAAcAAAAHAAAABAAAAAMAAAAFAAAABAAAAAMAAAAGAAAABwAAAAMAAAAGAAAABwAAAAQAAAADAAAABgAAAAMAAAAGAAAABgAAAAQAAAAGAAAABw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QAAAACgAAAGAAAABCAAAAbAAAAAEAAAAAYPlBTGj3QQoAAABgAAAACwAAAEwAAAAAAAAAAAAAAAAAAAD//////////2QAAABQAHIAZQBzAGkAZABlAG4AdABlACAAAAAGAAAABAAAAAYAAAAFAAAAAwAAAAcAAAAGAAAABwAAAAQAAAAGAAAAAwAAAEsAAABAAAAAMAAAAAUAAAAgAAAAAQAAAAEAAAAQAAAAAAAAAAAAAAAAAQAAgAAAAAAAAAAAAAAAAAEAAIAAAAAlAAAADAAAAAIAAAAnAAAAGAAAAAUAAAAAAAAA////AAAAAAAlAAAADAAAAAUAAABMAAAAZAAAAAkAAABwAAAA9AAAAHwAAAAJAAAAcAAAAOwAAAANAAAAIQDwAAAAAAAAAAAAAACAPwAAAAAAAAAAAACAPwAAAAAAAAAAAAAAAAAAAAAAAAAAAAAAAAAAAAAAAAAAJQAAAAwAAAAAAACAKAAAAAwAAAAFAAAAJQAAAAwAAAABAAAAGAAAAAwAAAAAAAAAEgAAAAwAAAABAAAAFgAAAAwAAAAAAAAAVAAAADwBAAAKAAAAcAAAAPMAAAB8AAAAAQAAAABg+UFMaPdBCgAAAHAAAAAoAAAATAAAAAQAAAAJAAAAcAAAAPUAAAB9AAAAnAAAAEYAaQByAG0AYQBkAG8AIABwAG8AcgA6ACAARABJAEUARwBPACAAQwBIAFIASQBTAFQASQBBAE4AIABCAE8AUgBKAEEAIABUAEUAUgBBAE4ABgAAAAMAAAAEAAAACQAAAAYAAAAHAAAABwAAAAMAAAAHAAAABwAAAAQAAAADAAAAAwAAAAgAAAADAAAABgAAAAgAAAAJAAAAAwAAAAcAAAAIAAAABwAAAAMAAAAGAAAABgAAAAMAAAAHAAAACAAAAAMAAAAGAAAACQAAAAcAAAAEAAAABwAAAAMAAAAGAAAABgAAAAcAAAAHAAAACAAAABYAAAAMAAAAAAAAACUAAAAMAAAAAgAAAA4AAAAUAAAAAAAAABAAAAAUAAAA</Object>
  <Object Id="idInvalidSigLnImg">AQAAAGwAAAAAAAAAAAAAAP8AAAB/AAAAAAAAAAAAAAAsHwAAdw8AACBFTUYAAAEA4CEAALEAAAAGAAAAAAAAAAAAAAAAAAAAAAoAADgE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DvKadiBe0naY70wDovlyUxDIRgAAAAAAAOi3DwAAAAD0x0YDdOtcUvzHRgN061xSAgAAAAjIRgOvlkBSAFyiYwEAAABkjZtS+HeuDzkjx6i4GMQPxpZAUmSNm1IAAAAAAFyiUtS+mYwQ7K8PdMdGAynxmnbExUYDAAAAAAAAmnYAAOMP9f///wAAAAAAAAAAAAAAAJABAAAAAAABAAAAAHMAZQBnAG8AZQAgAHUAaQC7O1+NKMZGAx2Ay3UAANJ2HMZGAwAAAAAkxkYDAAAAAESi6VIAANJ2AAAAABMAFACi+XJTIF7SdjzGRgNk9fh1AAAAANCIpQ/gxNN2ZHYACAAAAAAlAAAADAAAAAEAAAAYAAAADAAAAP8AAAASAAAADAAAAAEAAAAeAAAAGAAAACIAAAAEAAAAcgAAABEAAAAlAAAADAAAAAEAAABUAAAAqAAAACMAAAAEAAAAcAAAABAAAAABAAAAAGD5QUxo90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GF3CQAAAJA5UwMAAAAAmO9MA5jvTAN4+XJTAAAAAIb5clMAAAAAAAAAAAAAAAAAAAAAAAAAAMjzTAMAAAAAAAAAAAAAAAAAAAAAAAAAAAAAAAAAAAAAAAAAAAAAAAAAAAAAAAAAAAAAAAAAAAAAAAAAAAAAAABoRUUDk7pcjQAAa3dcRkUD6NFdd5jvTANEoulSAAAAAPjSXXf//wAAAAAAANvTXXfb0113jEZFA5BGRQN4+XJTAAAAAAAAAAAAAAAAAAAAALGKynUJAAAABwAAAMRGRQPERkUDAAIAAPz///8BAAAAAAAAAAAAAAAAAAAAAAAAAAAAAADQiKUP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RQMO8pp2jEdFAylhO1KUEgoFvazEqNCFm1LYLisuAAAAALA43yUoREUD2C4rLv/////QhZtSnyBJUsiam1LIR0UDAAAAALjqnVKwON8luOqdUsiam1I0REUDjxhJUsiam1IBAAAABDiajAMAAABERUUDKfGadpRDRQMHAAAAAACadrxDRQPg////AAAAAAAAAAAAAAAAkAEAAAAAAAEAAAAAYQByAGkAYQBsAAAAAAAAAAAAAAAAAAAAAAAAAAAAAAAGAAAAAAAAALGKynUAAAAABgAAAPhERQP4REUDAAIAAPz///8BAAAAAAAAAAAAAAAAAAAA0IilD+DE03ZkdgAIAAAAACUAAAAMAAAAAwAAABgAAAAMAAAAAAAAABIAAAAMAAAAAQAAABYAAAAMAAAACAAAAFQAAABUAAAACgAAACcAAAAeAAAASgAAAAEAAAAAYPlBTGj3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PIAAABHAAAAKQAAADMAAADKAAAAFQAAACEA8AAAAAAAAAAAAAAAgD8AAAAAAAAAAAAAgD8AAAAAAAAAAAAAAAAAAAAAAAAAAAAAAAAAAAAAAAAAACUAAAAMAAAAAAAAgCgAAAAMAAAABAAAAFIAAABwAQAABAAAAPD///8AAAAAAAAAAAAAAACQAQAAAAAAAQAAAABzAGUAZwBvAGUAIAB1AGkAAAAAAAAAAAAAAAAAAAAAAAAAAAAAAAAAAAAAAAAAAAAAAAAAAAAAAAAAAAAAAAAAAABFAw7ymnYAAAAATENFA84SChgBAAAABERFAyANAIQAAAAA0NxkqVhDRQMtXu9SSL2lD4Cgyw9VqMSoAgAAABhFRQO361xS/////yRFRQMsU0ZSFa7EqC0AAAD8SUUD/U5GUki9pQ/wOJqM+LtrLlBFRQMp8Zp2oENFAwcAAAAAAJp2AQAAAPD///8AAAAAAAAAAAAAAACQAQAAAAAAAQAAAABzAGUAZwBvAGUAIAB1AGkAAAAAAAAAAAAAAAAAAAAAAAAAAACxisp1AAAAAAkAAAAERUUDBEVFAwACAAD8////AQAAAAAAAAAAAAAAAAAAAAAAAAAAAAAA0IilD2R2AAgAAAAAJQAAAAwAAAAEAAAAGAAAAAwAAAAAAAAAEgAAAAwAAAABAAAAHgAAABgAAAApAAAAMwAAAPMAAABIAAAAJQAAAAwAAAAEAAAAVAAAAAgBAAAqAAAAMwAAAPEAAABHAAAAAQAAAABg+UFMaPdBKgAAADMAAAAfAAAATAAAAAAAAAAAAAAAAAAAAP//////////jAAAAEQAcgAuACAARABpAGUAZwBvACAAQwBoAHIAaQBzAHQAaQBhAG4AIABCAG8AcgBqAGEAIABUAGUALgAuAC4AAAALAAAABgAAAAMAAAAEAAAACwAAAAQAAAAIAAAACQAAAAkAAAAEAAAACgAAAAkAAAAGAAAABAAAAAcAAAAFAAAABAAAAAgAAAAJAAAABAAAAAkAAAAJAAAABgAAAAQAAAAIAAAABAAAAAgAAAAIAAAAAwAAAAMAAAADAAAASwAAAEAAAAAwAAAABQAAACAAAAABAAAAAQAAABAAAAAAAAAAAAAAAAABAACAAAAAAAAAAAAAAAAAAQAAgAAAACUAAAAMAAAAAgAAACcAAAAYAAAABQAAAAAAAAD///8AAAAAACUAAAAMAAAABQAAAEwAAABkAAAAAAAAAFAAAAD/AAAAfAAAAAAAAABQAAAAAAEAAC0AAAAhAPAAAAAAAAAAAAAAAIA/AAAAAAAAAAAAAIA/AAAAAAAAAAAAAAAAAAAAAAAAAAAAAAAAAAAAAAAAAAAlAAAADAAAAAAAAIAoAAAADAAAAAUAAAAnAAAAGAAAAAUAAAAAAAAA////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AwBAAAKAAAAUAAAAKsAAABcAAAAAQAAAABg+UFMaPdBCgAAAFAAAAAgAAAATAAAAAAAAAAAAAAAAAAAAP//////////jAAAAEQAcgAuACAARABpAGUAZwBvACAAQwBoAHIAaQBzAHQAaQBhAG4AIABCAG8AcgBqAGEAIABUAGUAcgDhAG4AIAAIAAAABAAAAAMAAAADAAAACAAAAAMAAAAGAAAABwAAAAcAAAADAAAABwAAAAcAAAAEAAAAAwAAAAUAAAAEAAAAAwAAAAYAAAAHAAAAAwAAAAYAAAAHAAAABAAAAAMAAAAGAAAAAwAAAAYAAAAGAAAABAAAAAYAAAAH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JAAAAAKAAAAYAAAAEIAAABsAAAAAQAAAABg+UFMaPdBCgAAAGAAAAALAAAATAAAAAAAAAAAAAAAAAAAAP//////////ZAAAAFAAcgBlAHMAaQBkAGUAbgB0AGUAIABTAAYAAAAEAAAABgAAAAUAAAADAAAABwAAAAYAAAAHAAAABAAAAAYAAAADAAAASwAAAEAAAAAwAAAABQAAACAAAAABAAAAAQAAABAAAAAAAAAAAAAAAAABAACAAAAAAAAAAAAAAAAAAQAAgAAAACUAAAAMAAAAAgAAACcAAAAYAAAABQAAAAAAAAD///8AAAAAACUAAAAMAAAABQAAAEwAAABkAAAACQAAAHAAAAD0AAAAfAAAAAkAAABwAAAA7AAAAA0AAAAhAPAAAAAAAAAAAAAAAIA/AAAAAAAAAAAAAIA/AAAAAAAAAAAAAAAAAAAAAAAAAAAAAAAAAAAAAAAAAAAlAAAADAAAAAAAAIAoAAAADAAAAAUAAAAlAAAADAAAAAEAAAAYAAAADAAAAAAAAAASAAAADAAAAAEAAAAWAAAADAAAAAAAAABUAAAAPAEAAAoAAABwAAAA8wAAAHwAAAABAAAAAGD5QUxo90EKAAAAcAAAACgAAABMAAAABAAAAAkAAABwAAAA9QAAAH0AAACcAAAARgBpAHIAbQBhAGQAbwAgAHAAbwByADoAIABEAEkARQBHAE8AIABDAEgAUgBJAFMAVABJAEEATgAgAEIATwBSAEoAQQAgAFQARQBSAEEATgAGAAAAAwAAAAQAAAAJAAAABgAAAAcAAAAHAAAAAwAAAAcAAAAHAAAABAAAAAMAAAADAAAACAAAAAMAAAAGAAAACAAAAAkAAAADAAAABwAAAAgAAAAHAAAAAwAAAAYAAAAGAAAAAwAAAAcAAAAIAAAAAwAAAAYAAAAJAAAABwAAAAQAAAAHAAAAAwAAAAYAAAAGAAAABwAAAAcAAAAI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CARATULA I</vt:lpstr>
      <vt:lpstr>CARATULA II</vt:lpstr>
      <vt:lpstr>CARATULA III</vt:lpstr>
      <vt:lpstr>ACTIVO-PASIVO</vt:lpstr>
      <vt:lpstr>RESULTADO</vt:lpstr>
      <vt:lpstr>FLUJO</vt:lpstr>
      <vt:lpstr>VARIAC.PATRIM</vt:lpstr>
      <vt:lpstr>NOTA INICIAL</vt:lpstr>
      <vt:lpstr>NOTA 5 A-D</vt:lpstr>
      <vt:lpstr>NOTA 5 E-F</vt:lpstr>
      <vt:lpstr>ANEXO G-L</vt:lpstr>
      <vt:lpstr>ANEXO M-P</vt:lpstr>
      <vt:lpstr>ANEXO R-U</vt:lpstr>
      <vt:lpstr>ANEXO V-X</vt:lpstr>
      <vt:lpstr>NOTA FINAL</vt:lpstr>
      <vt:lpstr>ANEXO III</vt:lpstr>
      <vt:lpstr>'CARATULA I'!Área_de_impresión</vt:lpstr>
      <vt:lpstr>'CARATULA 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Andrea Celeste Nuñez</cp:lastModifiedBy>
  <cp:lastPrinted>2021-09-23T15:25:19Z</cp:lastPrinted>
  <dcterms:created xsi:type="dcterms:W3CDTF">2020-11-26T19:26:45Z</dcterms:created>
  <dcterms:modified xsi:type="dcterms:W3CDTF">2021-09-23T18:54:12Z</dcterms:modified>
</cp:coreProperties>
</file>