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  <Override PartName="/_xmlsignatures/sig3.xml" ContentType="application/vnd.openxmlformats-package.digital-signature-xmlsignature+xml"/>
  <Override PartName="/_xmlsignatures/sig4.xml" ContentType="application/vnd.openxmlformats-package.digital-signature-xmlsignature+xml"/>
  <Override PartName="/_xmlsignatures/sig5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Yoga\Downloads\"/>
    </mc:Choice>
  </mc:AlternateContent>
  <xr:revisionPtr revIDLastSave="0" documentId="13_ncr:1_{AB5D9500-7EDE-485B-8BFD-9F126A69F1A7}" xr6:coauthVersionLast="47" xr6:coauthVersionMax="47" xr10:uidLastSave="{00000000-0000-0000-0000-000000000000}"/>
  <bookViews>
    <workbookView xWindow="-110" yWindow="-110" windowWidth="19420" windowHeight="10300" tabRatio="850" xr2:uid="{00000000-000D-0000-FFFF-FFFF00000000}"/>
  </bookViews>
  <sheets>
    <sheet name="Balance general - Activo" sheetId="5" r:id="rId1"/>
    <sheet name="Balance general - Pasivo" sheetId="9" r:id="rId2"/>
    <sheet name="Estado de resultados" sheetId="6" r:id="rId3"/>
    <sheet name="Mov_Patrimonio neto" sheetId="13" r:id="rId4"/>
    <sheet name="Estado de flujo de efectivo" sheetId="15" r:id="rId5"/>
    <sheet name="Notas de EE.FF." sheetId="17" r:id="rId6"/>
  </sheets>
  <externalReferences>
    <externalReference r:id="rId7"/>
  </externalReferences>
  <definedNames>
    <definedName name="_xlnm._FilterDatabase" localSheetId="2" hidden="1">'Estado de resultados'!$F$10:$G$68</definedName>
    <definedName name="AJUST_AL_PATRIM">[1]Balance!$F$41</definedName>
    <definedName name="APORT_NO_CAPITAL">[1]Balance!$F$40</definedName>
    <definedName name="_xlnm.Print_Area" localSheetId="0">'Balance general - Activo'!$A$1:$G$82</definedName>
    <definedName name="_xlnm.Print_Area" localSheetId="1">'Balance general - Pasivo'!$A$1:$G$69</definedName>
    <definedName name="_xlnm.Print_Area" localSheetId="4">'Estado de flujo de efectivo'!$A$1:$F$69</definedName>
    <definedName name="_xlnm.Print_Area" localSheetId="2">'Estado de resultados'!$A$1:$F$82</definedName>
    <definedName name="_xlnm.Print_Area" localSheetId="3">'Mov_Patrimonio neto'!$A$1:$I$43</definedName>
    <definedName name="AREA_GANAN">[1]Resultados!$C$58</definedName>
    <definedName name="AREA_PERDID">[1]Resultados!$C$59</definedName>
    <definedName name="AS2DocOpenMode" hidden="1">"AS2DocumentEdit"</definedName>
    <definedName name="BU_NETO">[1]Balance!$C$51</definedName>
    <definedName name="CAP_INTEGR">[1]Balance!$F$39</definedName>
    <definedName name="CARG_DIFER">[1]Balance!$C$53</definedName>
    <definedName name="CRED_DIVERSOS">[1]Balance!$C$35</definedName>
    <definedName name="CSF_DEUD_PROD_FINAN">[1]Balance!$C$23</definedName>
    <definedName name="CSF_OTRAS_INST_FIN">[1]Balance!$C$22</definedName>
    <definedName name="CSNF_DEU_PROD_FIN">[1]Balance!$C$29</definedName>
    <definedName name="CSNF_INT_REPO">[1]Balance!$C$31</definedName>
    <definedName name="CSNF_PREST_">[1]Balance!$C$28</definedName>
    <definedName name="CSNF_PREV">[1]Balance!$C$32</definedName>
    <definedName name="CSNF_REPO">[1]Balance!$C$30</definedName>
    <definedName name="CV_DEUD_PROD_FINAN">[1]Balance!$C$41</definedName>
    <definedName name="CV_MOROSOS">[1]Balance!$C$40</definedName>
    <definedName name="CV_PREV">[1]Balance!$C$42</definedName>
    <definedName name="DA_3840580109700000737" hidden="1">'Estado de flujo de efectivo'!$B$16</definedName>
    <definedName name="DA_3840580109700000739" hidden="1">'Estado de flujo de efectivo'!$D$33</definedName>
    <definedName name="DA_3840580109700000741" hidden="1">'Estado de flujo de efectivo'!$A$28</definedName>
    <definedName name="DA_3840580109700000745" hidden="1">'Estado de flujo de efectivo'!$A$36</definedName>
    <definedName name="DA_3860640006100000189" hidden="1">'Balance general - Activo'!$E$20</definedName>
    <definedName name="DA_3860640006100000191" hidden="1">'Balance general - Activo'!$E$48</definedName>
    <definedName name="DEUD_PROD_FIN">[1]Balance!$C$14</definedName>
    <definedName name="Excel_BuiltIn_Print_Area_2_1" localSheetId="1">'Balance general - Pasivo'!$A$5:$G$67</definedName>
    <definedName name="Excel_BuiltIn_Print_Area_2_1" localSheetId="4">#REF!</definedName>
    <definedName name="Excel_BuiltIn_Print_Area_2_1">'Balance general - Activo'!$A$5:$G$77</definedName>
    <definedName name="GF_CRED_VEN">[1]Resultados!$C$11</definedName>
    <definedName name="GF_CRED_VIG_SF">[1]Resultados!$C$9</definedName>
    <definedName name="GF_CRED_VIG_SNF">[1]Resultados!$C$10</definedName>
    <definedName name="GF_RENT_VAL_PUB">[1]Resultados!$C$12</definedName>
    <definedName name="GF_VAL_ACT_PAS">[1]Resultados!$C$17</definedName>
    <definedName name="IMP_RENTA">[1]Resultados!$C$64</definedName>
    <definedName name="INV_BIEN_ADJUD">[1]Balance!$C$46</definedName>
    <definedName name="INV_OTRAS_INV">[1]Balance!$C$47</definedName>
    <definedName name="INV_PREV">[1]Balance!$C$48</definedName>
    <definedName name="OBLIG_DIV_ACREED_SOC">[1]Balance!$F$30</definedName>
    <definedName name="OBLIG_DIV_OTRAS">[1]Balance!$F$31</definedName>
    <definedName name="OD_ACREED_FISC">[1]Balance!$F$29</definedName>
    <definedName name="OGO_GAN_CRED_DIV">[1]Resultados!$C$37</definedName>
    <definedName name="OGO_REN_BIENES">[1]Resultados!$C$38</definedName>
    <definedName name="OGO_RES_OP_CAMB">[1]Resultados!$C$40</definedName>
    <definedName name="OLE_LINK2_1" localSheetId="1">'Balance general - Pasivo'!#REF!</definedName>
    <definedName name="OLE_LINK2_1" localSheetId="4">#REF!</definedName>
    <definedName name="OLE_LINK2_1">'Balance general - Activo'!$E$10</definedName>
    <definedName name="OPO_AMORT_CARG_DIF">[1]Resultados!$C$46</definedName>
    <definedName name="OPO_DEPREC">[1]Resultados!$C$45</definedName>
    <definedName name="OPO_GTOS_GEN">[1]Resultados!$C$44</definedName>
    <definedName name="OPO_OTRAS">[1]Resultados!$C$47</definedName>
    <definedName name="OPO_RET_PERS_CARG_SOC">[1]Resultados!$C$43</definedName>
    <definedName name="OPO_VAL_OTROS_ACT_PAS">[1]Resultados!$C$39</definedName>
    <definedName name="OSF_ACREED_CARG_FIN">[1]Balance!$F$14</definedName>
    <definedName name="OSF_CRED_DOC_DIF">[1]Balance!$F$12</definedName>
    <definedName name="OSF_OTRAS_INST_FINAN">[1]Balance!$F$11</definedName>
    <definedName name="OSF_PREST_ENT_FINAN">[1]Balance!$F$13</definedName>
    <definedName name="OSNF_ACREED_CARG_FINAN">[1]Balance!$F$24</definedName>
    <definedName name="OSNF_DEP_SEC_PRIV">[1]Balance!$F$22</definedName>
    <definedName name="OSNF_DEP_SEC_PUB">[1]Balance!$F$23</definedName>
    <definedName name="OSNF_REPO">[1]Balance!$F$25</definedName>
    <definedName name="PF_OBLIG_SEC_FINAN">[1]Resultados!$C$15</definedName>
    <definedName name="PF_OBLIG_SEC_NF">[1]Resultados!$C$16</definedName>
    <definedName name="PREV_CONST">[1]Resultados!$C$23</definedName>
    <definedName name="PREV_DESAF">[1]Resultados!$C$24</definedName>
    <definedName name="PREV_DISP">[1]Balance!$C$15</definedName>
    <definedName name="PROV">[1]Balance!$F$34</definedName>
    <definedName name="RE_GAN_EXTRAOR">[1]Resultados!$C$53</definedName>
    <definedName name="RE_PERD_EXTRAORD">[1]Resultados!$C$54</definedName>
    <definedName name="RESERV_LEGAL">[1]Balance!$F$42</definedName>
    <definedName name="RESUL_EJERC">[1]Balance!$F$44</definedName>
    <definedName name="RESULT_ACUMUL">[1]Balance!$F$43</definedName>
    <definedName name="RS_GANANC">[1]Resultados!$C$30</definedName>
    <definedName name="RS_PERDID">[1]Resultados!$C$31</definedName>
    <definedName name="TextRefCopyRangeCount" hidden="1">1</definedName>
    <definedName name="TOT_CTAS_CONT">[1]Balance!$C$59</definedName>
    <definedName name="TOTAL_CTAS_ORDEN">[1]Balance!$C$61</definedName>
    <definedName name="VALOR_PUB">[1]Balance!$C$18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6" i="6" l="1"/>
  <c r="D60" i="6"/>
  <c r="I29" i="13" l="1"/>
  <c r="G25" i="13"/>
  <c r="H24" i="13"/>
  <c r="G24" i="13"/>
  <c r="I25" i="13"/>
  <c r="D34" i="15"/>
  <c r="D36" i="15" s="1"/>
  <c r="F36" i="15"/>
  <c r="F34" i="15"/>
  <c r="F26" i="15"/>
  <c r="F21" i="15"/>
  <c r="D26" i="15"/>
  <c r="D21" i="15"/>
  <c r="F22" i="13" l="1"/>
  <c r="I28" i="13"/>
  <c r="I27" i="13"/>
  <c r="I26" i="13"/>
  <c r="I21" i="13"/>
  <c r="I20" i="13"/>
  <c r="I19" i="13"/>
  <c r="I18" i="13"/>
  <c r="I17" i="13"/>
  <c r="I16" i="13"/>
  <c r="B22" i="13"/>
  <c r="C22" i="13"/>
  <c r="D22" i="13"/>
  <c r="E22" i="13"/>
  <c r="G22" i="13"/>
  <c r="H22" i="13"/>
  <c r="I24" i="13" s="1"/>
  <c r="D62" i="6"/>
  <c r="F58" i="6"/>
  <c r="D58" i="6"/>
  <c r="D29" i="6"/>
  <c r="F62" i="6"/>
  <c r="F51" i="6"/>
  <c r="D51" i="6"/>
  <c r="D43" i="6"/>
  <c r="F43" i="6"/>
  <c r="D36" i="6"/>
  <c r="F36" i="6"/>
  <c r="F29" i="6"/>
  <c r="D22" i="6"/>
  <c r="F22" i="6"/>
  <c r="F17" i="6"/>
  <c r="D17" i="6"/>
  <c r="E49" i="9"/>
  <c r="G49" i="9"/>
  <c r="E19" i="9"/>
  <c r="G18" i="5"/>
  <c r="G28" i="5"/>
  <c r="G40" i="5"/>
  <c r="G51" i="5"/>
  <c r="G60" i="5"/>
  <c r="E18" i="5"/>
  <c r="F43" i="15"/>
  <c r="D43" i="15"/>
  <c r="G36" i="9"/>
  <c r="E36" i="9"/>
  <c r="G29" i="9"/>
  <c r="E29" i="9"/>
  <c r="G19" i="9"/>
  <c r="D24" i="6" l="1"/>
  <c r="D31" i="6"/>
  <c r="F24" i="6"/>
  <c r="G40" i="9"/>
  <c r="G68" i="5"/>
  <c r="I22" i="13"/>
  <c r="D38" i="6"/>
  <c r="D53" i="6" s="1"/>
  <c r="D64" i="6" s="1"/>
  <c r="D68" i="6" s="1"/>
  <c r="E40" i="9"/>
  <c r="E51" i="9" s="1"/>
  <c r="D49" i="15"/>
  <c r="H29" i="13"/>
  <c r="G29" i="13"/>
  <c r="F29" i="13"/>
  <c r="E29" i="13"/>
  <c r="D29" i="13"/>
  <c r="C29" i="13"/>
  <c r="B29" i="13"/>
  <c r="E60" i="5"/>
  <c r="E51" i="5"/>
  <c r="E40" i="5"/>
  <c r="E28" i="5"/>
  <c r="F31" i="6" l="1"/>
  <c r="G51" i="9"/>
  <c r="E68" i="5"/>
  <c r="F49" i="15"/>
  <c r="F53" i="15" l="1"/>
  <c r="D51" i="15" s="1"/>
  <c r="D53" i="15" s="1"/>
  <c r="F38" i="6"/>
  <c r="F53" i="6" l="1"/>
  <c r="F64" i="6" l="1"/>
  <c r="F68" i="6" l="1"/>
</calcChain>
</file>

<file path=xl/sharedStrings.xml><?xml version="1.0" encoding="utf-8"?>
<sst xmlns="http://schemas.openxmlformats.org/spreadsheetml/2006/main" count="254" uniqueCount="202">
  <si>
    <t>BANCO REGIONAL S.A.E.C.A.</t>
  </si>
  <si>
    <t>ESTADO DE SITUACIÓN PATRIMONIAL AL 31 DE DICIEMBRE DE 2022</t>
  </si>
  <si>
    <t>Presentado en forma comparativa con el ejercicio finalizado al 31 de diciembre de 2021</t>
  </si>
  <si>
    <t>(Expresado en Guaraníes)</t>
  </si>
  <si>
    <t>ACTIVO</t>
  </si>
  <si>
    <t>Nota</t>
  </si>
  <si>
    <t>DISPONIBLE</t>
  </si>
  <si>
    <t xml:space="preserve">Caja </t>
  </si>
  <si>
    <t>Banco Central del Paraguay</t>
  </si>
  <si>
    <t>c.3</t>
  </si>
  <si>
    <t xml:space="preserve">Otras instituciones financieras </t>
  </si>
  <si>
    <t>Cheques y otros documentos para compensar</t>
  </si>
  <si>
    <t>Deudores por productos financieros devengados</t>
  </si>
  <si>
    <t>Previsiones</t>
  </si>
  <si>
    <t>c.7</t>
  </si>
  <si>
    <t>VALORES PÚBLICOS Y PRIVADOS</t>
  </si>
  <si>
    <t>c.4</t>
  </si>
  <si>
    <t xml:space="preserve">CRÉDITOS VIGENTES POR INTERMEDIACIÓN </t>
  </si>
  <si>
    <t>FINANCIERA SECTOR FINANCIERO</t>
  </si>
  <si>
    <t>Otras instituciones financieras</t>
  </si>
  <si>
    <t>Créditos utilizados en cuentas corrientes</t>
  </si>
  <si>
    <t xml:space="preserve">Deudores por productos financieros devengados </t>
  </si>
  <si>
    <t xml:space="preserve">Previsiones </t>
  </si>
  <si>
    <t>c.6.1</t>
  </si>
  <si>
    <t xml:space="preserve"> FINANCIERA SECTOR NO FINANCIERO</t>
  </si>
  <si>
    <t>Préstamos - Sector Privado</t>
  </si>
  <si>
    <t>Medidas Transitorias Emitidas por el B.C.P. - Año 2019</t>
  </si>
  <si>
    <t>Deudores por créditos documentarios diferidos</t>
  </si>
  <si>
    <t xml:space="preserve">Operaciones a liquidar </t>
  </si>
  <si>
    <t>Sector público</t>
  </si>
  <si>
    <t>Ganancias por valuación en suspenso</t>
  </si>
  <si>
    <t xml:space="preserve">Deudores por productos financieros devengados    </t>
  </si>
  <si>
    <t xml:space="preserve">Previsiones  </t>
  </si>
  <si>
    <t>c.6.2</t>
  </si>
  <si>
    <t xml:space="preserve">CRÉDITOS DIVERSOS </t>
  </si>
  <si>
    <t>c.6.4</t>
  </si>
  <si>
    <t>CRÉDITOS VENCIDOS POR INTERMEDIACIÓN</t>
  </si>
  <si>
    <t>FINANCIERA</t>
  </si>
  <si>
    <t>Préstamos - Sector no financiero</t>
  </si>
  <si>
    <t>Préstamos - Sector financiero</t>
  </si>
  <si>
    <t xml:space="preserve">Ganancias por valuación en suspenso </t>
  </si>
  <si>
    <t xml:space="preserve">Deudores por productos financieros devengados   </t>
  </si>
  <si>
    <t xml:space="preserve">Previsiones   </t>
  </si>
  <si>
    <t>c.6.3</t>
  </si>
  <si>
    <t>INVERSIONES</t>
  </si>
  <si>
    <t>Títulos privados</t>
  </si>
  <si>
    <t xml:space="preserve">Bienes adquiridos en recuperación de créditos </t>
  </si>
  <si>
    <t>Otras inversiones</t>
  </si>
  <si>
    <t>Derechos fiduciarios</t>
  </si>
  <si>
    <t>Ganancias por valuacion a realizar</t>
  </si>
  <si>
    <t>Rentas sobre inversiones en el sector privado</t>
  </si>
  <si>
    <t xml:space="preserve">Previsiones     </t>
  </si>
  <si>
    <t>c.8</t>
  </si>
  <si>
    <t>BIENES DE USO</t>
  </si>
  <si>
    <t>c.9</t>
  </si>
  <si>
    <t>CARGOS DIFERIDOS</t>
  </si>
  <si>
    <t>c.10</t>
  </si>
  <si>
    <t>Otros Cargos Diferidos</t>
  </si>
  <si>
    <t>TOTAL DEL ACTIVO</t>
  </si>
  <si>
    <t>Las notas A a G que se acompañan forman parte integrante de estos estados financieros</t>
  </si>
  <si>
    <t xml:space="preserve">      Contador General                                Síndico Titular                    Gerente General                       Presidente</t>
  </si>
  <si>
    <t>PASIVO</t>
  </si>
  <si>
    <t xml:space="preserve">OBLIGACIONES POR INTERMEDIACIÓN </t>
  </si>
  <si>
    <t>FINANCIERA – SECTOR FINANCIERO</t>
  </si>
  <si>
    <t xml:space="preserve">Depósitos </t>
  </si>
  <si>
    <t>c.15.1 b)</t>
  </si>
  <si>
    <t xml:space="preserve">Corresponsales créditos documentarios diferidos </t>
  </si>
  <si>
    <t>Préstamos directos de entidades financieras</t>
  </si>
  <si>
    <t>Operaciones pendientes por compensaciones ATM</t>
  </si>
  <si>
    <t>Operaciones a Liquidar</t>
  </si>
  <si>
    <t xml:space="preserve">Acreedores por cargos financieros devengados </t>
  </si>
  <si>
    <t>c.14, c.15.2b)</t>
  </si>
  <si>
    <t>FINANCIERA – SECTOR NO  FINANCIERO</t>
  </si>
  <si>
    <t xml:space="preserve">Depósitos - Sector privado </t>
  </si>
  <si>
    <t>Depósitos - Sector público</t>
  </si>
  <si>
    <t xml:space="preserve">Otras obligaciones por intermediación financiera </t>
  </si>
  <si>
    <t>Obligaciones debentures y bonos emitidos en circulación</t>
  </si>
  <si>
    <t>c.11</t>
  </si>
  <si>
    <t xml:space="preserve">Acreedores por cargos financieros devengados  </t>
  </si>
  <si>
    <t xml:space="preserve">OBLIGACIONES DIVERSAS </t>
  </si>
  <si>
    <t xml:space="preserve">Acreedores fiscales </t>
  </si>
  <si>
    <t>Acreedores sociales</t>
  </si>
  <si>
    <t xml:space="preserve">Dividendos a pagar </t>
  </si>
  <si>
    <t xml:space="preserve">Otras obligaciones diversas </t>
  </si>
  <si>
    <t>c.17</t>
  </si>
  <si>
    <t>PROVISIONES Y PREVISIONES</t>
  </si>
  <si>
    <t>TOTAL DEL PASIVO</t>
  </si>
  <si>
    <t>PATRIMONIO</t>
  </si>
  <si>
    <t>Capital</t>
  </si>
  <si>
    <t>b.5</t>
  </si>
  <si>
    <t>Aportes no capitalizados</t>
  </si>
  <si>
    <t>Ajustes al patrimonio</t>
  </si>
  <si>
    <t>Reserva legal</t>
  </si>
  <si>
    <t>Resultados acumulados</t>
  </si>
  <si>
    <t>c.12 e)</t>
  </si>
  <si>
    <t>Resultado del ejercicio - Pérdida</t>
  </si>
  <si>
    <t>TOTAL DEL PATRIMONIO</t>
  </si>
  <si>
    <t>TOTAL DEL PASIVO Y PATRIMONIO</t>
  </si>
  <si>
    <t>CUENTAS DE CONTINGENCIA Y DE ORDEN</t>
  </si>
  <si>
    <t>Total de cuentas de contingencia</t>
  </si>
  <si>
    <t>E</t>
  </si>
  <si>
    <t>Total de cuentas de orden</t>
  </si>
  <si>
    <t xml:space="preserve">     Contador General                              Síndico Titular                           Gerente General                 Presidente</t>
  </si>
  <si>
    <t>ESTADO DE RESULTADOS CORRESPONDIENTE AL EJERCICIO FINALIZADO EL 31 DE DICIEMBRE DE 2022</t>
  </si>
  <si>
    <t xml:space="preserve">GANANCIAS FINANCIERAS </t>
  </si>
  <si>
    <t xml:space="preserve">  Por créditos vigentes - Sector financiero </t>
  </si>
  <si>
    <t xml:space="preserve">  Por créditos vigentes - Sector no financiero </t>
  </si>
  <si>
    <t xml:space="preserve">  Por créditos vencidos</t>
  </si>
  <si>
    <t xml:space="preserve">  Por rentas y diferencias de cotización de valores públicos</t>
  </si>
  <si>
    <t xml:space="preserve">  Por valuación de activos y pasivos financieros en moneda extranjera - Neto </t>
  </si>
  <si>
    <t>f.2</t>
  </si>
  <si>
    <t>-</t>
  </si>
  <si>
    <t xml:space="preserve">PERDIDAS FINANCIERAS </t>
  </si>
  <si>
    <t xml:space="preserve">  Por obligaciones - Sector financiero</t>
  </si>
  <si>
    <t xml:space="preserve">  Por obligaciones - Sector no financiero</t>
  </si>
  <si>
    <t>RESULTADO FINANCIERO ANTES DE PREVISIONES - GANANCIA</t>
  </si>
  <si>
    <t xml:space="preserve">PREVISIONES </t>
  </si>
  <si>
    <t xml:space="preserve">  Constitución de previsiones</t>
  </si>
  <si>
    <t xml:space="preserve">  Desafectación de previsiones</t>
  </si>
  <si>
    <t>RESULTADO FINANCIERO DESPUÉS DE PREVISIONES - GANANCIA</t>
  </si>
  <si>
    <t>RESULTADO POR SERVICIOS</t>
  </si>
  <si>
    <t xml:space="preserve">  Ganancias por servicios</t>
  </si>
  <si>
    <t xml:space="preserve">  Pérdidas por servicios </t>
  </si>
  <si>
    <t>RESULTADO BRUTO - GANANCIA</t>
  </si>
  <si>
    <t xml:space="preserve">OTRAS GANANCIAS OPERATIVAS </t>
  </si>
  <si>
    <t xml:space="preserve">  Ganancias por operaciones de cambio y arbitraje - neto</t>
  </si>
  <si>
    <t xml:space="preserve">  Otras ganancias diversas</t>
  </si>
  <si>
    <t>OTRAS PÉRDIDAS OPERATIVAS</t>
  </si>
  <si>
    <t xml:space="preserve">  Retribución al personal y cargas sociales </t>
  </si>
  <si>
    <t xml:space="preserve">  Gastos generales </t>
  </si>
  <si>
    <t xml:space="preserve">  Depreciaciones de bienes de uso</t>
  </si>
  <si>
    <t xml:space="preserve">  Amortización de cargos diferidos </t>
  </si>
  <si>
    <t xml:space="preserve">  Otras</t>
  </si>
  <si>
    <t xml:space="preserve">  Por valuación de otros pasivos y activos en moneda extranjera - Neto  </t>
  </si>
  <si>
    <t>RESULTADO OPERATIVO NETO - (PÉRDIDA) GANANCIA</t>
  </si>
  <si>
    <t xml:space="preserve">RESULTADOS EXTRAORDINARIOS </t>
  </si>
  <si>
    <t xml:space="preserve">  Ganancias extraordinarias</t>
  </si>
  <si>
    <t xml:space="preserve">  Pérdidas extraordinarias </t>
  </si>
  <si>
    <t>AJUSTES DE RESULTADOS DE EJERCICIOS ANTERIORES</t>
  </si>
  <si>
    <t>Ganancias</t>
  </si>
  <si>
    <t>Pérdidas</t>
  </si>
  <si>
    <t>d.3</t>
  </si>
  <si>
    <t>RESULTADO DEL EJERCICIO ANTES DE IMPUESTO A LA RENTA - GANANCIA</t>
  </si>
  <si>
    <t>Impuesto a la renta</t>
  </si>
  <si>
    <t>f.4</t>
  </si>
  <si>
    <t>RESULTADO DEL EJERCICIO - (PÉRDIDA) GANANCIA</t>
  </si>
  <si>
    <t xml:space="preserve">    Contador General                                          Síndico Titular                           Gerente General                            Presidente</t>
  </si>
  <si>
    <t>ESTADO DE EVOLUCIÓN DEL PATRIMONIO CORRESPONDIENTE AL EJERCICIO FINALIZADO EL 31 DE DICIEMBRE DE 2022</t>
  </si>
  <si>
    <t>Concepto</t>
  </si>
  <si>
    <t>Resultado del ejercicio</t>
  </si>
  <si>
    <t>Total</t>
  </si>
  <si>
    <t>Acciones ordinarias</t>
  </si>
  <si>
    <t>Acciones preferidas</t>
  </si>
  <si>
    <t>Saldos al 31 de diciembre de 2020</t>
  </si>
  <si>
    <t>Mas (menos):</t>
  </si>
  <si>
    <t>Transferencia de utilidades del ejercicio anterior</t>
  </si>
  <si>
    <t>Constitución de reserva legal</t>
  </si>
  <si>
    <t>Rescate de acciones preferidas (Nota d.4)</t>
  </si>
  <si>
    <t>Constitución de previsiones específicas requeridas por la SIB. (Nota C.20)</t>
  </si>
  <si>
    <t>Ajustes requeridos por Resolución SB.SG N° 027/2020</t>
  </si>
  <si>
    <t>Resultado del ejercicio - ganancia</t>
  </si>
  <si>
    <t>Saldos al 31 de diciembre de 2021</t>
  </si>
  <si>
    <t>Capitalización de dividendos Acciones Preferidas</t>
  </si>
  <si>
    <t>Utilización de Reserva Legal Art. N° 28 Ley 861/96</t>
  </si>
  <si>
    <t>Constitución de Reserva Legal</t>
  </si>
  <si>
    <t>Resultado del ejercicio - pérdida</t>
  </si>
  <si>
    <t>Saldos al 31 de diciembre de 2022</t>
  </si>
  <si>
    <t xml:space="preserve">                                                                   Contador General                                                          Síndico Titular                                                          Gerente General                                                   Presidente</t>
  </si>
  <si>
    <t>ESTADO DE FLUJOS DE EFECTIVO CORRESPONDIENTE AL EJERCICIO FINALIZADO EL 31 DE DICIEMBRE DE 2022</t>
  </si>
  <si>
    <t>FLUJO DE EFECTIVO DE ACTIVIDADES OPERATIVAS</t>
  </si>
  <si>
    <t>GANANCIA DEL EJERCICIO</t>
  </si>
  <si>
    <t>MAS EGRESOS QUE NO IMPLICAN APLICACIONES DE EFECTIVO</t>
  </si>
  <si>
    <t>Depreciación de bienes de uso del período</t>
  </si>
  <si>
    <t>Amortización de cargos diferidos del período</t>
  </si>
  <si>
    <t>Constitución de previsiones</t>
  </si>
  <si>
    <t>Provisión de impuesto a la renta</t>
  </si>
  <si>
    <t>Cargos financieros devengados no pagados</t>
  </si>
  <si>
    <t>Efecto de la valuación de cuentas en moneda extranjera</t>
  </si>
  <si>
    <t>Valor residual de bienes de uso dados de baja</t>
  </si>
  <si>
    <t>MENOS INGRESOS QUE NO IMPLICAN INGRESOS DE EFECTIVO</t>
  </si>
  <si>
    <t>Capitalización de dividendos proveniente de participación en otras sociedades</t>
  </si>
  <si>
    <t>Desafectación de previsiones</t>
  </si>
  <si>
    <t>Productos financieros devengados no cobrados</t>
  </si>
  <si>
    <t>(Aumento) / Disminución neta de préstamos</t>
  </si>
  <si>
    <t>(Aumento) / Disminución neta de créditos diversos</t>
  </si>
  <si>
    <t>Aumento / (Disminución) neta de obligaciones por intermediación financiera</t>
  </si>
  <si>
    <t>Aumento / (Disminución) neta de obligaciones diversas</t>
  </si>
  <si>
    <t>Aumento / (Disminución) neta de provisiones</t>
  </si>
  <si>
    <t>Impuesto a la renta pagado</t>
  </si>
  <si>
    <t>Flujo neto de efectivo (utilizado) / generado por las actividades operativas</t>
  </si>
  <si>
    <t>FLUJO DE EFECTIVO DE ACTIVIDADES DE INVERSIÓN</t>
  </si>
  <si>
    <t>Disminución de valores públicos</t>
  </si>
  <si>
    <t>(Aumento) / Disminución neta de inversiones</t>
  </si>
  <si>
    <t>Adquisición  de bienes de uso</t>
  </si>
  <si>
    <t>(Aumento) / Disminución de cargos diferidos</t>
  </si>
  <si>
    <t>Flujo neto de efectivo aplicado a las actividades de inversión</t>
  </si>
  <si>
    <t>FLUJO DE EFECTIVO DE ACTIVIDADES DE FINANCIACIÓN</t>
  </si>
  <si>
    <t>Dividendos pagados en efectivo</t>
  </si>
  <si>
    <t>Flujo neto de efectivo generado por (aplicado a) las actividades de financiación</t>
  </si>
  <si>
    <t>(Disminución) / aumento neto de efectivo</t>
  </si>
  <si>
    <t>Efectivo y equivalentes de efectivo al inicio del periodo</t>
  </si>
  <si>
    <t>Efectivo y equivalentes de efectivo al final del periodo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</si>
</sst>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_);_(* \(#,##0\);_(* &quot;-&quot;_);_(@_)"/>
    <numFmt numFmtId="165" formatCode="_(* #,##0.00_);_(* \(#,##0.00\);_(* &quot;-&quot;??_);_(@_)"/>
    <numFmt numFmtId="166" formatCode="_(* #,##0.00_);_(* \(#,##0.00\);_(* \-??_);_(@_)"/>
    <numFmt numFmtId="167" formatCode="_ * #,##0_ ;_ * \-#,##0_ ;_ * \-??_ ;_ @_ "/>
    <numFmt numFmtId="168" formatCode="#,##0;\(#,##0\)"/>
    <numFmt numFmtId="169" formatCode="_(* #,##0_);_(* \(#,##0\);_(* \-??_);_(@_)"/>
    <numFmt numFmtId="170" formatCode="_-* #,##0\ &quot;Gs.&quot;_-;\-* #,##0\ &quot;Gs.&quot;_-;_-* &quot;-&quot;\ &quot;Gs.&quot;_-;_-@_-"/>
    <numFmt numFmtId="171" formatCode="_-* #,##0.00\ [$€]_-;\-* #,##0.00\ [$€]_-;_-* &quot;-&quot;??\ [$€]_-;_-@_-"/>
    <numFmt numFmtId="172" formatCode="_-* #,##0.00\ _G_s_._-;\-* #,##0.00\ _G_s_._-;_-* &quot;-&quot;??\ _G_s_._-;_-@_-"/>
    <numFmt numFmtId="173" formatCode="0%_);\(0%\)"/>
    <numFmt numFmtId="174" formatCode="_(* #,##0_);_(* \(#,##0\);_(* &quot;-&quot;??_);_(@_)"/>
    <numFmt numFmtId="175" formatCode="###,###,###,###,###,##0.00"/>
  </numFmts>
  <fonts count="4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2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2"/>
      <color indexed="17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20"/>
      <name val="Calibri"/>
      <family val="2"/>
    </font>
    <font>
      <sz val="12"/>
      <color indexed="62"/>
      <name val="Calibri"/>
      <family val="2"/>
    </font>
    <font>
      <sz val="12"/>
      <color indexed="52"/>
      <name val="Calibri"/>
      <family val="2"/>
    </font>
    <font>
      <sz val="12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2"/>
      <name val="Arial"/>
      <family val="2"/>
    </font>
    <font>
      <b/>
      <sz val="10"/>
      <name val="Arial"/>
      <family val="2"/>
    </font>
    <font>
      <b/>
      <u val="singleAccounting"/>
      <sz val="10"/>
      <name val="Times New Roman"/>
      <family val="1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i/>
      <sz val="10"/>
      <name val="Times New Roman"/>
      <family val="1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Arial"/>
      <family val="2"/>
    </font>
    <font>
      <sz val="8"/>
      <color theme="0" tint="-0.49998474074526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  <bgColor indexed="2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27"/>
      </patternFill>
    </fill>
    <fill>
      <patternFill patternType="solid">
        <fgColor indexed="22"/>
      </patternFill>
    </fill>
    <fill>
      <patternFill patternType="solid">
        <fgColor indexed="55"/>
        <bgColor indexed="23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</borders>
  <cellStyleXfs count="15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16" fillId="3" borderId="0" applyNumberFormat="0" applyBorder="0" applyAlignment="0" applyProtection="0"/>
    <xf numFmtId="0" fontId="6" fillId="23" borderId="0" applyNumberFormat="0" applyBorder="0" applyAlignment="0" applyProtection="0"/>
    <xf numFmtId="0" fontId="10" fillId="24" borderId="1" applyNumberFormat="0" applyAlignment="0" applyProtection="0"/>
    <xf numFmtId="0" fontId="7" fillId="25" borderId="2" applyNumberFormat="0" applyAlignment="0" applyProtection="0"/>
    <xf numFmtId="0" fontId="8" fillId="0" borderId="3" applyNumberFormat="0" applyFill="0" applyAlignment="0" applyProtection="0"/>
    <xf numFmtId="0" fontId="9" fillId="25" borderId="2" applyNumberFormat="0" applyAlignment="0" applyProtection="0"/>
    <xf numFmtId="0" fontId="9" fillId="25" borderId="2" applyNumberFormat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70" fontId="26" fillId="0" borderId="0" applyFill="0" applyBorder="0" applyAlignment="0" applyProtection="0"/>
    <xf numFmtId="170" fontId="26" fillId="0" borderId="0" applyFill="0" applyBorder="0" applyAlignment="0" applyProtection="0"/>
    <xf numFmtId="166" fontId="26" fillId="0" borderId="0" applyFill="0" applyBorder="0" applyAlignment="0" applyProtection="0"/>
    <xf numFmtId="0" fontId="11" fillId="0" borderId="0" applyNumberFormat="0" applyFill="0" applyBorder="0" applyAlignment="0" applyProtection="0"/>
    <xf numFmtId="0" fontId="12" fillId="8" borderId="1" applyNumberFormat="0" applyAlignment="0" applyProtection="0"/>
    <xf numFmtId="171" fontId="2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14" fontId="31" fillId="26" borderId="4">
      <alignment horizontal="center" vertical="center" wrapText="1"/>
    </xf>
    <xf numFmtId="0" fontId="14" fillId="0" borderId="5" applyNumberFormat="0" applyFill="0" applyAlignment="0" applyProtection="0"/>
    <xf numFmtId="0" fontId="33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66" fontId="26" fillId="0" borderId="0" applyFill="0" applyBorder="0" applyAlignment="0" applyProtection="0"/>
    <xf numFmtId="164" fontId="3" fillId="0" borderId="0" applyFill="0" applyBorder="0" applyAlignment="0" applyProtection="0"/>
    <xf numFmtId="164" fontId="3" fillId="0" borderId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2" fontId="26" fillId="0" borderId="0" applyFont="0" applyFill="0" applyBorder="0" applyAlignment="0" applyProtection="0"/>
    <xf numFmtId="166" fontId="26" fillId="0" borderId="0" applyFill="0" applyBorder="0" applyAlignment="0" applyProtection="0"/>
    <xf numFmtId="0" fontId="19" fillId="14" borderId="0" applyNumberFormat="0" applyBorder="0" applyAlignment="0" applyProtection="0"/>
    <xf numFmtId="0" fontId="39" fillId="29" borderId="0" applyNumberFormat="0" applyBorder="0" applyAlignment="0" applyProtection="0"/>
    <xf numFmtId="0" fontId="34" fillId="27" borderId="0" applyNumberFormat="0" applyBorder="0" applyAlignment="0" applyProtection="0"/>
    <xf numFmtId="0" fontId="19" fillId="14" borderId="0" applyNumberFormat="0" applyBorder="0" applyAlignment="0" applyProtection="0"/>
    <xf numFmtId="0" fontId="4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26" fillId="0" borderId="0"/>
    <xf numFmtId="0" fontId="3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40" fillId="30" borderId="32" applyNumberFormat="0" applyFont="0" applyAlignment="0" applyProtection="0"/>
    <xf numFmtId="0" fontId="26" fillId="9" borderId="8" applyNumberFormat="0" applyAlignment="0" applyProtection="0"/>
    <xf numFmtId="0" fontId="26" fillId="9" borderId="8" applyNumberFormat="0" applyAlignment="0" applyProtection="0"/>
    <xf numFmtId="0" fontId="26" fillId="28" borderId="8" applyNumberFormat="0" applyFont="0" applyAlignment="0" applyProtection="0"/>
    <xf numFmtId="0" fontId="26" fillId="9" borderId="8" applyNumberFormat="0" applyAlignment="0" applyProtection="0"/>
    <xf numFmtId="0" fontId="20" fillId="24" borderId="9" applyNumberFormat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9" fontId="26" fillId="0" borderId="0" applyFill="0" applyBorder="0" applyAlignment="0" applyProtection="0"/>
    <xf numFmtId="9" fontId="3" fillId="0" borderId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35" fillId="0" borderId="0" applyFill="0" applyBorder="0" applyProtection="0">
      <alignment horizontal="left" vertical="top"/>
    </xf>
    <xf numFmtId="0" fontId="36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41" fillId="0" borderId="33" applyNumberFormat="0" applyFill="0" applyAlignment="0" applyProtection="0"/>
    <xf numFmtId="0" fontId="37" fillId="0" borderId="10" applyNumberFormat="0" applyFill="0" applyAlignment="0" applyProtection="0"/>
    <xf numFmtId="0" fontId="23" fillId="0" borderId="10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" fillId="0" borderId="0"/>
    <xf numFmtId="166" fontId="3" fillId="0" borderId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1" fontId="3" fillId="0" borderId="0" applyFont="0" applyFill="0" applyBorder="0" applyAlignment="0" applyProtection="0"/>
    <xf numFmtId="166" fontId="3" fillId="0" borderId="0" applyFill="0" applyBorder="0" applyAlignment="0" applyProtection="0"/>
    <xf numFmtId="164" fontId="3" fillId="0" borderId="0" applyFill="0" applyBorder="0" applyAlignment="0" applyProtection="0"/>
    <xf numFmtId="164" fontId="3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30" borderId="32" applyNumberFormat="0" applyFont="0" applyAlignment="0" applyProtection="0"/>
    <xf numFmtId="0" fontId="3" fillId="9" borderId="8" applyNumberFormat="0" applyAlignment="0" applyProtection="0"/>
    <xf numFmtId="0" fontId="3" fillId="9" borderId="8" applyNumberFormat="0" applyAlignment="0" applyProtection="0"/>
    <xf numFmtId="0" fontId="3" fillId="28" borderId="8" applyNumberFormat="0" applyFont="0" applyAlignment="0" applyProtection="0"/>
    <xf numFmtId="0" fontId="3" fillId="9" borderId="8" applyNumberFormat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0" fontId="1" fillId="30" borderId="32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ill="0" applyBorder="0" applyAlignment="0" applyProtection="0"/>
    <xf numFmtId="164" fontId="3" fillId="0" borderId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" fillId="30" borderId="32" applyNumberFormat="0" applyFont="0" applyAlignment="0" applyProtection="0"/>
  </cellStyleXfs>
  <cellXfs count="141">
    <xf numFmtId="0" fontId="0" fillId="0" borderId="0" xfId="0"/>
    <xf numFmtId="167" fontId="25" fillId="0" borderId="0" xfId="53" applyNumberFormat="1" applyFont="1" applyFill="1" applyBorder="1" applyAlignment="1" applyProtection="1"/>
    <xf numFmtId="37" fontId="25" fillId="0" borderId="0" xfId="0" applyNumberFormat="1" applyFont="1"/>
    <xf numFmtId="0" fontId="25" fillId="0" borderId="0" xfId="0" applyFont="1"/>
    <xf numFmtId="167" fontId="27" fillId="0" borderId="0" xfId="53" applyNumberFormat="1" applyFont="1" applyFill="1" applyBorder="1" applyAlignment="1" applyProtection="1"/>
    <xf numFmtId="0" fontId="27" fillId="0" borderId="0" xfId="0" applyFont="1"/>
    <xf numFmtId="37" fontId="25" fillId="0" borderId="0" xfId="53" applyNumberFormat="1" applyFont="1" applyFill="1" applyBorder="1" applyAlignment="1" applyProtection="1"/>
    <xf numFmtId="0" fontId="25" fillId="0" borderId="0" xfId="83" applyFont="1"/>
    <xf numFmtId="169" fontId="25" fillId="0" borderId="0" xfId="53" applyNumberFormat="1" applyFont="1" applyFill="1" applyBorder="1" applyAlignment="1" applyProtection="1"/>
    <xf numFmtId="37" fontId="27" fillId="0" borderId="0" xfId="53" applyNumberFormat="1" applyFont="1" applyFill="1" applyBorder="1" applyAlignment="1" applyProtection="1"/>
    <xf numFmtId="0" fontId="27" fillId="0" borderId="0" xfId="83" applyFont="1"/>
    <xf numFmtId="167" fontId="25" fillId="0" borderId="0" xfId="83" applyNumberFormat="1" applyFont="1"/>
    <xf numFmtId="0" fontId="25" fillId="0" borderId="0" xfId="0" applyFont="1" applyAlignment="1">
      <alignment horizontal="justify"/>
    </xf>
    <xf numFmtId="0" fontId="27" fillId="0" borderId="0" xfId="0" applyFont="1" applyAlignment="1">
      <alignment vertical="center"/>
    </xf>
    <xf numFmtId="0" fontId="25" fillId="0" borderId="0" xfId="83" applyFont="1" applyAlignment="1">
      <alignment horizontal="left" indent="1"/>
    </xf>
    <xf numFmtId="0" fontId="25" fillId="0" borderId="0" xfId="0" applyFont="1" applyAlignment="1">
      <alignment horizontal="left" indent="1"/>
    </xf>
    <xf numFmtId="37" fontId="27" fillId="0" borderId="0" xfId="0" applyNumberFormat="1" applyFont="1"/>
    <xf numFmtId="169" fontId="25" fillId="0" borderId="0" xfId="53" applyNumberFormat="1" applyFont="1" applyFill="1"/>
    <xf numFmtId="169" fontId="25" fillId="0" borderId="0" xfId="53" applyNumberFormat="1" applyFont="1" applyFill="1" applyBorder="1"/>
    <xf numFmtId="169" fontId="27" fillId="0" borderId="11" xfId="53" applyNumberFormat="1" applyFont="1" applyFill="1" applyBorder="1" applyAlignment="1" applyProtection="1"/>
    <xf numFmtId="169" fontId="27" fillId="0" borderId="12" xfId="53" applyNumberFormat="1" applyFont="1" applyFill="1" applyBorder="1" applyAlignment="1" applyProtection="1"/>
    <xf numFmtId="169" fontId="27" fillId="0" borderId="0" xfId="53" applyNumberFormat="1" applyFont="1" applyFill="1"/>
    <xf numFmtId="169" fontId="27" fillId="0" borderId="12" xfId="53" applyNumberFormat="1" applyFont="1" applyFill="1" applyBorder="1"/>
    <xf numFmtId="169" fontId="27" fillId="0" borderId="13" xfId="53" applyNumberFormat="1" applyFont="1" applyFill="1" applyBorder="1" applyAlignment="1">
      <alignment vertical="center"/>
    </xf>
    <xf numFmtId="0" fontId="25" fillId="0" borderId="0" xfId="0" applyFont="1" applyAlignment="1">
      <alignment vertical="center" wrapText="1"/>
    </xf>
    <xf numFmtId="169" fontId="0" fillId="0" borderId="0" xfId="53" applyNumberFormat="1" applyFont="1" applyFill="1"/>
    <xf numFmtId="3" fontId="27" fillId="0" borderId="0" xfId="69" applyNumberFormat="1" applyFont="1"/>
    <xf numFmtId="167" fontId="32" fillId="0" borderId="0" xfId="53" applyNumberFormat="1" applyFont="1" applyFill="1" applyBorder="1" applyAlignment="1" applyProtection="1"/>
    <xf numFmtId="167" fontId="27" fillId="0" borderId="14" xfId="53" applyNumberFormat="1" applyFont="1" applyFill="1" applyBorder="1" applyAlignment="1" applyProtection="1">
      <alignment horizontal="center"/>
    </xf>
    <xf numFmtId="0" fontId="27" fillId="0" borderId="15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left"/>
    </xf>
    <xf numFmtId="0" fontId="27" fillId="0" borderId="17" xfId="0" applyFont="1" applyBorder="1" applyAlignment="1">
      <alignment horizontal="left"/>
    </xf>
    <xf numFmtId="169" fontId="25" fillId="0" borderId="18" xfId="53" applyNumberFormat="1" applyFont="1" applyFill="1" applyBorder="1" applyAlignment="1">
      <alignment horizontal="left" vertical="center"/>
    </xf>
    <xf numFmtId="169" fontId="25" fillId="0" borderId="18" xfId="53" applyNumberFormat="1" applyFont="1" applyFill="1" applyBorder="1"/>
    <xf numFmtId="0" fontId="25" fillId="0" borderId="19" xfId="0" applyFont="1" applyBorder="1"/>
    <xf numFmtId="0" fontId="25" fillId="0" borderId="14" xfId="0" applyFont="1" applyBorder="1"/>
    <xf numFmtId="0" fontId="25" fillId="0" borderId="14" xfId="0" applyFont="1" applyBorder="1" applyAlignment="1">
      <alignment horizontal="center"/>
    </xf>
    <xf numFmtId="169" fontId="25" fillId="0" borderId="17" xfId="53" applyNumberFormat="1" applyFont="1" applyFill="1" applyBorder="1"/>
    <xf numFmtId="169" fontId="25" fillId="0" borderId="14" xfId="53" applyNumberFormat="1" applyFont="1" applyFill="1" applyBorder="1"/>
    <xf numFmtId="169" fontId="25" fillId="0" borderId="20" xfId="53" applyNumberFormat="1" applyFont="1" applyFill="1" applyBorder="1"/>
    <xf numFmtId="0" fontId="25" fillId="0" borderId="0" xfId="0" applyFont="1" applyAlignment="1">
      <alignment horizontal="left"/>
    </xf>
    <xf numFmtId="0" fontId="25" fillId="0" borderId="0" xfId="0" applyFont="1" applyAlignment="1">
      <alignment vertical="center"/>
    </xf>
    <xf numFmtId="14" fontId="27" fillId="0" borderId="12" xfId="53" applyNumberFormat="1" applyFont="1" applyFill="1" applyBorder="1" applyAlignment="1">
      <alignment horizontal="center"/>
    </xf>
    <xf numFmtId="164" fontId="25" fillId="0" borderId="21" xfId="54" applyFont="1" applyFill="1" applyBorder="1" applyAlignment="1">
      <alignment vertical="center"/>
    </xf>
    <xf numFmtId="164" fontId="25" fillId="0" borderId="0" xfId="0" applyNumberFormat="1" applyFont="1" applyAlignment="1">
      <alignment vertical="center"/>
    </xf>
    <xf numFmtId="4" fontId="25" fillId="0" borderId="0" xfId="0" applyNumberFormat="1" applyFont="1" applyAlignment="1">
      <alignment vertical="center"/>
    </xf>
    <xf numFmtId="167" fontId="25" fillId="0" borderId="0" xfId="53" applyNumberFormat="1" applyFont="1" applyFill="1" applyBorder="1" applyAlignment="1" applyProtection="1">
      <alignment horizontal="left"/>
    </xf>
    <xf numFmtId="0" fontId="25" fillId="0" borderId="17" xfId="0" applyFont="1" applyBorder="1" applyAlignment="1">
      <alignment horizontal="left"/>
    </xf>
    <xf numFmtId="0" fontId="25" fillId="0" borderId="14" xfId="0" applyFont="1" applyBorder="1" applyAlignment="1">
      <alignment horizontal="left"/>
    </xf>
    <xf numFmtId="167" fontId="27" fillId="0" borderId="0" xfId="53" applyNumberFormat="1" applyFont="1" applyFill="1" applyBorder="1" applyAlignment="1" applyProtection="1">
      <alignment horizontal="left"/>
    </xf>
    <xf numFmtId="169" fontId="25" fillId="0" borderId="0" xfId="53" applyNumberFormat="1" applyFont="1" applyFill="1" applyBorder="1" applyAlignment="1">
      <alignment horizontal="center"/>
    </xf>
    <xf numFmtId="49" fontId="27" fillId="0" borderId="0" xfId="0" applyNumberFormat="1" applyFont="1" applyAlignment="1">
      <alignment horizontal="center"/>
    </xf>
    <xf numFmtId="0" fontId="28" fillId="0" borderId="14" xfId="0" applyFont="1" applyBorder="1"/>
    <xf numFmtId="0" fontId="28" fillId="0" borderId="0" xfId="0" applyFont="1"/>
    <xf numFmtId="14" fontId="27" fillId="0" borderId="14" xfId="53" applyNumberFormat="1" applyFont="1" applyFill="1" applyBorder="1" applyAlignment="1">
      <alignment horizontal="center"/>
    </xf>
    <xf numFmtId="168" fontId="27" fillId="0" borderId="0" xfId="0" applyNumberFormat="1" applyFont="1" applyAlignment="1">
      <alignment horizontal="center"/>
    </xf>
    <xf numFmtId="167" fontId="32" fillId="0" borderId="0" xfId="53" applyNumberFormat="1" applyFont="1" applyFill="1" applyBorder="1" applyAlignment="1" applyProtection="1">
      <alignment horizontal="center"/>
    </xf>
    <xf numFmtId="169" fontId="25" fillId="0" borderId="27" xfId="53" applyNumberFormat="1" applyFont="1" applyFill="1" applyBorder="1"/>
    <xf numFmtId="37" fontId="25" fillId="0" borderId="30" xfId="36" applyNumberFormat="1" applyFont="1" applyFill="1" applyBorder="1" applyAlignment="1" applyProtection="1"/>
    <xf numFmtId="1" fontId="25" fillId="0" borderId="0" xfId="0" applyNumberFormat="1" applyFont="1"/>
    <xf numFmtId="0" fontId="25" fillId="0" borderId="0" xfId="83" applyFont="1" applyAlignment="1">
      <alignment horizontal="left"/>
    </xf>
    <xf numFmtId="0" fontId="27" fillId="0" borderId="0" xfId="0" applyFont="1" applyAlignment="1">
      <alignment horizontal="justify"/>
    </xf>
    <xf numFmtId="164" fontId="27" fillId="0" borderId="15" xfId="54" applyFont="1" applyFill="1" applyBorder="1" applyAlignment="1">
      <alignment vertical="center"/>
    </xf>
    <xf numFmtId="0" fontId="27" fillId="0" borderId="31" xfId="71" applyFont="1" applyBorder="1" applyAlignment="1">
      <alignment vertical="center"/>
    </xf>
    <xf numFmtId="0" fontId="25" fillId="0" borderId="0" xfId="0" applyFont="1" applyAlignment="1">
      <alignment horizontal="right" vertical="center"/>
    </xf>
    <xf numFmtId="0" fontId="25" fillId="0" borderId="17" xfId="0" applyFont="1" applyBorder="1" applyAlignment="1">
      <alignment horizontal="center"/>
    </xf>
    <xf numFmtId="0" fontId="25" fillId="0" borderId="17" xfId="0" applyFont="1" applyBorder="1"/>
    <xf numFmtId="0" fontId="25" fillId="0" borderId="0" xfId="105" applyFont="1"/>
    <xf numFmtId="0" fontId="25" fillId="0" borderId="0" xfId="105" applyFont="1" applyAlignment="1">
      <alignment horizontal="center"/>
    </xf>
    <xf numFmtId="0" fontId="27" fillId="0" borderId="14" xfId="105" applyFont="1" applyBorder="1" applyAlignment="1">
      <alignment horizontal="center"/>
    </xf>
    <xf numFmtId="0" fontId="27" fillId="0" borderId="0" xfId="105" applyFont="1" applyAlignment="1">
      <alignment horizontal="center"/>
    </xf>
    <xf numFmtId="0" fontId="27" fillId="0" borderId="0" xfId="105" applyFont="1" applyAlignment="1">
      <alignment vertical="center"/>
    </xf>
    <xf numFmtId="169" fontId="25" fillId="0" borderId="0" xfId="106" applyNumberFormat="1" applyFont="1" applyFill="1" applyBorder="1" applyAlignment="1">
      <alignment horizontal="left"/>
    </xf>
    <xf numFmtId="169" fontId="27" fillId="0" borderId="12" xfId="106" applyNumberFormat="1" applyFont="1" applyFill="1" applyBorder="1" applyAlignment="1">
      <alignment vertical="center"/>
    </xf>
    <xf numFmtId="37" fontId="27" fillId="0" borderId="0" xfId="105" applyNumberFormat="1" applyFont="1" applyAlignment="1">
      <alignment vertical="center"/>
    </xf>
    <xf numFmtId="169" fontId="27" fillId="0" borderId="14" xfId="106" applyNumberFormat="1" applyFont="1" applyFill="1" applyBorder="1" applyAlignment="1">
      <alignment vertical="center"/>
    </xf>
    <xf numFmtId="169" fontId="31" fillId="0" borderId="0" xfId="106" applyNumberFormat="1" applyFont="1" applyFill="1" applyBorder="1" applyAlignment="1">
      <alignment vertical="center"/>
    </xf>
    <xf numFmtId="0" fontId="25" fillId="0" borderId="0" xfId="105" applyFont="1" applyAlignment="1">
      <alignment vertical="center"/>
    </xf>
    <xf numFmtId="0" fontId="25" fillId="0" borderId="0" xfId="105" applyFont="1" applyAlignment="1">
      <alignment horizontal="left" vertical="center"/>
    </xf>
    <xf numFmtId="14" fontId="27" fillId="0" borderId="12" xfId="106" applyNumberFormat="1" applyFont="1" applyFill="1" applyBorder="1" applyAlignment="1">
      <alignment horizontal="center"/>
    </xf>
    <xf numFmtId="0" fontId="27" fillId="0" borderId="15" xfId="0" applyFont="1" applyBorder="1" applyAlignment="1">
      <alignment vertical="center"/>
    </xf>
    <xf numFmtId="164" fontId="27" fillId="0" borderId="15" xfId="113" applyFont="1" applyFill="1" applyBorder="1" applyAlignment="1">
      <alignment vertical="center"/>
    </xf>
    <xf numFmtId="0" fontId="27" fillId="0" borderId="31" xfId="105" applyFont="1" applyBorder="1" applyAlignment="1">
      <alignment vertical="center"/>
    </xf>
    <xf numFmtId="174" fontId="25" fillId="0" borderId="0" xfId="106" applyNumberFormat="1" applyFont="1" applyFill="1" applyBorder="1" applyAlignment="1">
      <alignment vertical="center"/>
    </xf>
    <xf numFmtId="169" fontId="27" fillId="0" borderId="13" xfId="106" applyNumberFormat="1" applyFont="1" applyFill="1" applyBorder="1" applyAlignment="1">
      <alignment vertical="center"/>
    </xf>
    <xf numFmtId="169" fontId="25" fillId="0" borderId="0" xfId="106" applyNumberFormat="1" applyFont="1" applyFill="1" applyBorder="1" applyAlignment="1" applyProtection="1"/>
    <xf numFmtId="164" fontId="27" fillId="0" borderId="0" xfId="0" applyNumberFormat="1" applyFont="1" applyAlignment="1">
      <alignment vertical="center"/>
    </xf>
    <xf numFmtId="0" fontId="38" fillId="0" borderId="0" xfId="0" applyFont="1" applyAlignment="1">
      <alignment vertical="center"/>
    </xf>
    <xf numFmtId="164" fontId="27" fillId="0" borderId="15" xfId="114" applyFont="1" applyFill="1" applyBorder="1" applyAlignment="1">
      <alignment vertical="center"/>
    </xf>
    <xf numFmtId="169" fontId="25" fillId="0" borderId="0" xfId="106" applyNumberFormat="1" applyFont="1" applyFill="1" applyBorder="1" applyAlignment="1">
      <alignment vertical="center"/>
    </xf>
    <xf numFmtId="37" fontId="25" fillId="0" borderId="0" xfId="105" applyNumberFormat="1" applyFont="1" applyAlignment="1">
      <alignment vertical="center"/>
    </xf>
    <xf numFmtId="169" fontId="27" fillId="0" borderId="11" xfId="106" applyNumberFormat="1" applyFont="1" applyFill="1" applyBorder="1" applyAlignment="1">
      <alignment vertical="center"/>
    </xf>
    <xf numFmtId="168" fontId="25" fillId="0" borderId="0" xfId="105" applyNumberFormat="1" applyFont="1" applyAlignment="1">
      <alignment vertical="center"/>
    </xf>
    <xf numFmtId="169" fontId="27" fillId="0" borderId="34" xfId="106" applyNumberFormat="1" applyFont="1" applyFill="1" applyBorder="1" applyAlignment="1">
      <alignment vertical="center"/>
    </xf>
    <xf numFmtId="169" fontId="43" fillId="0" borderId="0" xfId="67" applyNumberFormat="1" applyFont="1"/>
    <xf numFmtId="175" fontId="42" fillId="0" borderId="0" xfId="67" applyNumberFormat="1" applyFont="1"/>
    <xf numFmtId="14" fontId="27" fillId="0" borderId="0" xfId="0" applyNumberFormat="1" applyFont="1" applyAlignment="1">
      <alignment horizontal="center"/>
    </xf>
    <xf numFmtId="37" fontId="27" fillId="0" borderId="0" xfId="105" applyNumberFormat="1" applyFont="1" applyAlignment="1">
      <alignment horizontal="left"/>
    </xf>
    <xf numFmtId="169" fontId="3" fillId="0" borderId="0" xfId="106" applyNumberFormat="1" applyFill="1" applyAlignment="1">
      <alignment vertical="center"/>
    </xf>
    <xf numFmtId="169" fontId="3" fillId="0" borderId="0" xfId="106" applyNumberFormat="1" applyFill="1"/>
    <xf numFmtId="169" fontId="0" fillId="0" borderId="0" xfId="0" applyNumberFormat="1"/>
    <xf numFmtId="37" fontId="27" fillId="0" borderId="28" xfId="0" applyNumberFormat="1" applyFont="1" applyBorder="1"/>
    <xf numFmtId="37" fontId="27" fillId="0" borderId="28" xfId="53" applyNumberFormat="1" applyFont="1" applyFill="1" applyBorder="1" applyAlignment="1" applyProtection="1"/>
    <xf numFmtId="14" fontId="27" fillId="0" borderId="12" xfId="142" applyNumberFormat="1" applyFont="1" applyFill="1" applyBorder="1" applyAlignment="1">
      <alignment horizontal="center"/>
    </xf>
    <xf numFmtId="169" fontId="25" fillId="0" borderId="0" xfId="142" applyNumberFormat="1" applyFont="1" applyFill="1" applyBorder="1" applyAlignment="1">
      <alignment horizontal="center"/>
    </xf>
    <xf numFmtId="169" fontId="25" fillId="0" borderId="0" xfId="142" applyNumberFormat="1" applyFont="1" applyFill="1" applyBorder="1" applyAlignment="1" applyProtection="1"/>
    <xf numFmtId="169" fontId="27" fillId="0" borderId="11" xfId="142" applyNumberFormat="1" applyFont="1" applyFill="1" applyBorder="1" applyAlignment="1" applyProtection="1"/>
    <xf numFmtId="169" fontId="27" fillId="0" borderId="12" xfId="142" applyNumberFormat="1" applyFont="1" applyFill="1" applyBorder="1" applyAlignment="1" applyProtection="1"/>
    <xf numFmtId="169" fontId="25" fillId="0" borderId="0" xfId="142" applyNumberFormat="1" applyFont="1" applyFill="1" applyBorder="1"/>
    <xf numFmtId="0" fontId="25" fillId="0" borderId="18" xfId="105" applyFont="1" applyBorder="1" applyAlignment="1">
      <alignment vertical="center"/>
    </xf>
    <xf numFmtId="0" fontId="25" fillId="0" borderId="18" xfId="105" applyFont="1" applyBorder="1" applyAlignment="1">
      <alignment vertical="center" wrapText="1"/>
    </xf>
    <xf numFmtId="0" fontId="25" fillId="0" borderId="35" xfId="0" applyFont="1" applyBorder="1" applyAlignment="1">
      <alignment vertical="center"/>
    </xf>
    <xf numFmtId="0" fontId="25" fillId="0" borderId="35" xfId="0" applyFont="1" applyBorder="1" applyAlignment="1">
      <alignment horizontal="left" vertical="center" wrapText="1"/>
    </xf>
    <xf numFmtId="0" fontId="25" fillId="0" borderId="36" xfId="0" applyFont="1" applyBorder="1" applyAlignment="1">
      <alignment vertical="center"/>
    </xf>
    <xf numFmtId="169" fontId="27" fillId="0" borderId="26" xfId="142" applyNumberFormat="1" applyFont="1" applyFill="1" applyBorder="1" applyAlignment="1">
      <alignment vertical="center"/>
    </xf>
    <xf numFmtId="37" fontId="27" fillId="0" borderId="29" xfId="142" applyNumberFormat="1" applyFont="1" applyFill="1" applyBorder="1" applyAlignment="1" applyProtection="1"/>
    <xf numFmtId="169" fontId="25" fillId="0" borderId="0" xfId="142" applyNumberFormat="1" applyFont="1" applyFill="1" applyBorder="1" applyAlignment="1" applyProtection="1">
      <alignment horizontal="right"/>
    </xf>
    <xf numFmtId="0" fontId="25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37" fontId="27" fillId="0" borderId="29" xfId="0" applyNumberFormat="1" applyFont="1" applyBorder="1"/>
    <xf numFmtId="0" fontId="38" fillId="0" borderId="0" xfId="0" applyFont="1"/>
    <xf numFmtId="0" fontId="38" fillId="0" borderId="0" xfId="0" applyFont="1" applyAlignment="1">
      <alignment horizontal="left" vertical="center"/>
    </xf>
    <xf numFmtId="0" fontId="25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167" fontId="25" fillId="0" borderId="0" xfId="53" applyNumberFormat="1" applyFont="1" applyFill="1" applyBorder="1" applyAlignment="1" applyProtection="1">
      <alignment horizontal="center" vertical="center"/>
    </xf>
    <xf numFmtId="0" fontId="27" fillId="0" borderId="0" xfId="0" applyFont="1" applyAlignment="1">
      <alignment horizontal="left"/>
    </xf>
    <xf numFmtId="0" fontId="25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8" fillId="0" borderId="0" xfId="0" applyFont="1"/>
    <xf numFmtId="0" fontId="28" fillId="0" borderId="0" xfId="71" applyFont="1" applyAlignment="1">
      <alignment horizontal="center" vertical="center"/>
    </xf>
    <xf numFmtId="3" fontId="28" fillId="0" borderId="0" xfId="69" applyNumberFormat="1" applyFont="1" applyAlignment="1">
      <alignment horizontal="center" vertical="center"/>
    </xf>
    <xf numFmtId="3" fontId="29" fillId="0" borderId="0" xfId="69" applyNumberFormat="1" applyFont="1" applyAlignment="1">
      <alignment horizontal="center" vertical="center"/>
    </xf>
    <xf numFmtId="0" fontId="27" fillId="0" borderId="22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0" fontId="38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3" fontId="25" fillId="0" borderId="0" xfId="0" applyNumberFormat="1" applyFont="1" applyAlignment="1">
      <alignment horizontal="center"/>
    </xf>
    <xf numFmtId="0" fontId="25" fillId="0" borderId="0" xfId="105" applyFont="1" applyAlignment="1">
      <alignment horizontal="center" vertical="center"/>
    </xf>
  </cellXfs>
  <cellStyles count="152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Buena" xfId="41" xr:uid="{00000000-0005-0000-0000-000019000000}"/>
    <cellStyle name="Buena 2" xfId="26" xr:uid="{00000000-0005-0000-0000-00001A000000}"/>
    <cellStyle name="Calculation" xfId="27" xr:uid="{00000000-0005-0000-0000-00001B000000}"/>
    <cellStyle name="Celda de comprobación" xfId="30" xr:uid="{00000000-0005-0000-0000-00001C000000}"/>
    <cellStyle name="Celda de comprobación 2" xfId="28" xr:uid="{00000000-0005-0000-0000-00001D000000}"/>
    <cellStyle name="Celda vinculada" xfId="51" xr:uid="{00000000-0005-0000-0000-00001E000000}"/>
    <cellStyle name="Celda vinculada 2" xfId="29" xr:uid="{00000000-0005-0000-0000-00001F000000}"/>
    <cellStyle name="Check Cell 2" xfId="31" xr:uid="{00000000-0005-0000-0000-000020000000}"/>
    <cellStyle name="Comma 10" xfId="32" xr:uid="{00000000-0005-0000-0000-000021000000}"/>
    <cellStyle name="Comma 10 2" xfId="33" xr:uid="{00000000-0005-0000-0000-000022000000}"/>
    <cellStyle name="Comma 10 2 2" xfId="108" xr:uid="{83FBFD5F-F68F-4974-9449-DF5E555F198F}"/>
    <cellStyle name="Comma 10 2 2 2" xfId="145" xr:uid="{22A8379C-7002-4EF4-A949-EDA0DA723FC2}"/>
    <cellStyle name="Comma 10 3" xfId="107" xr:uid="{EAD1F3B0-9971-4B2D-AC40-ECD4CE2B8EF7}"/>
    <cellStyle name="Comma 10 3 2" xfId="144" xr:uid="{174C0763-9240-4BB9-B9DA-6F0407658878}"/>
    <cellStyle name="Comma 2" xfId="34" xr:uid="{00000000-0005-0000-0000-000023000000}"/>
    <cellStyle name="Comma 2 2" xfId="35" xr:uid="{00000000-0005-0000-0000-000024000000}"/>
    <cellStyle name="Comma 2 2 2" xfId="110" xr:uid="{0B7D00F4-749C-46BB-B601-1D18C0775FAF}"/>
    <cellStyle name="Comma 2 3" xfId="109" xr:uid="{9193B358-507D-4E37-86BF-402777C71518}"/>
    <cellStyle name="Comma_Comparativo 2004" xfId="36" xr:uid="{00000000-0005-0000-0000-000025000000}"/>
    <cellStyle name="Encabezado 4" xfId="47" xr:uid="{00000000-0005-0000-0000-000026000000}"/>
    <cellStyle name="Encabezado 4 2" xfId="37" xr:uid="{00000000-0005-0000-0000-000027000000}"/>
    <cellStyle name="Entrada" xfId="49" xr:uid="{00000000-0005-0000-0000-000028000000}"/>
    <cellStyle name="Entrada 2" xfId="38" xr:uid="{00000000-0005-0000-0000-000029000000}"/>
    <cellStyle name="Euro" xfId="39" xr:uid="{00000000-0005-0000-0000-00002A000000}"/>
    <cellStyle name="Euro 2" xfId="111" xr:uid="{F180E580-A6D7-45F6-A96E-D51C5EB5532C}"/>
    <cellStyle name="Explanatory Text" xfId="40" xr:uid="{00000000-0005-0000-0000-00002B000000}"/>
    <cellStyle name="Good 2" xfId="42" xr:uid="{00000000-0005-0000-0000-00002C000000}"/>
    <cellStyle name="Heading" xfId="43" xr:uid="{00000000-0005-0000-0000-00002D000000}"/>
    <cellStyle name="Heading 1" xfId="44" xr:uid="{00000000-0005-0000-0000-00002E000000}"/>
    <cellStyle name="Heading 2" xfId="45" xr:uid="{00000000-0005-0000-0000-00002F000000}"/>
    <cellStyle name="Heading 3" xfId="46" xr:uid="{00000000-0005-0000-0000-000030000000}"/>
    <cellStyle name="Heading 4 2" xfId="48" xr:uid="{00000000-0005-0000-0000-000031000000}"/>
    <cellStyle name="Input 2" xfId="50" xr:uid="{00000000-0005-0000-0000-000032000000}"/>
    <cellStyle name="Linked Cell 2" xfId="52" xr:uid="{00000000-0005-0000-0000-000033000000}"/>
    <cellStyle name="Millares" xfId="53" builtinId="3"/>
    <cellStyle name="Millares [0]" xfId="54" builtinId="6"/>
    <cellStyle name="Millares [0] 2" xfId="55" xr:uid="{00000000-0005-0000-0000-000036000000}"/>
    <cellStyle name="Millares [0] 2 2" xfId="114" xr:uid="{6C00584F-C304-4B8D-BD23-045948EA098C}"/>
    <cellStyle name="Millares [0] 2 2 2" xfId="147" xr:uid="{20973A5F-F316-4EBB-8D20-7550A80D9101}"/>
    <cellStyle name="Millares [0] 3" xfId="113" xr:uid="{815F5293-BBC1-43A0-A5C8-5401FB24DBA7}"/>
    <cellStyle name="Millares [0] 3 2" xfId="146" xr:uid="{177CC79C-C0B4-4202-B72A-C438472324FA}"/>
    <cellStyle name="Millares 10" xfId="142" xr:uid="{F1785DDF-B0CD-4622-BA40-FA446518F14C}"/>
    <cellStyle name="Millares 2" xfId="56" xr:uid="{00000000-0005-0000-0000-000037000000}"/>
    <cellStyle name="Millares 2 2" xfId="57" xr:uid="{00000000-0005-0000-0000-000038000000}"/>
    <cellStyle name="Millares 2 2 2" xfId="116" xr:uid="{CF664B7A-24AD-469D-B8A6-E32F683C4B3A}"/>
    <cellStyle name="Millares 2 3" xfId="115" xr:uid="{2E20CAF5-41E1-414F-9742-4722004CB21B}"/>
    <cellStyle name="Millares 3" xfId="58" xr:uid="{00000000-0005-0000-0000-000039000000}"/>
    <cellStyle name="Millares 3 2" xfId="117" xr:uid="{C3E93EAA-9273-49C7-A8CF-179B93EA100B}"/>
    <cellStyle name="Millares 3 2 2" xfId="148" xr:uid="{45977EE5-A379-4F7C-BB30-BA82C17C020C}"/>
    <cellStyle name="Millares 4" xfId="59" xr:uid="{00000000-0005-0000-0000-00003A000000}"/>
    <cellStyle name="Millares 4 2" xfId="60" xr:uid="{00000000-0005-0000-0000-00003B000000}"/>
    <cellStyle name="Millares 4 2 2" xfId="119" xr:uid="{D30D9329-5F2C-47DC-9840-BA5965AFB5AD}"/>
    <cellStyle name="Millares 4 2 2 2" xfId="150" xr:uid="{B3789A8D-9543-46EE-8A25-EB41D05C0172}"/>
    <cellStyle name="Millares 4 3" xfId="118" xr:uid="{5653ECC9-FED2-4E01-AD8C-C2A615291970}"/>
    <cellStyle name="Millares 4 3 2" xfId="149" xr:uid="{969A6BBD-13D7-4563-87FA-1E37DDB72DCF}"/>
    <cellStyle name="Millares 5" xfId="61" xr:uid="{00000000-0005-0000-0000-00003C000000}"/>
    <cellStyle name="Millares 5 2" xfId="120" xr:uid="{F86C96DD-E5D7-4E12-B9DA-46004A67CF7F}"/>
    <cellStyle name="Millares 6" xfId="62" xr:uid="{00000000-0005-0000-0000-00003D000000}"/>
    <cellStyle name="Millares 6 2" xfId="121" xr:uid="{EC34BCAE-53DF-457A-BA9B-6A41884C8719}"/>
    <cellStyle name="Millares 7" xfId="106" xr:uid="{00000000-0005-0000-0000-00003E000000}"/>
    <cellStyle name="Millares 8" xfId="112" xr:uid="{64786C5B-AA3B-4111-BEBC-A8F5DA43948B}"/>
    <cellStyle name="Millares 9" xfId="141" xr:uid="{A3C42E48-0F60-4309-B154-6E15366FC176}"/>
    <cellStyle name="Neutral" xfId="63" builtinId="28" customBuiltin="1"/>
    <cellStyle name="Neutral 2" xfId="64" xr:uid="{00000000-0005-0000-0000-000040000000}"/>
    <cellStyle name="Neutral 3" xfId="65" xr:uid="{00000000-0005-0000-0000-000041000000}"/>
    <cellStyle name="Neutral 4" xfId="66" xr:uid="{00000000-0005-0000-0000-000042000000}"/>
    <cellStyle name="Normal" xfId="0" builtinId="0"/>
    <cellStyle name="Normal 10" xfId="67" xr:uid="{00000000-0005-0000-0000-000044000000}"/>
    <cellStyle name="Normal 10 8" xfId="68" xr:uid="{00000000-0005-0000-0000-000045000000}"/>
    <cellStyle name="Normal 10 8 2" xfId="122" xr:uid="{200DF828-32FC-4FBB-9F18-C5BC99E9399B}"/>
    <cellStyle name="Normal 11" xfId="69" xr:uid="{00000000-0005-0000-0000-000046000000}"/>
    <cellStyle name="Normal 12" xfId="70" xr:uid="{00000000-0005-0000-0000-000047000000}"/>
    <cellStyle name="Normal 12 2" xfId="123" xr:uid="{347F1249-0947-49EC-94F1-EB5D403CF829}"/>
    <cellStyle name="Normal 2" xfId="71" xr:uid="{00000000-0005-0000-0000-000048000000}"/>
    <cellStyle name="Normal 2 2" xfId="72" xr:uid="{00000000-0005-0000-0000-000049000000}"/>
    <cellStyle name="Normal 2 2 2" xfId="124" xr:uid="{CF3163F8-6A0E-42E5-A4BF-E8C8216CD603}"/>
    <cellStyle name="Normal 2 3" xfId="105" xr:uid="{00000000-0005-0000-0000-00004A000000}"/>
    <cellStyle name="Normal 3" xfId="73" xr:uid="{00000000-0005-0000-0000-00004B000000}"/>
    <cellStyle name="Normal 3 2" xfId="74" xr:uid="{00000000-0005-0000-0000-00004C000000}"/>
    <cellStyle name="Normal 3 2 2" xfId="126" xr:uid="{F4FBE6BD-B183-4978-A47A-2161FD6D7392}"/>
    <cellStyle name="Normal 3 3" xfId="125" xr:uid="{8DA9D092-76DA-451E-9566-FB3964B2B428}"/>
    <cellStyle name="Normal 4" xfId="75" xr:uid="{00000000-0005-0000-0000-00004D000000}"/>
    <cellStyle name="Normal 4 2" xfId="76" xr:uid="{00000000-0005-0000-0000-00004E000000}"/>
    <cellStyle name="Normal 4 2 2" xfId="127" xr:uid="{82A83A2C-0A27-4479-8C73-7FFB678F383E}"/>
    <cellStyle name="Normal 5" xfId="77" xr:uid="{00000000-0005-0000-0000-00004F000000}"/>
    <cellStyle name="Normal 5 2" xfId="128" xr:uid="{EE0C634D-ADF5-4E22-9D3F-34B4BC2E5A0E}"/>
    <cellStyle name="Normal 6" xfId="78" xr:uid="{00000000-0005-0000-0000-000050000000}"/>
    <cellStyle name="Normal 7" xfId="79" xr:uid="{00000000-0005-0000-0000-000051000000}"/>
    <cellStyle name="Normal 7 2" xfId="129" xr:uid="{95ED70F9-52EB-4B33-B8C6-8A4FAB279F79}"/>
    <cellStyle name="Normal 8" xfId="80" xr:uid="{00000000-0005-0000-0000-000052000000}"/>
    <cellStyle name="Normal 8 2" xfId="81" xr:uid="{00000000-0005-0000-0000-000053000000}"/>
    <cellStyle name="Normal 9" xfId="82" xr:uid="{00000000-0005-0000-0000-000054000000}"/>
    <cellStyle name="Normal 9 2" xfId="130" xr:uid="{332E84B3-D4E2-460A-98C6-1BAB5A64E683}"/>
    <cellStyle name="Normal_Comparativo 2004" xfId="83" xr:uid="{00000000-0005-0000-0000-000055000000}"/>
    <cellStyle name="Notas" xfId="86" xr:uid="{00000000-0005-0000-0000-000056000000}"/>
    <cellStyle name="Notas 2" xfId="84" xr:uid="{00000000-0005-0000-0000-000057000000}"/>
    <cellStyle name="Notas 2 2" xfId="131" xr:uid="{F90C3A67-2722-432C-817D-3F5CF6187CF9}"/>
    <cellStyle name="Notas 2 2 2" xfId="151" xr:uid="{EDCBCCDA-9783-4E06-B280-68096A5DDFA7}"/>
    <cellStyle name="Notas 2 3" xfId="143" xr:uid="{66D5ECD5-E4D4-442D-B12E-CDBF7C9F52CC}"/>
    <cellStyle name="Notas 3" xfId="85" xr:uid="{00000000-0005-0000-0000-000058000000}"/>
    <cellStyle name="Notas 3 2" xfId="132" xr:uid="{8079D730-1DE6-4C9E-AB8E-231510F8B858}"/>
    <cellStyle name="Notas 4" xfId="133" xr:uid="{35F568DD-5CD7-4C9C-95D8-F65ACE730983}"/>
    <cellStyle name="Note 2" xfId="87" xr:uid="{00000000-0005-0000-0000-000059000000}"/>
    <cellStyle name="Note 2 2" xfId="134" xr:uid="{697D1F7C-57BD-418A-87B1-B3C0D794A59C}"/>
    <cellStyle name="Note 3" xfId="88" xr:uid="{00000000-0005-0000-0000-00005A000000}"/>
    <cellStyle name="Note 3 2" xfId="135" xr:uid="{2059E959-4B84-4E39-9F47-F6AA690CE217}"/>
    <cellStyle name="Output" xfId="89" xr:uid="{00000000-0005-0000-0000-00005B000000}"/>
    <cellStyle name="Percent (0)" xfId="90" xr:uid="{00000000-0005-0000-0000-00005C000000}"/>
    <cellStyle name="Percent (0) 2" xfId="91" xr:uid="{00000000-0005-0000-0000-00005D000000}"/>
    <cellStyle name="Percent (0) 2 2" xfId="137" xr:uid="{AEEF2051-332C-494A-A4A1-DF40FEE7909D}"/>
    <cellStyle name="Percent (0) 3" xfId="136" xr:uid="{2188AD0B-A53B-4385-8A6C-D2354D558418}"/>
    <cellStyle name="Porcentaje 2" xfId="92" xr:uid="{00000000-0005-0000-0000-00005E000000}"/>
    <cellStyle name="Porcentaje 2 2" xfId="138" xr:uid="{9A3BC751-10BD-4697-B1A3-11A20CEAE585}"/>
    <cellStyle name="Porcentaje 3" xfId="93" xr:uid="{00000000-0005-0000-0000-00005F000000}"/>
    <cellStyle name="Porcentual 2" xfId="94" xr:uid="{00000000-0005-0000-0000-000060000000}"/>
    <cellStyle name="Porcentual 2 2" xfId="95" xr:uid="{00000000-0005-0000-0000-000061000000}"/>
    <cellStyle name="Porcentual 2 2 2" xfId="140" xr:uid="{D10D83E0-A9E2-4F53-BE30-669A42BBFC3D}"/>
    <cellStyle name="Porcentual 2 3" xfId="139" xr:uid="{895CA68C-07D5-49DF-90F1-775F1A9189CF}"/>
    <cellStyle name="Texto de advertencia" xfId="103" xr:uid="{00000000-0005-0000-0000-000062000000}"/>
    <cellStyle name="Texto de advertencia 2" xfId="96" xr:uid="{00000000-0005-0000-0000-000063000000}"/>
    <cellStyle name="Tickmark" xfId="97" xr:uid="{00000000-0005-0000-0000-000064000000}"/>
    <cellStyle name="Title" xfId="98" xr:uid="{00000000-0005-0000-0000-000065000000}"/>
    <cellStyle name="Total" xfId="99" builtinId="25" customBuiltin="1"/>
    <cellStyle name="Total 2" xfId="100" xr:uid="{00000000-0005-0000-0000-000067000000}"/>
    <cellStyle name="Total 3" xfId="101" xr:uid="{00000000-0005-0000-0000-000068000000}"/>
    <cellStyle name="Total 4" xfId="102" xr:uid="{00000000-0005-0000-0000-000069000000}"/>
    <cellStyle name="Warning Text 2" xfId="104" xr:uid="{00000000-0005-0000-0000-00006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E6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png"/><Relationship Id="rId21" Type="http://schemas.openxmlformats.org/officeDocument/2006/relationships/image" Target="../media/image23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63" Type="http://schemas.openxmlformats.org/officeDocument/2006/relationships/image" Target="../media/image65.png"/><Relationship Id="rId68" Type="http://schemas.openxmlformats.org/officeDocument/2006/relationships/image" Target="../media/image70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9" Type="http://schemas.openxmlformats.org/officeDocument/2006/relationships/image" Target="../media/image31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3" Type="http://schemas.openxmlformats.org/officeDocument/2006/relationships/image" Target="../media/image55.png"/><Relationship Id="rId58" Type="http://schemas.openxmlformats.org/officeDocument/2006/relationships/image" Target="../media/image60.png"/><Relationship Id="rId66" Type="http://schemas.openxmlformats.org/officeDocument/2006/relationships/image" Target="../media/image68.png"/><Relationship Id="rId5" Type="http://schemas.openxmlformats.org/officeDocument/2006/relationships/image" Target="../media/image7.png"/><Relationship Id="rId61" Type="http://schemas.openxmlformats.org/officeDocument/2006/relationships/image" Target="../media/image63.png"/><Relationship Id="rId19" Type="http://schemas.openxmlformats.org/officeDocument/2006/relationships/image" Target="../media/image2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64" Type="http://schemas.openxmlformats.org/officeDocument/2006/relationships/image" Target="../media/image66.png"/><Relationship Id="rId69" Type="http://schemas.openxmlformats.org/officeDocument/2006/relationships/image" Target="../media/image71.pn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59" Type="http://schemas.openxmlformats.org/officeDocument/2006/relationships/image" Target="../media/image61.png"/><Relationship Id="rId67" Type="http://schemas.openxmlformats.org/officeDocument/2006/relationships/image" Target="../media/image69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62" Type="http://schemas.openxmlformats.org/officeDocument/2006/relationships/image" Target="../media/image6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52" Type="http://schemas.openxmlformats.org/officeDocument/2006/relationships/image" Target="../media/image54.png"/><Relationship Id="rId60" Type="http://schemas.openxmlformats.org/officeDocument/2006/relationships/image" Target="../media/image62.png"/><Relationship Id="rId65" Type="http://schemas.openxmlformats.org/officeDocument/2006/relationships/image" Target="../media/image67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9" Type="http://schemas.openxmlformats.org/officeDocument/2006/relationships/image" Target="../media/image41.png"/><Relationship Id="rId34" Type="http://schemas.openxmlformats.org/officeDocument/2006/relationships/image" Target="../media/image36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1039909</xdr:colOff>
      <xdr:row>0</xdr:row>
      <xdr:rowOff>54349</xdr:rowOff>
    </xdr:from>
    <xdr:to>
      <xdr:col>6</xdr:col>
      <xdr:colOff>1210159</xdr:colOff>
      <xdr:row>2</xdr:row>
      <xdr:rowOff>147655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483B7D-643D-46A7-8923-2DF903B93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3209" y="54349"/>
          <a:ext cx="1522800" cy="417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28575</xdr:rowOff>
    </xdr:from>
    <xdr:to>
      <xdr:col>0</xdr:col>
      <xdr:colOff>1562100</xdr:colOff>
      <xdr:row>3</xdr:row>
      <xdr:rowOff>34178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A5F2FFA2-C1FF-41D4-913F-AAE424BA7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1524000" cy="491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1552575</xdr:colOff>
      <xdr:row>3</xdr:row>
      <xdr:rowOff>43703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1D0B588-3642-4DDC-9E97-4C6F908D1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100"/>
          <a:ext cx="1524000" cy="491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904875</xdr:colOff>
      <xdr:row>0</xdr:row>
      <xdr:rowOff>76200</xdr:rowOff>
    </xdr:from>
    <xdr:to>
      <xdr:col>6</xdr:col>
      <xdr:colOff>1141800</xdr:colOff>
      <xdr:row>3</xdr:row>
      <xdr:rowOff>7581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D30CBB-E796-4809-BED1-9BB7D6860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76200"/>
          <a:ext cx="1522800" cy="417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1562100</xdr:colOff>
      <xdr:row>3</xdr:row>
      <xdr:rowOff>34178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1D07027-4922-4F53-BC96-7275CE18D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1524000" cy="491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923925</xdr:colOff>
      <xdr:row>0</xdr:row>
      <xdr:rowOff>47625</xdr:rowOff>
    </xdr:from>
    <xdr:to>
      <xdr:col>5</xdr:col>
      <xdr:colOff>1113225</xdr:colOff>
      <xdr:row>2</xdr:row>
      <xdr:rowOff>140931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BE2912-CC7C-4627-8B01-A92A9D334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47625"/>
          <a:ext cx="1522800" cy="417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58918</xdr:colOff>
      <xdr:row>0</xdr:row>
      <xdr:rowOff>49098</xdr:rowOff>
    </xdr:from>
    <xdr:to>
      <xdr:col>0</xdr:col>
      <xdr:colOff>1582918</xdr:colOff>
      <xdr:row>3</xdr:row>
      <xdr:rowOff>69136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397D097-90EF-4F66-85AE-7CE6DAA6D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8" y="49098"/>
          <a:ext cx="1524000" cy="491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648092</xdr:colOff>
      <xdr:row>0</xdr:row>
      <xdr:rowOff>88376</xdr:rowOff>
    </xdr:from>
    <xdr:to>
      <xdr:col>8</xdr:col>
      <xdr:colOff>1071098</xdr:colOff>
      <xdr:row>3</xdr:row>
      <xdr:rowOff>34192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3A7079-EDC5-42E9-9E50-07236E90A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6494" y="88376"/>
          <a:ext cx="1522800" cy="417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1562100</xdr:colOff>
      <xdr:row>3</xdr:row>
      <xdr:rowOff>43703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3550137-D70A-4099-B98C-D96C73148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524000" cy="491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0</xdr:row>
      <xdr:rowOff>57150</xdr:rowOff>
    </xdr:from>
    <xdr:to>
      <xdr:col>5</xdr:col>
      <xdr:colOff>1084650</xdr:colOff>
      <xdr:row>2</xdr:row>
      <xdr:rowOff>150456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49D17E-A8B2-4AC0-8BFF-A95D14DE0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57150"/>
          <a:ext cx="1522800" cy="417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627619</xdr:colOff>
      <xdr:row>31</xdr:row>
      <xdr:rowOff>94631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71CC48-B37C-442E-9927-3F647FE77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61925"/>
          <a:ext cx="8247619" cy="49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551428</xdr:colOff>
      <xdr:row>60</xdr:row>
      <xdr:rowOff>18481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039FABD-C380-4863-BF85-707157109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5181600"/>
          <a:ext cx="8171428" cy="45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11</xdr:col>
      <xdr:colOff>503809</xdr:colOff>
      <xdr:row>91</xdr:row>
      <xdr:rowOff>85107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D4D1FE5-43B2-4C0B-810F-23F2621CE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9877425"/>
          <a:ext cx="8123809" cy="49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11</xdr:col>
      <xdr:colOff>522857</xdr:colOff>
      <xdr:row>115</xdr:row>
      <xdr:rowOff>104296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78DE473-9067-4B2F-877D-099A3996A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0" y="14897100"/>
          <a:ext cx="8142857" cy="38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11</xdr:col>
      <xdr:colOff>560952</xdr:colOff>
      <xdr:row>134</xdr:row>
      <xdr:rowOff>132969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1D7DB1D-5DAA-420C-A6D5-A43834F12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0" y="18783300"/>
          <a:ext cx="8180952" cy="30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11</xdr:col>
      <xdr:colOff>484762</xdr:colOff>
      <xdr:row>162</xdr:row>
      <xdr:rowOff>66120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0C10FFA-1E91-47A1-9A2A-776ED565D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0" y="21859875"/>
          <a:ext cx="8104762" cy="4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11</xdr:col>
      <xdr:colOff>513333</xdr:colOff>
      <xdr:row>173</xdr:row>
      <xdr:rowOff>104560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29FFFDF-7968-4193-9C00-68076E563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2000" y="26393775"/>
          <a:ext cx="8133333" cy="17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11</xdr:col>
      <xdr:colOff>484762</xdr:colOff>
      <xdr:row>188</xdr:row>
      <xdr:rowOff>37812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4E90DBD-342C-4633-B4B6-A8EEB3ED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2000" y="28174950"/>
          <a:ext cx="8104762" cy="2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11</xdr:col>
      <xdr:colOff>503809</xdr:colOff>
      <xdr:row>215</xdr:row>
      <xdr:rowOff>85188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4FB4A94-0B3A-4492-B07A-731E424EA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2000" y="30603825"/>
          <a:ext cx="8123809" cy="42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215</xdr:row>
      <xdr:rowOff>57150</xdr:rowOff>
    </xdr:from>
    <xdr:to>
      <xdr:col>11</xdr:col>
      <xdr:colOff>465705</xdr:colOff>
      <xdr:row>230</xdr:row>
      <xdr:rowOff>85418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8EF6EC8-577D-40D8-B215-901672D9D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5800" y="34871025"/>
          <a:ext cx="8161905" cy="24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11</xdr:col>
      <xdr:colOff>522857</xdr:colOff>
      <xdr:row>257</xdr:row>
      <xdr:rowOff>151855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A13E3CF-55BD-410A-9806-AB8234B7A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2000" y="37404675"/>
          <a:ext cx="8142857" cy="43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11</xdr:col>
      <xdr:colOff>522857</xdr:colOff>
      <xdr:row>283</xdr:row>
      <xdr:rowOff>56637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7965108-52BA-4F10-9E25-80B289460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2000" y="41776650"/>
          <a:ext cx="8142857" cy="41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11</xdr:col>
      <xdr:colOff>475238</xdr:colOff>
      <xdr:row>301</xdr:row>
      <xdr:rowOff>85370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42A80FFB-03F1-49AC-81F2-FF0EBF711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2000" y="45986700"/>
          <a:ext cx="8095238" cy="28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11</xdr:col>
      <xdr:colOff>532381</xdr:colOff>
      <xdr:row>331</xdr:row>
      <xdr:rowOff>142270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96D846-C933-49BC-B72A-227905944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62000" y="48901350"/>
          <a:ext cx="8152381" cy="48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11</xdr:col>
      <xdr:colOff>494286</xdr:colOff>
      <xdr:row>340</xdr:row>
      <xdr:rowOff>123648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E015735-628D-4C67-B786-55C47E5D3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2000" y="53759100"/>
          <a:ext cx="8114286" cy="1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11</xdr:col>
      <xdr:colOff>513333</xdr:colOff>
      <xdr:row>369</xdr:row>
      <xdr:rowOff>47052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44EF31D4-AC6C-470E-A7C5-44F622A7A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62000" y="55216425"/>
          <a:ext cx="8133333" cy="45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11</xdr:col>
      <xdr:colOff>465714</xdr:colOff>
      <xdr:row>397</xdr:row>
      <xdr:rowOff>151834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180E52CA-7F3D-4A94-9C41-1414D0D0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62000" y="59912250"/>
          <a:ext cx="8085714" cy="4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11</xdr:col>
      <xdr:colOff>475238</xdr:colOff>
      <xdr:row>428</xdr:row>
      <xdr:rowOff>56536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E391E0D8-ACFF-4975-B309-DDB90A1D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62000" y="64446150"/>
          <a:ext cx="8095238" cy="49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429</xdr:row>
      <xdr:rowOff>0</xdr:rowOff>
    </xdr:from>
    <xdr:to>
      <xdr:col>11</xdr:col>
      <xdr:colOff>494286</xdr:colOff>
      <xdr:row>453</xdr:row>
      <xdr:rowOff>47133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43FC7532-2A54-410E-A652-3B0CFFD61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62000" y="69465825"/>
          <a:ext cx="8114286" cy="3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453</xdr:row>
      <xdr:rowOff>28575</xdr:rowOff>
    </xdr:from>
    <xdr:to>
      <xdr:col>11</xdr:col>
      <xdr:colOff>541903</xdr:colOff>
      <xdr:row>463</xdr:row>
      <xdr:rowOff>142658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7539E04B-BDA7-424C-85BE-56419D7CF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52475" y="73380600"/>
          <a:ext cx="8171428" cy="1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463</xdr:row>
      <xdr:rowOff>123825</xdr:rowOff>
    </xdr:from>
    <xdr:to>
      <xdr:col>11</xdr:col>
      <xdr:colOff>513333</xdr:colOff>
      <xdr:row>490</xdr:row>
      <xdr:rowOff>66136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F7D58C8D-2400-4F18-8CF2-ADC7B354C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62000" y="75095100"/>
          <a:ext cx="8133333" cy="4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11</xdr:col>
      <xdr:colOff>465714</xdr:colOff>
      <xdr:row>504</xdr:row>
      <xdr:rowOff>114023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90A4542C-5B24-4142-90C7-C939F945A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62000" y="79505175"/>
          <a:ext cx="8085714" cy="22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505</xdr:row>
      <xdr:rowOff>0</xdr:rowOff>
    </xdr:from>
    <xdr:to>
      <xdr:col>11</xdr:col>
      <xdr:colOff>484762</xdr:colOff>
      <xdr:row>532</xdr:row>
      <xdr:rowOff>47073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34E8052-A628-4E89-ACED-508CA4CF1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62000" y="81772125"/>
          <a:ext cx="8104762" cy="4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533</xdr:row>
      <xdr:rowOff>0</xdr:rowOff>
    </xdr:from>
    <xdr:to>
      <xdr:col>11</xdr:col>
      <xdr:colOff>484762</xdr:colOff>
      <xdr:row>561</xdr:row>
      <xdr:rowOff>56576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69901BA-8C7F-42C6-A4CA-85C30007F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62000" y="86306025"/>
          <a:ext cx="8104762" cy="45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562</xdr:row>
      <xdr:rowOff>0</xdr:rowOff>
    </xdr:from>
    <xdr:to>
      <xdr:col>11</xdr:col>
      <xdr:colOff>475238</xdr:colOff>
      <xdr:row>591</xdr:row>
      <xdr:rowOff>47032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EA56E2E6-73C4-47F0-B8F0-EAC49ADF4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62000" y="91001850"/>
          <a:ext cx="8095238" cy="47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592</xdr:row>
      <xdr:rowOff>0</xdr:rowOff>
    </xdr:from>
    <xdr:to>
      <xdr:col>11</xdr:col>
      <xdr:colOff>494286</xdr:colOff>
      <xdr:row>616</xdr:row>
      <xdr:rowOff>113800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59CB3FAC-8793-4451-8107-D2A5FE239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62000" y="95859600"/>
          <a:ext cx="8114286" cy="4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617</xdr:row>
      <xdr:rowOff>0</xdr:rowOff>
    </xdr:from>
    <xdr:to>
      <xdr:col>11</xdr:col>
      <xdr:colOff>513333</xdr:colOff>
      <xdr:row>636</xdr:row>
      <xdr:rowOff>66282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A723B35A-BC9A-4475-B03E-97A35813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62000" y="99907725"/>
          <a:ext cx="8133333" cy="3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637</xdr:row>
      <xdr:rowOff>0</xdr:rowOff>
    </xdr:from>
    <xdr:to>
      <xdr:col>11</xdr:col>
      <xdr:colOff>494286</xdr:colOff>
      <xdr:row>666</xdr:row>
      <xdr:rowOff>37508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A8871158-3FF2-4376-B985-D9FEDE142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62000" y="103146225"/>
          <a:ext cx="8114286" cy="4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667</xdr:row>
      <xdr:rowOff>0</xdr:rowOff>
    </xdr:from>
    <xdr:to>
      <xdr:col>11</xdr:col>
      <xdr:colOff>56190</xdr:colOff>
      <xdr:row>698</xdr:row>
      <xdr:rowOff>46992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7D2987BE-02B7-4BB9-B1BA-61356E735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62000" y="108003975"/>
          <a:ext cx="7676190" cy="50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699</xdr:row>
      <xdr:rowOff>0</xdr:rowOff>
    </xdr:from>
    <xdr:to>
      <xdr:col>11</xdr:col>
      <xdr:colOff>475238</xdr:colOff>
      <xdr:row>718</xdr:row>
      <xdr:rowOff>47234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CE7C205E-07FD-4D0C-9F8F-E8905FF43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62000" y="113185575"/>
          <a:ext cx="8095238" cy="31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719</xdr:row>
      <xdr:rowOff>0</xdr:rowOff>
    </xdr:from>
    <xdr:to>
      <xdr:col>11</xdr:col>
      <xdr:colOff>494286</xdr:colOff>
      <xdr:row>748</xdr:row>
      <xdr:rowOff>37508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5F8271E-D06F-4AA1-9B63-992C54F1F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62000" y="116424075"/>
          <a:ext cx="8114286" cy="4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749</xdr:row>
      <xdr:rowOff>0</xdr:rowOff>
    </xdr:from>
    <xdr:to>
      <xdr:col>11</xdr:col>
      <xdr:colOff>465714</xdr:colOff>
      <xdr:row>772</xdr:row>
      <xdr:rowOff>142392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2C51D9A6-6D81-4A1B-A5FD-57795C66F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62000" y="121281825"/>
          <a:ext cx="8085714" cy="38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773</xdr:row>
      <xdr:rowOff>0</xdr:rowOff>
    </xdr:from>
    <xdr:to>
      <xdr:col>11</xdr:col>
      <xdr:colOff>503809</xdr:colOff>
      <xdr:row>795</xdr:row>
      <xdr:rowOff>94793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8DA0E2BB-0179-46D3-8420-7894D6719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62000" y="125168025"/>
          <a:ext cx="8123809" cy="3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796</xdr:row>
      <xdr:rowOff>0</xdr:rowOff>
    </xdr:from>
    <xdr:to>
      <xdr:col>11</xdr:col>
      <xdr:colOff>456190</xdr:colOff>
      <xdr:row>822</xdr:row>
      <xdr:rowOff>18521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7CB76CC9-7C88-4EEB-ABFA-253CFBCFE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62000" y="128892300"/>
          <a:ext cx="8076190" cy="4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822</xdr:row>
      <xdr:rowOff>0</xdr:rowOff>
    </xdr:from>
    <xdr:to>
      <xdr:col>11</xdr:col>
      <xdr:colOff>465713</xdr:colOff>
      <xdr:row>828</xdr:row>
      <xdr:rowOff>76069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CCED779-C385-4374-8382-D88EBE72D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52475" y="133102350"/>
          <a:ext cx="8095238" cy="10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829</xdr:row>
      <xdr:rowOff>0</xdr:rowOff>
    </xdr:from>
    <xdr:to>
      <xdr:col>11</xdr:col>
      <xdr:colOff>484762</xdr:colOff>
      <xdr:row>855</xdr:row>
      <xdr:rowOff>47093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7BB73006-0989-4C20-9253-CEC797C75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62000" y="134235825"/>
          <a:ext cx="8104762" cy="42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856</xdr:row>
      <xdr:rowOff>0</xdr:rowOff>
    </xdr:from>
    <xdr:to>
      <xdr:col>11</xdr:col>
      <xdr:colOff>503809</xdr:colOff>
      <xdr:row>882</xdr:row>
      <xdr:rowOff>104236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A002F8AD-AD25-49DD-A625-8E75B3CA4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62000" y="138607800"/>
          <a:ext cx="8123809" cy="4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883</xdr:row>
      <xdr:rowOff>0</xdr:rowOff>
    </xdr:from>
    <xdr:to>
      <xdr:col>11</xdr:col>
      <xdr:colOff>494286</xdr:colOff>
      <xdr:row>903</xdr:row>
      <xdr:rowOff>142452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21A46F66-B0FC-46EC-9799-CFE3C235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62000" y="142979775"/>
          <a:ext cx="8114286" cy="3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904</xdr:row>
      <xdr:rowOff>0</xdr:rowOff>
    </xdr:from>
    <xdr:to>
      <xdr:col>11</xdr:col>
      <xdr:colOff>446667</xdr:colOff>
      <xdr:row>921</xdr:row>
      <xdr:rowOff>142513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F07FC8BE-97F8-41D9-8B43-94F47CCDD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62000" y="146380200"/>
          <a:ext cx="8066667" cy="28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922</xdr:row>
      <xdr:rowOff>0</xdr:rowOff>
    </xdr:from>
    <xdr:to>
      <xdr:col>11</xdr:col>
      <xdr:colOff>484762</xdr:colOff>
      <xdr:row>938</xdr:row>
      <xdr:rowOff>66343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CDFD056B-4937-4D2D-8355-2B281BC50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62000" y="149294850"/>
          <a:ext cx="8104762" cy="2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939</xdr:row>
      <xdr:rowOff>0</xdr:rowOff>
    </xdr:from>
    <xdr:to>
      <xdr:col>11</xdr:col>
      <xdr:colOff>503809</xdr:colOff>
      <xdr:row>959</xdr:row>
      <xdr:rowOff>75786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C934C2A7-840D-4162-B689-FF5B26369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2000" y="152047575"/>
          <a:ext cx="8123809" cy="3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960</xdr:row>
      <xdr:rowOff>0</xdr:rowOff>
    </xdr:from>
    <xdr:to>
      <xdr:col>11</xdr:col>
      <xdr:colOff>532381</xdr:colOff>
      <xdr:row>991</xdr:row>
      <xdr:rowOff>75563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8B4F5269-0326-4E33-A30F-487EA3E3D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62000" y="155448000"/>
          <a:ext cx="8152381" cy="50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992</xdr:row>
      <xdr:rowOff>0</xdr:rowOff>
    </xdr:from>
    <xdr:to>
      <xdr:col>11</xdr:col>
      <xdr:colOff>465714</xdr:colOff>
      <xdr:row>1020</xdr:row>
      <xdr:rowOff>142290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271B8E1C-6532-4867-AC0D-02F229CF4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62000" y="160629600"/>
          <a:ext cx="8085714" cy="46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1021</xdr:row>
      <xdr:rowOff>0</xdr:rowOff>
    </xdr:from>
    <xdr:to>
      <xdr:col>11</xdr:col>
      <xdr:colOff>484762</xdr:colOff>
      <xdr:row>1046</xdr:row>
      <xdr:rowOff>28065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CDAF5375-306F-4EF0-8E55-DA312B14E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62000" y="165325425"/>
          <a:ext cx="8104762" cy="40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1047</xdr:row>
      <xdr:rowOff>0</xdr:rowOff>
    </xdr:from>
    <xdr:to>
      <xdr:col>11</xdr:col>
      <xdr:colOff>475238</xdr:colOff>
      <xdr:row>1077</xdr:row>
      <xdr:rowOff>75583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4D427119-3287-4C3F-811A-FA3311ED7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62000" y="169535475"/>
          <a:ext cx="8095238" cy="49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1078</xdr:row>
      <xdr:rowOff>0</xdr:rowOff>
    </xdr:from>
    <xdr:to>
      <xdr:col>11</xdr:col>
      <xdr:colOff>513333</xdr:colOff>
      <xdr:row>1102</xdr:row>
      <xdr:rowOff>142371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EE79E479-FDAD-4003-B3A9-EA08EE56F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62000" y="174555150"/>
          <a:ext cx="8133333" cy="40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1104</xdr:row>
      <xdr:rowOff>0</xdr:rowOff>
    </xdr:from>
    <xdr:to>
      <xdr:col>11</xdr:col>
      <xdr:colOff>456190</xdr:colOff>
      <xdr:row>1130</xdr:row>
      <xdr:rowOff>56617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33B4C45D-FFF6-4408-949C-05803F31A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62000" y="178765200"/>
          <a:ext cx="8076190" cy="4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1131</xdr:row>
      <xdr:rowOff>0</xdr:rowOff>
    </xdr:from>
    <xdr:to>
      <xdr:col>11</xdr:col>
      <xdr:colOff>484762</xdr:colOff>
      <xdr:row>1154</xdr:row>
      <xdr:rowOff>132868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D7A8C2DF-DEC0-46BD-AC74-3B83AF59D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62000" y="183137175"/>
          <a:ext cx="8104762" cy="38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1155</xdr:row>
      <xdr:rowOff>0</xdr:rowOff>
    </xdr:from>
    <xdr:to>
      <xdr:col>11</xdr:col>
      <xdr:colOff>494286</xdr:colOff>
      <xdr:row>1185</xdr:row>
      <xdr:rowOff>85107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2D000CA3-14EE-4BA2-B2C1-B91CC3A37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62000" y="187023375"/>
          <a:ext cx="8114286" cy="49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1186</xdr:row>
      <xdr:rowOff>0</xdr:rowOff>
    </xdr:from>
    <xdr:to>
      <xdr:col>11</xdr:col>
      <xdr:colOff>484762</xdr:colOff>
      <xdr:row>1208</xdr:row>
      <xdr:rowOff>56698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7BF4FC3-2C95-4716-8ACD-B5B606E0B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62000" y="192043050"/>
          <a:ext cx="8104762" cy="36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1209</xdr:row>
      <xdr:rowOff>0</xdr:rowOff>
    </xdr:from>
    <xdr:to>
      <xdr:col>11</xdr:col>
      <xdr:colOff>532381</xdr:colOff>
      <xdr:row>1236</xdr:row>
      <xdr:rowOff>142311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6CCA2A42-1A5D-4C05-9468-3E961C79B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62000" y="195767325"/>
          <a:ext cx="8152381" cy="45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1237</xdr:row>
      <xdr:rowOff>0</xdr:rowOff>
    </xdr:from>
    <xdr:to>
      <xdr:col>11</xdr:col>
      <xdr:colOff>541905</xdr:colOff>
      <xdr:row>1265</xdr:row>
      <xdr:rowOff>151814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D04D61C8-3D5A-475A-AB2A-5AB380C7D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62000" y="200301225"/>
          <a:ext cx="8161905" cy="46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1266</xdr:row>
      <xdr:rowOff>0</xdr:rowOff>
    </xdr:from>
    <xdr:to>
      <xdr:col>11</xdr:col>
      <xdr:colOff>494286</xdr:colOff>
      <xdr:row>1284</xdr:row>
      <xdr:rowOff>18683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C49B5669-39A3-44AE-A659-9582605FD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62000" y="204997050"/>
          <a:ext cx="8114286" cy="29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1285</xdr:row>
      <xdr:rowOff>0</xdr:rowOff>
    </xdr:from>
    <xdr:to>
      <xdr:col>11</xdr:col>
      <xdr:colOff>456190</xdr:colOff>
      <xdr:row>1314</xdr:row>
      <xdr:rowOff>142270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3CF97503-0745-4154-AA9F-2A56C9A06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62000" y="208073625"/>
          <a:ext cx="8076190" cy="48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1316</xdr:row>
      <xdr:rowOff>0</xdr:rowOff>
    </xdr:from>
    <xdr:to>
      <xdr:col>11</xdr:col>
      <xdr:colOff>494286</xdr:colOff>
      <xdr:row>1323</xdr:row>
      <xdr:rowOff>37954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CCCBBFDC-A59F-4388-94A9-C6B41AEEC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62000" y="213093300"/>
          <a:ext cx="8114286" cy="11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1324</xdr:row>
      <xdr:rowOff>0</xdr:rowOff>
    </xdr:from>
    <xdr:to>
      <xdr:col>11</xdr:col>
      <xdr:colOff>503809</xdr:colOff>
      <xdr:row>1345</xdr:row>
      <xdr:rowOff>94813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26080BBD-2FC1-40F8-94A4-88099D0FC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62000" y="214388700"/>
          <a:ext cx="8123809" cy="34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1346</xdr:row>
      <xdr:rowOff>0</xdr:rowOff>
    </xdr:from>
    <xdr:to>
      <xdr:col>11</xdr:col>
      <xdr:colOff>494286</xdr:colOff>
      <xdr:row>1376</xdr:row>
      <xdr:rowOff>161298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6ED646B9-058B-4484-B5E5-C4AE884E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62000" y="217951050"/>
          <a:ext cx="8114286" cy="50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1378</xdr:row>
      <xdr:rowOff>0</xdr:rowOff>
    </xdr:from>
    <xdr:to>
      <xdr:col>11</xdr:col>
      <xdr:colOff>513333</xdr:colOff>
      <xdr:row>1398</xdr:row>
      <xdr:rowOff>18643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34C20720-C887-41DA-BF61-C84F5F92C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762000" y="223132650"/>
          <a:ext cx="8133333" cy="32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1399</xdr:row>
      <xdr:rowOff>0</xdr:rowOff>
    </xdr:from>
    <xdr:to>
      <xdr:col>11</xdr:col>
      <xdr:colOff>475238</xdr:colOff>
      <xdr:row>1426</xdr:row>
      <xdr:rowOff>8977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AD5684AD-ED72-417D-B198-307294AA6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62000" y="226533075"/>
          <a:ext cx="8095238" cy="4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1427</xdr:row>
      <xdr:rowOff>0</xdr:rowOff>
    </xdr:from>
    <xdr:to>
      <xdr:col>11</xdr:col>
      <xdr:colOff>475238</xdr:colOff>
      <xdr:row>1433</xdr:row>
      <xdr:rowOff>114164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48C51089-5482-4199-B128-17DFA1ED7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62000" y="231066975"/>
          <a:ext cx="8095238" cy="10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1434</xdr:row>
      <xdr:rowOff>0</xdr:rowOff>
    </xdr:from>
    <xdr:to>
      <xdr:col>11</xdr:col>
      <xdr:colOff>551428</xdr:colOff>
      <xdr:row>1464</xdr:row>
      <xdr:rowOff>151774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C935FACB-1D3F-4196-9E65-98BC6D154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62000" y="232200450"/>
          <a:ext cx="8171428" cy="5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1464</xdr:row>
      <xdr:rowOff>142875</xdr:rowOff>
    </xdr:from>
    <xdr:to>
      <xdr:col>11</xdr:col>
      <xdr:colOff>465712</xdr:colOff>
      <xdr:row>1487</xdr:row>
      <xdr:rowOff>28124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23B70D27-4263-46AE-9614-730544807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42950" y="237201075"/>
          <a:ext cx="8104762" cy="36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1488</xdr:row>
      <xdr:rowOff>0</xdr:rowOff>
    </xdr:from>
    <xdr:to>
      <xdr:col>11</xdr:col>
      <xdr:colOff>522857</xdr:colOff>
      <xdr:row>1514</xdr:row>
      <xdr:rowOff>113759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F79E6F2E-63FA-4147-A1E7-ADA8766E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62000" y="240944400"/>
          <a:ext cx="8142857" cy="43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1515</xdr:row>
      <xdr:rowOff>0</xdr:rowOff>
    </xdr:from>
    <xdr:to>
      <xdr:col>11</xdr:col>
      <xdr:colOff>475238</xdr:colOff>
      <xdr:row>1544</xdr:row>
      <xdr:rowOff>18461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82E2D393-DF42-4393-94E3-78B56050F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62000" y="245316375"/>
          <a:ext cx="8095238" cy="47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1545</xdr:row>
      <xdr:rowOff>0</xdr:rowOff>
    </xdr:from>
    <xdr:to>
      <xdr:col>11</xdr:col>
      <xdr:colOff>503809</xdr:colOff>
      <xdr:row>1573</xdr:row>
      <xdr:rowOff>123243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36B73E84-7B23-462C-9193-D57818F34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62000" y="250174125"/>
          <a:ext cx="8123809" cy="46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1574</xdr:row>
      <xdr:rowOff>0</xdr:rowOff>
    </xdr:from>
    <xdr:to>
      <xdr:col>11</xdr:col>
      <xdr:colOff>484762</xdr:colOff>
      <xdr:row>1596</xdr:row>
      <xdr:rowOff>142412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1C1E9FD7-B15D-48E2-B9AF-C2BE79965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62000" y="254869950"/>
          <a:ext cx="8104762" cy="37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1597</xdr:row>
      <xdr:rowOff>0</xdr:rowOff>
    </xdr:from>
    <xdr:to>
      <xdr:col>11</xdr:col>
      <xdr:colOff>522857</xdr:colOff>
      <xdr:row>1622</xdr:row>
      <xdr:rowOff>161399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6055A231-D032-4081-B202-FB29C5AC4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62000" y="258594225"/>
          <a:ext cx="8142857" cy="42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1623</xdr:row>
      <xdr:rowOff>0</xdr:rowOff>
    </xdr:from>
    <xdr:to>
      <xdr:col>11</xdr:col>
      <xdr:colOff>465714</xdr:colOff>
      <xdr:row>1648</xdr:row>
      <xdr:rowOff>47113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147EEE1F-CBEB-456E-8CC6-C492C8C8E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62000" y="262804275"/>
          <a:ext cx="8085714" cy="40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1649</xdr:row>
      <xdr:rowOff>0</xdr:rowOff>
    </xdr:from>
    <xdr:to>
      <xdr:col>11</xdr:col>
      <xdr:colOff>475238</xdr:colOff>
      <xdr:row>1677</xdr:row>
      <xdr:rowOff>37529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5ADE5F2-810C-475E-8262-56952D4E8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62000" y="267014325"/>
          <a:ext cx="8095238" cy="45714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r-fs-mat-01/data2/AAClientes/Banco%20Integraci&#243;n%20S.A/Auditor&#237;a%20al%2030.06.08%20BI/Pack%20Junio%202008/2231.1%20Armado%20Estados%20Financieros%20al%2030.06.08%20Versi&#243;n%20corregid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Resultados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5:G77"/>
  <sheetViews>
    <sheetView showGridLines="0" tabSelected="1" view="pageBreakPreview" zoomScale="85" zoomScaleNormal="85" zoomScaleSheetLayoutView="85" workbookViewId="0">
      <selection activeCell="A5" sqref="A5:G5"/>
    </sheetView>
  </sheetViews>
  <sheetFormatPr baseColWidth="10" defaultColWidth="9.1796875" defaultRowHeight="13" x14ac:dyDescent="0.3"/>
  <cols>
    <col min="1" max="1" width="44.81640625" style="3" customWidth="1"/>
    <col min="2" max="2" width="1.1796875" style="3" customWidth="1"/>
    <col min="3" max="3" width="6" style="46" customWidth="1"/>
    <col min="4" max="4" width="1.1796875" style="1" customWidth="1"/>
    <col min="5" max="5" width="18.81640625" style="17" bestFit="1" customWidth="1"/>
    <col min="6" max="6" width="1.453125" style="2" customWidth="1"/>
    <col min="7" max="7" width="18.81640625" style="17" bestFit="1" customWidth="1"/>
    <col min="8" max="16384" width="9.1796875" style="3"/>
  </cols>
  <sheetData>
    <row r="5" spans="1:7" x14ac:dyDescent="0.3">
      <c r="A5" s="124" t="s">
        <v>0</v>
      </c>
      <c r="B5" s="124"/>
      <c r="C5" s="124"/>
      <c r="D5" s="124"/>
      <c r="E5" s="124"/>
      <c r="F5" s="124"/>
      <c r="G5" s="124"/>
    </row>
    <row r="6" spans="1:7" x14ac:dyDescent="0.3">
      <c r="A6" s="124" t="s">
        <v>1</v>
      </c>
      <c r="B6" s="124"/>
      <c r="C6" s="124"/>
      <c r="D6" s="124"/>
      <c r="E6" s="124"/>
      <c r="F6" s="124"/>
      <c r="G6" s="124"/>
    </row>
    <row r="7" spans="1:7" x14ac:dyDescent="0.3">
      <c r="A7" s="125" t="s">
        <v>2</v>
      </c>
      <c r="B7" s="125"/>
      <c r="C7" s="125"/>
      <c r="D7" s="125"/>
      <c r="E7" s="125"/>
      <c r="F7" s="125"/>
      <c r="G7" s="125"/>
    </row>
    <row r="8" spans="1:7" x14ac:dyDescent="0.3">
      <c r="A8" s="125" t="s">
        <v>3</v>
      </c>
      <c r="B8" s="125"/>
      <c r="C8" s="125"/>
      <c r="D8" s="125"/>
      <c r="E8" s="125"/>
      <c r="F8" s="125"/>
      <c r="G8" s="125"/>
    </row>
    <row r="9" spans="1:7" x14ac:dyDescent="0.3">
      <c r="A9" s="117"/>
      <c r="B9" s="117"/>
      <c r="C9" s="40"/>
      <c r="D9" s="117"/>
      <c r="E9" s="50"/>
      <c r="F9" s="51"/>
      <c r="G9" s="50"/>
    </row>
    <row r="10" spans="1:7" ht="15" x14ac:dyDescent="0.3">
      <c r="A10" s="52" t="s">
        <v>4</v>
      </c>
      <c r="B10" s="53"/>
      <c r="C10" s="28" t="s">
        <v>5</v>
      </c>
      <c r="D10" s="4"/>
      <c r="E10" s="54">
        <v>44926</v>
      </c>
      <c r="F10" s="55"/>
      <c r="G10" s="54">
        <v>44561</v>
      </c>
    </row>
    <row r="11" spans="1:7" x14ac:dyDescent="0.3">
      <c r="A11" s="10" t="s">
        <v>6</v>
      </c>
      <c r="B11" s="10"/>
      <c r="E11" s="8"/>
      <c r="F11" s="6"/>
      <c r="G11" s="8"/>
    </row>
    <row r="12" spans="1:7" x14ac:dyDescent="0.3">
      <c r="A12" s="14" t="s">
        <v>7</v>
      </c>
      <c r="B12" s="14"/>
      <c r="E12" s="8">
        <v>259597421492</v>
      </c>
      <c r="F12" s="6"/>
      <c r="G12" s="8">
        <v>406404450111</v>
      </c>
    </row>
    <row r="13" spans="1:7" x14ac:dyDescent="0.3">
      <c r="A13" s="14" t="s">
        <v>8</v>
      </c>
      <c r="B13" s="14"/>
      <c r="C13" s="46" t="s">
        <v>9</v>
      </c>
      <c r="E13" s="8">
        <v>2478477273640</v>
      </c>
      <c r="F13" s="6"/>
      <c r="G13" s="8">
        <v>2476039317836</v>
      </c>
    </row>
    <row r="14" spans="1:7" x14ac:dyDescent="0.3">
      <c r="A14" s="14" t="s">
        <v>10</v>
      </c>
      <c r="B14" s="14"/>
      <c r="E14" s="8">
        <v>168569767719</v>
      </c>
      <c r="F14" s="6"/>
      <c r="G14" s="8">
        <v>863203325644</v>
      </c>
    </row>
    <row r="15" spans="1:7" x14ac:dyDescent="0.3">
      <c r="A15" s="14" t="s">
        <v>11</v>
      </c>
      <c r="B15" s="14"/>
      <c r="E15" s="8">
        <v>39056141430</v>
      </c>
      <c r="F15" s="6"/>
      <c r="G15" s="8">
        <v>53142676185</v>
      </c>
    </row>
    <row r="16" spans="1:7" x14ac:dyDescent="0.3">
      <c r="A16" s="14" t="s">
        <v>12</v>
      </c>
      <c r="B16" s="14"/>
      <c r="E16" s="8">
        <v>1393400790</v>
      </c>
      <c r="G16" s="8">
        <v>407943708</v>
      </c>
    </row>
    <row r="17" spans="1:7" x14ac:dyDescent="0.3">
      <c r="A17" s="14" t="s">
        <v>13</v>
      </c>
      <c r="B17" s="14"/>
      <c r="C17" s="46" t="s">
        <v>14</v>
      </c>
      <c r="E17" s="8">
        <v>-10003395</v>
      </c>
      <c r="F17" s="8"/>
      <c r="G17" s="8">
        <v>-1494013</v>
      </c>
    </row>
    <row r="18" spans="1:7" x14ac:dyDescent="0.3">
      <c r="A18" s="7"/>
      <c r="B18" s="7"/>
      <c r="E18" s="19">
        <f>SUM(E12:E17)</f>
        <v>2947084001676</v>
      </c>
      <c r="F18" s="9"/>
      <c r="G18" s="19">
        <f>SUM(G12:G17)</f>
        <v>3799196219471</v>
      </c>
    </row>
    <row r="19" spans="1:7" ht="9" customHeight="1" x14ac:dyDescent="0.3">
      <c r="A19" s="7"/>
      <c r="B19" s="7"/>
    </row>
    <row r="20" spans="1:7" x14ac:dyDescent="0.3">
      <c r="A20" s="10" t="s">
        <v>15</v>
      </c>
      <c r="B20" s="10"/>
      <c r="C20" s="46" t="s">
        <v>16</v>
      </c>
      <c r="E20" s="20">
        <v>898560933155</v>
      </c>
      <c r="F20" s="9"/>
      <c r="G20" s="20">
        <v>320010615787</v>
      </c>
    </row>
    <row r="21" spans="1:7" ht="7.5" customHeight="1" x14ac:dyDescent="0.3">
      <c r="A21" s="7"/>
      <c r="B21" s="7"/>
      <c r="E21" s="8"/>
      <c r="F21" s="6"/>
      <c r="G21" s="8"/>
    </row>
    <row r="22" spans="1:7" x14ac:dyDescent="0.3">
      <c r="A22" s="10" t="s">
        <v>17</v>
      </c>
      <c r="B22" s="10"/>
    </row>
    <row r="23" spans="1:7" x14ac:dyDescent="0.3">
      <c r="A23" s="26" t="s">
        <v>18</v>
      </c>
      <c r="B23" s="26"/>
    </row>
    <row r="24" spans="1:7" x14ac:dyDescent="0.3">
      <c r="A24" s="14" t="s">
        <v>19</v>
      </c>
      <c r="B24" s="14"/>
      <c r="E24" s="8">
        <v>239297314174</v>
      </c>
      <c r="G24" s="8">
        <v>351225165098</v>
      </c>
    </row>
    <row r="25" spans="1:7" ht="12.75" customHeight="1" x14ac:dyDescent="0.3">
      <c r="A25" s="14" t="s">
        <v>20</v>
      </c>
      <c r="B25" s="14"/>
      <c r="E25" s="8">
        <v>0</v>
      </c>
      <c r="G25" s="8">
        <v>24035745</v>
      </c>
    </row>
    <row r="26" spans="1:7" x14ac:dyDescent="0.3">
      <c r="A26" s="14" t="s">
        <v>21</v>
      </c>
      <c r="B26" s="14"/>
      <c r="E26" s="8">
        <v>6746233267</v>
      </c>
      <c r="F26" s="6"/>
      <c r="G26" s="8">
        <v>8745291256</v>
      </c>
    </row>
    <row r="27" spans="1:7" x14ac:dyDescent="0.3">
      <c r="A27" s="15" t="s">
        <v>22</v>
      </c>
      <c r="B27" s="15"/>
      <c r="C27" s="46" t="s">
        <v>14</v>
      </c>
      <c r="E27" s="8">
        <v>0</v>
      </c>
      <c r="G27" s="8">
        <v>0</v>
      </c>
    </row>
    <row r="28" spans="1:7" x14ac:dyDescent="0.3">
      <c r="A28" s="7"/>
      <c r="B28" s="7"/>
      <c r="C28" s="46" t="s">
        <v>23</v>
      </c>
      <c r="E28" s="19">
        <f>SUM(E24:E27)</f>
        <v>246043547441</v>
      </c>
      <c r="F28" s="9"/>
      <c r="G28" s="19">
        <f>SUM(G24:G27)</f>
        <v>359994492099</v>
      </c>
    </row>
    <row r="29" spans="1:7" ht="5.25" customHeight="1" x14ac:dyDescent="0.3">
      <c r="A29" s="7"/>
      <c r="B29" s="7"/>
      <c r="F29" s="6"/>
    </row>
    <row r="30" spans="1:7" x14ac:dyDescent="0.3">
      <c r="A30" s="10" t="s">
        <v>17</v>
      </c>
      <c r="B30" s="10"/>
      <c r="E30" s="8"/>
      <c r="F30" s="6"/>
      <c r="G30" s="8"/>
    </row>
    <row r="31" spans="1:7" x14ac:dyDescent="0.3">
      <c r="A31" s="26" t="s">
        <v>24</v>
      </c>
      <c r="B31" s="26"/>
      <c r="E31" s="8"/>
      <c r="F31" s="6"/>
      <c r="G31" s="8"/>
    </row>
    <row r="32" spans="1:7" x14ac:dyDescent="0.3">
      <c r="A32" s="14" t="s">
        <v>25</v>
      </c>
      <c r="B32" s="14"/>
      <c r="E32" s="8">
        <v>11403585304065</v>
      </c>
      <c r="F32" s="6"/>
      <c r="G32" s="8">
        <v>11494716966765</v>
      </c>
    </row>
    <row r="33" spans="1:7" x14ac:dyDescent="0.3">
      <c r="A33" s="14" t="s">
        <v>26</v>
      </c>
      <c r="B33" s="14"/>
      <c r="E33" s="8">
        <v>195112829230</v>
      </c>
      <c r="F33" s="6"/>
      <c r="G33" s="8">
        <v>184297735893</v>
      </c>
    </row>
    <row r="34" spans="1:7" x14ac:dyDescent="0.3">
      <c r="A34" s="14" t="s">
        <v>27</v>
      </c>
      <c r="B34" s="14"/>
      <c r="E34" s="8">
        <v>231739855314</v>
      </c>
      <c r="F34" s="6"/>
      <c r="G34" s="8">
        <v>199824153129</v>
      </c>
    </row>
    <row r="35" spans="1:7" x14ac:dyDescent="0.3">
      <c r="A35" s="14" t="s">
        <v>28</v>
      </c>
      <c r="B35" s="14"/>
      <c r="E35" s="8">
        <v>25962783</v>
      </c>
      <c r="F35" s="6"/>
      <c r="G35" s="8">
        <v>40891271</v>
      </c>
    </row>
    <row r="36" spans="1:7" x14ac:dyDescent="0.3">
      <c r="A36" s="14" t="s">
        <v>29</v>
      </c>
      <c r="B36" s="14"/>
      <c r="E36" s="8">
        <v>138418704599</v>
      </c>
      <c r="F36" s="6"/>
      <c r="G36" s="8">
        <v>168084264420</v>
      </c>
    </row>
    <row r="37" spans="1:7" x14ac:dyDescent="0.3">
      <c r="A37" s="14" t="s">
        <v>30</v>
      </c>
      <c r="B37" s="14"/>
      <c r="E37" s="8">
        <v>-13327448759</v>
      </c>
      <c r="F37" s="6"/>
      <c r="G37" s="8">
        <v>-16772691749</v>
      </c>
    </row>
    <row r="38" spans="1:7" x14ac:dyDescent="0.3">
      <c r="A38" s="14" t="s">
        <v>31</v>
      </c>
      <c r="B38" s="14"/>
      <c r="E38" s="8">
        <v>164248486024</v>
      </c>
      <c r="F38" s="6"/>
      <c r="G38" s="8">
        <v>139475803622</v>
      </c>
    </row>
    <row r="39" spans="1:7" x14ac:dyDescent="0.3">
      <c r="A39" s="15" t="s">
        <v>32</v>
      </c>
      <c r="B39" s="15"/>
      <c r="C39" s="46" t="s">
        <v>14</v>
      </c>
      <c r="E39" s="8">
        <v>-436135923142</v>
      </c>
      <c r="F39" s="9"/>
      <c r="G39" s="8">
        <v>-385395449901</v>
      </c>
    </row>
    <row r="40" spans="1:7" x14ac:dyDescent="0.3">
      <c r="A40" s="7"/>
      <c r="B40" s="7"/>
      <c r="C40" s="46" t="s">
        <v>33</v>
      </c>
      <c r="E40" s="19">
        <f>SUM(E32:E39)</f>
        <v>11683667770114</v>
      </c>
      <c r="F40" s="9"/>
      <c r="G40" s="19">
        <f>SUM(G32:G39)</f>
        <v>11784271673450</v>
      </c>
    </row>
    <row r="41" spans="1:7" x14ac:dyDescent="0.3">
      <c r="A41" s="7"/>
      <c r="B41" s="7"/>
      <c r="E41" s="8"/>
      <c r="F41" s="9"/>
      <c r="G41" s="8"/>
    </row>
    <row r="42" spans="1:7" x14ac:dyDescent="0.3">
      <c r="A42" s="13" t="s">
        <v>34</v>
      </c>
      <c r="B42" s="13"/>
      <c r="C42" s="46" t="s">
        <v>35</v>
      </c>
      <c r="E42" s="20">
        <v>549290934747</v>
      </c>
      <c r="F42" s="9"/>
      <c r="G42" s="20">
        <v>426617811795</v>
      </c>
    </row>
    <row r="43" spans="1:7" ht="6.75" customHeight="1" x14ac:dyDescent="0.3">
      <c r="A43" s="7"/>
      <c r="B43" s="7"/>
      <c r="E43" s="8"/>
      <c r="F43" s="9"/>
      <c r="G43" s="8"/>
    </row>
    <row r="44" spans="1:7" x14ac:dyDescent="0.3">
      <c r="A44" s="10" t="s">
        <v>36</v>
      </c>
      <c r="B44" s="10"/>
      <c r="E44" s="8"/>
      <c r="G44" s="8"/>
    </row>
    <row r="45" spans="1:7" x14ac:dyDescent="0.3">
      <c r="A45" s="26" t="s">
        <v>37</v>
      </c>
      <c r="B45" s="26"/>
      <c r="E45" s="8"/>
      <c r="G45" s="8"/>
    </row>
    <row r="46" spans="1:7" x14ac:dyDescent="0.3">
      <c r="A46" s="14" t="s">
        <v>38</v>
      </c>
      <c r="B46" s="14"/>
      <c r="E46" s="8">
        <v>572191987503</v>
      </c>
      <c r="F46" s="6"/>
      <c r="G46" s="8">
        <v>351238867985</v>
      </c>
    </row>
    <row r="47" spans="1:7" x14ac:dyDescent="0.3">
      <c r="A47" s="14" t="s">
        <v>39</v>
      </c>
      <c r="B47" s="14"/>
      <c r="E47" s="8">
        <v>0</v>
      </c>
      <c r="F47" s="6"/>
      <c r="G47" s="8">
        <v>1725207732</v>
      </c>
    </row>
    <row r="48" spans="1:7" x14ac:dyDescent="0.3">
      <c r="A48" s="14" t="s">
        <v>40</v>
      </c>
      <c r="B48" s="14"/>
      <c r="E48" s="8">
        <v>-14224526697</v>
      </c>
      <c r="F48" s="6"/>
      <c r="G48" s="8">
        <v>-11707418762</v>
      </c>
    </row>
    <row r="49" spans="1:7" x14ac:dyDescent="0.3">
      <c r="A49" s="14" t="s">
        <v>41</v>
      </c>
      <c r="B49" s="14"/>
      <c r="E49" s="8">
        <v>9856576900</v>
      </c>
      <c r="F49" s="9"/>
      <c r="G49" s="8">
        <v>8433226461</v>
      </c>
    </row>
    <row r="50" spans="1:7" x14ac:dyDescent="0.3">
      <c r="A50" s="14" t="s">
        <v>42</v>
      </c>
      <c r="B50" s="15"/>
      <c r="C50" s="46" t="s">
        <v>14</v>
      </c>
      <c r="E50" s="8">
        <v>-346059015432</v>
      </c>
      <c r="F50" s="9"/>
      <c r="G50" s="8">
        <v>-195309596202</v>
      </c>
    </row>
    <row r="51" spans="1:7" x14ac:dyDescent="0.3">
      <c r="A51" s="7"/>
      <c r="B51" s="7"/>
      <c r="C51" s="46" t="s">
        <v>43</v>
      </c>
      <c r="E51" s="19">
        <f>SUM(E46:E50)</f>
        <v>221765022274</v>
      </c>
      <c r="F51" s="9"/>
      <c r="G51" s="19">
        <f>SUM(G46:G50)</f>
        <v>154380287214</v>
      </c>
    </row>
    <row r="52" spans="1:7" x14ac:dyDescent="0.3">
      <c r="A52" s="13" t="s">
        <v>44</v>
      </c>
      <c r="B52" s="13"/>
      <c r="E52" s="8"/>
      <c r="F52" s="6"/>
      <c r="G52" s="8"/>
    </row>
    <row r="53" spans="1:7" x14ac:dyDescent="0.3">
      <c r="A53" s="14" t="s">
        <v>45</v>
      </c>
      <c r="B53" s="13"/>
      <c r="E53" s="8">
        <v>232672831477</v>
      </c>
      <c r="F53" s="6"/>
      <c r="G53" s="8">
        <v>231630688124</v>
      </c>
    </row>
    <row r="54" spans="1:7" x14ac:dyDescent="0.3">
      <c r="A54" s="14" t="s">
        <v>46</v>
      </c>
      <c r="B54" s="14"/>
      <c r="E54" s="8">
        <v>296997019041</v>
      </c>
      <c r="G54" s="8">
        <v>394789001356</v>
      </c>
    </row>
    <row r="55" spans="1:7" x14ac:dyDescent="0.3">
      <c r="A55" s="14" t="s">
        <v>47</v>
      </c>
      <c r="B55" s="14"/>
      <c r="E55" s="8">
        <v>4774855</v>
      </c>
      <c r="F55" s="9"/>
      <c r="G55" s="8">
        <v>4475763</v>
      </c>
    </row>
    <row r="56" spans="1:7" x14ac:dyDescent="0.3">
      <c r="A56" s="14" t="s">
        <v>48</v>
      </c>
      <c r="B56" s="14"/>
      <c r="E56" s="8">
        <v>186185059959</v>
      </c>
      <c r="F56" s="9"/>
      <c r="G56" s="105">
        <v>175751457088</v>
      </c>
    </row>
    <row r="57" spans="1:7" x14ac:dyDescent="0.3">
      <c r="A57" s="14" t="s">
        <v>49</v>
      </c>
      <c r="B57" s="14"/>
      <c r="E57" s="8">
        <v>-3912777861</v>
      </c>
      <c r="F57" s="9"/>
      <c r="G57" s="8">
        <v>-7835814695</v>
      </c>
    </row>
    <row r="58" spans="1:7" x14ac:dyDescent="0.3">
      <c r="A58" s="14" t="s">
        <v>50</v>
      </c>
      <c r="B58" s="14"/>
      <c r="E58" s="8">
        <v>3220835380</v>
      </c>
      <c r="F58" s="9"/>
      <c r="G58" s="105">
        <v>3757715306</v>
      </c>
    </row>
    <row r="59" spans="1:7" x14ac:dyDescent="0.3">
      <c r="A59" s="14" t="s">
        <v>51</v>
      </c>
      <c r="B59" s="15"/>
      <c r="C59" s="46" t="s">
        <v>14</v>
      </c>
      <c r="E59" s="8">
        <v>-250256294506</v>
      </c>
      <c r="F59" s="6"/>
      <c r="G59" s="8">
        <v>-211519736225</v>
      </c>
    </row>
    <row r="60" spans="1:7" x14ac:dyDescent="0.3">
      <c r="A60" s="7"/>
      <c r="B60" s="7"/>
      <c r="C60" s="46" t="s">
        <v>52</v>
      </c>
      <c r="D60" s="3"/>
      <c r="E60" s="19">
        <f>SUM(E53:E59)</f>
        <v>464911448345</v>
      </c>
      <c r="F60" s="9"/>
      <c r="G60" s="19">
        <f>SUM(G53:G59)</f>
        <v>586577786717</v>
      </c>
    </row>
    <row r="61" spans="1:7" x14ac:dyDescent="0.3">
      <c r="B61" s="13"/>
      <c r="C61" s="40"/>
      <c r="D61" s="3"/>
      <c r="E61" s="8"/>
      <c r="F61" s="9"/>
      <c r="G61" s="8"/>
    </row>
    <row r="62" spans="1:7" x14ac:dyDescent="0.3">
      <c r="A62" s="13" t="s">
        <v>53</v>
      </c>
      <c r="B62" s="7"/>
      <c r="C62" s="40" t="s">
        <v>54</v>
      </c>
      <c r="D62" s="3"/>
      <c r="E62" s="20">
        <v>97074042171</v>
      </c>
      <c r="F62" s="16"/>
      <c r="G62" s="20">
        <v>102955226376</v>
      </c>
    </row>
    <row r="63" spans="1:7" ht="6.75" customHeight="1" x14ac:dyDescent="0.3">
      <c r="A63" s="7"/>
      <c r="B63" s="7"/>
      <c r="C63" s="40"/>
      <c r="D63" s="3"/>
      <c r="E63" s="8"/>
      <c r="G63" s="8"/>
    </row>
    <row r="64" spans="1:7" ht="12.75" customHeight="1" x14ac:dyDescent="0.3">
      <c r="A64" s="13" t="s">
        <v>55</v>
      </c>
      <c r="B64" s="10"/>
      <c r="C64" s="40" t="s">
        <v>56</v>
      </c>
      <c r="D64" s="3"/>
      <c r="E64" s="20">
        <v>4358116169</v>
      </c>
      <c r="F64" s="16"/>
      <c r="G64" s="20">
        <v>107884103548</v>
      </c>
    </row>
    <row r="65" spans="1:7" hidden="1" x14ac:dyDescent="0.3">
      <c r="A65" s="14" t="s">
        <v>26</v>
      </c>
      <c r="B65" s="13"/>
      <c r="E65" s="8">
        <v>105135340407</v>
      </c>
      <c r="F65" s="6"/>
      <c r="G65" s="8">
        <v>241383990176</v>
      </c>
    </row>
    <row r="66" spans="1:7" hidden="1" x14ac:dyDescent="0.3">
      <c r="A66" s="14" t="s">
        <v>57</v>
      </c>
      <c r="B66" s="14"/>
      <c r="E66" s="8">
        <v>2748763141</v>
      </c>
      <c r="G66" s="8">
        <v>6222516610</v>
      </c>
    </row>
    <row r="67" spans="1:7" ht="6.75" customHeight="1" x14ac:dyDescent="0.3">
      <c r="A67" s="7"/>
      <c r="B67" s="7"/>
      <c r="C67" s="40"/>
      <c r="D67" s="3"/>
      <c r="E67" s="8"/>
      <c r="G67" s="8"/>
    </row>
    <row r="68" spans="1:7" ht="13.5" thickBot="1" x14ac:dyDescent="0.35">
      <c r="A68" s="10" t="s">
        <v>58</v>
      </c>
      <c r="B68" s="10"/>
      <c r="C68" s="40"/>
      <c r="D68" s="3"/>
      <c r="E68" s="114">
        <f>+E64+E62+E60+E51+E42+E40+E28+E20+E18</f>
        <v>17112755816092</v>
      </c>
      <c r="F68" s="16"/>
      <c r="G68" s="114">
        <f>+G64+G62+G60+G51+G42+G40+G28+G20+G18</f>
        <v>17641888216457</v>
      </c>
    </row>
    <row r="69" spans="1:7" ht="6.75" customHeight="1" thickTop="1" x14ac:dyDescent="0.3">
      <c r="C69" s="40"/>
      <c r="D69" s="3"/>
    </row>
    <row r="70" spans="1:7" x14ac:dyDescent="0.3">
      <c r="C70" s="40"/>
      <c r="D70" s="3"/>
    </row>
    <row r="71" spans="1:7" x14ac:dyDescent="0.3">
      <c r="A71" s="123" t="s">
        <v>59</v>
      </c>
      <c r="B71" s="123"/>
      <c r="C71" s="123"/>
      <c r="D71" s="123"/>
      <c r="E71" s="123"/>
      <c r="F71" s="123"/>
      <c r="G71" s="123"/>
    </row>
    <row r="72" spans="1:7" x14ac:dyDescent="0.3">
      <c r="C72" s="40"/>
      <c r="D72" s="3"/>
      <c r="E72" s="8"/>
      <c r="F72" s="3"/>
    </row>
    <row r="73" spans="1:7" x14ac:dyDescent="0.3">
      <c r="C73" s="40"/>
      <c r="D73" s="3"/>
      <c r="E73" s="8"/>
      <c r="F73" s="3"/>
    </row>
    <row r="74" spans="1:7" x14ac:dyDescent="0.3">
      <c r="C74" s="40"/>
      <c r="D74" s="3"/>
      <c r="E74" s="8"/>
      <c r="F74" s="3"/>
    </row>
    <row r="75" spans="1:7" x14ac:dyDescent="0.3">
      <c r="C75" s="40"/>
      <c r="D75" s="3"/>
      <c r="E75" s="8"/>
      <c r="F75" s="3"/>
    </row>
    <row r="76" spans="1:7" ht="13.5" x14ac:dyDescent="0.3">
      <c r="A76" s="122"/>
      <c r="B76" s="122"/>
      <c r="C76" s="122"/>
      <c r="D76" s="122"/>
      <c r="E76" s="122"/>
      <c r="F76" s="122"/>
      <c r="G76" s="122"/>
    </row>
    <row r="77" spans="1:7" ht="13.5" x14ac:dyDescent="0.3">
      <c r="A77" s="122" t="s">
        <v>60</v>
      </c>
      <c r="B77" s="122"/>
      <c r="C77" s="122"/>
      <c r="D77" s="122"/>
      <c r="E77" s="122"/>
      <c r="F77" s="122"/>
      <c r="G77" s="122"/>
    </row>
  </sheetData>
  <sheetProtection selectLockedCells="1" selectUnlockedCells="1"/>
  <mergeCells count="7">
    <mergeCell ref="A77:G77"/>
    <mergeCell ref="A71:G71"/>
    <mergeCell ref="A76:G76"/>
    <mergeCell ref="A5:G5"/>
    <mergeCell ref="A6:G6"/>
    <mergeCell ref="A7:G7"/>
    <mergeCell ref="A8:G8"/>
  </mergeCells>
  <pageMargins left="1.1811023622047201" right="0.196850393700787" top="0.59055118110236204" bottom="0.59055118110236204" header="0.39370078740157499" footer="0.39370078740157499"/>
  <pageSetup paperSize="9" scale="76" firstPageNumber="0" orientation="portrait" horizontalDpi="200" verticalDpi="200" r:id="rId1"/>
  <headerFooter alignWithMargins="0">
    <oddFooter>&amp;R&amp;"Times New Roman,Normal"&amp;12&amp;K000000 5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G67"/>
  <sheetViews>
    <sheetView showGridLines="0" view="pageBreakPreview" zoomScaleNormal="85" zoomScaleSheetLayoutView="100" workbookViewId="0">
      <selection activeCell="A5" sqref="A5:G5"/>
    </sheetView>
  </sheetViews>
  <sheetFormatPr baseColWidth="10" defaultColWidth="9.1796875" defaultRowHeight="13" x14ac:dyDescent="0.3"/>
  <cols>
    <col min="1" max="1" width="46" style="3" customWidth="1"/>
    <col min="2" max="2" width="1.453125" style="3" customWidth="1"/>
    <col min="3" max="3" width="6" style="40" bestFit="1" customWidth="1"/>
    <col min="4" max="4" width="2.453125" style="117" customWidth="1"/>
    <col min="5" max="5" width="18.1796875" style="17" bestFit="1" customWidth="1"/>
    <col min="6" max="6" width="1.1796875" style="17" customWidth="1"/>
    <col min="7" max="7" width="18.453125" style="17" customWidth="1"/>
    <col min="8" max="16384" width="9.1796875" style="3"/>
  </cols>
  <sheetData>
    <row r="5" spans="1:7" x14ac:dyDescent="0.3">
      <c r="A5" s="124" t="s">
        <v>0</v>
      </c>
      <c r="B5" s="124"/>
      <c r="C5" s="124"/>
      <c r="D5" s="124"/>
      <c r="E5" s="124"/>
      <c r="F5" s="124"/>
      <c r="G5" s="124"/>
    </row>
    <row r="6" spans="1:7" x14ac:dyDescent="0.3">
      <c r="A6" s="124" t="s">
        <v>1</v>
      </c>
      <c r="B6" s="124"/>
      <c r="C6" s="124"/>
      <c r="D6" s="124"/>
      <c r="E6" s="124"/>
      <c r="F6" s="124"/>
      <c r="G6" s="124"/>
    </row>
    <row r="7" spans="1:7" x14ac:dyDescent="0.3">
      <c r="A7" s="127" t="s">
        <v>2</v>
      </c>
      <c r="B7" s="127"/>
      <c r="C7" s="127"/>
      <c r="D7" s="127"/>
      <c r="E7" s="127"/>
      <c r="F7" s="127"/>
      <c r="G7" s="127"/>
    </row>
    <row r="8" spans="1:7" x14ac:dyDescent="0.3">
      <c r="A8" s="127" t="s">
        <v>3</v>
      </c>
      <c r="B8" s="127"/>
      <c r="C8" s="127"/>
      <c r="D8" s="127"/>
      <c r="E8" s="127"/>
      <c r="F8" s="127"/>
      <c r="G8" s="127"/>
    </row>
    <row r="9" spans="1:7" x14ac:dyDescent="0.3">
      <c r="A9" s="117"/>
      <c r="B9" s="117"/>
      <c r="E9" s="50"/>
      <c r="F9" s="50"/>
      <c r="G9" s="50"/>
    </row>
    <row r="10" spans="1:7" ht="18" x14ac:dyDescent="0.6">
      <c r="A10" s="52" t="s">
        <v>61</v>
      </c>
      <c r="B10" s="53"/>
      <c r="C10" s="28" t="s">
        <v>5</v>
      </c>
      <c r="D10" s="56"/>
      <c r="E10" s="54">
        <v>44926</v>
      </c>
      <c r="F10" s="55"/>
      <c r="G10" s="54">
        <v>44561</v>
      </c>
    </row>
    <row r="11" spans="1:7" x14ac:dyDescent="0.3">
      <c r="A11" s="10" t="s">
        <v>62</v>
      </c>
      <c r="B11" s="10"/>
    </row>
    <row r="12" spans="1:7" x14ac:dyDescent="0.3">
      <c r="A12" s="26" t="s">
        <v>63</v>
      </c>
      <c r="B12" s="26"/>
    </row>
    <row r="13" spans="1:7" x14ac:dyDescent="0.3">
      <c r="A13" s="14" t="s">
        <v>64</v>
      </c>
      <c r="B13" s="7"/>
      <c r="C13" s="40" t="s">
        <v>65</v>
      </c>
      <c r="E13" s="8">
        <v>557420209253</v>
      </c>
      <c r="G13" s="85">
        <v>541267922539</v>
      </c>
    </row>
    <row r="14" spans="1:7" x14ac:dyDescent="0.3">
      <c r="A14" s="14" t="s">
        <v>66</v>
      </c>
      <c r="B14" s="7"/>
      <c r="E14" s="8">
        <v>231739855314</v>
      </c>
      <c r="G14" s="85">
        <v>192849050646</v>
      </c>
    </row>
    <row r="15" spans="1:7" x14ac:dyDescent="0.3">
      <c r="A15" s="14" t="s">
        <v>67</v>
      </c>
      <c r="B15" s="7"/>
      <c r="E15" s="8">
        <v>2984449781806</v>
      </c>
      <c r="G15" s="85">
        <v>2773855509287</v>
      </c>
    </row>
    <row r="16" spans="1:7" x14ac:dyDescent="0.3">
      <c r="A16" s="14" t="s">
        <v>68</v>
      </c>
      <c r="B16" s="7"/>
      <c r="E16" s="8">
        <v>40348801711</v>
      </c>
      <c r="G16" s="85">
        <v>91374674723</v>
      </c>
    </row>
    <row r="17" spans="1:7" x14ac:dyDescent="0.3">
      <c r="A17" s="14" t="s">
        <v>69</v>
      </c>
      <c r="B17" s="7"/>
      <c r="E17" s="8">
        <v>17184910</v>
      </c>
      <c r="G17" s="85">
        <v>0</v>
      </c>
    </row>
    <row r="18" spans="1:7" x14ac:dyDescent="0.3">
      <c r="A18" s="14" t="s">
        <v>70</v>
      </c>
      <c r="B18" s="7"/>
      <c r="E18" s="8">
        <v>37158292927</v>
      </c>
      <c r="G18" s="85">
        <v>25399299896</v>
      </c>
    </row>
    <row r="19" spans="1:7" x14ac:dyDescent="0.3">
      <c r="A19" s="7"/>
      <c r="B19" s="7"/>
      <c r="C19" s="117" t="s">
        <v>71</v>
      </c>
      <c r="E19" s="19">
        <f>SUM(E13:E18)</f>
        <v>3851134125921</v>
      </c>
      <c r="F19" s="21"/>
      <c r="G19" s="19">
        <f>SUM(G13:G18)</f>
        <v>3624746457091</v>
      </c>
    </row>
    <row r="21" spans="1:7" x14ac:dyDescent="0.3">
      <c r="A21" s="10" t="s">
        <v>62</v>
      </c>
      <c r="B21" s="10"/>
    </row>
    <row r="22" spans="1:7" x14ac:dyDescent="0.3">
      <c r="A22" s="26" t="s">
        <v>72</v>
      </c>
      <c r="B22" s="26"/>
    </row>
    <row r="23" spans="1:7" x14ac:dyDescent="0.3">
      <c r="A23" s="14" t="s">
        <v>73</v>
      </c>
      <c r="B23" s="7"/>
      <c r="C23" s="40" t="s">
        <v>65</v>
      </c>
      <c r="E23" s="105">
        <v>9540366068677</v>
      </c>
      <c r="G23" s="8">
        <v>10221315923471</v>
      </c>
    </row>
    <row r="24" spans="1:7" x14ac:dyDescent="0.3">
      <c r="A24" s="14" t="s">
        <v>74</v>
      </c>
      <c r="B24" s="7"/>
      <c r="C24" s="40" t="s">
        <v>65</v>
      </c>
      <c r="E24" s="105">
        <v>1649553504546</v>
      </c>
      <c r="G24" s="8">
        <v>1461841286544</v>
      </c>
    </row>
    <row r="25" spans="1:7" x14ac:dyDescent="0.3">
      <c r="A25" s="14" t="s">
        <v>75</v>
      </c>
      <c r="B25" s="7"/>
      <c r="E25" s="105">
        <v>19879931494</v>
      </c>
      <c r="G25" s="8">
        <v>15961640213</v>
      </c>
    </row>
    <row r="26" spans="1:7" x14ac:dyDescent="0.3">
      <c r="A26" s="14" t="s">
        <v>76</v>
      </c>
      <c r="B26" s="7"/>
      <c r="C26" s="40" t="s">
        <v>77</v>
      </c>
      <c r="E26" s="105">
        <v>651069775900</v>
      </c>
      <c r="G26" s="8">
        <v>610287567700</v>
      </c>
    </row>
    <row r="27" spans="1:7" x14ac:dyDescent="0.3">
      <c r="A27" s="14" t="s">
        <v>28</v>
      </c>
      <c r="B27" s="7"/>
      <c r="E27" s="105">
        <v>25138</v>
      </c>
      <c r="G27" s="8">
        <v>191222621</v>
      </c>
    </row>
    <row r="28" spans="1:7" x14ac:dyDescent="0.3">
      <c r="A28" s="14" t="s">
        <v>78</v>
      </c>
      <c r="B28" s="7"/>
      <c r="E28" s="105">
        <v>58936141196</v>
      </c>
      <c r="G28" s="8">
        <v>66016286224</v>
      </c>
    </row>
    <row r="29" spans="1:7" x14ac:dyDescent="0.3">
      <c r="A29" s="7"/>
      <c r="B29" s="7"/>
      <c r="C29" s="117" t="s">
        <v>71</v>
      </c>
      <c r="E29" s="19">
        <f>SUM(E23:E28)</f>
        <v>11919805446951</v>
      </c>
      <c r="F29" s="21"/>
      <c r="G29" s="19">
        <f>SUM(G23:G28)</f>
        <v>12375613926773</v>
      </c>
    </row>
    <row r="30" spans="1:7" x14ac:dyDescent="0.3">
      <c r="A30" s="7"/>
      <c r="B30" s="7"/>
    </row>
    <row r="31" spans="1:7" x14ac:dyDescent="0.3">
      <c r="A31" s="10" t="s">
        <v>79</v>
      </c>
      <c r="B31" s="7"/>
      <c r="D31" s="3"/>
      <c r="E31" s="3"/>
      <c r="F31" s="3"/>
      <c r="G31" s="3"/>
    </row>
    <row r="32" spans="1:7" x14ac:dyDescent="0.3">
      <c r="A32" s="14" t="s">
        <v>80</v>
      </c>
      <c r="B32" s="7"/>
      <c r="E32" s="8">
        <v>11224700496</v>
      </c>
      <c r="F32" s="21"/>
      <c r="G32" s="8">
        <v>11175820242</v>
      </c>
    </row>
    <row r="33" spans="1:7" x14ac:dyDescent="0.3">
      <c r="A33" s="14" t="s">
        <v>81</v>
      </c>
      <c r="B33" s="7"/>
      <c r="E33" s="8">
        <v>0</v>
      </c>
      <c r="F33" s="21"/>
      <c r="G33" s="8">
        <v>5737018587</v>
      </c>
    </row>
    <row r="34" spans="1:7" x14ac:dyDescent="0.3">
      <c r="A34" s="14" t="s">
        <v>82</v>
      </c>
      <c r="B34" s="7"/>
      <c r="E34" s="8">
        <v>773285457</v>
      </c>
      <c r="F34" s="21"/>
      <c r="G34" s="8">
        <v>809439380</v>
      </c>
    </row>
    <row r="35" spans="1:7" x14ac:dyDescent="0.3">
      <c r="A35" s="14" t="s">
        <v>83</v>
      </c>
      <c r="B35" s="7"/>
      <c r="E35" s="8">
        <v>24425978707</v>
      </c>
      <c r="F35" s="21"/>
      <c r="G35" s="8">
        <v>36536755254</v>
      </c>
    </row>
    <row r="36" spans="1:7" x14ac:dyDescent="0.3">
      <c r="A36" s="10"/>
      <c r="B36" s="7"/>
      <c r="C36" s="40" t="s">
        <v>84</v>
      </c>
      <c r="E36" s="19">
        <f>SUM(E32:E35)</f>
        <v>36423964660</v>
      </c>
      <c r="F36" s="21"/>
      <c r="G36" s="19">
        <f>SUM(G32:G35)</f>
        <v>54259033463</v>
      </c>
    </row>
    <row r="37" spans="1:7" x14ac:dyDescent="0.3">
      <c r="A37" s="7"/>
      <c r="B37" s="7"/>
    </row>
    <row r="38" spans="1:7" x14ac:dyDescent="0.3">
      <c r="A38" s="10" t="s">
        <v>85</v>
      </c>
      <c r="B38" s="10"/>
      <c r="D38" s="119"/>
      <c r="E38" s="20">
        <v>21445892255</v>
      </c>
      <c r="F38" s="21"/>
      <c r="G38" s="20">
        <v>23728007949</v>
      </c>
    </row>
    <row r="39" spans="1:7" x14ac:dyDescent="0.3">
      <c r="A39" s="10"/>
      <c r="B39" s="10"/>
      <c r="D39" s="119"/>
      <c r="E39" s="8"/>
    </row>
    <row r="40" spans="1:7" ht="13.5" thickBot="1" x14ac:dyDescent="0.35">
      <c r="A40" s="10" t="s">
        <v>86</v>
      </c>
      <c r="B40" s="10"/>
      <c r="E40" s="114">
        <f>+E38+E36+E29+E19</f>
        <v>15828809429787</v>
      </c>
      <c r="F40" s="21"/>
      <c r="G40" s="114">
        <f>+G38+G36+G29+G19</f>
        <v>16078347425276</v>
      </c>
    </row>
    <row r="41" spans="1:7" ht="13.5" thickTop="1" x14ac:dyDescent="0.3">
      <c r="A41" s="7"/>
      <c r="B41" s="7"/>
    </row>
    <row r="42" spans="1:7" x14ac:dyDescent="0.3">
      <c r="A42" s="13" t="s">
        <v>87</v>
      </c>
      <c r="B42" s="13"/>
    </row>
    <row r="43" spans="1:7" x14ac:dyDescent="0.3">
      <c r="A43" s="15" t="s">
        <v>88</v>
      </c>
      <c r="C43" s="40" t="s">
        <v>89</v>
      </c>
      <c r="E43" s="8">
        <v>1084664800000</v>
      </c>
      <c r="G43" s="8">
        <v>1081242800000</v>
      </c>
    </row>
    <row r="44" spans="1:7" x14ac:dyDescent="0.3">
      <c r="A44" s="14" t="s">
        <v>90</v>
      </c>
      <c r="B44" s="7"/>
      <c r="E44" s="8">
        <v>60000</v>
      </c>
      <c r="G44" s="8">
        <v>60000</v>
      </c>
    </row>
    <row r="45" spans="1:7" x14ac:dyDescent="0.3">
      <c r="A45" s="14" t="s">
        <v>91</v>
      </c>
      <c r="B45" s="7"/>
      <c r="E45" s="8">
        <v>45626908534</v>
      </c>
      <c r="G45" s="8">
        <v>45626908534</v>
      </c>
    </row>
    <row r="46" spans="1:7" x14ac:dyDescent="0.3">
      <c r="A46" s="14" t="s">
        <v>92</v>
      </c>
      <c r="B46" s="7"/>
      <c r="E46" s="8">
        <v>154881098793</v>
      </c>
      <c r="G46" s="8">
        <v>432392983652</v>
      </c>
    </row>
    <row r="47" spans="1:7" x14ac:dyDescent="0.3">
      <c r="A47" s="14" t="s">
        <v>93</v>
      </c>
      <c r="B47" s="7"/>
      <c r="C47" s="40" t="s">
        <v>94</v>
      </c>
      <c r="E47" s="8">
        <v>0</v>
      </c>
      <c r="G47" s="8">
        <v>0</v>
      </c>
    </row>
    <row r="48" spans="1:7" x14ac:dyDescent="0.3">
      <c r="A48" s="15" t="s">
        <v>95</v>
      </c>
      <c r="E48" s="8">
        <v>-1226481022</v>
      </c>
      <c r="G48" s="8">
        <v>4278038995</v>
      </c>
    </row>
    <row r="49" spans="1:7" x14ac:dyDescent="0.3">
      <c r="A49" s="10" t="s">
        <v>96</v>
      </c>
      <c r="B49" s="10"/>
      <c r="E49" s="19">
        <f>SUM(E43:E48)</f>
        <v>1283946386305</v>
      </c>
      <c r="F49" s="21"/>
      <c r="G49" s="19">
        <f>SUM(G43:G48)</f>
        <v>1563540791181</v>
      </c>
    </row>
    <row r="50" spans="1:7" x14ac:dyDescent="0.3">
      <c r="A50" s="11"/>
      <c r="B50" s="11"/>
    </row>
    <row r="51" spans="1:7" ht="13.5" thickBot="1" x14ac:dyDescent="0.35">
      <c r="A51" s="10" t="s">
        <v>97</v>
      </c>
      <c r="B51" s="10"/>
      <c r="E51" s="114">
        <f>+E49+E40</f>
        <v>17112755816092</v>
      </c>
      <c r="F51" s="21"/>
      <c r="G51" s="114">
        <f>+G49+G40</f>
        <v>17641888216457</v>
      </c>
    </row>
    <row r="52" spans="1:7" s="25" customFormat="1" ht="13.5" thickTop="1" x14ac:dyDescent="0.3">
      <c r="A52" s="3"/>
      <c r="B52" s="3"/>
      <c r="C52" s="40"/>
      <c r="D52" s="117"/>
      <c r="E52" s="17"/>
      <c r="F52" s="17"/>
      <c r="G52" s="17"/>
    </row>
    <row r="53" spans="1:7" s="25" customFormat="1" x14ac:dyDescent="0.3">
      <c r="A53" s="30" t="s">
        <v>98</v>
      </c>
      <c r="B53" s="31"/>
      <c r="C53" s="47"/>
      <c r="D53" s="65"/>
      <c r="E53" s="37"/>
      <c r="F53" s="37"/>
      <c r="G53" s="57"/>
    </row>
    <row r="54" spans="1:7" s="25" customFormat="1" ht="13.5" thickBot="1" x14ac:dyDescent="0.35">
      <c r="A54" s="32" t="s">
        <v>99</v>
      </c>
      <c r="B54" s="18"/>
      <c r="C54" s="40" t="s">
        <v>100</v>
      </c>
      <c r="D54" s="117"/>
      <c r="E54" s="101">
        <v>1328183652192</v>
      </c>
      <c r="F54" s="3"/>
      <c r="G54" s="120">
        <v>1516002869874</v>
      </c>
    </row>
    <row r="55" spans="1:7" s="25" customFormat="1" ht="13.5" thickTop="1" x14ac:dyDescent="0.3">
      <c r="A55" s="33"/>
      <c r="B55" s="18"/>
      <c r="C55" s="40"/>
      <c r="D55" s="117"/>
      <c r="E55" s="2"/>
      <c r="F55" s="3"/>
      <c r="G55" s="58"/>
    </row>
    <row r="56" spans="1:7" s="25" customFormat="1" ht="13.5" thickBot="1" x14ac:dyDescent="0.35">
      <c r="A56" s="33" t="s">
        <v>101</v>
      </c>
      <c r="B56" s="18"/>
      <c r="C56" s="40" t="s">
        <v>100</v>
      </c>
      <c r="D56" s="117"/>
      <c r="E56" s="102">
        <v>18918693109643</v>
      </c>
      <c r="F56" s="3"/>
      <c r="G56" s="115">
        <v>19227752742616</v>
      </c>
    </row>
    <row r="57" spans="1:7" s="25" customFormat="1" ht="13.5" thickTop="1" x14ac:dyDescent="0.3">
      <c r="A57" s="34"/>
      <c r="B57" s="35"/>
      <c r="C57" s="48"/>
      <c r="D57" s="36"/>
      <c r="E57" s="38"/>
      <c r="F57" s="38"/>
      <c r="G57" s="39"/>
    </row>
    <row r="58" spans="1:7" s="25" customFormat="1" x14ac:dyDescent="0.3">
      <c r="A58" s="66"/>
      <c r="B58" s="66"/>
      <c r="C58" s="47"/>
      <c r="D58" s="65"/>
      <c r="E58" s="37"/>
      <c r="F58" s="37"/>
      <c r="G58" s="37"/>
    </row>
    <row r="59" spans="1:7" s="25" customFormat="1" x14ac:dyDescent="0.3">
      <c r="A59" s="123" t="s">
        <v>59</v>
      </c>
      <c r="B59" s="123"/>
      <c r="C59" s="123"/>
      <c r="D59" s="123"/>
      <c r="E59" s="123"/>
      <c r="F59" s="123"/>
      <c r="G59" s="123"/>
    </row>
    <row r="60" spans="1:7" s="25" customFormat="1" x14ac:dyDescent="0.3">
      <c r="A60" s="3"/>
      <c r="B60" s="3"/>
      <c r="C60" s="40"/>
      <c r="D60" s="117"/>
      <c r="E60" s="17"/>
      <c r="F60" s="17"/>
      <c r="G60" s="17"/>
    </row>
    <row r="61" spans="1:7" s="25" customFormat="1" x14ac:dyDescent="0.3">
      <c r="A61" s="3"/>
      <c r="B61" s="3"/>
      <c r="C61" s="40"/>
      <c r="D61" s="117"/>
      <c r="E61" s="17"/>
      <c r="F61" s="17"/>
      <c r="G61" s="17"/>
    </row>
    <row r="62" spans="1:7" s="25" customFormat="1" x14ac:dyDescent="0.3">
      <c r="A62" s="3"/>
      <c r="B62" s="3"/>
      <c r="C62" s="40"/>
      <c r="D62" s="117"/>
      <c r="E62" s="17"/>
      <c r="F62" s="17"/>
      <c r="G62" s="17"/>
    </row>
    <row r="63" spans="1:7" s="25" customFormat="1" x14ac:dyDescent="0.3">
      <c r="A63" s="3"/>
      <c r="B63" s="3"/>
      <c r="C63" s="40"/>
      <c r="D63" s="117"/>
      <c r="E63" s="17"/>
      <c r="F63" s="17"/>
      <c r="G63" s="17"/>
    </row>
    <row r="64" spans="1:7" s="25" customFormat="1" ht="13.5" x14ac:dyDescent="0.25">
      <c r="A64" s="87"/>
      <c r="B64" s="87"/>
      <c r="C64" s="87"/>
      <c r="D64" s="87"/>
      <c r="E64" s="87"/>
      <c r="F64" s="87"/>
      <c r="G64" s="87"/>
    </row>
    <row r="65" spans="1:7" s="25" customFormat="1" ht="13.5" x14ac:dyDescent="0.25">
      <c r="A65" s="87" t="s">
        <v>102</v>
      </c>
      <c r="B65" s="87"/>
      <c r="C65" s="87"/>
      <c r="D65" s="87"/>
      <c r="E65" s="87"/>
      <c r="F65" s="87"/>
      <c r="G65" s="87"/>
    </row>
    <row r="66" spans="1:7" s="25" customFormat="1" x14ac:dyDescent="0.3">
      <c r="A66" s="126"/>
      <c r="B66" s="126"/>
      <c r="C66" s="126"/>
      <c r="D66" s="126"/>
      <c r="E66" s="126"/>
      <c r="F66" s="126"/>
      <c r="G66" s="126"/>
    </row>
    <row r="67" spans="1:7" s="25" customFormat="1" x14ac:dyDescent="0.3">
      <c r="A67" s="12"/>
      <c r="B67" s="12"/>
      <c r="C67" s="118"/>
      <c r="D67" s="5"/>
      <c r="E67" s="8"/>
      <c r="F67" s="6"/>
      <c r="G67" s="8"/>
    </row>
  </sheetData>
  <sheetProtection selectLockedCells="1" selectUnlockedCells="1"/>
  <mergeCells count="6">
    <mergeCell ref="A66:G66"/>
    <mergeCell ref="A5:G5"/>
    <mergeCell ref="A6:G6"/>
    <mergeCell ref="A7:G7"/>
    <mergeCell ref="A8:G8"/>
    <mergeCell ref="A59:G59"/>
  </mergeCells>
  <pageMargins left="1.1811023622047201" right="0.196850393700787" top="0.59055118110236204" bottom="0.59055118110236204" header="0.39370078740157499" footer="0.39370078740157499"/>
  <pageSetup paperSize="9" scale="81" firstPageNumber="0" orientation="portrait" horizontalDpi="4294967295" verticalDpi="4294967295" r:id="rId1"/>
  <headerFooter alignWithMargins="0">
    <oddFooter>&amp;R&amp;"Times New Roman,Normal"&amp;12&amp;K000000  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G77"/>
  <sheetViews>
    <sheetView showGridLines="0" view="pageBreakPreview" zoomScaleNormal="100" zoomScaleSheetLayoutView="100" workbookViewId="0">
      <selection activeCell="A5" sqref="A5:F5"/>
    </sheetView>
  </sheetViews>
  <sheetFormatPr baseColWidth="10" defaultColWidth="9.1796875" defaultRowHeight="13" x14ac:dyDescent="0.3"/>
  <cols>
    <col min="1" max="1" width="58.7265625" style="3" customWidth="1"/>
    <col min="2" max="2" width="6.453125" style="46" customWidth="1"/>
    <col min="3" max="3" width="2.453125" style="1" customWidth="1"/>
    <col min="4" max="4" width="17" style="18" customWidth="1"/>
    <col min="5" max="5" width="3" style="3" customWidth="1"/>
    <col min="6" max="6" width="17.81640625" style="18" bestFit="1" customWidth="1"/>
    <col min="7" max="7" width="3.26953125" style="3" customWidth="1"/>
    <col min="8" max="16384" width="9.1796875" style="3"/>
  </cols>
  <sheetData>
    <row r="5" spans="1:7" x14ac:dyDescent="0.3">
      <c r="A5" s="124" t="s">
        <v>0</v>
      </c>
      <c r="B5" s="124"/>
      <c r="C5" s="124"/>
      <c r="D5" s="124"/>
      <c r="E5" s="124"/>
      <c r="F5" s="124"/>
    </row>
    <row r="6" spans="1:7" x14ac:dyDescent="0.3">
      <c r="A6" s="124" t="s">
        <v>103</v>
      </c>
      <c r="B6" s="124"/>
      <c r="C6" s="124"/>
      <c r="D6" s="124"/>
      <c r="E6" s="124"/>
      <c r="F6" s="124"/>
    </row>
    <row r="7" spans="1:7" x14ac:dyDescent="0.3">
      <c r="A7" s="123" t="s">
        <v>2</v>
      </c>
      <c r="B7" s="123"/>
      <c r="C7" s="123"/>
      <c r="D7" s="123"/>
      <c r="E7" s="123"/>
      <c r="F7" s="123"/>
    </row>
    <row r="8" spans="1:7" x14ac:dyDescent="0.3">
      <c r="A8" s="125" t="s">
        <v>3</v>
      </c>
      <c r="B8" s="125"/>
      <c r="C8" s="125"/>
      <c r="D8" s="125"/>
      <c r="E8" s="125"/>
      <c r="F8" s="125"/>
    </row>
    <row r="9" spans="1:7" x14ac:dyDescent="0.3">
      <c r="D9" s="50"/>
      <c r="E9" s="59"/>
      <c r="F9" s="50"/>
    </row>
    <row r="10" spans="1:7" ht="16" x14ac:dyDescent="0.6">
      <c r="B10" s="28" t="s">
        <v>5</v>
      </c>
      <c r="C10" s="27"/>
      <c r="D10" s="42">
        <v>44926</v>
      </c>
      <c r="F10" s="103">
        <v>44561</v>
      </c>
      <c r="G10"/>
    </row>
    <row r="11" spans="1:7" x14ac:dyDescent="0.3">
      <c r="A11" s="10" t="s">
        <v>104</v>
      </c>
      <c r="D11" s="50"/>
      <c r="F11" s="104"/>
      <c r="G11"/>
    </row>
    <row r="12" spans="1:7" x14ac:dyDescent="0.3">
      <c r="A12" s="60" t="s">
        <v>105</v>
      </c>
      <c r="D12" s="8">
        <v>55408212251</v>
      </c>
      <c r="F12" s="105">
        <v>31375818213</v>
      </c>
      <c r="G12" s="100"/>
    </row>
    <row r="13" spans="1:7" x14ac:dyDescent="0.3">
      <c r="A13" s="60" t="s">
        <v>106</v>
      </c>
      <c r="D13" s="8">
        <v>916022578670</v>
      </c>
      <c r="F13" s="105">
        <v>868877638792</v>
      </c>
      <c r="G13" s="100"/>
    </row>
    <row r="14" spans="1:7" x14ac:dyDescent="0.3">
      <c r="A14" s="60" t="s">
        <v>107</v>
      </c>
      <c r="D14" s="8">
        <v>21144195856</v>
      </c>
      <c r="F14" s="105">
        <v>20016124447</v>
      </c>
      <c r="G14" s="100"/>
    </row>
    <row r="15" spans="1:7" x14ac:dyDescent="0.3">
      <c r="A15" s="60" t="s">
        <v>108</v>
      </c>
      <c r="D15" s="8">
        <v>77716904390</v>
      </c>
      <c r="F15" s="105">
        <v>43608113140</v>
      </c>
      <c r="G15" s="100"/>
    </row>
    <row r="16" spans="1:7" x14ac:dyDescent="0.3">
      <c r="A16" s="3" t="s">
        <v>109</v>
      </c>
      <c r="B16" s="46" t="s">
        <v>110</v>
      </c>
      <c r="D16" s="8">
        <v>2366649427</v>
      </c>
      <c r="F16" s="116" t="s">
        <v>111</v>
      </c>
      <c r="G16" s="100"/>
    </row>
    <row r="17" spans="1:7" x14ac:dyDescent="0.3">
      <c r="A17" s="7"/>
      <c r="D17" s="19">
        <f>SUM(D12:D16)</f>
        <v>1072658540594</v>
      </c>
      <c r="E17" s="5"/>
      <c r="F17" s="19">
        <f>SUM(F12:F16)</f>
        <v>963877694592</v>
      </c>
      <c r="G17" s="100"/>
    </row>
    <row r="18" spans="1:7" x14ac:dyDescent="0.3">
      <c r="A18" s="10" t="s">
        <v>112</v>
      </c>
      <c r="D18" s="8"/>
      <c r="F18" s="105"/>
      <c r="G18" s="100"/>
    </row>
    <row r="19" spans="1:7" x14ac:dyDescent="0.3">
      <c r="A19" s="7" t="s">
        <v>113</v>
      </c>
      <c r="D19" s="8">
        <v>-172773418427</v>
      </c>
      <c r="F19" s="8">
        <v>-162241141311</v>
      </c>
      <c r="G19" s="100"/>
    </row>
    <row r="20" spans="1:7" x14ac:dyDescent="0.3">
      <c r="A20" s="7" t="s">
        <v>114</v>
      </c>
      <c r="D20" s="8">
        <v>-344205021866</v>
      </c>
      <c r="F20" s="8">
        <v>-331843119730</v>
      </c>
      <c r="G20" s="100"/>
    </row>
    <row r="21" spans="1:7" x14ac:dyDescent="0.3">
      <c r="A21" s="3" t="s">
        <v>109</v>
      </c>
      <c r="B21" s="46" t="s">
        <v>110</v>
      </c>
      <c r="D21" s="8">
        <v>0</v>
      </c>
      <c r="F21" s="8">
        <v>-997678887</v>
      </c>
      <c r="G21" s="100"/>
    </row>
    <row r="22" spans="1:7" x14ac:dyDescent="0.3">
      <c r="A22" s="7"/>
      <c r="D22" s="106">
        <f>SUM(D19:D21)</f>
        <v>-516978440293</v>
      </c>
      <c r="E22" s="5"/>
      <c r="F22" s="106">
        <f>SUM(F19:F21)</f>
        <v>-495081939928</v>
      </c>
      <c r="G22" s="100"/>
    </row>
    <row r="23" spans="1:7" x14ac:dyDescent="0.3">
      <c r="A23" s="7"/>
      <c r="D23" s="8"/>
      <c r="F23" s="105"/>
      <c r="G23" s="100"/>
    </row>
    <row r="24" spans="1:7" x14ac:dyDescent="0.3">
      <c r="A24" s="10" t="s">
        <v>115</v>
      </c>
      <c r="D24" s="20">
        <f>+D22+D17</f>
        <v>555680100301</v>
      </c>
      <c r="E24" s="5"/>
      <c r="F24" s="20">
        <f>+F22+F17</f>
        <v>468795754664</v>
      </c>
      <c r="G24" s="100"/>
    </row>
    <row r="25" spans="1:7" ht="6" customHeight="1" x14ac:dyDescent="0.3">
      <c r="A25" s="7"/>
      <c r="D25" s="8"/>
      <c r="F25" s="105"/>
      <c r="G25" s="100"/>
    </row>
    <row r="26" spans="1:7" x14ac:dyDescent="0.3">
      <c r="A26" s="10" t="s">
        <v>116</v>
      </c>
      <c r="D26" s="8"/>
      <c r="F26" s="105"/>
      <c r="G26" s="100"/>
    </row>
    <row r="27" spans="1:7" x14ac:dyDescent="0.3">
      <c r="A27" s="3" t="s">
        <v>117</v>
      </c>
      <c r="B27" s="46" t="s">
        <v>14</v>
      </c>
      <c r="D27" s="8">
        <v>-857342334130</v>
      </c>
      <c r="F27" s="8">
        <v>-907359934869</v>
      </c>
      <c r="G27" s="100"/>
    </row>
    <row r="28" spans="1:7" x14ac:dyDescent="0.3">
      <c r="A28" s="3" t="s">
        <v>118</v>
      </c>
      <c r="B28" s="46" t="s">
        <v>14</v>
      </c>
      <c r="D28" s="8">
        <v>473131773280</v>
      </c>
      <c r="F28" s="8">
        <v>723167479427</v>
      </c>
      <c r="G28" s="100"/>
    </row>
    <row r="29" spans="1:7" x14ac:dyDescent="0.3">
      <c r="A29" s="7"/>
      <c r="D29" s="19">
        <f>SUM(D27:D28)</f>
        <v>-384210560850</v>
      </c>
      <c r="F29" s="106">
        <f>SUM(F27:F28)</f>
        <v>-184192455442</v>
      </c>
      <c r="G29" s="100"/>
    </row>
    <row r="30" spans="1:7" x14ac:dyDescent="0.3">
      <c r="A30" s="7"/>
      <c r="D30" s="8"/>
      <c r="F30" s="105"/>
      <c r="G30" s="100"/>
    </row>
    <row r="31" spans="1:7" x14ac:dyDescent="0.3">
      <c r="A31" s="10" t="s">
        <v>119</v>
      </c>
      <c r="D31" s="20">
        <f>+D29+D24</f>
        <v>171469539451</v>
      </c>
      <c r="E31" s="5"/>
      <c r="F31" s="20">
        <f>+F29+F24</f>
        <v>284603299222</v>
      </c>
      <c r="G31" s="100"/>
    </row>
    <row r="32" spans="1:7" ht="6" customHeight="1" x14ac:dyDescent="0.3">
      <c r="A32" s="7"/>
      <c r="D32" s="8"/>
      <c r="F32" s="105"/>
      <c r="G32" s="100"/>
    </row>
    <row r="33" spans="1:7" x14ac:dyDescent="0.3">
      <c r="A33" s="10" t="s">
        <v>120</v>
      </c>
      <c r="D33" s="8"/>
      <c r="F33" s="105"/>
      <c r="G33" s="100"/>
    </row>
    <row r="34" spans="1:7" x14ac:dyDescent="0.3">
      <c r="A34" s="7" t="s">
        <v>121</v>
      </c>
      <c r="D34" s="8">
        <v>181088980748</v>
      </c>
      <c r="F34" s="8">
        <v>160084482111</v>
      </c>
      <c r="G34" s="100"/>
    </row>
    <row r="35" spans="1:7" x14ac:dyDescent="0.3">
      <c r="A35" s="7" t="s">
        <v>122</v>
      </c>
      <c r="D35" s="8">
        <v>-59567392486</v>
      </c>
      <c r="F35" s="8">
        <v>-56350799883</v>
      </c>
      <c r="G35" s="100"/>
    </row>
    <row r="36" spans="1:7" x14ac:dyDescent="0.3">
      <c r="A36" s="7"/>
      <c r="D36" s="19">
        <f>SUM(D34:D35)</f>
        <v>121521588262</v>
      </c>
      <c r="F36" s="106">
        <f>SUM(F34:F35)</f>
        <v>103733682228</v>
      </c>
      <c r="G36" s="100"/>
    </row>
    <row r="37" spans="1:7" x14ac:dyDescent="0.3">
      <c r="A37" s="7"/>
      <c r="D37" s="8"/>
      <c r="F37" s="105"/>
      <c r="G37" s="100"/>
    </row>
    <row r="38" spans="1:7" x14ac:dyDescent="0.3">
      <c r="A38" s="10" t="s">
        <v>123</v>
      </c>
      <c r="D38" s="107">
        <f>+D31+D36</f>
        <v>292991127713</v>
      </c>
      <c r="F38" s="107">
        <f>+F31+F36</f>
        <v>388336981450</v>
      </c>
      <c r="G38" s="100"/>
    </row>
    <row r="39" spans="1:7" ht="6" customHeight="1" x14ac:dyDescent="0.3">
      <c r="A39" s="7"/>
      <c r="D39" s="8"/>
      <c r="F39" s="105"/>
      <c r="G39" s="100"/>
    </row>
    <row r="40" spans="1:7" x14ac:dyDescent="0.3">
      <c r="A40" s="10" t="s">
        <v>124</v>
      </c>
      <c r="D40" s="8"/>
      <c r="F40" s="105"/>
      <c r="G40" s="100"/>
    </row>
    <row r="41" spans="1:7" x14ac:dyDescent="0.3">
      <c r="A41" s="7" t="s">
        <v>125</v>
      </c>
      <c r="D41" s="8">
        <v>35421159402</v>
      </c>
      <c r="F41" s="8">
        <v>35856305181</v>
      </c>
      <c r="G41" s="100"/>
    </row>
    <row r="42" spans="1:7" x14ac:dyDescent="0.3">
      <c r="A42" s="7" t="s">
        <v>126</v>
      </c>
      <c r="D42" s="8">
        <v>51788125603</v>
      </c>
      <c r="E42" s="6"/>
      <c r="F42" s="8">
        <v>19531016854</v>
      </c>
      <c r="G42" s="100"/>
    </row>
    <row r="43" spans="1:7" x14ac:dyDescent="0.3">
      <c r="A43" s="7"/>
      <c r="D43" s="106">
        <f>SUM(D41:D42)</f>
        <v>87209285005</v>
      </c>
      <c r="F43" s="106">
        <f>SUM(F41:F42)</f>
        <v>55387322035</v>
      </c>
      <c r="G43" s="100"/>
    </row>
    <row r="44" spans="1:7" x14ac:dyDescent="0.3">
      <c r="A44" s="10" t="s">
        <v>127</v>
      </c>
      <c r="D44" s="8"/>
      <c r="F44" s="105"/>
      <c r="G44" s="100"/>
    </row>
    <row r="45" spans="1:7" x14ac:dyDescent="0.3">
      <c r="A45" s="7" t="s">
        <v>128</v>
      </c>
      <c r="D45" s="8">
        <v>-221969265426</v>
      </c>
      <c r="F45" s="8">
        <v>-210267638271</v>
      </c>
      <c r="G45" s="100"/>
    </row>
    <row r="46" spans="1:7" x14ac:dyDescent="0.3">
      <c r="A46" s="7" t="s">
        <v>129</v>
      </c>
      <c r="D46" s="8">
        <f>+-184448971437+31155959944</f>
        <v>-153293011493</v>
      </c>
      <c r="E46" s="8"/>
      <c r="F46" s="8">
        <v>-156283058622</v>
      </c>
      <c r="G46" s="100"/>
    </row>
    <row r="47" spans="1:7" x14ac:dyDescent="0.3">
      <c r="A47" s="3" t="s">
        <v>130</v>
      </c>
      <c r="B47" s="40" t="s">
        <v>54</v>
      </c>
      <c r="C47" s="3"/>
      <c r="D47" s="8">
        <v>-11299216747</v>
      </c>
      <c r="E47" s="8"/>
      <c r="F47" s="8">
        <v>-16828566640</v>
      </c>
      <c r="G47" s="100"/>
    </row>
    <row r="48" spans="1:7" x14ac:dyDescent="0.3">
      <c r="A48" s="7" t="s">
        <v>131</v>
      </c>
      <c r="B48" s="40"/>
      <c r="C48" s="3"/>
      <c r="D48" s="8">
        <v>-1126623036</v>
      </c>
      <c r="E48" s="8"/>
      <c r="F48" s="8">
        <v>-1221172759</v>
      </c>
      <c r="G48" s="100"/>
    </row>
    <row r="49" spans="1:7" x14ac:dyDescent="0.3">
      <c r="A49" s="3" t="s">
        <v>132</v>
      </c>
      <c r="B49" s="40"/>
      <c r="C49" s="3"/>
      <c r="D49" s="8">
        <v>-23281293548</v>
      </c>
      <c r="E49" s="8"/>
      <c r="F49" s="8">
        <v>-16682693102</v>
      </c>
      <c r="G49" s="100"/>
    </row>
    <row r="50" spans="1:7" x14ac:dyDescent="0.3">
      <c r="A50" s="3" t="s">
        <v>133</v>
      </c>
      <c r="B50" s="40" t="s">
        <v>110</v>
      </c>
      <c r="C50" s="3"/>
      <c r="D50" s="18">
        <v>-4917999758</v>
      </c>
      <c r="E50" s="8"/>
      <c r="F50" s="18">
        <v>-4784241052</v>
      </c>
      <c r="G50" s="100"/>
    </row>
    <row r="51" spans="1:7" x14ac:dyDescent="0.3">
      <c r="A51" s="7"/>
      <c r="D51" s="19">
        <f>SUM(D45:D50)</f>
        <v>-415887410008</v>
      </c>
      <c r="E51" s="8"/>
      <c r="F51" s="19">
        <f>SUM(F45:F50)</f>
        <v>-406067370446</v>
      </c>
      <c r="G51" s="100"/>
    </row>
    <row r="52" spans="1:7" x14ac:dyDescent="0.3">
      <c r="A52" s="7"/>
      <c r="E52" s="8"/>
      <c r="F52" s="108"/>
      <c r="G52" s="100"/>
    </row>
    <row r="53" spans="1:7" x14ac:dyDescent="0.3">
      <c r="A53" s="10" t="s">
        <v>134</v>
      </c>
      <c r="D53" s="107">
        <f>+D43+D51+D38</f>
        <v>-35686997290</v>
      </c>
      <c r="F53" s="107">
        <f>+F43+F51+F38</f>
        <v>37656933039</v>
      </c>
      <c r="G53" s="100"/>
    </row>
    <row r="54" spans="1:7" x14ac:dyDescent="0.3">
      <c r="A54" s="7"/>
      <c r="F54" s="108"/>
      <c r="G54" s="100"/>
    </row>
    <row r="55" spans="1:7" x14ac:dyDescent="0.3">
      <c r="A55" s="10" t="s">
        <v>135</v>
      </c>
      <c r="F55" s="108"/>
      <c r="G55" s="100"/>
    </row>
    <row r="56" spans="1:7" x14ac:dyDescent="0.3">
      <c r="A56" s="7" t="s">
        <v>136</v>
      </c>
      <c r="D56" s="8">
        <v>40657569357</v>
      </c>
      <c r="F56" s="8">
        <v>37723899040</v>
      </c>
      <c r="G56" s="100"/>
    </row>
    <row r="57" spans="1:7" x14ac:dyDescent="0.3">
      <c r="A57" s="7" t="s">
        <v>137</v>
      </c>
      <c r="D57" s="8">
        <v>-5505192111</v>
      </c>
      <c r="E57" s="8"/>
      <c r="F57" s="8">
        <v>-61228794426</v>
      </c>
      <c r="G57" s="100"/>
    </row>
    <row r="58" spans="1:7" x14ac:dyDescent="0.3">
      <c r="B58" s="40"/>
      <c r="C58" s="3"/>
      <c r="D58" s="19">
        <f>SUM(D56:D57)</f>
        <v>35152377246</v>
      </c>
      <c r="F58" s="19">
        <f>SUM(F56:F57)</f>
        <v>-23504895386</v>
      </c>
      <c r="G58" s="100"/>
    </row>
    <row r="59" spans="1:7" x14ac:dyDescent="0.3">
      <c r="A59" s="10" t="s">
        <v>138</v>
      </c>
      <c r="F59" s="108"/>
      <c r="G59" s="100"/>
    </row>
    <row r="60" spans="1:7" x14ac:dyDescent="0.3">
      <c r="A60" s="7" t="s">
        <v>139</v>
      </c>
      <c r="D60" s="8">
        <f>38800309754-31155959944</f>
        <v>7644349810</v>
      </c>
      <c r="F60" s="8">
        <v>189444847</v>
      </c>
      <c r="G60" s="100"/>
    </row>
    <row r="61" spans="1:7" x14ac:dyDescent="0.3">
      <c r="A61" s="7" t="s">
        <v>140</v>
      </c>
      <c r="D61" s="8">
        <v>-5618514044</v>
      </c>
      <c r="F61" s="8">
        <v>-3496842486</v>
      </c>
      <c r="G61" s="100"/>
    </row>
    <row r="62" spans="1:7" x14ac:dyDescent="0.3">
      <c r="A62" s="7"/>
      <c r="B62" s="46" t="s">
        <v>141</v>
      </c>
      <c r="D62" s="19">
        <f>SUM(D60:D61)</f>
        <v>2025835766</v>
      </c>
      <c r="F62" s="106">
        <f>SUM(F60:F61)</f>
        <v>-3307397639</v>
      </c>
      <c r="G62" s="100"/>
    </row>
    <row r="63" spans="1:7" x14ac:dyDescent="0.3">
      <c r="A63" s="7"/>
      <c r="D63" s="8"/>
      <c r="F63" s="105"/>
      <c r="G63" s="100"/>
    </row>
    <row r="64" spans="1:7" x14ac:dyDescent="0.3">
      <c r="A64" s="13" t="s">
        <v>142</v>
      </c>
      <c r="D64" s="22">
        <f>+D53+D58+D62</f>
        <v>1491215722</v>
      </c>
      <c r="F64" s="22">
        <f>+F53+F58+F62</f>
        <v>10844640014</v>
      </c>
      <c r="G64" s="100"/>
    </row>
    <row r="65" spans="1:7" ht="6" customHeight="1" x14ac:dyDescent="0.3">
      <c r="A65" s="7"/>
      <c r="F65" s="108"/>
      <c r="G65" s="100"/>
    </row>
    <row r="66" spans="1:7" x14ac:dyDescent="0.3">
      <c r="A66" s="7" t="s">
        <v>143</v>
      </c>
      <c r="B66" s="46" t="s">
        <v>144</v>
      </c>
      <c r="D66" s="8">
        <v>-2717696744</v>
      </c>
      <c r="F66" s="8">
        <v>-6566601019</v>
      </c>
      <c r="G66" s="100"/>
    </row>
    <row r="67" spans="1:7" ht="6" customHeight="1" x14ac:dyDescent="0.3">
      <c r="A67" s="7"/>
      <c r="F67" s="108"/>
      <c r="G67" s="100"/>
    </row>
    <row r="68" spans="1:7" ht="13.5" thickBot="1" x14ac:dyDescent="0.35">
      <c r="A68" s="10" t="s">
        <v>145</v>
      </c>
      <c r="D68" s="23">
        <f>+D64+D66</f>
        <v>-1226481022</v>
      </c>
      <c r="F68" s="23">
        <f>+F64+F66</f>
        <v>4278038995</v>
      </c>
      <c r="G68" s="100"/>
    </row>
    <row r="69" spans="1:7" ht="13.5" thickTop="1" x14ac:dyDescent="0.3">
      <c r="A69" s="5"/>
      <c r="B69" s="49"/>
      <c r="C69" s="4"/>
      <c r="D69" s="95"/>
    </row>
    <row r="70" spans="1:7" x14ac:dyDescent="0.3">
      <c r="A70" s="127" t="s">
        <v>59</v>
      </c>
      <c r="B70" s="127"/>
      <c r="C70" s="127"/>
      <c r="D70" s="127"/>
      <c r="E70" s="127"/>
      <c r="F70" s="127"/>
    </row>
    <row r="71" spans="1:7" x14ac:dyDescent="0.3">
      <c r="A71" s="61"/>
    </row>
    <row r="72" spans="1:7" x14ac:dyDescent="0.3">
      <c r="A72" s="61"/>
    </row>
    <row r="73" spans="1:7" x14ac:dyDescent="0.3">
      <c r="A73" s="61"/>
    </row>
    <row r="74" spans="1:7" x14ac:dyDescent="0.3">
      <c r="A74" s="61"/>
    </row>
    <row r="75" spans="1:7" ht="13.5" x14ac:dyDescent="0.3">
      <c r="A75" s="122"/>
      <c r="B75" s="122"/>
      <c r="C75" s="122"/>
      <c r="D75" s="122"/>
      <c r="E75" s="122"/>
      <c r="F75" s="122"/>
    </row>
    <row r="76" spans="1:7" ht="13.5" x14ac:dyDescent="0.3">
      <c r="A76" s="122" t="s">
        <v>146</v>
      </c>
      <c r="B76" s="122"/>
      <c r="C76" s="122"/>
      <c r="D76" s="122"/>
      <c r="E76" s="122"/>
      <c r="F76" s="122"/>
    </row>
    <row r="77" spans="1:7" x14ac:dyDescent="0.3">
      <c r="A77" s="5"/>
      <c r="B77" s="5"/>
      <c r="C77" s="5"/>
      <c r="D77" s="5"/>
      <c r="E77" s="5"/>
      <c r="F77" s="5"/>
    </row>
  </sheetData>
  <sheetProtection selectLockedCells="1" selectUnlockedCells="1"/>
  <mergeCells count="7">
    <mergeCell ref="A76:F76"/>
    <mergeCell ref="A70:F70"/>
    <mergeCell ref="A5:F5"/>
    <mergeCell ref="A6:F6"/>
    <mergeCell ref="A8:F8"/>
    <mergeCell ref="A7:F7"/>
    <mergeCell ref="A75:F75"/>
  </mergeCells>
  <pageMargins left="1.1811023622047201" right="0.196850393700787" top="0.59055118110236204" bottom="0.59055118110236204" header="0.39370078740157499" footer="0.39370078740157499"/>
  <pageSetup paperSize="9" scale="71" firstPageNumber="0" pageOrder="overThenDown" orientation="portrait" horizontalDpi="4294967295" verticalDpi="4294967295" r:id="rId1"/>
  <headerFooter alignWithMargins="0">
    <oddFooter>&amp;R&amp;"Times New Roman,Normal"&amp;12&amp;K000000 7</oddFooter>
  </headerFooter>
  <rowBreaks count="1" manualBreakCount="1">
    <brk id="82" max="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7:J44"/>
  <sheetViews>
    <sheetView showGridLines="0" view="pageBreakPreview" zoomScaleNormal="85" zoomScaleSheetLayoutView="100" workbookViewId="0">
      <selection activeCell="A7" sqref="A7:I7"/>
    </sheetView>
  </sheetViews>
  <sheetFormatPr baseColWidth="10" defaultColWidth="9.1796875" defaultRowHeight="13" x14ac:dyDescent="0.25"/>
  <cols>
    <col min="1" max="1" width="58.7265625" style="41" customWidth="1"/>
    <col min="2" max="8" width="16.453125" style="41" customWidth="1"/>
    <col min="9" max="9" width="17.81640625" style="13" bestFit="1" customWidth="1"/>
    <col min="10" max="10" width="17.81640625" style="41" bestFit="1" customWidth="1"/>
    <col min="11" max="16384" width="9.1796875" style="41"/>
  </cols>
  <sheetData>
    <row r="7" spans="1:9" ht="15" x14ac:dyDescent="0.25">
      <c r="A7" s="130" t="s">
        <v>0</v>
      </c>
      <c r="B7" s="130"/>
      <c r="C7" s="130"/>
      <c r="D7" s="130"/>
      <c r="E7" s="130"/>
      <c r="F7" s="130"/>
      <c r="G7" s="130"/>
      <c r="H7" s="130"/>
      <c r="I7" s="130"/>
    </row>
    <row r="8" spans="1:9" ht="15" x14ac:dyDescent="0.25">
      <c r="A8" s="131" t="s">
        <v>147</v>
      </c>
      <c r="B8" s="131"/>
      <c r="C8" s="131"/>
      <c r="D8" s="131"/>
      <c r="E8" s="131"/>
      <c r="F8" s="131"/>
      <c r="G8" s="131"/>
      <c r="H8" s="131"/>
      <c r="I8" s="131"/>
    </row>
    <row r="9" spans="1:9" ht="15.5" x14ac:dyDescent="0.25">
      <c r="A9" s="132" t="s">
        <v>2</v>
      </c>
      <c r="B9" s="132"/>
      <c r="C9" s="132"/>
      <c r="D9" s="132"/>
      <c r="E9" s="132"/>
      <c r="F9" s="132"/>
      <c r="G9" s="132"/>
      <c r="H9" s="132"/>
      <c r="I9" s="132"/>
    </row>
    <row r="10" spans="1:9" ht="15.5" x14ac:dyDescent="0.25">
      <c r="A10" s="132" t="s">
        <v>3</v>
      </c>
      <c r="B10" s="132"/>
      <c r="C10" s="132"/>
      <c r="D10" s="132"/>
      <c r="E10" s="132"/>
      <c r="F10" s="132"/>
      <c r="G10" s="132"/>
      <c r="H10" s="132"/>
      <c r="I10" s="132"/>
    </row>
    <row r="12" spans="1:9" s="24" customFormat="1" ht="12.75" customHeight="1" x14ac:dyDescent="0.25">
      <c r="A12" s="133" t="s">
        <v>148</v>
      </c>
      <c r="B12" s="135" t="s">
        <v>88</v>
      </c>
      <c r="C12" s="136"/>
      <c r="D12" s="133" t="s">
        <v>90</v>
      </c>
      <c r="E12" s="133" t="s">
        <v>91</v>
      </c>
      <c r="F12" s="133" t="s">
        <v>92</v>
      </c>
      <c r="G12" s="133" t="s">
        <v>93</v>
      </c>
      <c r="H12" s="133" t="s">
        <v>149</v>
      </c>
      <c r="I12" s="133" t="s">
        <v>150</v>
      </c>
    </row>
    <row r="13" spans="1:9" s="24" customFormat="1" ht="33" customHeight="1" x14ac:dyDescent="0.25">
      <c r="A13" s="134"/>
      <c r="B13" s="29" t="s">
        <v>151</v>
      </c>
      <c r="C13" s="29" t="s">
        <v>152</v>
      </c>
      <c r="D13" s="134"/>
      <c r="E13" s="134"/>
      <c r="F13" s="134"/>
      <c r="G13" s="134"/>
      <c r="H13" s="134"/>
      <c r="I13" s="134"/>
    </row>
    <row r="14" spans="1:9" x14ac:dyDescent="0.25">
      <c r="A14" s="80" t="s">
        <v>153</v>
      </c>
      <c r="B14" s="81">
        <v>901242800000</v>
      </c>
      <c r="C14" s="81">
        <v>250000000000</v>
      </c>
      <c r="D14" s="81">
        <v>60000</v>
      </c>
      <c r="E14" s="81">
        <v>45626908534</v>
      </c>
      <c r="F14" s="81">
        <v>417913691019</v>
      </c>
      <c r="G14" s="81">
        <v>115817652614</v>
      </c>
      <c r="H14" s="81">
        <v>72396463166</v>
      </c>
      <c r="I14" s="62">
        <v>1802997575333</v>
      </c>
    </row>
    <row r="15" spans="1:9" x14ac:dyDescent="0.25">
      <c r="A15" s="82" t="s">
        <v>154</v>
      </c>
      <c r="B15" s="43"/>
      <c r="C15" s="43"/>
      <c r="D15" s="43"/>
      <c r="E15" s="43"/>
      <c r="F15" s="43"/>
      <c r="G15" s="43"/>
      <c r="H15" s="43"/>
      <c r="I15" s="43"/>
    </row>
    <row r="16" spans="1:9" x14ac:dyDescent="0.25">
      <c r="A16" s="109" t="s">
        <v>155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72396463166</v>
      </c>
      <c r="H16" s="43">
        <v>-72396463166</v>
      </c>
      <c r="I16" s="43">
        <f t="shared" ref="I16:I21" si="0">SUM(B16:H16)</f>
        <v>0</v>
      </c>
    </row>
    <row r="17" spans="1:10" x14ac:dyDescent="0.25">
      <c r="A17" s="109" t="s">
        <v>156</v>
      </c>
      <c r="B17" s="43">
        <v>0</v>
      </c>
      <c r="C17" s="43">
        <v>0</v>
      </c>
      <c r="D17" s="43">
        <v>0</v>
      </c>
      <c r="E17" s="43">
        <v>0</v>
      </c>
      <c r="F17" s="43">
        <v>14479292633</v>
      </c>
      <c r="G17" s="43">
        <v>-14479292633</v>
      </c>
      <c r="H17" s="43">
        <v>0</v>
      </c>
      <c r="I17" s="43">
        <f t="shared" si="0"/>
        <v>0</v>
      </c>
    </row>
    <row r="18" spans="1:10" x14ac:dyDescent="0.25">
      <c r="A18" s="109" t="s">
        <v>157</v>
      </c>
      <c r="B18" s="43">
        <v>0</v>
      </c>
      <c r="C18" s="43">
        <v>-70000000000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f t="shared" si="0"/>
        <v>-70000000000</v>
      </c>
    </row>
    <row r="19" spans="1:10" x14ac:dyDescent="0.25">
      <c r="A19" s="109" t="s">
        <v>158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-164761029710</v>
      </c>
      <c r="H19" s="43">
        <v>0</v>
      </c>
      <c r="I19" s="43">
        <f t="shared" si="0"/>
        <v>-164761029710</v>
      </c>
    </row>
    <row r="20" spans="1:10" x14ac:dyDescent="0.25">
      <c r="A20" s="109" t="s">
        <v>159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-8973793437</v>
      </c>
      <c r="H20" s="43">
        <v>0</v>
      </c>
      <c r="I20" s="43">
        <f t="shared" si="0"/>
        <v>-8973793437</v>
      </c>
    </row>
    <row r="21" spans="1:10" x14ac:dyDescent="0.25">
      <c r="A21" s="110" t="s">
        <v>160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4278038995</v>
      </c>
      <c r="I21" s="43">
        <f t="shared" si="0"/>
        <v>4278038995</v>
      </c>
    </row>
    <row r="22" spans="1:10" x14ac:dyDescent="0.25">
      <c r="A22" s="80" t="s">
        <v>161</v>
      </c>
      <c r="B22" s="88">
        <f t="shared" ref="B22:I22" si="1">SUM(B14:B21)</f>
        <v>901242800000</v>
      </c>
      <c r="C22" s="88">
        <f t="shared" si="1"/>
        <v>180000000000</v>
      </c>
      <c r="D22" s="88">
        <f t="shared" si="1"/>
        <v>60000</v>
      </c>
      <c r="E22" s="88">
        <f t="shared" si="1"/>
        <v>45626908534</v>
      </c>
      <c r="F22" s="88">
        <f>SUM(F14:F21)</f>
        <v>432392983652</v>
      </c>
      <c r="G22" s="88">
        <f t="shared" si="1"/>
        <v>0</v>
      </c>
      <c r="H22" s="88">
        <f t="shared" si="1"/>
        <v>4278038995</v>
      </c>
      <c r="I22" s="62">
        <f t="shared" si="1"/>
        <v>1563540791181</v>
      </c>
    </row>
    <row r="23" spans="1:10" x14ac:dyDescent="0.25">
      <c r="A23" s="63" t="s">
        <v>154</v>
      </c>
      <c r="B23" s="43"/>
      <c r="C23" s="43"/>
      <c r="D23" s="43"/>
      <c r="E23" s="43"/>
      <c r="F23" s="43"/>
      <c r="G23" s="43"/>
      <c r="H23" s="43"/>
      <c r="I23" s="43"/>
    </row>
    <row r="24" spans="1:10" x14ac:dyDescent="0.2">
      <c r="A24" s="111" t="s">
        <v>155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3">
        <f>+H22</f>
        <v>4278038995</v>
      </c>
      <c r="H24" s="43">
        <f>-H22</f>
        <v>-4278038995</v>
      </c>
      <c r="I24" s="43">
        <f>SUM(B24:H24)</f>
        <v>0</v>
      </c>
      <c r="J24" s="95"/>
    </row>
    <row r="25" spans="1:10" x14ac:dyDescent="0.2">
      <c r="A25" s="111" t="s">
        <v>162</v>
      </c>
      <c r="B25" s="43">
        <v>0</v>
      </c>
      <c r="C25" s="43">
        <v>3422000000</v>
      </c>
      <c r="D25" s="43">
        <v>0</v>
      </c>
      <c r="E25" s="43">
        <v>0</v>
      </c>
      <c r="F25" s="43">
        <v>0</v>
      </c>
      <c r="G25" s="43">
        <f>-C25</f>
        <v>-3422000000</v>
      </c>
      <c r="H25" s="43">
        <v>0</v>
      </c>
      <c r="I25" s="43">
        <f>SUM(B25:H25)</f>
        <v>0</v>
      </c>
      <c r="J25" s="95"/>
    </row>
    <row r="26" spans="1:10" x14ac:dyDescent="0.2">
      <c r="A26" s="112" t="s">
        <v>163</v>
      </c>
      <c r="B26" s="43">
        <v>0</v>
      </c>
      <c r="C26" s="43">
        <v>0</v>
      </c>
      <c r="D26" s="43">
        <v>0</v>
      </c>
      <c r="E26" s="43">
        <v>0</v>
      </c>
      <c r="F26" s="43">
        <v>-278367923854</v>
      </c>
      <c r="G26" s="43">
        <v>0</v>
      </c>
      <c r="H26" s="43">
        <v>0</v>
      </c>
      <c r="I26" s="43">
        <f>SUM(B26:H26)</f>
        <v>-278367923854</v>
      </c>
      <c r="J26" s="95"/>
    </row>
    <row r="27" spans="1:10" x14ac:dyDescent="0.2">
      <c r="A27" s="112" t="s">
        <v>164</v>
      </c>
      <c r="B27" s="43">
        <v>0</v>
      </c>
      <c r="C27" s="43">
        <v>0</v>
      </c>
      <c r="D27" s="43">
        <v>0</v>
      </c>
      <c r="E27" s="43">
        <v>0</v>
      </c>
      <c r="F27" s="43">
        <v>856038995</v>
      </c>
      <c r="G27" s="43">
        <v>-856038995</v>
      </c>
      <c r="H27" s="43">
        <v>0</v>
      </c>
      <c r="I27" s="43">
        <f>SUM(B27:H27)</f>
        <v>0</v>
      </c>
      <c r="J27" s="95"/>
    </row>
    <row r="28" spans="1:10" x14ac:dyDescent="0.25">
      <c r="A28" s="113" t="s">
        <v>165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-1226481022</v>
      </c>
      <c r="I28" s="43">
        <f>SUM(B28:H28)</f>
        <v>-1226481022</v>
      </c>
      <c r="J28" s="44"/>
    </row>
    <row r="29" spans="1:10" x14ac:dyDescent="0.2">
      <c r="A29" s="80" t="s">
        <v>166</v>
      </c>
      <c r="B29" s="62">
        <f t="shared" ref="B29:H29" si="2">SUM(B22:B28)</f>
        <v>901242800000</v>
      </c>
      <c r="C29" s="62">
        <f t="shared" si="2"/>
        <v>183422000000</v>
      </c>
      <c r="D29" s="62">
        <f t="shared" si="2"/>
        <v>60000</v>
      </c>
      <c r="E29" s="62">
        <f t="shared" si="2"/>
        <v>45626908534</v>
      </c>
      <c r="F29" s="62">
        <f t="shared" si="2"/>
        <v>154881098793</v>
      </c>
      <c r="G29" s="62">
        <f t="shared" si="2"/>
        <v>0</v>
      </c>
      <c r="H29" s="62">
        <f t="shared" si="2"/>
        <v>-1226481022</v>
      </c>
      <c r="I29" s="62">
        <f>SUM(I22:I28)</f>
        <v>1283946386305</v>
      </c>
      <c r="J29" s="94">
        <v>0</v>
      </c>
    </row>
    <row r="30" spans="1:10" x14ac:dyDescent="0.25">
      <c r="C30" s="44"/>
      <c r="D30" s="44"/>
      <c r="E30" s="44"/>
      <c r="F30" s="44"/>
      <c r="G30" s="44"/>
      <c r="H30" s="44"/>
      <c r="I30" s="86"/>
    </row>
    <row r="31" spans="1:10" x14ac:dyDescent="0.25">
      <c r="A31" s="127" t="s">
        <v>59</v>
      </c>
      <c r="B31" s="127"/>
      <c r="C31" s="127"/>
      <c r="D31" s="127"/>
      <c r="E31" s="127"/>
      <c r="F31" s="127"/>
      <c r="G31" s="127"/>
      <c r="H31" s="127"/>
      <c r="I31" s="127"/>
    </row>
    <row r="32" spans="1:10" x14ac:dyDescent="0.25">
      <c r="E32" s="45"/>
    </row>
    <row r="37" spans="1:10" ht="13.5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10" ht="12.75" customHeight="1" x14ac:dyDescent="0.35">
      <c r="A38" s="129" t="s">
        <v>167</v>
      </c>
      <c r="B38" s="129"/>
      <c r="C38" s="129"/>
      <c r="D38" s="129"/>
      <c r="E38" s="129"/>
      <c r="F38" s="129"/>
      <c r="G38" s="129"/>
      <c r="H38" s="129"/>
      <c r="I38" s="129"/>
      <c r="J38" s="121"/>
    </row>
    <row r="40" spans="1:10" x14ac:dyDescent="0.25">
      <c r="B40" s="44"/>
      <c r="C40" s="44"/>
      <c r="D40" s="44"/>
      <c r="E40" s="44"/>
      <c r="F40" s="44"/>
      <c r="G40" s="44"/>
      <c r="H40" s="44"/>
      <c r="I40" s="86"/>
    </row>
    <row r="41" spans="1:10" x14ac:dyDescent="0.25">
      <c r="B41" s="44"/>
      <c r="C41" s="44"/>
      <c r="D41" s="44"/>
      <c r="E41" s="44"/>
      <c r="F41" s="44"/>
      <c r="G41" s="44"/>
      <c r="H41" s="44"/>
      <c r="I41" s="86"/>
    </row>
    <row r="42" spans="1:10" x14ac:dyDescent="0.25">
      <c r="A42" s="64"/>
      <c r="B42" s="44"/>
      <c r="C42" s="44"/>
      <c r="D42" s="44"/>
      <c r="E42" s="44"/>
      <c r="F42" s="44"/>
      <c r="G42" s="44"/>
      <c r="H42" s="44"/>
      <c r="I42" s="86"/>
    </row>
    <row r="44" spans="1:10" x14ac:dyDescent="0.25">
      <c r="B44" s="44"/>
      <c r="C44" s="44"/>
      <c r="D44" s="44"/>
      <c r="E44" s="44"/>
      <c r="F44" s="44"/>
      <c r="G44" s="44"/>
      <c r="H44" s="44"/>
      <c r="I44" s="86"/>
    </row>
  </sheetData>
  <sheetProtection selectLockedCells="1" selectUnlockedCells="1"/>
  <mergeCells count="15">
    <mergeCell ref="A37:I37"/>
    <mergeCell ref="A31:I31"/>
    <mergeCell ref="A38:I38"/>
    <mergeCell ref="A7:I7"/>
    <mergeCell ref="A8:I8"/>
    <mergeCell ref="A9:I9"/>
    <mergeCell ref="A10:I10"/>
    <mergeCell ref="A12:A13"/>
    <mergeCell ref="B12:C12"/>
    <mergeCell ref="D12:D13"/>
    <mergeCell ref="E12:E13"/>
    <mergeCell ref="H12:H13"/>
    <mergeCell ref="I12:I13"/>
    <mergeCell ref="F12:F13"/>
    <mergeCell ref="G12:G13"/>
  </mergeCells>
  <pageMargins left="0.59055118110236227" right="0.59055118110236227" top="0.78740157480314965" bottom="0.78740157480314965" header="0.39370078740157483" footer="0.39370078740157483"/>
  <pageSetup paperSize="9" scale="71" firstPageNumber="0" orientation="landscape" horizontalDpi="4294967295" verticalDpi="4294967295" r:id="rId1"/>
  <headerFooter alignWithMargins="0">
    <oddFooter>&amp;L&amp;"Times New Roman,Normal"&amp;K000000 &amp;R&amp;"Times New Roman,Normal"8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pageSetUpPr fitToPage="1"/>
  </sheetPr>
  <dimension ref="A5:G63"/>
  <sheetViews>
    <sheetView showGridLines="0" view="pageBreakPreview" zoomScaleNormal="70" zoomScaleSheetLayoutView="100" workbookViewId="0">
      <selection activeCell="A5" sqref="A5:F5"/>
    </sheetView>
  </sheetViews>
  <sheetFormatPr baseColWidth="10" defaultColWidth="11.7265625" defaultRowHeight="13" x14ac:dyDescent="0.3"/>
  <cols>
    <col min="1" max="1" width="63" style="67" customWidth="1"/>
    <col min="2" max="2" width="4.453125" style="67" bestFit="1" customWidth="1"/>
    <col min="3" max="3" width="2" style="67" customWidth="1"/>
    <col min="4" max="4" width="17.1796875" style="99" customWidth="1"/>
    <col min="5" max="5" width="3" style="67" customWidth="1"/>
    <col min="6" max="6" width="17.7265625" style="99" customWidth="1"/>
    <col min="7" max="7" width="12.26953125" bestFit="1" customWidth="1"/>
    <col min="8" max="16384" width="11.7265625" style="67"/>
  </cols>
  <sheetData>
    <row r="5" spans="1:7" customFormat="1" x14ac:dyDescent="0.3">
      <c r="A5" s="138" t="s">
        <v>0</v>
      </c>
      <c r="B5" s="138"/>
      <c r="C5" s="138"/>
      <c r="D5" s="138"/>
      <c r="E5" s="138"/>
      <c r="F5" s="138"/>
    </row>
    <row r="6" spans="1:7" customFormat="1" x14ac:dyDescent="0.3">
      <c r="A6" s="138" t="s">
        <v>168</v>
      </c>
      <c r="B6" s="138"/>
      <c r="C6" s="138"/>
      <c r="D6" s="138"/>
      <c r="E6" s="138"/>
      <c r="F6" s="138"/>
    </row>
    <row r="7" spans="1:7" customFormat="1" x14ac:dyDescent="0.3">
      <c r="A7" s="139" t="s">
        <v>2</v>
      </c>
      <c r="B7" s="123"/>
      <c r="C7" s="123"/>
      <c r="D7" s="123"/>
      <c r="E7" s="123"/>
      <c r="F7" s="123"/>
    </row>
    <row r="8" spans="1:7" customFormat="1" x14ac:dyDescent="0.3">
      <c r="A8" s="123" t="s">
        <v>3</v>
      </c>
      <c r="B8" s="123"/>
      <c r="C8" s="123"/>
      <c r="D8" s="123"/>
      <c r="E8" s="123"/>
      <c r="F8" s="123"/>
    </row>
    <row r="9" spans="1:7" s="77" customFormat="1" x14ac:dyDescent="0.3">
      <c r="A9" s="68"/>
      <c r="B9" s="69" t="s">
        <v>5</v>
      </c>
      <c r="C9" s="70"/>
      <c r="D9" s="79">
        <v>44926</v>
      </c>
      <c r="E9" s="96"/>
      <c r="F9" s="79">
        <v>44561</v>
      </c>
      <c r="G9"/>
    </row>
    <row r="10" spans="1:7" s="77" customFormat="1" x14ac:dyDescent="0.3">
      <c r="A10" s="71" t="s">
        <v>169</v>
      </c>
      <c r="B10" s="68"/>
      <c r="C10" s="68"/>
      <c r="D10" s="72"/>
      <c r="E10" s="97"/>
      <c r="F10" s="72"/>
      <c r="G10"/>
    </row>
    <row r="11" spans="1:7" s="71" customFormat="1" ht="16.399999999999999" customHeight="1" x14ac:dyDescent="0.25">
      <c r="A11" s="77" t="s">
        <v>170</v>
      </c>
      <c r="D11" s="73">
        <v>-1226481022</v>
      </c>
      <c r="E11" s="74"/>
      <c r="F11" s="73">
        <v>4278038995</v>
      </c>
      <c r="G11"/>
    </row>
    <row r="12" spans="1:7" s="77" customFormat="1" x14ac:dyDescent="0.25">
      <c r="D12" s="89"/>
      <c r="E12" s="90"/>
      <c r="F12" s="89"/>
      <c r="G12"/>
    </row>
    <row r="13" spans="1:7" s="71" customFormat="1" ht="14.9" customHeight="1" x14ac:dyDescent="0.25">
      <c r="A13" s="71" t="s">
        <v>171</v>
      </c>
      <c r="D13" s="89"/>
      <c r="E13" s="74"/>
      <c r="F13" s="89"/>
      <c r="G13"/>
    </row>
    <row r="14" spans="1:7" s="77" customFormat="1" ht="14.9" customHeight="1" x14ac:dyDescent="0.25">
      <c r="A14" s="77" t="s">
        <v>172</v>
      </c>
      <c r="B14" s="77" t="s">
        <v>54</v>
      </c>
      <c r="D14" s="89">
        <v>11299216747</v>
      </c>
      <c r="E14" s="90"/>
      <c r="F14" s="89">
        <v>16828566640</v>
      </c>
      <c r="G14"/>
    </row>
    <row r="15" spans="1:7" s="77" customFormat="1" ht="14.9" customHeight="1" x14ac:dyDescent="0.25">
      <c r="A15" s="77" t="s">
        <v>173</v>
      </c>
      <c r="D15" s="89">
        <v>1126623036</v>
      </c>
      <c r="E15" s="90"/>
      <c r="F15" s="89">
        <v>1221172759</v>
      </c>
      <c r="G15"/>
    </row>
    <row r="16" spans="1:7" s="77" customFormat="1" ht="14.9" customHeight="1" x14ac:dyDescent="0.25">
      <c r="A16" s="77" t="s">
        <v>174</v>
      </c>
      <c r="B16" s="77" t="s">
        <v>14</v>
      </c>
      <c r="D16" s="89">
        <v>857342334130</v>
      </c>
      <c r="E16" s="90"/>
      <c r="F16" s="89">
        <v>907359934869</v>
      </c>
      <c r="G16"/>
    </row>
    <row r="17" spans="1:7" s="77" customFormat="1" ht="14.9" customHeight="1" x14ac:dyDescent="0.25">
      <c r="A17" s="77" t="s">
        <v>175</v>
      </c>
      <c r="B17" s="77" t="s">
        <v>144</v>
      </c>
      <c r="D17" s="89">
        <v>2717696744</v>
      </c>
      <c r="E17" s="90"/>
      <c r="F17" s="89">
        <v>6566601019</v>
      </c>
      <c r="G17"/>
    </row>
    <row r="18" spans="1:7" s="77" customFormat="1" ht="14.9" customHeight="1" x14ac:dyDescent="0.25">
      <c r="A18" s="77" t="s">
        <v>176</v>
      </c>
      <c r="D18" s="89">
        <v>96094434123</v>
      </c>
      <c r="E18" s="90"/>
      <c r="F18" s="89">
        <v>91415586120</v>
      </c>
      <c r="G18"/>
    </row>
    <row r="19" spans="1:7" s="77" customFormat="1" ht="14.9" customHeight="1" x14ac:dyDescent="0.25">
      <c r="A19" s="77" t="s">
        <v>177</v>
      </c>
      <c r="D19" s="83">
        <v>2551350331</v>
      </c>
      <c r="E19" s="90"/>
      <c r="F19" s="89">
        <v>5781919939</v>
      </c>
      <c r="G19"/>
    </row>
    <row r="20" spans="1:7" s="77" customFormat="1" ht="14.9" customHeight="1" x14ac:dyDescent="0.25">
      <c r="A20" s="78" t="s">
        <v>178</v>
      </c>
      <c r="B20" s="77" t="s">
        <v>54</v>
      </c>
      <c r="D20" s="89">
        <v>68134981</v>
      </c>
      <c r="E20" s="90"/>
      <c r="F20" s="89">
        <v>118463498</v>
      </c>
      <c r="G20"/>
    </row>
    <row r="21" spans="1:7" s="77" customFormat="1" ht="14.9" customHeight="1" x14ac:dyDescent="0.25">
      <c r="D21" s="91">
        <f>SUM(D14:D20)</f>
        <v>971199790092</v>
      </c>
      <c r="E21" s="74"/>
      <c r="F21" s="91">
        <f>SUM(F14:F20)</f>
        <v>1029292244844</v>
      </c>
      <c r="G21"/>
    </row>
    <row r="22" spans="1:7" s="71" customFormat="1" x14ac:dyDescent="0.25">
      <c r="A22" s="71" t="s">
        <v>179</v>
      </c>
      <c r="B22" s="77"/>
      <c r="D22" s="89"/>
      <c r="E22" s="74"/>
      <c r="F22" s="89"/>
      <c r="G22"/>
    </row>
    <row r="23" spans="1:7" s="77" customFormat="1" ht="14.9" customHeight="1" x14ac:dyDescent="0.25">
      <c r="A23" s="77" t="s">
        <v>180</v>
      </c>
      <c r="D23" s="83">
        <v>-6430051477</v>
      </c>
      <c r="E23" s="90"/>
      <c r="F23" s="83">
        <v>-11922100000</v>
      </c>
      <c r="G23"/>
    </row>
    <row r="24" spans="1:7" s="77" customFormat="1" ht="14.9" customHeight="1" x14ac:dyDescent="0.25">
      <c r="A24" s="77" t="s">
        <v>181</v>
      </c>
      <c r="B24" s="77" t="s">
        <v>14</v>
      </c>
      <c r="D24" s="83">
        <v>-473131773280</v>
      </c>
      <c r="E24" s="92"/>
      <c r="F24" s="83">
        <v>-723167479427</v>
      </c>
      <c r="G24"/>
    </row>
    <row r="25" spans="1:7" s="77" customFormat="1" ht="14.9" customHeight="1" x14ac:dyDescent="0.25">
      <c r="A25" s="77" t="s">
        <v>182</v>
      </c>
      <c r="D25" s="83">
        <v>-180851296191</v>
      </c>
      <c r="E25" s="92"/>
      <c r="F25" s="83">
        <v>-157922096238</v>
      </c>
      <c r="G25"/>
    </row>
    <row r="26" spans="1:7" s="77" customFormat="1" x14ac:dyDescent="0.25">
      <c r="D26" s="91">
        <f>SUM(D23:D25)</f>
        <v>-660413120948</v>
      </c>
      <c r="E26" s="90"/>
      <c r="F26" s="91">
        <f>SUM(F23:F25)</f>
        <v>-893011675665</v>
      </c>
      <c r="G26"/>
    </row>
    <row r="27" spans="1:7" s="71" customFormat="1" ht="14.9" customHeight="1" x14ac:dyDescent="0.25">
      <c r="D27" s="89"/>
      <c r="E27" s="74"/>
      <c r="F27" s="89"/>
      <c r="G27"/>
    </row>
    <row r="28" spans="1:7" s="77" customFormat="1" ht="14.9" customHeight="1" x14ac:dyDescent="0.25">
      <c r="A28" s="77" t="s">
        <v>183</v>
      </c>
      <c r="D28" s="89">
        <v>553913743508</v>
      </c>
      <c r="E28" s="92"/>
      <c r="F28" s="89">
        <v>-422276034182</v>
      </c>
      <c r="G28"/>
    </row>
    <row r="29" spans="1:7" s="77" customFormat="1" ht="14.9" customHeight="1" x14ac:dyDescent="0.25">
      <c r="A29" s="77" t="s">
        <v>184</v>
      </c>
      <c r="D29" s="89">
        <v>52611717459</v>
      </c>
      <c r="E29" s="92"/>
      <c r="F29" s="89">
        <v>-165375494987</v>
      </c>
      <c r="G29"/>
    </row>
    <row r="30" spans="1:7" s="77" customFormat="1" ht="14.9" customHeight="1" x14ac:dyDescent="0.25">
      <c r="A30" s="77" t="s">
        <v>185</v>
      </c>
      <c r="D30" s="89">
        <v>-952118968712</v>
      </c>
      <c r="E30" s="92"/>
      <c r="F30" s="89">
        <v>138840199089</v>
      </c>
      <c r="G30"/>
    </row>
    <row r="31" spans="1:7" s="77" customFormat="1" ht="14.9" customHeight="1" x14ac:dyDescent="0.25">
      <c r="A31" s="77" t="s">
        <v>186</v>
      </c>
      <c r="D31" s="89">
        <v>-200708763846</v>
      </c>
      <c r="E31" s="92"/>
      <c r="F31" s="89">
        <v>-971052256</v>
      </c>
      <c r="G31"/>
    </row>
    <row r="32" spans="1:7" s="77" customFormat="1" ht="14.9" customHeight="1" x14ac:dyDescent="0.25">
      <c r="A32" s="77" t="s">
        <v>187</v>
      </c>
      <c r="D32" s="89">
        <v>-2563719821</v>
      </c>
      <c r="E32" s="92"/>
      <c r="F32" s="89">
        <v>4790695728</v>
      </c>
      <c r="G32"/>
    </row>
    <row r="33" spans="1:7" s="77" customFormat="1" ht="14.9" customHeight="1" x14ac:dyDescent="0.25">
      <c r="A33" s="77" t="s">
        <v>188</v>
      </c>
      <c r="D33" s="89">
        <v>-30567398320</v>
      </c>
      <c r="E33" s="92"/>
      <c r="F33" s="89">
        <v>0</v>
      </c>
      <c r="G33"/>
    </row>
    <row r="34" spans="1:7" s="77" customFormat="1" ht="14.9" customHeight="1" x14ac:dyDescent="0.25">
      <c r="D34" s="93">
        <f>SUM(D28:D33)</f>
        <v>-579433389732</v>
      </c>
      <c r="E34" s="92"/>
      <c r="F34" s="93">
        <f>SUM(F28:F33)</f>
        <v>-444991686608</v>
      </c>
      <c r="G34"/>
    </row>
    <row r="35" spans="1:7" s="77" customFormat="1" ht="14.25" customHeight="1" x14ac:dyDescent="0.25">
      <c r="D35" s="89"/>
      <c r="E35" s="92"/>
      <c r="F35" s="89"/>
      <c r="G35"/>
    </row>
    <row r="36" spans="1:7" s="71" customFormat="1" ht="14.9" customHeight="1" x14ac:dyDescent="0.25">
      <c r="A36" s="71" t="s">
        <v>189</v>
      </c>
      <c r="D36" s="75">
        <f>+D11+D21+D34+D26</f>
        <v>-269873201610</v>
      </c>
      <c r="E36" s="74"/>
      <c r="F36" s="75">
        <f>+F11+F21+F34+F26</f>
        <v>-304433078434</v>
      </c>
      <c r="G36"/>
    </row>
    <row r="37" spans="1:7" s="71" customFormat="1" ht="7.5" customHeight="1" x14ac:dyDescent="0.25">
      <c r="D37" s="89"/>
      <c r="E37" s="74"/>
      <c r="F37" s="89"/>
      <c r="G37"/>
    </row>
    <row r="38" spans="1:7" s="71" customFormat="1" ht="14.9" customHeight="1" x14ac:dyDescent="0.25">
      <c r="A38" s="71" t="s">
        <v>190</v>
      </c>
      <c r="D38" s="89"/>
      <c r="E38" s="74"/>
      <c r="F38" s="89"/>
      <c r="G38"/>
    </row>
    <row r="39" spans="1:7" s="77" customFormat="1" ht="14.9" customHeight="1" x14ac:dyDescent="0.25">
      <c r="A39" s="77" t="s">
        <v>191</v>
      </c>
      <c r="D39" s="89">
        <v>-578579858858</v>
      </c>
      <c r="E39" s="92"/>
      <c r="F39" s="89">
        <v>159730442125</v>
      </c>
      <c r="G39"/>
    </row>
    <row r="40" spans="1:7" s="77" customFormat="1" ht="14.9" customHeight="1" x14ac:dyDescent="0.25">
      <c r="A40" s="77" t="s">
        <v>192</v>
      </c>
      <c r="D40" s="89">
        <v>2001452124</v>
      </c>
      <c r="E40" s="92"/>
      <c r="F40" s="89">
        <v>-76905498916</v>
      </c>
      <c r="G40"/>
    </row>
    <row r="41" spans="1:7" s="77" customFormat="1" ht="14.9" customHeight="1" x14ac:dyDescent="0.25">
      <c r="A41" s="77" t="s">
        <v>193</v>
      </c>
      <c r="B41" s="77" t="s">
        <v>54</v>
      </c>
      <c r="D41" s="83">
        <v>-5486167523</v>
      </c>
      <c r="E41" s="92"/>
      <c r="F41" s="83">
        <v>-3981919500</v>
      </c>
      <c r="G41"/>
    </row>
    <row r="42" spans="1:7" s="77" customFormat="1" ht="14.9" customHeight="1" x14ac:dyDescent="0.25">
      <c r="A42" s="77" t="s">
        <v>194</v>
      </c>
      <c r="D42" s="89">
        <v>-174441928</v>
      </c>
      <c r="E42" s="92"/>
      <c r="F42" s="89">
        <v>-308953426</v>
      </c>
      <c r="G42"/>
    </row>
    <row r="43" spans="1:7" s="71" customFormat="1" ht="14.9" customHeight="1" x14ac:dyDescent="0.25">
      <c r="A43" s="71" t="s">
        <v>195</v>
      </c>
      <c r="D43" s="91">
        <f>SUM(D39:D42)</f>
        <v>-582239016185</v>
      </c>
      <c r="E43" s="76"/>
      <c r="F43" s="91">
        <f>SUM(F39:F42)</f>
        <v>78534070283</v>
      </c>
      <c r="G43"/>
    </row>
    <row r="44" spans="1:7" s="71" customFormat="1" ht="6.75" customHeight="1" x14ac:dyDescent="0.25">
      <c r="D44" s="89"/>
      <c r="E44" s="74"/>
      <c r="F44" s="89"/>
      <c r="G44"/>
    </row>
    <row r="45" spans="1:7" s="71" customFormat="1" ht="14.9" customHeight="1" x14ac:dyDescent="0.25">
      <c r="A45" s="71" t="s">
        <v>196</v>
      </c>
      <c r="D45" s="89"/>
      <c r="E45" s="74"/>
      <c r="F45" s="89"/>
      <c r="G45"/>
    </row>
    <row r="46" spans="1:7" s="77" customFormat="1" ht="14.9" customHeight="1" x14ac:dyDescent="0.25">
      <c r="A46" s="77" t="s">
        <v>197</v>
      </c>
      <c r="D46" s="89">
        <v>0</v>
      </c>
      <c r="E46" s="92"/>
      <c r="F46" s="89">
        <v>0</v>
      </c>
      <c r="G46"/>
    </row>
    <row r="47" spans="1:7" s="71" customFormat="1" ht="14.9" customHeight="1" x14ac:dyDescent="0.25">
      <c r="A47" s="71" t="s">
        <v>198</v>
      </c>
      <c r="D47" s="91">
        <v>0</v>
      </c>
      <c r="E47" s="74"/>
      <c r="F47" s="91">
        <v>0</v>
      </c>
      <c r="G47"/>
    </row>
    <row r="48" spans="1:7" s="77" customFormat="1" x14ac:dyDescent="0.25">
      <c r="D48" s="89"/>
      <c r="E48" s="90"/>
      <c r="F48" s="89"/>
      <c r="G48"/>
    </row>
    <row r="49" spans="1:7" s="71" customFormat="1" ht="14.9" customHeight="1" x14ac:dyDescent="0.25">
      <c r="A49" s="77" t="s">
        <v>199</v>
      </c>
      <c r="B49" s="77"/>
      <c r="C49" s="77"/>
      <c r="D49" s="89">
        <f>+D36+D43</f>
        <v>-852112217795</v>
      </c>
      <c r="E49" s="90"/>
      <c r="F49" s="89">
        <f>+F36+F43</f>
        <v>-225899008151</v>
      </c>
      <c r="G49"/>
    </row>
    <row r="50" spans="1:7" s="77" customFormat="1" ht="6.75" customHeight="1" x14ac:dyDescent="0.25">
      <c r="D50" s="89"/>
      <c r="E50" s="90"/>
      <c r="F50" s="89"/>
      <c r="G50"/>
    </row>
    <row r="51" spans="1:7" s="77" customFormat="1" x14ac:dyDescent="0.25">
      <c r="A51" s="77" t="s">
        <v>200</v>
      </c>
      <c r="D51" s="89">
        <f>+F53</f>
        <v>3799196219471</v>
      </c>
      <c r="E51" s="90"/>
      <c r="F51" s="89">
        <v>4025095227622</v>
      </c>
      <c r="G51"/>
    </row>
    <row r="52" spans="1:7" s="77" customFormat="1" ht="9" customHeight="1" x14ac:dyDescent="0.25">
      <c r="D52" s="89"/>
      <c r="E52" s="90"/>
      <c r="F52" s="89"/>
      <c r="G52"/>
    </row>
    <row r="53" spans="1:7" s="77" customFormat="1" ht="13.5" thickBot="1" x14ac:dyDescent="0.3">
      <c r="A53" s="77" t="s">
        <v>201</v>
      </c>
      <c r="D53" s="84">
        <f>+D49+D51</f>
        <v>2947084001676</v>
      </c>
      <c r="E53" s="90"/>
      <c r="F53" s="84">
        <f>+F49+F51</f>
        <v>3799196219471</v>
      </c>
      <c r="G53"/>
    </row>
    <row r="54" spans="1:7" s="77" customFormat="1" ht="13.5" thickTop="1" x14ac:dyDescent="0.25">
      <c r="D54" s="98"/>
      <c r="F54" s="98"/>
      <c r="G54"/>
    </row>
    <row r="55" spans="1:7" s="77" customFormat="1" x14ac:dyDescent="0.25">
      <c r="A55" s="140" t="s">
        <v>59</v>
      </c>
      <c r="B55" s="140"/>
      <c r="C55" s="140"/>
      <c r="D55" s="140"/>
      <c r="E55" s="140"/>
      <c r="F55" s="140"/>
      <c r="G55"/>
    </row>
    <row r="56" spans="1:7" s="77" customFormat="1" x14ac:dyDescent="0.25">
      <c r="D56" s="98"/>
      <c r="F56" s="98"/>
      <c r="G56"/>
    </row>
    <row r="57" spans="1:7" s="77" customFormat="1" x14ac:dyDescent="0.25">
      <c r="D57" s="98"/>
      <c r="F57" s="98"/>
      <c r="G57"/>
    </row>
    <row r="58" spans="1:7" s="77" customFormat="1" x14ac:dyDescent="0.25">
      <c r="D58" s="98"/>
      <c r="F58" s="98"/>
      <c r="G58"/>
    </row>
    <row r="59" spans="1:7" s="77" customFormat="1" x14ac:dyDescent="0.25">
      <c r="D59" s="98"/>
      <c r="F59" s="98"/>
      <c r="G59"/>
    </row>
    <row r="60" spans="1:7" s="77" customFormat="1" x14ac:dyDescent="0.25">
      <c r="D60" s="98"/>
      <c r="F60" s="98"/>
      <c r="G60"/>
    </row>
    <row r="61" spans="1:7" s="77" customFormat="1" ht="13.5" x14ac:dyDescent="0.35">
      <c r="A61" s="137"/>
      <c r="B61" s="137"/>
      <c r="C61" s="137"/>
      <c r="D61" s="137"/>
      <c r="E61" s="137"/>
      <c r="F61" s="137"/>
      <c r="G61"/>
    </row>
    <row r="62" spans="1:7" s="77" customFormat="1" ht="13.5" x14ac:dyDescent="0.35">
      <c r="A62" s="137" t="s">
        <v>146</v>
      </c>
      <c r="B62" s="137"/>
      <c r="C62" s="137"/>
      <c r="D62" s="137"/>
      <c r="E62" s="137"/>
      <c r="F62" s="137"/>
      <c r="G62"/>
    </row>
    <row r="63" spans="1:7" s="77" customFormat="1" x14ac:dyDescent="0.3">
      <c r="A63" s="118"/>
      <c r="B63" s="118"/>
      <c r="C63" s="118"/>
      <c r="D63" s="118"/>
      <c r="E63" s="118"/>
      <c r="F63" s="118"/>
      <c r="G63"/>
    </row>
  </sheetData>
  <sheetProtection selectLockedCells="1" selectUnlockedCells="1"/>
  <mergeCells count="7">
    <mergeCell ref="A61:F61"/>
    <mergeCell ref="A62:F62"/>
    <mergeCell ref="A5:F5"/>
    <mergeCell ref="A6:F6"/>
    <mergeCell ref="A7:F7"/>
    <mergeCell ref="A8:F8"/>
    <mergeCell ref="A55:F55"/>
  </mergeCells>
  <pageMargins left="1.1811023622047201" right="0.59055118110236204" top="0.59055118110236204" bottom="0.59055118110236204" header="0.39370078740157499" footer="0.39370078740157499"/>
  <pageSetup paperSize="9" scale="78" firstPageNumber="0" orientation="portrait" horizontalDpi="4294967295" verticalDpi="4294967295" r:id="rId1"/>
  <headerFooter alignWithMargins="0">
    <oddFooter>&amp;C&amp;"Times New Roman,Normal"&amp;K000000 &amp;R&amp;"Times New Roman,Normal"&amp;K000000  9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72A92-9F68-4A53-BBE0-CF2D08DF5FCA}">
  <dimension ref="A1"/>
  <sheetViews>
    <sheetView showGridLines="0" workbookViewId="0">
      <selection activeCell="A12" sqref="A12"/>
    </sheetView>
  </sheetViews>
  <sheetFormatPr baseColWidth="10" defaultColWidth="11.453125" defaultRowHeight="12.5" x14ac:dyDescent="0.25"/>
  <sheetData/>
  <pageMargins left="0.7" right="0.7" top="0.75" bottom="0.75" header="0.3" footer="0.3"/>
  <drawing r:id="rId1"/>
</worksheet>
</file>

<file path=_xmlsignatures/_rels/origin.sigs.rels><?xml version="1.0" encoding="UTF-8" standalone="yes"?>
<Relationships xmlns="http://schemas.openxmlformats.org/package/2006/relationships"><Relationship Id="rId3" Type="http://schemas.openxmlformats.org/package/2006/relationships/digital-signature/signature" Target="sig3.xml"/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Relationship Id="rId5" Type="http://schemas.openxmlformats.org/package/2006/relationships/digital-signature/signature" Target="sig5.xml"/><Relationship Id="rId4" Type="http://schemas.openxmlformats.org/package/2006/relationships/digital-signature/signature" Target="sig4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gk1tOIKvOqL6ey9QEV2FqW6aZZsM7SencxoRxoUhAU0=</DigestValue>
    </Reference>
    <Reference Type="http://www.w3.org/2000/09/xmldsig#Object" URI="#idOfficeObject">
      <DigestMethod Algorithm="http://www.w3.org/2001/04/xmlenc#sha256"/>
      <DigestValue>N/WpQ6ghMzOkjVIaou9UHgBEoVHyG6sQgfV2Z9t5DWc=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i2YogRch20KZMFWnXx5FAjXJ1qnGyLdp1/fgA04yWcs=</DigestValue>
    </Reference>
  </SignedInfo>
  <SignatureValue>HTuQM/y3pP/2B4+PjGNARwkTu/CWn0d0E13L52xGI6fAD0S8NO2LVlKzZ6j9IR33fmI86jBEHNIT
NRqyuCiIFYKIIXvYdGQmoD24JVCt+SfsF9YVkb9x9VV9FrsmBawgYtIWIjjZxeDEE4HvoJHhJt1C
4ooHQwXWt6YffitQn2h8RFd3zR6pAQ28AXwWmLZkij+dhhXfH1sW/5oIWD04dwyajhY46jtVVsKc
JkEf+aR5uns8J/hpkrnbydwMz1HbUhBZe7HG0aIK6lBLXFaSePVcYImZVBaH3WjT7NdOU11ea3WC
oyazE0LbsPNgl8uKGcTXKqUnOCvT+NXXL6bUow==</SignatureValue>
  <KeyInfo>
    <X509Data>
      <X509Certificate>MIIHyTCCBbGgAwIBAgIQDE7peAovnD9hjR5GYzOClTANBgkqhkiG9w0BAQsFADBPMRcwFQYDVQQFEw5SVUMgODAwODAwOTktMDELMAkGA1UEBhMCUFkxETAPBgNVBAoMCFZJVCBTLkEuMRQwEgYDVQQDEwtDQS1WSVQgUy5BLjAeFw0yMTExMTExMzQ0MzhaFw0yMzExMTExMzQ0MzhaMIGlMRYwFAYDVQQqDA1KQVZJRVIgQU5EUkVTMRcwFQYDVQQEDA5CRU5JVEVaIERVQVJURTESMBAGA1UEBRMJQ0kxMjIzNjAxMSUwIwYDVQQDDBxKQVZJRVIgQU5EUkVTIEJFTklURVogRFVBUlRFMREwDwYDVQQLDAhGSVJNQSBGMjEXMBUGA1UECgwOUEVSU09OQSBGSVNJQ0ExCzAJBgNVBAYTAlBZMIIBIjANBgkqhkiG9w0BAQEFAAOCAQ8AMIIBCgKCAQEAoZvju0ybrXlKA9JEvQb0/lnx7w5T3OACBPRIyRB1R2HfLmc8AMY7Groh6FnDm7jLH01B5oS65S1bjuMNynQp7lmXlYNxLTHQYk6GDq++jv0gnkQww3lGwl5E4LtFb0y/f1Pc2w/CId3rBs3Kzpli24C3XPVH9/EMr4+g01Xn4P62zY2TMtEdU1SArqFytX5rNpTEuvYeviY+CYBnw+bdnLwYtBEEwvAmQF19E4yLDEpYRkwrm9U2LPdFgC554hDK4cAcchnI8J81NRMTiQ/roxCQHjvjfHLFndVSKv/rdlVfLHdOHLNLBVFm25QfJ4i86bIAshRx1Q8moRsJP926NQIDAQABo4IDSDCCA0QwDAYDVR0TAQH/BAIwADAOBgNVHQ8BAf8EBAMCBeAwLAYDVR0lAQH/BCIwIAYIKwYBBQUHAwQGCCsGAQUFBwMCBgorBgEEAYI3FAICMB0GA1UdDgQWBBRdub8hPJ0A7cS5744oB6c2xk3mQjAfBgNVHSMEGDAWgBQDY3yfbVpypVORtNvskfsDX3x8nTCCAdgGA1UdIASCAc8wggHLMIIBxwYMKwYBBAGC2UoBAQEHMIIBtTAxBggrBgEFBQcCARYlaHR0cHM6Ly93d3cuZWZpcm1hLmNvbS5weS9yZXBvc2l0b3JpbzCBxgYIKwYBBQUHAgIwgbkagbZFc3RlIGVzIHVuIGNlcnRpZmljYWRvIFRpcG8gRjIgZGUgcGVyc29uYSBm7XNpY2EgY3V5YSBjbGF2ZSBwcml2YWRhIGVzdOEgYWxtYWNlbmFkYSBlbiB1biBt82R1bG8gZGUgaGFyZHdhcmUgeSBzb24gdXRpbGl6YWRhcyBwYXJhIGF1dGVudGljYXIgYSBzdSB0aXR1bGFyIHkgZ2VuZXJhciBmaXJtYXMgZGlnaXRhbGVzLjCBtgYIKwYBBQUHAgIwgakagaZUaGlzIGlzIGEgVHlwZSBGMiBjZXJ0aWZpY2F0ZSBvZiBwaHlzaWNhbCBwZXJzb24gd2hvc2UgcHJpdmF0ZSBrZXkgaXMgc3RvcmVkIGluIGEgaGFyZHdhcmUgbW9kdWxlIGFuZCB1c2VkIHRvIGF1dGhlbnRpY2F0ZSB0aGUgaG9sZGVyIGFuZCBnZW5lcmF0ZSBkaWdpdGFsIHNpZ25hdHVyZXMuMB4GA1UdEQQXMBWBE0pCRU5JVEVaQEJDQS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GbKMF9n9x8T5b901/UyvL2S4EeeLUp0RCDytIjh1gmGL0/PpebktTrFTRv7V8MtqRb1X7lBOBmEcJtnTHx2JRpXHyfoXctOnWKH1MTrVCzmmeoHJhTYiaN7SR8msc57nes2sQdETFWlxO5eeDEO1eTsuViUHnO1agS899etdB19Xro3xo3RGjAudOMJXew+/I3fnctOrR+4H+CkyBYDRJh77IMJhxw5Vi1N3V0FDNmZ3IXJyxCHK8KiYi6C0B44hCexLWCfGQrspt0iwNJ4Co7MrFAyROAnW7Vg6AmIjZbx2rRdJP1eCA+UnL2Jl09z6enCkE/n4V0Gj1UO5HWsGXpe9lrsxmZwVniDT46DOC6ld3NhstBKX7EFtb4xr3kc0M9bIEVVUPA3Kobo4eSk8POucHSZffhgueVk431H03lELnEk2Sn9ba97LsYfjKHTBWhmd+VO1wX0SJsIoyFuJXKXYRl9xNOXkTK0ixfFz8aQzZ3M5itbb5lHSSp7J4IgQ8DI3c8qzCo8J9Lmx8BcARo48NgUQt7p6HLV2FzH4wVS+i5Q+WNj1iE3nGgbelROLZDtHt+JeUXp39tCJTORoeMDKzSTl6PoWzgBhMHxv6+78HPR3LAB9cxS/VsyqaU15Yh+Ay419F3YEM+V+rlgPrl+bHDzj5wFoheVxskzkEeM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ZTM1ZWRhg9KYmx2OSy4F0uXEYk0yD/Jbjig8bdZQhBA=</DigestValue>
      </Reference>
      <Reference URI="/xl/calcChain.xml?ContentType=application/vnd.openxmlformats-officedocument.spreadsheetml.calcChain+xml">
        <DigestMethod Algorithm="http://www.w3.org/2001/04/xmlenc#sha256"/>
        <DigestValue>ELDViwe8pVomBotQkb9+sgY47GUAN+dD2S4+Jkdz0fw=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01svRRJA2axzdS+fy/IlEYiTVnIey6+t1/s6t+FVZ0k=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9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3"/>
            <mdssi:RelationshipReference xmlns:mdssi="http://schemas.openxmlformats.org/package/2006/digital-signature" SourceId="rId58"/>
            <mdssi:RelationshipReference xmlns:mdssi="http://schemas.openxmlformats.org/package/2006/digital-signature" SourceId="rId66"/>
            <mdssi:RelationshipReference xmlns:mdssi="http://schemas.openxmlformats.org/package/2006/digital-signature" SourceId="rId5"/>
            <mdssi:RelationshipReference xmlns:mdssi="http://schemas.openxmlformats.org/package/2006/digital-signature" SourceId="rId61"/>
            <mdssi:RelationshipReference xmlns:mdssi="http://schemas.openxmlformats.org/package/2006/digital-signature" SourceId="rId1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56"/>
            <mdssi:RelationshipReference xmlns:mdssi="http://schemas.openxmlformats.org/package/2006/digital-signature" SourceId="rId64"/>
            <mdssi:RelationshipReference xmlns:mdssi="http://schemas.openxmlformats.org/package/2006/digital-signature" SourceId="rId69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3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59"/>
            <mdssi:RelationshipReference xmlns:mdssi="http://schemas.openxmlformats.org/package/2006/digital-signature" SourceId="rId67"/>
            <mdssi:RelationshipReference xmlns:mdssi="http://schemas.openxmlformats.org/package/2006/digital-signature" SourceId="rId20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6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57"/>
            <mdssi:RelationshipReference xmlns:mdssi="http://schemas.openxmlformats.org/package/2006/digital-signature" SourceId="rId10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60"/>
            <mdssi:RelationshipReference xmlns:mdssi="http://schemas.openxmlformats.org/package/2006/digital-signature" SourceId="rId65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9"/>
            <mdssi:RelationshipReference xmlns:mdssi="http://schemas.openxmlformats.org/package/2006/digital-signature" SourceId="rId34"/>
            <mdssi:RelationshipReference xmlns:mdssi="http://schemas.openxmlformats.org/package/2006/digital-signature" SourceId="rId50"/>
            <mdssi:RelationshipReference xmlns:mdssi="http://schemas.openxmlformats.org/package/2006/digital-signature" SourceId="rId55"/>
            <mdssi:RelationshipReference xmlns:mdssi="http://schemas.openxmlformats.org/package/2006/digital-signature" SourceId="rId26"/>
            <mdssi:RelationshipReference xmlns:mdssi="http://schemas.openxmlformats.org/package/2006/digital-signature" SourceId="rId21"/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63"/>
            <mdssi:RelationshipReference xmlns:mdssi="http://schemas.openxmlformats.org/package/2006/digital-signature" SourceId="rId68"/>
          </Transform>
          <Transform Algorithm="http://www.w3.org/TR/2001/REC-xml-c14n-20010315"/>
        </Transforms>
        <DigestMethod Algorithm="http://www.w3.org/2001/04/xmlenc#sha256"/>
        <DigestValue>H2Tqdm0IaS2Tvj7gGJNN+yzbubudd9H8o9M0ShoPh7U=</DigestValue>
      </Reference>
      <Reference URI="/xl/drawings/drawing1.xml?ContentType=application/vnd.openxmlformats-officedocument.drawing+xml">
        <DigestMethod Algorithm="http://www.w3.org/2001/04/xmlenc#sha256"/>
        <DigestValue>74iWq2bAKJCG5dqOMUIaCct+yEL4DR5GB4buflMBx8Y=</DigestValue>
      </Reference>
      <Reference URI="/xl/drawings/drawing2.xml?ContentType=application/vnd.openxmlformats-officedocument.drawing+xml">
        <DigestMethod Algorithm="http://www.w3.org/2001/04/xmlenc#sha256"/>
        <DigestValue>FjUkC7yp4xpG+ltQ6puauqdBxi5X/9OQ5IX9neZrwPc=</DigestValue>
      </Reference>
      <Reference URI="/xl/drawings/drawing3.xml?ContentType=application/vnd.openxmlformats-officedocument.drawing+xml">
        <DigestMethod Algorithm="http://www.w3.org/2001/04/xmlenc#sha256"/>
        <DigestValue>l7PZRkPEAmfF0qeJ/ml6CB4LVlj0f4jCa0hO/s7rLFY=</DigestValue>
      </Reference>
      <Reference URI="/xl/drawings/drawing4.xml?ContentType=application/vnd.openxmlformats-officedocument.drawing+xml">
        <DigestMethod Algorithm="http://www.w3.org/2001/04/xmlenc#sha256"/>
        <DigestValue>wOpkny1bD5n9Ge6PgXeAQwBS2Hl7S0PS/oP33QsqXgk=</DigestValue>
      </Reference>
      <Reference URI="/xl/drawings/drawing5.xml?ContentType=application/vnd.openxmlformats-officedocument.drawing+xml">
        <DigestMethod Algorithm="http://www.w3.org/2001/04/xmlenc#sha256"/>
        <DigestValue>mckuitk+i6fBUNmvHZQtOiNDb1zs5G0MHEXlqw5h7Nk=</DigestValue>
      </Reference>
      <Reference URI="/xl/drawings/drawing6.xml?ContentType=application/vnd.openxmlformats-officedocument.drawing+xml">
        <DigestMethod Algorithm="http://www.w3.org/2001/04/xmlenc#sha256"/>
        <DigestValue>ljjeIQxM6MJHju+MSFzUxdnVxikkFglsgzqUp3XLMZc=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LIGwVSQywBafQvJu3etb/Vdkly2CajpLtxaqCLcXnEQ=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TRlsxTzs3G3EM8gghjmtom16ggjR8V2wXxxE4P0TkhA=</DigestValue>
      </Reference>
      <Reference URI="/xl/media/image1.png?ContentType=image/png">
        <DigestMethod Algorithm="http://www.w3.org/2001/04/xmlenc#sha256"/>
        <DigestValue>COGRZH3ejMabzCK50mvH6+P5063piZNbu2sOAwsrAPg=</DigestValue>
      </Reference>
      <Reference URI="/xl/media/image10.png?ContentType=image/png">
        <DigestMethod Algorithm="http://www.w3.org/2001/04/xmlenc#sha256"/>
        <DigestValue>jdM8WFkpok1jF2L1zQesZBd/F86FGYousx80hqU6Q3M=</DigestValue>
      </Reference>
      <Reference URI="/xl/media/image11.png?ContentType=image/png">
        <DigestMethod Algorithm="http://www.w3.org/2001/04/xmlenc#sha256"/>
        <DigestValue>XrCGewEdsKYkUyizlJgAaDhfE1aEwZatb4xeEIiw1nM=</DigestValue>
      </Reference>
      <Reference URI="/xl/media/image12.png?ContentType=image/png">
        <DigestMethod Algorithm="http://www.w3.org/2001/04/xmlenc#sha256"/>
        <DigestValue>/aA2tfcMfLu7toNAFUA47MUUoQt0J6yJVN32PxP4/u4=</DigestValue>
      </Reference>
      <Reference URI="/xl/media/image13.png?ContentType=image/png">
        <DigestMethod Algorithm="http://www.w3.org/2001/04/xmlenc#sha256"/>
        <DigestValue>sCPeAEba+iGYb2JPKfhuYI4Ur3bR6fa+e7jIqkWfknY=</DigestValue>
      </Reference>
      <Reference URI="/xl/media/image14.png?ContentType=image/png">
        <DigestMethod Algorithm="http://www.w3.org/2001/04/xmlenc#sha256"/>
        <DigestValue>4Mr8OxyjdqrUXP2oEInC1LTanFQjMm1hSrjZ2rl3lRg=</DigestValue>
      </Reference>
      <Reference URI="/xl/media/image15.png?ContentType=image/png">
        <DigestMethod Algorithm="http://www.w3.org/2001/04/xmlenc#sha256"/>
        <DigestValue>edMO4yUdPdw034hXNL9UiDZRirLD0r47lAhDXIZG2fM=</DigestValue>
      </Reference>
      <Reference URI="/xl/media/image16.png?ContentType=image/png">
        <DigestMethod Algorithm="http://www.w3.org/2001/04/xmlenc#sha256"/>
        <DigestValue>ij78Xv5HUF4OJoPsgcLfmvjVh3DJNtPxrBf7ouMC1kc=</DigestValue>
      </Reference>
      <Reference URI="/xl/media/image17.png?ContentType=image/png">
        <DigestMethod Algorithm="http://www.w3.org/2001/04/xmlenc#sha256"/>
        <DigestValue>nD/J+kYNRQkUNEJSV3bnPssxKfJXmebzXnAEf2N58+M=</DigestValue>
      </Reference>
      <Reference URI="/xl/media/image18.png?ContentType=image/png">
        <DigestMethod Algorithm="http://www.w3.org/2001/04/xmlenc#sha256"/>
        <DigestValue>SxZYahFygLhl+7eCUKzWwl4yxxbEUOTf4buSlSbZgxk=</DigestValue>
      </Reference>
      <Reference URI="/xl/media/image19.png?ContentType=image/png">
        <DigestMethod Algorithm="http://www.w3.org/2001/04/xmlenc#sha256"/>
        <DigestValue>zbr9oQNhw0ni55P9v8fecbsrrg+x64KAruB4BzF/8ys=</DigestValue>
      </Reference>
      <Reference URI="/xl/media/image2.png?ContentType=image/png">
        <DigestMethod Algorithm="http://www.w3.org/2001/04/xmlenc#sha256"/>
        <DigestValue>UAxCxgCzwo0JYnB18lX1luHcmqP3hjslFI1MC95SNvw=</DigestValue>
      </Reference>
      <Reference URI="/xl/media/image20.png?ContentType=image/png">
        <DigestMethod Algorithm="http://www.w3.org/2001/04/xmlenc#sha256"/>
        <DigestValue>Me1sOk9JmkBmRpaShlP2BiFK0RvcOtzviayiWfC066I=</DigestValue>
      </Reference>
      <Reference URI="/xl/media/image21.png?ContentType=image/png">
        <DigestMethod Algorithm="http://www.w3.org/2001/04/xmlenc#sha256"/>
        <DigestValue>YYXpZSQ2WSfuqNSSBRoO+iE9nfOTCoB17K+zyryMUl0=</DigestValue>
      </Reference>
      <Reference URI="/xl/media/image22.png?ContentType=image/png">
        <DigestMethod Algorithm="http://www.w3.org/2001/04/xmlenc#sha256"/>
        <DigestValue>5o4Ki7zPJthk2Vz8zEk2XsjLsPqrFXgW7DkUhhHgDW0=</DigestValue>
      </Reference>
      <Reference URI="/xl/media/image23.png?ContentType=image/png">
        <DigestMethod Algorithm="http://www.w3.org/2001/04/xmlenc#sha256"/>
        <DigestValue>YQCO61OJTV1qPWp/CsWG4i+L7WNeKuMWo8u33BK9BYQ=</DigestValue>
      </Reference>
      <Reference URI="/xl/media/image24.png?ContentType=image/png">
        <DigestMethod Algorithm="http://www.w3.org/2001/04/xmlenc#sha256"/>
        <DigestValue>3u9eYTu4+1jTTvhPIJOD7gScRnojGT+TX82NDxJKwMs=</DigestValue>
      </Reference>
      <Reference URI="/xl/media/image25.png?ContentType=image/png">
        <DigestMethod Algorithm="http://www.w3.org/2001/04/xmlenc#sha256"/>
        <DigestValue>Z3Si+eM3IbqDX04bkx2Z30CIg+lMWc559NEPzPg7Lxk=</DigestValue>
      </Reference>
      <Reference URI="/xl/media/image26.png?ContentType=image/png">
        <DigestMethod Algorithm="http://www.w3.org/2001/04/xmlenc#sha256"/>
        <DigestValue>2UycenlJ48DOPhgtPI9nWle7pwB3hSXVRq+tE3vt+eQ=</DigestValue>
      </Reference>
      <Reference URI="/xl/media/image27.png?ContentType=image/png">
        <DigestMethod Algorithm="http://www.w3.org/2001/04/xmlenc#sha256"/>
        <DigestValue>AkNH9oXOIV0jKX0povyDlCaTyNoXC9uOLaL3nyp+CfI=</DigestValue>
      </Reference>
      <Reference URI="/xl/media/image28.png?ContentType=image/png">
        <DigestMethod Algorithm="http://www.w3.org/2001/04/xmlenc#sha256"/>
        <DigestValue>Cj5/n1XyP4f+HwHZiPPZGJCMhRvSAUuvF25h5pcnK4k=</DigestValue>
      </Reference>
      <Reference URI="/xl/media/image29.png?ContentType=image/png">
        <DigestMethod Algorithm="http://www.w3.org/2001/04/xmlenc#sha256"/>
        <DigestValue>ChvJdb4em88rUVWWGUZsMCcAAzsjNTnOSpkky3tEXOM=</DigestValue>
      </Reference>
      <Reference URI="/xl/media/image3.png?ContentType=image/png">
        <DigestMethod Algorithm="http://www.w3.org/2001/04/xmlenc#sha256"/>
        <DigestValue>YHtL1SOLapr41UXUBfMdMlIRbXGwBtjIt3JwwA/0q0k=</DigestValue>
      </Reference>
      <Reference URI="/xl/media/image30.png?ContentType=image/png">
        <DigestMethod Algorithm="http://www.w3.org/2001/04/xmlenc#sha256"/>
        <DigestValue>sZawa1ygHAhCfIxM6AMlcl761+oXGm0ul4bln21i0z0=</DigestValue>
      </Reference>
      <Reference URI="/xl/media/image31.png?ContentType=image/png">
        <DigestMethod Algorithm="http://www.w3.org/2001/04/xmlenc#sha256"/>
        <DigestValue>NHUO0WKUephCUJyNMFc9LU3J2Ebs2G1wDrumQM6dB/k=</DigestValue>
      </Reference>
      <Reference URI="/xl/media/image32.png?ContentType=image/png">
        <DigestMethod Algorithm="http://www.w3.org/2001/04/xmlenc#sha256"/>
        <DigestValue>a7pHICj0RuAOuZfk1S8CLOJ2Rum+1B0JIgzTk9TutT4=</DigestValue>
      </Reference>
      <Reference URI="/xl/media/image33.png?ContentType=image/png">
        <DigestMethod Algorithm="http://www.w3.org/2001/04/xmlenc#sha256"/>
        <DigestValue>OfylZZu9z7gYT9tB8R+/Sr1VuHQEx2pfTj6OZluTs6k=</DigestValue>
      </Reference>
      <Reference URI="/xl/media/image34.png?ContentType=image/png">
        <DigestMethod Algorithm="http://www.w3.org/2001/04/xmlenc#sha256"/>
        <DigestValue>J1d284Eu28zzQJ9cTYA7lkPdAaqazIMuTWWYy54jeUI=</DigestValue>
      </Reference>
      <Reference URI="/xl/media/image35.png?ContentType=image/png">
        <DigestMethod Algorithm="http://www.w3.org/2001/04/xmlenc#sha256"/>
        <DigestValue>xZjOUVS4LHXjDcuhOCMyOn8yLCe38QLOK+T0dvR2cTM=</DigestValue>
      </Reference>
      <Reference URI="/xl/media/image36.png?ContentType=image/png">
        <DigestMethod Algorithm="http://www.w3.org/2001/04/xmlenc#sha256"/>
        <DigestValue>DOL0B1ZEJrVBwdg2NZB1/3MMMuEcvezfZlcFjVXX87o=</DigestValue>
      </Reference>
      <Reference URI="/xl/media/image37.png?ContentType=image/png">
        <DigestMethod Algorithm="http://www.w3.org/2001/04/xmlenc#sha256"/>
        <DigestValue>ARbe8AAadTsyhyhJjLvrNGtVFhaA8VGEN+RdEwI3V2M=</DigestValue>
      </Reference>
      <Reference URI="/xl/media/image38.png?ContentType=image/png">
        <DigestMethod Algorithm="http://www.w3.org/2001/04/xmlenc#sha256"/>
        <DigestValue>qxwDdJ3DqTmLCrtKKnTKklBO/Nk3RtOnnKXBAj5sg50=</DigestValue>
      </Reference>
      <Reference URI="/xl/media/image39.png?ContentType=image/png">
        <DigestMethod Algorithm="http://www.w3.org/2001/04/xmlenc#sha256"/>
        <DigestValue>mp3jd8n1wK+KeHpq4WQXmKUSSvrnlHrKFbV/9NcA5iE=</DigestValue>
      </Reference>
      <Reference URI="/xl/media/image4.png?ContentType=image/png">
        <DigestMethod Algorithm="http://www.w3.org/2001/04/xmlenc#sha256"/>
        <DigestValue>iDGTKh3t8GY+XR9R183/Wf+cfhOaY3GUp9WXq7BKa4Y=</DigestValue>
      </Reference>
      <Reference URI="/xl/media/image40.png?ContentType=image/png">
        <DigestMethod Algorithm="http://www.w3.org/2001/04/xmlenc#sha256"/>
        <DigestValue>rpaKcg51s4lD71VnhNw4ytD9KrqqN3dfIEQrZCQGAlI=</DigestValue>
      </Reference>
      <Reference URI="/xl/media/image41.png?ContentType=image/png">
        <DigestMethod Algorithm="http://www.w3.org/2001/04/xmlenc#sha256"/>
        <DigestValue>NdCSdCylf/aVDAxJHU1QXBNfCAwPvw9yhnqB5ba9RAk=</DigestValue>
      </Reference>
      <Reference URI="/xl/media/image42.png?ContentType=image/png">
        <DigestMethod Algorithm="http://www.w3.org/2001/04/xmlenc#sha256"/>
        <DigestValue>elfyBhNGBSnrg3KpXLpNwVgxgZKqG0yWwT9YrSc88eM=</DigestValue>
      </Reference>
      <Reference URI="/xl/media/image43.png?ContentType=image/png">
        <DigestMethod Algorithm="http://www.w3.org/2001/04/xmlenc#sha256"/>
        <DigestValue>YCerls+6WU5g7PTj4OsMpC5RNHh2guai8KH6z5n0LWU=</DigestValue>
      </Reference>
      <Reference URI="/xl/media/image44.png?ContentType=image/png">
        <DigestMethod Algorithm="http://www.w3.org/2001/04/xmlenc#sha256"/>
        <DigestValue>mLTLXi+5dY2vubtlXdcFaLi5Zm6AZbmjoj64niFpwrI=</DigestValue>
      </Reference>
      <Reference URI="/xl/media/image45.png?ContentType=image/png">
        <DigestMethod Algorithm="http://www.w3.org/2001/04/xmlenc#sha256"/>
        <DigestValue>5LpzD0VuPg4MVPerXNN3ynDMO+jU22xu82U6zcBeNk0=</DigestValue>
      </Reference>
      <Reference URI="/xl/media/image46.png?ContentType=image/png">
        <DigestMethod Algorithm="http://www.w3.org/2001/04/xmlenc#sha256"/>
        <DigestValue>WMWAfRBuCVS1lyDD4eUCMipa8Mx++p/FikD6+w22s58=</DigestValue>
      </Reference>
      <Reference URI="/xl/media/image47.png?ContentType=image/png">
        <DigestMethod Algorithm="http://www.w3.org/2001/04/xmlenc#sha256"/>
        <DigestValue>GkEbPsd3Ni6+wcnyFXgAemYPIKGW6j7WYGKGd/AqFVg=</DigestValue>
      </Reference>
      <Reference URI="/xl/media/image48.png?ContentType=image/png">
        <DigestMethod Algorithm="http://www.w3.org/2001/04/xmlenc#sha256"/>
        <DigestValue>srlO8PPjdGHQrVOwh4clRsllERAs8jSA182hXM7NPHY=</DigestValue>
      </Reference>
      <Reference URI="/xl/media/image49.png?ContentType=image/png">
        <DigestMethod Algorithm="http://www.w3.org/2001/04/xmlenc#sha256"/>
        <DigestValue>hu4/jUEUv6qCbgpmn5gCC0RtdmuwHDdDb4VILKBg+Uw=</DigestValue>
      </Reference>
      <Reference URI="/xl/media/image5.png?ContentType=image/png">
        <DigestMethod Algorithm="http://www.w3.org/2001/04/xmlenc#sha256"/>
        <DigestValue>Ul7vPPr8n5dMu0Yqz7wQDb0dZ+OJrPEwrtFbnq4m55o=</DigestValue>
      </Reference>
      <Reference URI="/xl/media/image50.png?ContentType=image/png">
        <DigestMethod Algorithm="http://www.w3.org/2001/04/xmlenc#sha256"/>
        <DigestValue>/fUp9hC1RR/uT1437A+OKBNk8X2loiaoXO5IqeMG0QA=</DigestValue>
      </Reference>
      <Reference URI="/xl/media/image51.png?ContentType=image/png">
        <DigestMethod Algorithm="http://www.w3.org/2001/04/xmlenc#sha256"/>
        <DigestValue>sHit45COHQ0YeojYKKjZu9JJRGT0eLwAazUaiJAVE2g=</DigestValue>
      </Reference>
      <Reference URI="/xl/media/image52.png?ContentType=image/png">
        <DigestMethod Algorithm="http://www.w3.org/2001/04/xmlenc#sha256"/>
        <DigestValue>oCbXE93vWfPQWf9MtZatSjJM48CeU3P02fLb6NcOJi8=</DigestValue>
      </Reference>
      <Reference URI="/xl/media/image53.png?ContentType=image/png">
        <DigestMethod Algorithm="http://www.w3.org/2001/04/xmlenc#sha256"/>
        <DigestValue>5n/8N2yBGao0yh7J2lZMYMgOBFYhOYXh/OprCSKSUg0=</DigestValue>
      </Reference>
      <Reference URI="/xl/media/image54.png?ContentType=image/png">
        <DigestMethod Algorithm="http://www.w3.org/2001/04/xmlenc#sha256"/>
        <DigestValue>gELYm4D3F+DvjFhya4pLb1E+RScm+9ZZIhgGkaIXlEg=</DigestValue>
      </Reference>
      <Reference URI="/xl/media/image55.png?ContentType=image/png">
        <DigestMethod Algorithm="http://www.w3.org/2001/04/xmlenc#sha256"/>
        <DigestValue>ho4jhgY22QGBkuUjpfR5Q6BW74QkhAWSPLbokYa+VW4=</DigestValue>
      </Reference>
      <Reference URI="/xl/media/image56.png?ContentType=image/png">
        <DigestMethod Algorithm="http://www.w3.org/2001/04/xmlenc#sha256"/>
        <DigestValue>NRkMfZZYuHXu3+fWTtCp2EJCQnAHk0sR8sJzQlw7uWY=</DigestValue>
      </Reference>
      <Reference URI="/xl/media/image57.png?ContentType=image/png">
        <DigestMethod Algorithm="http://www.w3.org/2001/04/xmlenc#sha256"/>
        <DigestValue>aTikkHVWSzDA0Ttx58UYTg1dCBCAB0w/ElpcAhXqp2U=</DigestValue>
      </Reference>
      <Reference URI="/xl/media/image58.png?ContentType=image/png">
        <DigestMethod Algorithm="http://www.w3.org/2001/04/xmlenc#sha256"/>
        <DigestValue>qD8mLviLDCYoGCMp29Bpyy4cVTRPUuI1QI7FDkxUidE=</DigestValue>
      </Reference>
      <Reference URI="/xl/media/image59.png?ContentType=image/png">
        <DigestMethod Algorithm="http://www.w3.org/2001/04/xmlenc#sha256"/>
        <DigestValue>HZpyQmceELP6yFJdtx+Ev+ygecPuxrT+2dZpoBUUnvg=</DigestValue>
      </Reference>
      <Reference URI="/xl/media/image6.png?ContentType=image/png">
        <DigestMethod Algorithm="http://www.w3.org/2001/04/xmlenc#sha256"/>
        <DigestValue>jrUndHqOvELKlIQXJtxGr+WCUrjvuIxNgcoZaiDTTzQ=</DigestValue>
      </Reference>
      <Reference URI="/xl/media/image60.png?ContentType=image/png">
        <DigestMethod Algorithm="http://www.w3.org/2001/04/xmlenc#sha256"/>
        <DigestValue>cGD/P0zQezp+AAxVKR8AyEF5hvWcOQr6Z/QhmTL1ybU=</DigestValue>
      </Reference>
      <Reference URI="/xl/media/image61.png?ContentType=image/png">
        <DigestMethod Algorithm="http://www.w3.org/2001/04/xmlenc#sha256"/>
        <DigestValue>+TmRj630vPJayYyqoEP1bQ3VjFgIbjlYhnH9pedB5og=</DigestValue>
      </Reference>
      <Reference URI="/xl/media/image62.png?ContentType=image/png">
        <DigestMethod Algorithm="http://www.w3.org/2001/04/xmlenc#sha256"/>
        <DigestValue>7HfAgPTOhvseBJ+673egc8UgF/Vy9d9EM763Xy9lqcM=</DigestValue>
      </Reference>
      <Reference URI="/xl/media/image63.png?ContentType=image/png">
        <DigestMethod Algorithm="http://www.w3.org/2001/04/xmlenc#sha256"/>
        <DigestValue>73Vse8j1d6MDPjtL7AtdBjgRn3/9aBd1EdA2Rcb2vqE=</DigestValue>
      </Reference>
      <Reference URI="/xl/media/image64.png?ContentType=image/png">
        <DigestMethod Algorithm="http://www.w3.org/2001/04/xmlenc#sha256"/>
        <DigestValue>b62dDTkiL4zmtVtE82+/qXFwDlvBpBRJmxr4lmvAmmQ=</DigestValue>
      </Reference>
      <Reference URI="/xl/media/image65.png?ContentType=image/png">
        <DigestMethod Algorithm="http://www.w3.org/2001/04/xmlenc#sha256"/>
        <DigestValue>UB+bnPsyeJYxskannn+Wt6BsQwcpVUp2cyLNWmC+L6w=</DigestValue>
      </Reference>
      <Reference URI="/xl/media/image66.png?ContentType=image/png">
        <DigestMethod Algorithm="http://www.w3.org/2001/04/xmlenc#sha256"/>
        <DigestValue>dXP6Im2Cgdn5GInHAO9smjWg7eV+u1l7+AS3KDqxsjY=</DigestValue>
      </Reference>
      <Reference URI="/xl/media/image67.png?ContentType=image/png">
        <DigestMethod Algorithm="http://www.w3.org/2001/04/xmlenc#sha256"/>
        <DigestValue>iNKkjqNn2DF86AtpHFqsF6fYyPFjWauby+3guTLmrFc=</DigestValue>
      </Reference>
      <Reference URI="/xl/media/image68.png?ContentType=image/png">
        <DigestMethod Algorithm="http://www.w3.org/2001/04/xmlenc#sha256"/>
        <DigestValue>BvEOIfkM3gVTfPcmjEvNFzYwNLNvs9phEmM0e5bNeCc=</DigestValue>
      </Reference>
      <Reference URI="/xl/media/image69.png?ContentType=image/png">
        <DigestMethod Algorithm="http://www.w3.org/2001/04/xmlenc#sha256"/>
        <DigestValue>+H1IE3daFQj3FDliZ1geKJBLiHhkyzYn3+jcr11+6Jc=</DigestValue>
      </Reference>
      <Reference URI="/xl/media/image7.png?ContentType=image/png">
        <DigestMethod Algorithm="http://www.w3.org/2001/04/xmlenc#sha256"/>
        <DigestValue>lO7euH4Pz9ajiuSsfJn2GjlO7i4uxifF9jL7k4JxnNE=</DigestValue>
      </Reference>
      <Reference URI="/xl/media/image70.png?ContentType=image/png">
        <DigestMethod Algorithm="http://www.w3.org/2001/04/xmlenc#sha256"/>
        <DigestValue>YeqvZ7oXBNXWXE8sm+9rRBT8O8QnuBZtjTJC82KTbVM=</DigestValue>
      </Reference>
      <Reference URI="/xl/media/image71.png?ContentType=image/png">
        <DigestMethod Algorithm="http://www.w3.org/2001/04/xmlenc#sha256"/>
        <DigestValue>kn3qK4/3K6J8AbChJLhGqM+dNYHV1tcaz02TTdzwOlA=</DigestValue>
      </Reference>
      <Reference URI="/xl/media/image8.png?ContentType=image/png">
        <DigestMethod Algorithm="http://www.w3.org/2001/04/xmlenc#sha256"/>
        <DigestValue>63j8ln0Z91d6F1jJwsrbof/auys3rpmkP3xyjfGKLcM=</DigestValue>
      </Reference>
      <Reference URI="/xl/media/image9.png?ContentType=image/png">
        <DigestMethod Algorithm="http://www.w3.org/2001/04/xmlenc#sha256"/>
        <DigestValue>ApzXX7plRn+D2HODk8bXQvJ1+AC3/zbXVmdjE92BOaY=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oYob4rCXE81wwx2yb+3MyAN73C887521lU9NGbHUTOg=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wKykU2JuosCdfRwDN6cGclBilefQIHt6x/zRUZrtZxM=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wKykU2JuosCdfRwDN6cGclBilefQIHt6x/zRUZrtZxM=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7KHis6P+q59OUpqTm4o5/Ytyo8DHqmHCbbyz/3m+Ztg=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wKykU2JuosCdfRwDN6cGclBilefQIHt6x/zRUZrtZxM=</DigestValue>
      </Reference>
      <Reference URI="/xl/sharedStrings.xml?ContentType=application/vnd.openxmlformats-officedocument.spreadsheetml.sharedStrings+xml">
        <DigestMethod Algorithm="http://www.w3.org/2001/04/xmlenc#sha256"/>
        <DigestValue>AeAjgEuoauTefRRG7G8xJNA40Kv1AP/gbtKwfV6ZPWI=</DigestValue>
      </Reference>
      <Reference URI="/xl/styles.xml?ContentType=application/vnd.openxmlformats-officedocument.spreadsheetml.styles+xml">
        <DigestMethod Algorithm="http://www.w3.org/2001/04/xmlenc#sha256"/>
        <DigestValue>Pxu8gzkk2Yun2qP9ZvNhkFzBc1c7pOY/SbMx1ld9KPY=</DigestValue>
      </Reference>
      <Reference URI="/xl/theme/theme1.xml?ContentType=application/vnd.openxmlformats-officedocument.theme+xml">
        <DigestMethod Algorithm="http://www.w3.org/2001/04/xmlenc#sha256"/>
        <DigestValue>Q1Y4CPpXAEfTWbGgm5zElx8B0pHQK4RzdZXVzDJUMDc=</DigestValue>
      </Reference>
      <Reference URI="/xl/workbook.xml?ContentType=application/vnd.openxmlformats-officedocument.spreadsheetml.sheet.main+xml">
        <DigestMethod Algorithm="http://www.w3.org/2001/04/xmlenc#sha256"/>
        <DigestValue>FUSuGOfXXXThmmlfEUzPG0NJWpFoefVuL0w/Vmf8o9U=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gc8gglqzrTW6QqtJ1wKoNXolcaOgzOM1fQMzKARu980=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iLnqDiTvY3jcO6oGUkMq4Xn822GZ9FieCsP3rsGEq9A=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Tawd0AR3WKIFqlhccubY3AMVoPIhyN3+vwBhGLrXAaA=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kES1yCotKwnnhOOZkxVYB9G/E/IMRFzLZ5BhStIJkE0=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OZN3816x952FMFlNoTE5TTjh0Prg8LGiyQwISpXPzn0=</DigestValue>
      </Reference>
      <Reference URI="/xl/worksheets/sheet1.xml?ContentType=application/vnd.openxmlformats-officedocument.spreadsheetml.worksheet+xml">
        <DigestMethod Algorithm="http://www.w3.org/2001/04/xmlenc#sha256"/>
        <DigestValue>rbrARWNeoqGlea8e3OtTYmbB8ZERvPRwQYsFRLIkCRE=</DigestValue>
      </Reference>
      <Reference URI="/xl/worksheets/sheet2.xml?ContentType=application/vnd.openxmlformats-officedocument.spreadsheetml.worksheet+xml">
        <DigestMethod Algorithm="http://www.w3.org/2001/04/xmlenc#sha256"/>
        <DigestValue>ZC351hLYqRmieBBJKI3xT2DlwaLDuK1FpD1xGAyQVT4=</DigestValue>
      </Reference>
      <Reference URI="/xl/worksheets/sheet3.xml?ContentType=application/vnd.openxmlformats-officedocument.spreadsheetml.worksheet+xml">
        <DigestMethod Algorithm="http://www.w3.org/2001/04/xmlenc#sha256"/>
        <DigestValue>IFaYKoQSAqkZo2j9CI/Z8oIfDk1mSVnifqDVhzmtiaU=</DigestValue>
      </Reference>
      <Reference URI="/xl/worksheets/sheet4.xml?ContentType=application/vnd.openxmlformats-officedocument.spreadsheetml.worksheet+xml">
        <DigestMethod Algorithm="http://www.w3.org/2001/04/xmlenc#sha256"/>
        <DigestValue>EpG4k/xECnYVN6IiqvdMiko2TZLtAGyBtoUbWQdnKwY=</DigestValue>
      </Reference>
      <Reference URI="/xl/worksheets/sheet5.xml?ContentType=application/vnd.openxmlformats-officedocument.spreadsheetml.worksheet+xml">
        <DigestMethod Algorithm="http://www.w3.org/2001/04/xmlenc#sha256"/>
        <DigestValue>tyT9d3KEFDP1ZifHqz1bofrkQwIG4e4E66mGF09yJXo=</DigestValue>
      </Reference>
      <Reference URI="/xl/worksheets/sheet6.xml?ContentType=application/vnd.openxmlformats-officedocument.spreadsheetml.worksheet+xml">
        <DigestMethod Algorithm="http://www.w3.org/2001/04/xmlenc#sha256"/>
        <DigestValue>W283Ibx6aqxZAjrQJmBDczrgUJnXKcfIySwl5B+JUkA=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2023-03-21T17:29:45Z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Aprobo este documento</SignatureComments>
          <WindowsVersion>10.0</WindowsVersion>
          <OfficeVersion>16.0.16130/24</OfficeVersion>
          <ApplicationVersion>16.0.16130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2023-03-21T17:29:45Z</xd:SigningTime>
          <xd:SigningCertificate>
            <xd:Cert>
              <xd:CertDigest>
                <DigestMethod Algorithm="http://www.w3.org/2001/04/xmlenc#sha256"/>
                <DigestValue>dNGAOses4XBrNm6yrOVXL0Z7aWXPEOqLdYS8DMftCbw=</DigestValue>
              </xd:CertDigest>
              <xd:IssuerSerial>
                <X509IssuerName>CN=CA-VIT S.A., O=VIT S.A., C=PY, SERIALNUMBER=RUC 80080099-0</X509IssuerName>
                <X509SerialNumber>16360470416354267050881204819737150101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  <xd:SignedDataObjectProperties>
          <xd:CommitmentTypeIndication>
            <xd:CommitmentTypeId>
              <xd:Identifier>http://uri.etsi.org/01903/v1.2.2#ProofOfApproval</xd:Identifier>
              <xd:Description>Aprobó este documento</xd:Description>
            </xd:CommitmentTypeId>
            <xd:AllSignedDataObjects/>
            <xd:CommitmentTypeQualifiers>
              <xd:CommitmentTypeQualifier>Aprobo este documento</xd:CommitmentTypeQualifier>
            </xd:CommitmentTypeQualifiers>
          </xd:CommitmentTypeIndication>
        </xd:SignedDataObjectProperties>
      </xd:SignedProperties>
      <xd:UnsignedProperties>
        <xd:UnsignedSignatureProperties>
          <xd:CertificateValues>
            <xd:EncapsulatedX509Certificate>MIIHijCCBXKgAwIBAgIQXL4SbP2TKxBT/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+F56rRUuqIRjjbbPKENoAxRohZX/5ydv4Oyaws61j+dCw2OAhf3YAgQx6tBS9svuZfg7ikuMUdTgOYVxBjDJpjNgd5nwcLKD4BUyKyzZD6limUTES/nRWV6dPOa/zPx2EnJXL5hXFMj20ozkApBDmIdHEeKpX7zETMADtU9fkEDPHnI81VpyswTOa35yMKa/oPx+3pMYONxBMLbSc9CJgSxeTfpty/pSO/aEW2FVj1c8HvDIawYDHDc+e6le/2wNwD/JF2pmyEm+DD2jT63ZUfdPpW6LG1BnbRL008hAjoL6JUZIynBjv8I7Jk6s4SsmhrSvv5M11+LTSrX60T7/iFlsE5gcNXE7RppwJBagNUQmhZa5gedyemRk6D7lN/v59IvIE4vDLEX5odzhXjA2DGtoG3yW/J6SEUMBCBZ5ZdTF2Y6cA798/tg41QjDYfXQO70xmvW4O7ZHMzrvqsSJf6PlMQpRZsSwVzdvfnlBQp2pbUYCRUACahsrgvkpM6ouU1CsxK1QkgGJdXsvq1u94PayCs24skrf2i1WhkwPCew83EUJnU/DIgcLXkEXagHAavllLE5+VWREEntGpgwu33Vo3S6kwudQVQ0RbCj4xv56StHDXSQAp3QIDAQABo4ICQDCCAjwwEgYDVR0TAQH/BAgwBgEB/wIBADAOBgNVHQ8BAf8EBAMCAQYwHQYDVR0OBBYEFANjfJ9tWnKlU5G02+yR+wNffHydMB8GA1UdIwQYMBaAFMLEEfIqaEQMACjsTNYp25L7Xr3WMHcGCCsGAQUFBwEBBGswaTA+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+gLYYraHR0cDovL3d3dy5hY3JhaXouZ292LnB5L2FybC9hY19yYWl6X3B5LmNybDANBgkqhkiG9w0BAQsFAAOCAgEAXj5dl1RQoEIEdBPQmdth34vuZsTvsc0ZziDuK8YnGKDPEgzUu2CoyMfAmCbPB7bcQ+gP5hHKJJsurWsXB5A4n0yB7em+9o9ORPxjM+B+2zPQQk7qKlvVmM+0fXwVJgOqdMOSm5gbgPfX/1a7teUtbedLbnCxcPLu32RInDiwLctKYi1lhCNCcjpMhjpkzbIfQkSUieZYOVeQMbMkloAxigpJIgn94aeA739zQfKDFhBKclum4xt2H0vQvIPUNwwONvb3MNO/FtdYNyOAW+RMCApCuZ/0Ylh4OzDGJoqZevs0jmL4EdUYxzjbQ99ebxYqOnnBGoxhyVEwlzyHdaeYxqqtCmSDTptl7d9cP+T/o/RLteARfbwOtfU9cR0s/6H4S0hZOHUCpJXzKPs634BPXLx8Za+tq9YgLRdo++wcZT4LmmNY8r38tJQzg37Bc+Cayrel2QV5Cp3emum+aq1TGT6QFM55RQvNqS5yfettn+NiFPUaEUMotbaO7Mor7f+opjeuk2QUF+WaWZEQxgYhiW0IthZCQdjIHh+Qxx0AaW6e9IKwhQY/oNltQqlTQWM/G23aebdYu2bhSxvx/8XGaFdjbqDERPNLWr6cTIBMSXfVO0wH9JrgjB/sM6S/1zKprTfvidbiUX3lFcGsqVJAb3Vli2O5NpX3E8iTJtHLpYE=</xd:EncapsulatedX509Certificate>
            <xd:EncapsulatedX509Certificate>MIIF+TCCA+GgAwIBAgIQDCG0OEbFG/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/cm6CSmT+jjZqFSsUDVF/dhuVxBS93gNy7t8XCJBugnJ6t+HUiVeziPNNVoVn9tOhVFxeJrOlfJxmvl9TTax0QbTwJUmw3AiPNNd1rdJL1gsQCKV0h4f+5djd/ZbnOV8B9VYtXpU/E6csQHEkYodpkKUQswcftFPjcyhPDub8DoZfx1oBno0MJ0RhqDB6IxO5PHP5vbIggEDtezYneIyJsJyuC/KqeaJO30275dqN4rDZ8smOIOII/9L/z3agbfkiuc9vKgXi9N7UXm0Vcb/tjvBiey9U7cahNA+W5x+mcwC2bnkGLMVVMCrW9JbYvFCjyrg306IjoKQcVMoHcuxrYSME7ILqzglWgws26G45/khG2f9IpS6EDTqt5uaKU9ogocmmUMtHfGqDRvp1yOKRs9jPuYcju6hJlkD9c8McKxkr9NMBR0q/SswzRwNm8KhoPubjzCj0nYx6N2fnLBy6PhCpsmyf+z0LbT36voKNTSDKYYt03Ih2qL2uM0PeaSim5bsw+kwDcIPTX1CS/OxIBgLUHlxAs28VIVKA/OE/m9eHcn6N3lYOt3vEWkHr/wJqhk2JPw0G5apqj4nM74qX4YIONx/lGQSf47elkliPsGftfp4KsHB+9o1bNrRCTfk6EpELx23RPwArCiA1dyjQofa4YW9yqGraAHp5bAgMBAAGjgZAwgY0wDwYDVR0TAQH/BAUwAwEB/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/e9OvgiJE3Hin++Gd2+j0gzIrKZ1xEO7KdvRPrOj9D7xl63oK+VFX6d/FvUISJdPvsRjsvwbEm71FYe7Y5bDRLV1Zsti4pSOJMGl1ZgkCKgLEBfTQpnGuOzRlD30ddt4aCQnj/nSSJBsKHJ5MDed5f09ufzS5g6gRudIeoa6kV0vA2KI+28Fafz1F/TRuE451nhb3M2vRBmcFj/nEZYt7adecYY98gXefxmwosPwOeKZq2EjGL7/Si3l2sOiOazOprbV4XJfeVajBZY7o39U5SoPSMNqrPVeZfELwRqgX/LCUPqFEePTYrHaOdu3A7AoJb7q1rj9SEtB10hfIsg+BKF7ukFcqkoeys9ug5X16A1//LmaNuku471ePVUzKw30WGTawFzOgxc1CsKqyVHxeGfmRdoqDwGl37S16NJSSPU9rloIe77LqiQR7NZfFW/9cWnsPLHS3pCWJEYNbc4UL8pIOOBKt1edM6wK+Wkd8J+/1EBu+LFCdjEgW07kZqe300S6TQYFxgD6KOCSM6ou33kR4rVF20lSWwwhDSf/DLn8e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nELFhZ9BGhGIC+6nZOI99CEGfat27vdKfQbquYfsKTU=</DigestValue>
    </Reference>
    <Reference Type="http://www.w3.org/2000/09/xmldsig#Object" URI="#idOfficeObject">
      <DigestMethod Algorithm="http://www.w3.org/2001/04/xmlenc#sha256"/>
      <DigestValue>TY+U4pwj2IlCiv3jJliTc43PvpupUQx3QEsKH6q2BgA=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SlzExqnkwah3I/4MKXODTXGmSXwJkg/G9vUbhH83FVs=</DigestValue>
    </Reference>
  </SignedInfo>
  <SignatureValue>i0xv4fJCStYmp490eFsNQvbk2iJRyu8AzjwYPYYMHCBca2hzVKE7EWynl9GzNqbG9spZ6K8QG985
416aOEvCd2PW5E6yYwwTvFEcyuUjO2QBaObu3UFkIVAJIWn15Cjt5UG8+34ljARWacMMitRLdgaJ
hw/Azs6mAq27lppehSXK0lpt9F+fLu+Mm8fW3aVtySwZOohYGzpDJtuVCPsE85SJvjTWGONkxq66
P8bs89AlTAzh2rHDvbqEcBVW26qXCeKKiBtEl0R9TpLxyQRFHic/8TAOD/c+unM7rOngspRZd3zZ
xbjH435Wih6oZx+lFy3v5NkuOBK3RDmdvmZT9Q==</SignatureValue>
  <KeyInfo>
    <X509Data>
      <X509Certificate>MIIJGTCCBwGgAwIBAgIIFw8a2YlzhF4wDQYJKoZIhvcNAQELBQAwWjEaMBgGA1UEAwwRQ0EtRE9DVU1FTlRBIFMuQS4xFjAUBgNVBAUTDVJVQzgwMDUwMTcyLTExFzAVBgNVBAoMDkRPQ1VNRU5UQSBTLkEuMQswCQYDVQQGEwJQWTAeFw0yMzAzMDIxOTUxMDBaFw0yNTAzMDExOTUxMDBaMIG/MSYwJAYDVQQDDB1FU1RFQkFOIEFMRlJFRE8gUk9URUxBIE1BQ0lFTDESMBAGA1UEBRMJQ0kzNTc0NTU4MRgwFgYDVQQqDA9FU1RFQkFOIEFMRlJFRE8xFjAUBgNVBAQMDVJPVEVMQSBNQUNJRUwxCzAJBgNVBAsMAkYyMTUwMwYDVQQKDCxDRVJUSUZJQ0FETyBDVUFMSUZJQ0FETyBERSBGSVJNQSBFTEVDVFJPTklDQTELMAkGA1UEBhMCUFkwggEiMA0GCSqGSIb3DQEBAQUAA4IBDwAwggEKAoIBAQC25FS5/lr80++L8K/180Oc3ZDPkUQeWkfCNGKHomvwnn38+xzdnQBK1xrKHk0GZ3DhyDthAl8VjTlapEAsBHMDHHzuJNTyw51Sf7HPunZN6doyLyuQdEJn/pjV50wXBhkw14Auu9hEl/MzoYTcBu4TPPg6A7h/Js49amAddwMSSMUYbAy3qmfUgqufCjeiIafX9DJWXHqsTjPxq/1gZ7nBhTNr4FCeS2muMvGPTTKTEYHe70b8q2k/OQKdzGmH043m/dnXkJRPxGTtjwwMDFQwSIIyr+jBkM28moEwrCPz/zA8jlMCc5U9SDcPpg3bszSlbWdmenidvdWiXzmcomGpAgMBAAGjggR7MIIEdzAMBgNVHRMBAf8EAjAAMB8GA1UdIwQYMBaAFKE9hSvN2CyWHzkCDJ9TO1jYlQt7MIGUBggrBgEFBQcBAQSBhzCBhDBVBggrBgEFBQcwAoZJaHR0cHM6Ly93d3cuZGlnaXRvLmNvbS5weS91cGxvYWRzL2NlcnRpZmljYWRvLWRvY3VtZW50YS1zYS0xNTM1MTE3NzcxLmNydDArBggrBgEFBQcwAYYfaHR0cHM6Ly93d3cuZGlnaXRvLmNvbS5weS9vY3NwLzCB3QYDVR0RBIHVMIHSgR5lc3RlYmFuLnJvdGVsYUByZWdpb25hbC5jb20ucHmkga8wgawxJjAkBgNVBA0MHUZJUk1BIEVMRUNUUk9OSUNBIENVQUxJRklDQURBMRIwEAYDVQQMDAlBUE9ERVJBRE8xFjAUBgNVBAUTDVJVQzgwMDIwOTgxLTgxETAPBgNVBAsMCEZJTkFOWkFTMUMwQQYDVQQKDDpCQU5DTyBSRUdJT05BTCBTT0NJRURBRCBBTk9OSU1BIEVNSVNPUkEgREUgQ0FQSVRBTCBBQklFUlRP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L1Zn/pG7Ale/JcdQnNFO3JlTKKpMA4GA1UdDwEB/wQEAwIF4DANBgkqhkiG9w0BAQsFAAOCAgEArooAN6t5xYAu62RQ25G+46+7Y5wS30vxbWY7MO/jxGCpcLos0Qg0n65i+L2yJw/ALnTUjllakcPMlzfjtqMyMjJg/cJx0Op76OFwin6aDrs/kFqYhcwE0yFedz2zupyGYqiIVe6VLcTRayu/wQGGynzvbmO9FXmMJmj5LkKmRjkDXNad6KIf50vw7YOhrr3/ZGmFhx/8AmfzSGCYPy26Z62I1Xepbs2soDJwzJqvZqOeXdeRX7WONB+p8y8ZNzJTPRFth2xE++SI+SUoZHe+xZiwzeebKFkXOgvbv0Wj7w0TQWZZyTR/cLvggm2iKfrpbsYZbwEMOUAjnyjjQKooMkB/uifra5TNsIUUmapXjNpNBbUGZI0TohVZN8LFQq+iYxa1+Ah6iagkER8B7JkKVx0TAU7jDVLXKG2kVTu/epWl/qlHjBS6wcFuztf6juxxu/S6FKI5NT7kfEuxhahhAoDHKhyTxGTTFdmLjL7M1GOpuiDLKNGcqDJWcZWQbbCv+b07oRtqEe1zsKDgX6cuSiAS+W2P/1J/BMfyTsQARVJ1g8Nyp2akKlRgaJskVCQnz9xygURs8jsgjSZDZbQ7tBbYlmS4FEiVIUCDz3HWlBDAjAGtUGzKmqTqDk3JHL0MHSNichWnr+1tFHZ7br0L56kc8WnULywUIMToAq9OimM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ZTM1ZWRhg9KYmx2OSy4F0uXEYk0yD/Jbjig8bdZQhBA=</DigestValue>
      </Reference>
      <Reference URI="/xl/calcChain.xml?ContentType=application/vnd.openxmlformats-officedocument.spreadsheetml.calcChain+xml">
        <DigestMethod Algorithm="http://www.w3.org/2001/04/xmlenc#sha256"/>
        <DigestValue>ELDViwe8pVomBotQkb9+sgY47GUAN+dD2S4+Jkdz0fw=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01svRRJA2axzdS+fy/IlEYiTVnIey6+t1/s6t+FVZ0k=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63"/>
            <mdssi:RelationshipReference xmlns:mdssi="http://schemas.openxmlformats.org/package/2006/digital-signature" SourceId="rId68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9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3"/>
            <mdssi:RelationshipReference xmlns:mdssi="http://schemas.openxmlformats.org/package/2006/digital-signature" SourceId="rId58"/>
            <mdssi:RelationshipReference xmlns:mdssi="http://schemas.openxmlformats.org/package/2006/digital-signature" SourceId="rId66"/>
            <mdssi:RelationshipReference xmlns:mdssi="http://schemas.openxmlformats.org/package/2006/digital-signature" SourceId="rId5"/>
            <mdssi:RelationshipReference xmlns:mdssi="http://schemas.openxmlformats.org/package/2006/digital-signature" SourceId="rId61"/>
            <mdssi:RelationshipReference xmlns:mdssi="http://schemas.openxmlformats.org/package/2006/digital-signature" SourceId="rId1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56"/>
            <mdssi:RelationshipReference xmlns:mdssi="http://schemas.openxmlformats.org/package/2006/digital-signature" SourceId="rId64"/>
            <mdssi:RelationshipReference xmlns:mdssi="http://schemas.openxmlformats.org/package/2006/digital-signature" SourceId="rId69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3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59"/>
            <mdssi:RelationshipReference xmlns:mdssi="http://schemas.openxmlformats.org/package/2006/digital-signature" SourceId="rId67"/>
            <mdssi:RelationshipReference xmlns:mdssi="http://schemas.openxmlformats.org/package/2006/digital-signature" SourceId="rId20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6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57"/>
            <mdssi:RelationshipReference xmlns:mdssi="http://schemas.openxmlformats.org/package/2006/digital-signature" SourceId="rId10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60"/>
            <mdssi:RelationshipReference xmlns:mdssi="http://schemas.openxmlformats.org/package/2006/digital-signature" SourceId="rId65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9"/>
            <mdssi:RelationshipReference xmlns:mdssi="http://schemas.openxmlformats.org/package/2006/digital-signature" SourceId="rId34"/>
            <mdssi:RelationshipReference xmlns:mdssi="http://schemas.openxmlformats.org/package/2006/digital-signature" SourceId="rId50"/>
            <mdssi:RelationshipReference xmlns:mdssi="http://schemas.openxmlformats.org/package/2006/digital-signature" SourceId="rId55"/>
            <mdssi:RelationshipReference xmlns:mdssi="http://schemas.openxmlformats.org/package/2006/digital-signature" SourceId="rId26"/>
            <mdssi:RelationshipReference xmlns:mdssi="http://schemas.openxmlformats.org/package/2006/digital-signature" SourceId="rId21"/>
          </Transform>
          <Transform Algorithm="http://www.w3.org/TR/2001/REC-xml-c14n-20010315"/>
        </Transforms>
        <DigestMethod Algorithm="http://www.w3.org/2001/04/xmlenc#sha256"/>
        <DigestValue>H2Tqdm0IaS2Tvj7gGJNN+yzbubudd9H8o9M0ShoPh7U=</DigestValue>
      </Reference>
      <Reference URI="/xl/drawings/drawing1.xml?ContentType=application/vnd.openxmlformats-officedocument.drawing+xml">
        <DigestMethod Algorithm="http://www.w3.org/2001/04/xmlenc#sha256"/>
        <DigestValue>74iWq2bAKJCG5dqOMUIaCct+yEL4DR5GB4buflMBx8Y=</DigestValue>
      </Reference>
      <Reference URI="/xl/drawings/drawing2.xml?ContentType=application/vnd.openxmlformats-officedocument.drawing+xml">
        <DigestMethod Algorithm="http://www.w3.org/2001/04/xmlenc#sha256"/>
        <DigestValue>FjUkC7yp4xpG+ltQ6puauqdBxi5X/9OQ5IX9neZrwPc=</DigestValue>
      </Reference>
      <Reference URI="/xl/drawings/drawing3.xml?ContentType=application/vnd.openxmlformats-officedocument.drawing+xml">
        <DigestMethod Algorithm="http://www.w3.org/2001/04/xmlenc#sha256"/>
        <DigestValue>l7PZRkPEAmfF0qeJ/ml6CB4LVlj0f4jCa0hO/s7rLFY=</DigestValue>
      </Reference>
      <Reference URI="/xl/drawings/drawing4.xml?ContentType=application/vnd.openxmlformats-officedocument.drawing+xml">
        <DigestMethod Algorithm="http://www.w3.org/2001/04/xmlenc#sha256"/>
        <DigestValue>wOpkny1bD5n9Ge6PgXeAQwBS2Hl7S0PS/oP33QsqXgk=</DigestValue>
      </Reference>
      <Reference URI="/xl/drawings/drawing5.xml?ContentType=application/vnd.openxmlformats-officedocument.drawing+xml">
        <DigestMethod Algorithm="http://www.w3.org/2001/04/xmlenc#sha256"/>
        <DigestValue>mckuitk+i6fBUNmvHZQtOiNDb1zs5G0MHEXlqw5h7Nk=</DigestValue>
      </Reference>
      <Reference URI="/xl/drawings/drawing6.xml?ContentType=application/vnd.openxmlformats-officedocument.drawing+xml">
        <DigestMethod Algorithm="http://www.w3.org/2001/04/xmlenc#sha256"/>
        <DigestValue>ljjeIQxM6MJHju+MSFzUxdnVxikkFglsgzqUp3XLMZc=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LIGwVSQywBafQvJu3etb/Vdkly2CajpLtxaqCLcXnEQ=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TRlsxTzs3G3EM8gghjmtom16ggjR8V2wXxxE4P0TkhA=</DigestValue>
      </Reference>
      <Reference URI="/xl/media/image1.png?ContentType=image/png">
        <DigestMethod Algorithm="http://www.w3.org/2001/04/xmlenc#sha256"/>
        <DigestValue>COGRZH3ejMabzCK50mvH6+P5063piZNbu2sOAwsrAPg=</DigestValue>
      </Reference>
      <Reference URI="/xl/media/image10.png?ContentType=image/png">
        <DigestMethod Algorithm="http://www.w3.org/2001/04/xmlenc#sha256"/>
        <DigestValue>jdM8WFkpok1jF2L1zQesZBd/F86FGYousx80hqU6Q3M=</DigestValue>
      </Reference>
      <Reference URI="/xl/media/image11.png?ContentType=image/png">
        <DigestMethod Algorithm="http://www.w3.org/2001/04/xmlenc#sha256"/>
        <DigestValue>XrCGewEdsKYkUyizlJgAaDhfE1aEwZatb4xeEIiw1nM=</DigestValue>
      </Reference>
      <Reference URI="/xl/media/image12.png?ContentType=image/png">
        <DigestMethod Algorithm="http://www.w3.org/2001/04/xmlenc#sha256"/>
        <DigestValue>/aA2tfcMfLu7toNAFUA47MUUoQt0J6yJVN32PxP4/u4=</DigestValue>
      </Reference>
      <Reference URI="/xl/media/image13.png?ContentType=image/png">
        <DigestMethod Algorithm="http://www.w3.org/2001/04/xmlenc#sha256"/>
        <DigestValue>sCPeAEba+iGYb2JPKfhuYI4Ur3bR6fa+e7jIqkWfknY=</DigestValue>
      </Reference>
      <Reference URI="/xl/media/image14.png?ContentType=image/png">
        <DigestMethod Algorithm="http://www.w3.org/2001/04/xmlenc#sha256"/>
        <DigestValue>4Mr8OxyjdqrUXP2oEInC1LTanFQjMm1hSrjZ2rl3lRg=</DigestValue>
      </Reference>
      <Reference URI="/xl/media/image15.png?ContentType=image/png">
        <DigestMethod Algorithm="http://www.w3.org/2001/04/xmlenc#sha256"/>
        <DigestValue>edMO4yUdPdw034hXNL9UiDZRirLD0r47lAhDXIZG2fM=</DigestValue>
      </Reference>
      <Reference URI="/xl/media/image16.png?ContentType=image/png">
        <DigestMethod Algorithm="http://www.w3.org/2001/04/xmlenc#sha256"/>
        <DigestValue>ij78Xv5HUF4OJoPsgcLfmvjVh3DJNtPxrBf7ouMC1kc=</DigestValue>
      </Reference>
      <Reference URI="/xl/media/image17.png?ContentType=image/png">
        <DigestMethod Algorithm="http://www.w3.org/2001/04/xmlenc#sha256"/>
        <DigestValue>nD/J+kYNRQkUNEJSV3bnPssxKfJXmebzXnAEf2N58+M=</DigestValue>
      </Reference>
      <Reference URI="/xl/media/image18.png?ContentType=image/png">
        <DigestMethod Algorithm="http://www.w3.org/2001/04/xmlenc#sha256"/>
        <DigestValue>SxZYahFygLhl+7eCUKzWwl4yxxbEUOTf4buSlSbZgxk=</DigestValue>
      </Reference>
      <Reference URI="/xl/media/image19.png?ContentType=image/png">
        <DigestMethod Algorithm="http://www.w3.org/2001/04/xmlenc#sha256"/>
        <DigestValue>zbr9oQNhw0ni55P9v8fecbsrrg+x64KAruB4BzF/8ys=</DigestValue>
      </Reference>
      <Reference URI="/xl/media/image2.png?ContentType=image/png">
        <DigestMethod Algorithm="http://www.w3.org/2001/04/xmlenc#sha256"/>
        <DigestValue>UAxCxgCzwo0JYnB18lX1luHcmqP3hjslFI1MC95SNvw=</DigestValue>
      </Reference>
      <Reference URI="/xl/media/image20.png?ContentType=image/png">
        <DigestMethod Algorithm="http://www.w3.org/2001/04/xmlenc#sha256"/>
        <DigestValue>Me1sOk9JmkBmRpaShlP2BiFK0RvcOtzviayiWfC066I=</DigestValue>
      </Reference>
      <Reference URI="/xl/media/image21.png?ContentType=image/png">
        <DigestMethod Algorithm="http://www.w3.org/2001/04/xmlenc#sha256"/>
        <DigestValue>YYXpZSQ2WSfuqNSSBRoO+iE9nfOTCoB17K+zyryMUl0=</DigestValue>
      </Reference>
      <Reference URI="/xl/media/image22.png?ContentType=image/png">
        <DigestMethod Algorithm="http://www.w3.org/2001/04/xmlenc#sha256"/>
        <DigestValue>5o4Ki7zPJthk2Vz8zEk2XsjLsPqrFXgW7DkUhhHgDW0=</DigestValue>
      </Reference>
      <Reference URI="/xl/media/image23.png?ContentType=image/png">
        <DigestMethod Algorithm="http://www.w3.org/2001/04/xmlenc#sha256"/>
        <DigestValue>YQCO61OJTV1qPWp/CsWG4i+L7WNeKuMWo8u33BK9BYQ=</DigestValue>
      </Reference>
      <Reference URI="/xl/media/image24.png?ContentType=image/png">
        <DigestMethod Algorithm="http://www.w3.org/2001/04/xmlenc#sha256"/>
        <DigestValue>3u9eYTu4+1jTTvhPIJOD7gScRnojGT+TX82NDxJKwMs=</DigestValue>
      </Reference>
      <Reference URI="/xl/media/image25.png?ContentType=image/png">
        <DigestMethod Algorithm="http://www.w3.org/2001/04/xmlenc#sha256"/>
        <DigestValue>Z3Si+eM3IbqDX04bkx2Z30CIg+lMWc559NEPzPg7Lxk=</DigestValue>
      </Reference>
      <Reference URI="/xl/media/image26.png?ContentType=image/png">
        <DigestMethod Algorithm="http://www.w3.org/2001/04/xmlenc#sha256"/>
        <DigestValue>2UycenlJ48DOPhgtPI9nWle7pwB3hSXVRq+tE3vt+eQ=</DigestValue>
      </Reference>
      <Reference URI="/xl/media/image27.png?ContentType=image/png">
        <DigestMethod Algorithm="http://www.w3.org/2001/04/xmlenc#sha256"/>
        <DigestValue>AkNH9oXOIV0jKX0povyDlCaTyNoXC9uOLaL3nyp+CfI=</DigestValue>
      </Reference>
      <Reference URI="/xl/media/image28.png?ContentType=image/png">
        <DigestMethod Algorithm="http://www.w3.org/2001/04/xmlenc#sha256"/>
        <DigestValue>Cj5/n1XyP4f+HwHZiPPZGJCMhRvSAUuvF25h5pcnK4k=</DigestValue>
      </Reference>
      <Reference URI="/xl/media/image29.png?ContentType=image/png">
        <DigestMethod Algorithm="http://www.w3.org/2001/04/xmlenc#sha256"/>
        <DigestValue>ChvJdb4em88rUVWWGUZsMCcAAzsjNTnOSpkky3tEXOM=</DigestValue>
      </Reference>
      <Reference URI="/xl/media/image3.png?ContentType=image/png">
        <DigestMethod Algorithm="http://www.w3.org/2001/04/xmlenc#sha256"/>
        <DigestValue>YHtL1SOLapr41UXUBfMdMlIRbXGwBtjIt3JwwA/0q0k=</DigestValue>
      </Reference>
      <Reference URI="/xl/media/image30.png?ContentType=image/png">
        <DigestMethod Algorithm="http://www.w3.org/2001/04/xmlenc#sha256"/>
        <DigestValue>sZawa1ygHAhCfIxM6AMlcl761+oXGm0ul4bln21i0z0=</DigestValue>
      </Reference>
      <Reference URI="/xl/media/image31.png?ContentType=image/png">
        <DigestMethod Algorithm="http://www.w3.org/2001/04/xmlenc#sha256"/>
        <DigestValue>NHUO0WKUephCUJyNMFc9LU3J2Ebs2G1wDrumQM6dB/k=</DigestValue>
      </Reference>
      <Reference URI="/xl/media/image32.png?ContentType=image/png">
        <DigestMethod Algorithm="http://www.w3.org/2001/04/xmlenc#sha256"/>
        <DigestValue>a7pHICj0RuAOuZfk1S8CLOJ2Rum+1B0JIgzTk9TutT4=</DigestValue>
      </Reference>
      <Reference URI="/xl/media/image33.png?ContentType=image/png">
        <DigestMethod Algorithm="http://www.w3.org/2001/04/xmlenc#sha256"/>
        <DigestValue>OfylZZu9z7gYT9tB8R+/Sr1VuHQEx2pfTj6OZluTs6k=</DigestValue>
      </Reference>
      <Reference URI="/xl/media/image34.png?ContentType=image/png">
        <DigestMethod Algorithm="http://www.w3.org/2001/04/xmlenc#sha256"/>
        <DigestValue>J1d284Eu28zzQJ9cTYA7lkPdAaqazIMuTWWYy54jeUI=</DigestValue>
      </Reference>
      <Reference URI="/xl/media/image35.png?ContentType=image/png">
        <DigestMethod Algorithm="http://www.w3.org/2001/04/xmlenc#sha256"/>
        <DigestValue>xZjOUVS4LHXjDcuhOCMyOn8yLCe38QLOK+T0dvR2cTM=</DigestValue>
      </Reference>
      <Reference URI="/xl/media/image36.png?ContentType=image/png">
        <DigestMethod Algorithm="http://www.w3.org/2001/04/xmlenc#sha256"/>
        <DigestValue>DOL0B1ZEJrVBwdg2NZB1/3MMMuEcvezfZlcFjVXX87o=</DigestValue>
      </Reference>
      <Reference URI="/xl/media/image37.png?ContentType=image/png">
        <DigestMethod Algorithm="http://www.w3.org/2001/04/xmlenc#sha256"/>
        <DigestValue>ARbe8AAadTsyhyhJjLvrNGtVFhaA8VGEN+RdEwI3V2M=</DigestValue>
      </Reference>
      <Reference URI="/xl/media/image38.png?ContentType=image/png">
        <DigestMethod Algorithm="http://www.w3.org/2001/04/xmlenc#sha256"/>
        <DigestValue>qxwDdJ3DqTmLCrtKKnTKklBO/Nk3RtOnnKXBAj5sg50=</DigestValue>
      </Reference>
      <Reference URI="/xl/media/image39.png?ContentType=image/png">
        <DigestMethod Algorithm="http://www.w3.org/2001/04/xmlenc#sha256"/>
        <DigestValue>mp3jd8n1wK+KeHpq4WQXmKUSSvrnlHrKFbV/9NcA5iE=</DigestValue>
      </Reference>
      <Reference URI="/xl/media/image4.png?ContentType=image/png">
        <DigestMethod Algorithm="http://www.w3.org/2001/04/xmlenc#sha256"/>
        <DigestValue>iDGTKh3t8GY+XR9R183/Wf+cfhOaY3GUp9WXq7BKa4Y=</DigestValue>
      </Reference>
      <Reference URI="/xl/media/image40.png?ContentType=image/png">
        <DigestMethod Algorithm="http://www.w3.org/2001/04/xmlenc#sha256"/>
        <DigestValue>rpaKcg51s4lD71VnhNw4ytD9KrqqN3dfIEQrZCQGAlI=</DigestValue>
      </Reference>
      <Reference URI="/xl/media/image41.png?ContentType=image/png">
        <DigestMethod Algorithm="http://www.w3.org/2001/04/xmlenc#sha256"/>
        <DigestValue>NdCSdCylf/aVDAxJHU1QXBNfCAwPvw9yhnqB5ba9RAk=</DigestValue>
      </Reference>
      <Reference URI="/xl/media/image42.png?ContentType=image/png">
        <DigestMethod Algorithm="http://www.w3.org/2001/04/xmlenc#sha256"/>
        <DigestValue>elfyBhNGBSnrg3KpXLpNwVgxgZKqG0yWwT9YrSc88eM=</DigestValue>
      </Reference>
      <Reference URI="/xl/media/image43.png?ContentType=image/png">
        <DigestMethod Algorithm="http://www.w3.org/2001/04/xmlenc#sha256"/>
        <DigestValue>YCerls+6WU5g7PTj4OsMpC5RNHh2guai8KH6z5n0LWU=</DigestValue>
      </Reference>
      <Reference URI="/xl/media/image44.png?ContentType=image/png">
        <DigestMethod Algorithm="http://www.w3.org/2001/04/xmlenc#sha256"/>
        <DigestValue>mLTLXi+5dY2vubtlXdcFaLi5Zm6AZbmjoj64niFpwrI=</DigestValue>
      </Reference>
      <Reference URI="/xl/media/image45.png?ContentType=image/png">
        <DigestMethod Algorithm="http://www.w3.org/2001/04/xmlenc#sha256"/>
        <DigestValue>5LpzD0VuPg4MVPerXNN3ynDMO+jU22xu82U6zcBeNk0=</DigestValue>
      </Reference>
      <Reference URI="/xl/media/image46.png?ContentType=image/png">
        <DigestMethod Algorithm="http://www.w3.org/2001/04/xmlenc#sha256"/>
        <DigestValue>WMWAfRBuCVS1lyDD4eUCMipa8Mx++p/FikD6+w22s58=</DigestValue>
      </Reference>
      <Reference URI="/xl/media/image47.png?ContentType=image/png">
        <DigestMethod Algorithm="http://www.w3.org/2001/04/xmlenc#sha256"/>
        <DigestValue>GkEbPsd3Ni6+wcnyFXgAemYPIKGW6j7WYGKGd/AqFVg=</DigestValue>
      </Reference>
      <Reference URI="/xl/media/image48.png?ContentType=image/png">
        <DigestMethod Algorithm="http://www.w3.org/2001/04/xmlenc#sha256"/>
        <DigestValue>srlO8PPjdGHQrVOwh4clRsllERAs8jSA182hXM7NPHY=</DigestValue>
      </Reference>
      <Reference URI="/xl/media/image49.png?ContentType=image/png">
        <DigestMethod Algorithm="http://www.w3.org/2001/04/xmlenc#sha256"/>
        <DigestValue>hu4/jUEUv6qCbgpmn5gCC0RtdmuwHDdDb4VILKBg+Uw=</DigestValue>
      </Reference>
      <Reference URI="/xl/media/image5.png?ContentType=image/png">
        <DigestMethod Algorithm="http://www.w3.org/2001/04/xmlenc#sha256"/>
        <DigestValue>Ul7vPPr8n5dMu0Yqz7wQDb0dZ+OJrPEwrtFbnq4m55o=</DigestValue>
      </Reference>
      <Reference URI="/xl/media/image50.png?ContentType=image/png">
        <DigestMethod Algorithm="http://www.w3.org/2001/04/xmlenc#sha256"/>
        <DigestValue>/fUp9hC1RR/uT1437A+OKBNk8X2loiaoXO5IqeMG0QA=</DigestValue>
      </Reference>
      <Reference URI="/xl/media/image51.png?ContentType=image/png">
        <DigestMethod Algorithm="http://www.w3.org/2001/04/xmlenc#sha256"/>
        <DigestValue>sHit45COHQ0YeojYKKjZu9JJRGT0eLwAazUaiJAVE2g=</DigestValue>
      </Reference>
      <Reference URI="/xl/media/image52.png?ContentType=image/png">
        <DigestMethod Algorithm="http://www.w3.org/2001/04/xmlenc#sha256"/>
        <DigestValue>oCbXE93vWfPQWf9MtZatSjJM48CeU3P02fLb6NcOJi8=</DigestValue>
      </Reference>
      <Reference URI="/xl/media/image53.png?ContentType=image/png">
        <DigestMethod Algorithm="http://www.w3.org/2001/04/xmlenc#sha256"/>
        <DigestValue>5n/8N2yBGao0yh7J2lZMYMgOBFYhOYXh/OprCSKSUg0=</DigestValue>
      </Reference>
      <Reference URI="/xl/media/image54.png?ContentType=image/png">
        <DigestMethod Algorithm="http://www.w3.org/2001/04/xmlenc#sha256"/>
        <DigestValue>gELYm4D3F+DvjFhya4pLb1E+RScm+9ZZIhgGkaIXlEg=</DigestValue>
      </Reference>
      <Reference URI="/xl/media/image55.png?ContentType=image/png">
        <DigestMethod Algorithm="http://www.w3.org/2001/04/xmlenc#sha256"/>
        <DigestValue>ho4jhgY22QGBkuUjpfR5Q6BW74QkhAWSPLbokYa+VW4=</DigestValue>
      </Reference>
      <Reference URI="/xl/media/image56.png?ContentType=image/png">
        <DigestMethod Algorithm="http://www.w3.org/2001/04/xmlenc#sha256"/>
        <DigestValue>NRkMfZZYuHXu3+fWTtCp2EJCQnAHk0sR8sJzQlw7uWY=</DigestValue>
      </Reference>
      <Reference URI="/xl/media/image57.png?ContentType=image/png">
        <DigestMethod Algorithm="http://www.w3.org/2001/04/xmlenc#sha256"/>
        <DigestValue>aTikkHVWSzDA0Ttx58UYTg1dCBCAB0w/ElpcAhXqp2U=</DigestValue>
      </Reference>
      <Reference URI="/xl/media/image58.png?ContentType=image/png">
        <DigestMethod Algorithm="http://www.w3.org/2001/04/xmlenc#sha256"/>
        <DigestValue>qD8mLviLDCYoGCMp29Bpyy4cVTRPUuI1QI7FDkxUidE=</DigestValue>
      </Reference>
      <Reference URI="/xl/media/image59.png?ContentType=image/png">
        <DigestMethod Algorithm="http://www.w3.org/2001/04/xmlenc#sha256"/>
        <DigestValue>HZpyQmceELP6yFJdtx+Ev+ygecPuxrT+2dZpoBUUnvg=</DigestValue>
      </Reference>
      <Reference URI="/xl/media/image6.png?ContentType=image/png">
        <DigestMethod Algorithm="http://www.w3.org/2001/04/xmlenc#sha256"/>
        <DigestValue>jrUndHqOvELKlIQXJtxGr+WCUrjvuIxNgcoZaiDTTzQ=</DigestValue>
      </Reference>
      <Reference URI="/xl/media/image60.png?ContentType=image/png">
        <DigestMethod Algorithm="http://www.w3.org/2001/04/xmlenc#sha256"/>
        <DigestValue>cGD/P0zQezp+AAxVKR8AyEF5hvWcOQr6Z/QhmTL1ybU=</DigestValue>
      </Reference>
      <Reference URI="/xl/media/image61.png?ContentType=image/png">
        <DigestMethod Algorithm="http://www.w3.org/2001/04/xmlenc#sha256"/>
        <DigestValue>+TmRj630vPJayYyqoEP1bQ3VjFgIbjlYhnH9pedB5og=</DigestValue>
      </Reference>
      <Reference URI="/xl/media/image62.png?ContentType=image/png">
        <DigestMethod Algorithm="http://www.w3.org/2001/04/xmlenc#sha256"/>
        <DigestValue>7HfAgPTOhvseBJ+673egc8UgF/Vy9d9EM763Xy9lqcM=</DigestValue>
      </Reference>
      <Reference URI="/xl/media/image63.png?ContentType=image/png">
        <DigestMethod Algorithm="http://www.w3.org/2001/04/xmlenc#sha256"/>
        <DigestValue>73Vse8j1d6MDPjtL7AtdBjgRn3/9aBd1EdA2Rcb2vqE=</DigestValue>
      </Reference>
      <Reference URI="/xl/media/image64.png?ContentType=image/png">
        <DigestMethod Algorithm="http://www.w3.org/2001/04/xmlenc#sha256"/>
        <DigestValue>b62dDTkiL4zmtVtE82+/qXFwDlvBpBRJmxr4lmvAmmQ=</DigestValue>
      </Reference>
      <Reference URI="/xl/media/image65.png?ContentType=image/png">
        <DigestMethod Algorithm="http://www.w3.org/2001/04/xmlenc#sha256"/>
        <DigestValue>UB+bnPsyeJYxskannn+Wt6BsQwcpVUp2cyLNWmC+L6w=</DigestValue>
      </Reference>
      <Reference URI="/xl/media/image66.png?ContentType=image/png">
        <DigestMethod Algorithm="http://www.w3.org/2001/04/xmlenc#sha256"/>
        <DigestValue>dXP6Im2Cgdn5GInHAO9smjWg7eV+u1l7+AS3KDqxsjY=</DigestValue>
      </Reference>
      <Reference URI="/xl/media/image67.png?ContentType=image/png">
        <DigestMethod Algorithm="http://www.w3.org/2001/04/xmlenc#sha256"/>
        <DigestValue>iNKkjqNn2DF86AtpHFqsF6fYyPFjWauby+3guTLmrFc=</DigestValue>
      </Reference>
      <Reference URI="/xl/media/image68.png?ContentType=image/png">
        <DigestMethod Algorithm="http://www.w3.org/2001/04/xmlenc#sha256"/>
        <DigestValue>BvEOIfkM3gVTfPcmjEvNFzYwNLNvs9phEmM0e5bNeCc=</DigestValue>
      </Reference>
      <Reference URI="/xl/media/image69.png?ContentType=image/png">
        <DigestMethod Algorithm="http://www.w3.org/2001/04/xmlenc#sha256"/>
        <DigestValue>+H1IE3daFQj3FDliZ1geKJBLiHhkyzYn3+jcr11+6Jc=</DigestValue>
      </Reference>
      <Reference URI="/xl/media/image7.png?ContentType=image/png">
        <DigestMethod Algorithm="http://www.w3.org/2001/04/xmlenc#sha256"/>
        <DigestValue>lO7euH4Pz9ajiuSsfJn2GjlO7i4uxifF9jL7k4JxnNE=</DigestValue>
      </Reference>
      <Reference URI="/xl/media/image70.png?ContentType=image/png">
        <DigestMethod Algorithm="http://www.w3.org/2001/04/xmlenc#sha256"/>
        <DigestValue>YeqvZ7oXBNXWXE8sm+9rRBT8O8QnuBZtjTJC82KTbVM=</DigestValue>
      </Reference>
      <Reference URI="/xl/media/image71.png?ContentType=image/png">
        <DigestMethod Algorithm="http://www.w3.org/2001/04/xmlenc#sha256"/>
        <DigestValue>kn3qK4/3K6J8AbChJLhGqM+dNYHV1tcaz02TTdzwOlA=</DigestValue>
      </Reference>
      <Reference URI="/xl/media/image8.png?ContentType=image/png">
        <DigestMethod Algorithm="http://www.w3.org/2001/04/xmlenc#sha256"/>
        <DigestValue>63j8ln0Z91d6F1jJwsrbof/auys3rpmkP3xyjfGKLcM=</DigestValue>
      </Reference>
      <Reference URI="/xl/media/image9.png?ContentType=image/png">
        <DigestMethod Algorithm="http://www.w3.org/2001/04/xmlenc#sha256"/>
        <DigestValue>ApzXX7plRn+D2HODk8bXQvJ1+AC3/zbXVmdjE92BOaY=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oYob4rCXE81wwx2yb+3MyAN73C887521lU9NGbHUTOg=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wKykU2JuosCdfRwDN6cGclBilefQIHt6x/zRUZrtZxM=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wKykU2JuosCdfRwDN6cGclBilefQIHt6x/zRUZrtZxM=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7KHis6P+q59OUpqTm4o5/Ytyo8DHqmHCbbyz/3m+Ztg=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wKykU2JuosCdfRwDN6cGclBilefQIHt6x/zRUZrtZxM=</DigestValue>
      </Reference>
      <Reference URI="/xl/sharedStrings.xml?ContentType=application/vnd.openxmlformats-officedocument.spreadsheetml.sharedStrings+xml">
        <DigestMethod Algorithm="http://www.w3.org/2001/04/xmlenc#sha256"/>
        <DigestValue>AeAjgEuoauTefRRG7G8xJNA40Kv1AP/gbtKwfV6ZPWI=</DigestValue>
      </Reference>
      <Reference URI="/xl/styles.xml?ContentType=application/vnd.openxmlformats-officedocument.spreadsheetml.styles+xml">
        <DigestMethod Algorithm="http://www.w3.org/2001/04/xmlenc#sha256"/>
        <DigestValue>Pxu8gzkk2Yun2qP9ZvNhkFzBc1c7pOY/SbMx1ld9KPY=</DigestValue>
      </Reference>
      <Reference URI="/xl/theme/theme1.xml?ContentType=application/vnd.openxmlformats-officedocument.theme+xml">
        <DigestMethod Algorithm="http://www.w3.org/2001/04/xmlenc#sha256"/>
        <DigestValue>Q1Y4CPpXAEfTWbGgm5zElx8B0pHQK4RzdZXVzDJUMDc=</DigestValue>
      </Reference>
      <Reference URI="/xl/workbook.xml?ContentType=application/vnd.openxmlformats-officedocument.spreadsheetml.sheet.main+xml">
        <DigestMethod Algorithm="http://www.w3.org/2001/04/xmlenc#sha256"/>
        <DigestValue>FUSuGOfXXXThmmlfEUzPG0NJWpFoefVuL0w/Vmf8o9U=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gc8gglqzrTW6QqtJ1wKoNXolcaOgzOM1fQMzKARu980=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iLnqDiTvY3jcO6oGUkMq4Xn822GZ9FieCsP3rsGEq9A=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Tawd0AR3WKIFqlhccubY3AMVoPIhyN3+vwBhGLrXAaA=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kES1yCotKwnnhOOZkxVYB9G/E/IMRFzLZ5BhStIJkE0=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OZN3816x952FMFlNoTE5TTjh0Prg8LGiyQwISpXPzn0=</DigestValue>
      </Reference>
      <Reference URI="/xl/worksheets/sheet1.xml?ContentType=application/vnd.openxmlformats-officedocument.spreadsheetml.worksheet+xml">
        <DigestMethod Algorithm="http://www.w3.org/2001/04/xmlenc#sha256"/>
        <DigestValue>rbrARWNeoqGlea8e3OtTYmbB8ZERvPRwQYsFRLIkCRE=</DigestValue>
      </Reference>
      <Reference URI="/xl/worksheets/sheet2.xml?ContentType=application/vnd.openxmlformats-officedocument.spreadsheetml.worksheet+xml">
        <DigestMethod Algorithm="http://www.w3.org/2001/04/xmlenc#sha256"/>
        <DigestValue>ZC351hLYqRmieBBJKI3xT2DlwaLDuK1FpD1xGAyQVT4=</DigestValue>
      </Reference>
      <Reference URI="/xl/worksheets/sheet3.xml?ContentType=application/vnd.openxmlformats-officedocument.spreadsheetml.worksheet+xml">
        <DigestMethod Algorithm="http://www.w3.org/2001/04/xmlenc#sha256"/>
        <DigestValue>IFaYKoQSAqkZo2j9CI/Z8oIfDk1mSVnifqDVhzmtiaU=</DigestValue>
      </Reference>
      <Reference URI="/xl/worksheets/sheet4.xml?ContentType=application/vnd.openxmlformats-officedocument.spreadsheetml.worksheet+xml">
        <DigestMethod Algorithm="http://www.w3.org/2001/04/xmlenc#sha256"/>
        <DigestValue>EpG4k/xECnYVN6IiqvdMiko2TZLtAGyBtoUbWQdnKwY=</DigestValue>
      </Reference>
      <Reference URI="/xl/worksheets/sheet5.xml?ContentType=application/vnd.openxmlformats-officedocument.spreadsheetml.worksheet+xml">
        <DigestMethod Algorithm="http://www.w3.org/2001/04/xmlenc#sha256"/>
        <DigestValue>tyT9d3KEFDP1ZifHqz1bofrkQwIG4e4E66mGF09yJXo=</DigestValue>
      </Reference>
      <Reference URI="/xl/worksheets/sheet6.xml?ContentType=application/vnd.openxmlformats-officedocument.spreadsheetml.worksheet+xml">
        <DigestMethod Algorithm="http://www.w3.org/2001/04/xmlenc#sha256"/>
        <DigestValue>W283Ibx6aqxZAjrQJmBDczrgUJnXKcfIySwl5B+JUkA=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2023-03-22T11:25:53Z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Para presentar al ente regulador</SignatureComments>
          <WindowsVersion>10.0</WindowsVersion>
          <OfficeVersion>16.0.14931/23</OfficeVersion>
          <ApplicationVersion>16.0.14931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2023-03-22T11:25:53Z</xd:SigningTime>
          <xd:SigningCertificate>
            <xd:Cert>
              <xd:CertDigest>
                <DigestMethod Algorithm="http://www.w3.org/2001/04/xmlenc#sha256"/>
                <DigestValue>Ei+iOmlWXVJr34wzdZbXWFjhYzEITGQJqfEUAvR/UgM=</DigestValue>
              </xd:CertDigest>
              <xd:IssuerSerial>
                <X509IssuerName>C=PY, O=DOCUMENTA S.A., SERIALNUMBER=RUC80050172-1, CN=CA-DOCUMENTA S.A.</X509IssuerName>
                <X509SerialNumber>1661576309139276894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  <xd:SignedDataObjectProperties>
          <xd:CommitmentTypeIndication>
            <xd:CommitmentTypeId>
              <xd:Identifier>http://uri.etsi.org/01903/v1.2.2#ProofOfOrigin</xd:Identifier>
              <xd:Description>Creó y aprobó este documento</xd:Description>
            </xd:CommitmentTypeId>
            <xd:AllSignedDataObjects/>
            <xd:CommitmentTypeQualifiers>
              <xd:CommitmentTypeQualifier>Para presentar al ente regulador</xd:CommitmentTypeQualifier>
            </xd:CommitmentTypeQualifiers>
          </xd:CommitmentTypeIndication>
        </xd:SignedDataObjectProperties>
      </xd:SignedProperties>
      <xd:UnsignedProperties>
        <xd:UnsignedSignatureProperties>
          <xd:CertificateValues>
            <xd:EncapsulatedX509Certificate>MIIHmTCCBYGgAwIBAgIQCW5/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+s/MkP5/7vBdKTalpVuJKggjvK+SKk4QCRMaI8d/trFQwm06NftPXfOROzHVNx1s7pBSC0/2L5K3hndwizt8Ps2BHzPQRExvzwjjF3FWhuN0LRA+jFSHzHwoYryoSzs4wnoV+HHLNP9ytDHa0GCQu2NsKH7W/MvrDFMS4ASyKnryeeVc+DXg8nELxojWtdnOoZ2q3914KqTI8KO3XeEaVS+uR++oKjZeMlBuobybgMfTZQajV6pLaZ/F8qj080yHl5AGdTB0IP9OeOMzGtT6fSEDDsFY3AjYzmqz/y6Aj6CRd1GN2KY9juoDm/UPn1URxja+NX2PLZwBC3W71VQAEyYYNDC5WLF1vxGi5jNKg29Cj4PuXL7Ru8mWtrerdMrjC9ij0El6AO5HLvkJhwNcw4qEy0XrvM6arll0TNrpqsdano78OJJzqnYw58JsA85fU0AhsLrQVJOqyIFkqo1uWbBheTnKyJphiz4dO2xvjNZ5ce3vTBn4rS0cLuS3bnPJKntUiEowB9QSqfkYH5Vlnq2H29DizDeyJLemGq5IOppLBIDkDj7Gicpt4/lc5YsK8dMxZ9baIBEqW3z2buRXG3AgMBAAGjggJEMIICQDASBgNVHRMBAf8ECDAGAQH/AgEAMA4GA1UdDwEB/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+gLYYraHR0cDovL3d3dy5hY3JhaXouZ292LnB5L2FybC9hY19yYWl6X3B5LmNybDANBgkqhkiG9w0BAQsFAAOCAgEAVRaVKkIUApSs+vKLRZgG/umJSryJ7+PJf88ls2R4V/XCyn7tFE7yvUtCDKGFtpHDJUUsb7cvQo2mbEIhG91IIlIgW3CLOK99rZ870o7D681L+8eCsX+G/HelrxUuAA6JvIzr4wNrRotuMxbXxUjmqoRatSAE4kqlWqgd6b7LhUz5nWuEhtwp2ykXaZJVmi6u8FaOtlgEpGmHdwsFSqvxumK2YvVYMV9UBWqsC8r2lrYqoXxypBCnP1huF45U6Nw2qdge8mi3SINPBGfo4Gs7RiIH0PFqYXL0kAnx/3Q0oERRLMO8PkzFRrhJ4dciLMSd8pUPqLBB+fwuu6IB4iGfcL8HFDnORptePhwmrKj/7Zk1EyT914N7GMaXr10Jz3MHmlEXx7D2s6J2fHAHufrE5EQ4cuIbNiYcR/yAwXpk5ymk2lNAiaA2HUwsZJVnE15P41YUt6z9s1qcSabQHSNKQ6Nig4nPvKWJUCS9HsYko/rNYwBymbJ7vGL/e9O6/Of+yVr+buxRU1GM8soizyYGTKESkrZBwOQbF+31D9pjh7xaX/hfM2Gy58IRiCCmS74e8jV9yBDTc/6vvzH6iYRUz8GFtrZGxVtjjYYqAPw836rxvV5VW+u4aMskF0N5F8fIssqgBZ8jaHD7+bIM1groggaKN7OKsCvtctxQiljPJcc=</xd:EncapsulatedX509Certificate>
            <xd:EncapsulatedX509Certificate>MIIF+TCCA+GgAwIBAgIQDCG0OEbFG/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/cm6CSmT+jjZqFSsUDVF/dhuVxBS93gNy7t8XCJBugnJ6t+HUiVeziPNNVoVn9tOhVFxeJrOlfJxmvl9TTax0QbTwJUmw3AiPNNd1rdJL1gsQCKV0h4f+5djd/ZbnOV8B9VYtXpU/E6csQHEkYodpkKUQswcftFPjcyhPDub8DoZfx1oBno0MJ0RhqDB6IxO5PHP5vbIggEDtezYneIyJsJyuC/KqeaJO30275dqN4rDZ8smOIOII/9L/z3agbfkiuc9vKgXi9N7UXm0Vcb/tjvBiey9U7cahNA+W5x+mcwC2bnkGLMVVMCrW9JbYvFCjyrg306IjoKQcVMoHcuxrYSME7ILqzglWgws26G45/khG2f9IpS6EDTqt5uaKU9ogocmmUMtHfGqDRvp1yOKRs9jPuYcju6hJlkD9c8McKxkr9NMBR0q/SswzRwNm8KhoPubjzCj0nYx6N2fnLBy6PhCpsmyf+z0LbT36voKNTSDKYYt03Ih2qL2uM0PeaSim5bsw+kwDcIPTX1CS/OxIBgLUHlxAs28VIVKA/OE/m9eHcn6N3lYOt3vEWkHr/wJqhk2JPw0G5apqj4nM74qX4YIONx/lGQSf47elkliPsGftfp4KsHB+9o1bNrRCTfk6EpELx23RPwArCiA1dyjQofa4YW9yqGraAHp5bAgMBAAGjgZAwgY0wDwYDVR0TAQH/BAUwAwEB/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/e9OvgiJE3Hin++Gd2+j0gzIrKZ1xEO7KdvRPrOj9D7xl63oK+VFX6d/FvUISJdPvsRjsvwbEm71FYe7Y5bDRLV1Zsti4pSOJMGl1ZgkCKgLEBfTQpnGuOzRlD30ddt4aCQnj/nSSJBsKHJ5MDed5f09ufzS5g6gRudIeoa6kV0vA2KI+28Fafz1F/TRuE451nhb3M2vRBmcFj/nEZYt7adecYY98gXefxmwosPwOeKZq2EjGL7/Si3l2sOiOazOprbV4XJfeVajBZY7o39U5SoPSMNqrPVeZfELwRqgX/LCUPqFEePTYrHaOdu3A7AoJb7q1rj9SEtB10hfIsg+BKF7ukFcqkoeys9ug5X16A1//LmaNuku471ePVUzKw30WGTawFzOgxc1CsKqyVHxeGfmRdoqDwGl37S16NJSSPU9rloIe77LqiQR7NZfFW/9cWnsPLHS3pCWJEYNbc4UL8pIOOBKt1edM6wK+Wkd8J+/1EBu+LFCdjEgW07kZqe300S6TQYFxgD6KOCSM6ou33kR4rVF20lSWwwhDSf/DLn8e</xd:EncapsulatedX509Certificate>
          </xd:CertificateValues>
        </xd:UnsignedSignatureProperties>
      </xd:UnsignedProperties>
    </xd:QualifyingProperties>
  </Object>
</Signature>
</file>

<file path=_xmlsignatures/sig3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tBG0NDU5T3z1Ij1OR+dac+d4ZmWEGttwo8SE6zcwmB0=</DigestValue>
    </Reference>
    <Reference Type="http://www.w3.org/2000/09/xmldsig#Object" URI="#idOfficeObject">
      <DigestMethod Algorithm="http://www.w3.org/2001/04/xmlenc#sha256"/>
      <DigestValue>aB7pJBBD8fCEhFRe7G6JE2C54naMFxOXLpyZ9iQZvwU=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4lDAToJhELJd0mwTGwittde8jBN+0eqOMRqdqH5pOrk=</DigestValue>
    </Reference>
  </SignedInfo>
  <SignatureValue>ImnedBnJJFNxod/DZb3Lu7/0RuQYeK0kgUQKOldQuql895HTDRu7wzs2BLXtBlTSjviM1Wrd/t0d
MfB5uUp1DClhwqi5xZIhg81PrJ3bUjlkjqAThrJfWodSnnS2tgULgnjuBtkEonaOFQGkII0hGo7t
joE9YNMFYbY7YYmArKG2EuQUVb0AxWZrjPUmRbjxbmb9/Dp0BFzHoDe+DpArHuEX+qfY6lPhHLD5
WRyaaEJIh2AQ6eN6YPZXF2nyXxGLIi5HbcoHf6qEIpulxHaYtOmj3QEPFhLcE5BGuFh9w2RxVwu4
0qlWRc86csBKYuhPmZK3NVEa3207+IVnJsy7MQ==</SignatureValue>
  <KeyInfo>
    <X509Data>
      <X509Certificate>MIIIdTCCBl2gAwIBAgIIBCVCVTC2BH0wDQYJKoZIhvcNAQELBQAwWzEXMBUGA1UEBRMOUlVDIDgwMDUwMTcyLTExGjAYBgNVBAMTEUNBLURPQ1VNRU5UQSBTLkEuMRcwFQYDVQQKEw5ET0NVTUVOVEEgUy5BLjELMAkGA1UEBhMCUFkwHhcNMjIwNzIxMTU1MjU1WhcNMjQwNzIwMTYwMjU1WjCBpzELMAkGA1UEBhMCUFkxFjAUBgNVBAQMDVBFVFRBIEJPUkVDS0kxEjAQBgNVBAUTCUNJMTM1MDI5MDEYMBYGA1UEKgwPTEVPTkFSRE8gSkFWSUVSMRcwFQYDVQQKDA5QRVJTT05BIEZJU0lDQTERMA8GA1UECwwIRklSTUEgRjIxJjAkBgNVBAMMHUxFT05BUkRPIEpBVklFUiBQRVRUQSBCT1JFQ0tJMIIBIjANBgkqhkiG9w0BAQEFAAOCAQ8AMIIBCgKCAQEA30DNaZv7Qe4mI4ZkHZB7VhQ2UgT7b+qCyqGCsjhlyWHvMLtPVlErfXjIB40K6pWOAblb4mUVotG1AJ3Aje+iIWn8xoPys4YyZZypFu/vP90SIKJFGyHoMfOsRP9NYJVeQ+V11nr7/M6vjIMF6eRN9kS9e11ABoQZUSVVdPbrgMofzDxdsKWc+JE/xfaJC25hBlORPjNUmdHGhVsUE+8vfx8T/dHua9qqN9Vijfn3WVYFhxyOgocGxwMXZwmk80n5oM5MBH2xZLkJluFhytBXTvOdDK9XYtNmy2Ku8RSVB3sHYAWa066q20hVKez4wYZ10h8KW6+m08Ip8Ylhh9GOuQIDAQABo4ID7jCCA+owDAYDVR0TAQH/BAIwADAOBgNVHQ8BAf8EBAMCBeAwKgYDVR0lAQH/BCAwHgYIKwYBBQUHAwEGCCsGAQUFBwMCBggrBgEFBQcDBDAdBgNVHQ4EFgQUlovYkiqBHfHAZ3vNzKPs+QcVQKEwgZcGCCsGAQUFBwEBBIGKMIGHMDoGCCsGAQUFBzABhi5odHRwczovL3d3dy5kb2N1bWVudGEuY29tLnB5L2Zpcm1hZGlnaXRhbC9vc2NwMEkGCCsGAQUFBzAChj1odHRwczovL3d3dy5kb2N1bWVudGEuY29tLnB5L2Zpcm1hZGlnaXRhbC9kZXNjYXJnYXMvY2Fkb2MuY3J0MB8GA1UdIwQYMBaAFEAmrCZcYo/G9QJU5I3BGibW7qWyME8GA1UdHwRIMEYwRKBCoECGPmh0dHBzOi8vd3d3LmRvY3VtZW50YS5jb20ucHkvZmlybWFkaWdpdGFsL2Rlc2Nhcmdhcy9jcmxkb2MuY3JsMIGRBgNVHREEgYkwgYaBIGxlby5wZXR0YUByZWdpb25hbHNlZ3Vyb3MuY29tLnB5pGIwYDEdMBsGA1UECgwUQkFOQ08gUkVHSU9OQUwgU0FFQ0ExEjAQBgNVBAwMCUFQT0RFUkFETzETMBEGA1UECwwKRElSRUNUT1JJTzEWMBQGA1UEBRMNUlVDODAwMjA5ODEtODCCAd0GA1UdIASCAdQwggHQMIIBzAYOKwYBBAGC+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KTT9MrC9FqS23pWcUZX96CCgBQu4RBQp/+7Nmvn65OVtecVG+XPEXHI6PNiSZ1Y8D9Eg0XTlTeA9N6fgJWcfW9hhBfOFtGPE1EgDlEonm+E2krHzCKgpfjZLHvQE4wfbnoliAP46PqVBklIERzhxcGCnMU+wnCGaSWvDzs2fVW0rzEfeOHI2VEIN4q5yJ3T0G0TwAKAaaRYaMGW4wmDYB+INKKtlnXlJoNOOmKIQRLgiEApRrMfcgrUp/mZ3CWcyJXz/yD5ucglILds1sKJtDmbG3ndfQy1lJe25Aq+xbH1xrLIENudHEPvMZCFIIjAs80f2AdyxfkB4naniG6Wt/IDRKIgGw5Sk6+5Y9YZG/2XBZfaQdcPOA+g5w7GkQ40fpWy2aia/RNWCzyx29HsBBhmTwGEY5QGCZNnpzsD3LBdPxNXCGm7bQYUC5iRbYWwleeYJEJnTiSk6YWwVWWeTv7FZE51TvHmS4/FK9NP5RXY7pOGo51oVuN6SljEdj8Ry20sr/QnyXAhGBKCPdW11ZLm3p2bsWdEqbyKnPpA3e5tSkmvncHVXb2M2P8ZztOFqokqq1QWAlNWKcUEiFx7M/pYJv2KpMwpFMTpAe1ddD+iudM2/+YgMEucFBrh2WUxJT1/0qWHfYnaQVsYxu9oKI7zOVinljlf3LbINLVvV1pY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ZTM1ZWRhg9KYmx2OSy4F0uXEYk0yD/Jbjig8bdZQhBA=</DigestValue>
      </Reference>
      <Reference URI="/xl/calcChain.xml?ContentType=application/vnd.openxmlformats-officedocument.spreadsheetml.calcChain+xml">
        <DigestMethod Algorithm="http://www.w3.org/2001/04/xmlenc#sha256"/>
        <DigestValue>ELDViwe8pVomBotQkb9+sgY47GUAN+dD2S4+Jkdz0fw=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01svRRJA2axzdS+fy/IlEYiTVnIey6+t1/s6t+FVZ0k=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6"/>
            <mdssi:RelationshipReference xmlns:mdssi="http://schemas.openxmlformats.org/package/2006/digital-signature" SourceId="rId29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3"/>
            <mdssi:RelationshipReference xmlns:mdssi="http://schemas.openxmlformats.org/package/2006/digital-signature" SourceId="rId58"/>
            <mdssi:RelationshipReference xmlns:mdssi="http://schemas.openxmlformats.org/package/2006/digital-signature" SourceId="rId66"/>
            <mdssi:RelationshipReference xmlns:mdssi="http://schemas.openxmlformats.org/package/2006/digital-signature" SourceId="rId5"/>
            <mdssi:RelationshipReference xmlns:mdssi="http://schemas.openxmlformats.org/package/2006/digital-signature" SourceId="rId61"/>
            <mdssi:RelationshipReference xmlns:mdssi="http://schemas.openxmlformats.org/package/2006/digital-signature" SourceId="rId1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56"/>
            <mdssi:RelationshipReference xmlns:mdssi="http://schemas.openxmlformats.org/package/2006/digital-signature" SourceId="rId64"/>
            <mdssi:RelationshipReference xmlns:mdssi="http://schemas.openxmlformats.org/package/2006/digital-signature" SourceId="rId69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3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59"/>
            <mdssi:RelationshipReference xmlns:mdssi="http://schemas.openxmlformats.org/package/2006/digital-signature" SourceId="rId67"/>
            <mdssi:RelationshipReference xmlns:mdssi="http://schemas.openxmlformats.org/package/2006/digital-signature" SourceId="rId20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6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57"/>
            <mdssi:RelationshipReference xmlns:mdssi="http://schemas.openxmlformats.org/package/2006/digital-signature" SourceId="rId10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60"/>
            <mdssi:RelationshipReference xmlns:mdssi="http://schemas.openxmlformats.org/package/2006/digital-signature" SourceId="rId65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9"/>
            <mdssi:RelationshipReference xmlns:mdssi="http://schemas.openxmlformats.org/package/2006/digital-signature" SourceId="rId34"/>
            <mdssi:RelationshipReference xmlns:mdssi="http://schemas.openxmlformats.org/package/2006/digital-signature" SourceId="rId50"/>
            <mdssi:RelationshipReference xmlns:mdssi="http://schemas.openxmlformats.org/package/2006/digital-signature" SourceId="rId55"/>
            <mdssi:RelationshipReference xmlns:mdssi="http://schemas.openxmlformats.org/package/2006/digital-signature" SourceId="rId26"/>
            <mdssi:RelationshipReference xmlns:mdssi="http://schemas.openxmlformats.org/package/2006/digital-signature" SourceId="rId21"/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63"/>
            <mdssi:RelationshipReference xmlns:mdssi="http://schemas.openxmlformats.org/package/2006/digital-signature" SourceId="rId68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H2Tqdm0IaS2Tvj7gGJNN+yzbubudd9H8o9M0ShoPh7U=</DigestValue>
      </Reference>
      <Reference URI="/xl/drawings/drawing1.xml?ContentType=application/vnd.openxmlformats-officedocument.drawing+xml">
        <DigestMethod Algorithm="http://www.w3.org/2001/04/xmlenc#sha256"/>
        <DigestValue>74iWq2bAKJCG5dqOMUIaCct+yEL4DR5GB4buflMBx8Y=</DigestValue>
      </Reference>
      <Reference URI="/xl/drawings/drawing2.xml?ContentType=application/vnd.openxmlformats-officedocument.drawing+xml">
        <DigestMethod Algorithm="http://www.w3.org/2001/04/xmlenc#sha256"/>
        <DigestValue>FjUkC7yp4xpG+ltQ6puauqdBxi5X/9OQ5IX9neZrwPc=</DigestValue>
      </Reference>
      <Reference URI="/xl/drawings/drawing3.xml?ContentType=application/vnd.openxmlformats-officedocument.drawing+xml">
        <DigestMethod Algorithm="http://www.w3.org/2001/04/xmlenc#sha256"/>
        <DigestValue>l7PZRkPEAmfF0qeJ/ml6CB4LVlj0f4jCa0hO/s7rLFY=</DigestValue>
      </Reference>
      <Reference URI="/xl/drawings/drawing4.xml?ContentType=application/vnd.openxmlformats-officedocument.drawing+xml">
        <DigestMethod Algorithm="http://www.w3.org/2001/04/xmlenc#sha256"/>
        <DigestValue>wOpkny1bD5n9Ge6PgXeAQwBS2Hl7S0PS/oP33QsqXgk=</DigestValue>
      </Reference>
      <Reference URI="/xl/drawings/drawing5.xml?ContentType=application/vnd.openxmlformats-officedocument.drawing+xml">
        <DigestMethod Algorithm="http://www.w3.org/2001/04/xmlenc#sha256"/>
        <DigestValue>mckuitk+i6fBUNmvHZQtOiNDb1zs5G0MHEXlqw5h7Nk=</DigestValue>
      </Reference>
      <Reference URI="/xl/drawings/drawing6.xml?ContentType=application/vnd.openxmlformats-officedocument.drawing+xml">
        <DigestMethod Algorithm="http://www.w3.org/2001/04/xmlenc#sha256"/>
        <DigestValue>ljjeIQxM6MJHju+MSFzUxdnVxikkFglsgzqUp3XLMZc=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LIGwVSQywBafQvJu3etb/Vdkly2CajpLtxaqCLcXnEQ=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TRlsxTzs3G3EM8gghjmtom16ggjR8V2wXxxE4P0TkhA=</DigestValue>
      </Reference>
      <Reference URI="/xl/media/image1.png?ContentType=image/png">
        <DigestMethod Algorithm="http://www.w3.org/2001/04/xmlenc#sha256"/>
        <DigestValue>COGRZH3ejMabzCK50mvH6+P5063piZNbu2sOAwsrAPg=</DigestValue>
      </Reference>
      <Reference URI="/xl/media/image10.png?ContentType=image/png">
        <DigestMethod Algorithm="http://www.w3.org/2001/04/xmlenc#sha256"/>
        <DigestValue>jdM8WFkpok1jF2L1zQesZBd/F86FGYousx80hqU6Q3M=</DigestValue>
      </Reference>
      <Reference URI="/xl/media/image11.png?ContentType=image/png">
        <DigestMethod Algorithm="http://www.w3.org/2001/04/xmlenc#sha256"/>
        <DigestValue>XrCGewEdsKYkUyizlJgAaDhfE1aEwZatb4xeEIiw1nM=</DigestValue>
      </Reference>
      <Reference URI="/xl/media/image12.png?ContentType=image/png">
        <DigestMethod Algorithm="http://www.w3.org/2001/04/xmlenc#sha256"/>
        <DigestValue>/aA2tfcMfLu7toNAFUA47MUUoQt0J6yJVN32PxP4/u4=</DigestValue>
      </Reference>
      <Reference URI="/xl/media/image13.png?ContentType=image/png">
        <DigestMethod Algorithm="http://www.w3.org/2001/04/xmlenc#sha256"/>
        <DigestValue>sCPeAEba+iGYb2JPKfhuYI4Ur3bR6fa+e7jIqkWfknY=</DigestValue>
      </Reference>
      <Reference URI="/xl/media/image14.png?ContentType=image/png">
        <DigestMethod Algorithm="http://www.w3.org/2001/04/xmlenc#sha256"/>
        <DigestValue>4Mr8OxyjdqrUXP2oEInC1LTanFQjMm1hSrjZ2rl3lRg=</DigestValue>
      </Reference>
      <Reference URI="/xl/media/image15.png?ContentType=image/png">
        <DigestMethod Algorithm="http://www.w3.org/2001/04/xmlenc#sha256"/>
        <DigestValue>edMO4yUdPdw034hXNL9UiDZRirLD0r47lAhDXIZG2fM=</DigestValue>
      </Reference>
      <Reference URI="/xl/media/image16.png?ContentType=image/png">
        <DigestMethod Algorithm="http://www.w3.org/2001/04/xmlenc#sha256"/>
        <DigestValue>ij78Xv5HUF4OJoPsgcLfmvjVh3DJNtPxrBf7ouMC1kc=</DigestValue>
      </Reference>
      <Reference URI="/xl/media/image17.png?ContentType=image/png">
        <DigestMethod Algorithm="http://www.w3.org/2001/04/xmlenc#sha256"/>
        <DigestValue>nD/J+kYNRQkUNEJSV3bnPssxKfJXmebzXnAEf2N58+M=</DigestValue>
      </Reference>
      <Reference URI="/xl/media/image18.png?ContentType=image/png">
        <DigestMethod Algorithm="http://www.w3.org/2001/04/xmlenc#sha256"/>
        <DigestValue>SxZYahFygLhl+7eCUKzWwl4yxxbEUOTf4buSlSbZgxk=</DigestValue>
      </Reference>
      <Reference URI="/xl/media/image19.png?ContentType=image/png">
        <DigestMethod Algorithm="http://www.w3.org/2001/04/xmlenc#sha256"/>
        <DigestValue>zbr9oQNhw0ni55P9v8fecbsrrg+x64KAruB4BzF/8ys=</DigestValue>
      </Reference>
      <Reference URI="/xl/media/image2.png?ContentType=image/png">
        <DigestMethod Algorithm="http://www.w3.org/2001/04/xmlenc#sha256"/>
        <DigestValue>UAxCxgCzwo0JYnB18lX1luHcmqP3hjslFI1MC95SNvw=</DigestValue>
      </Reference>
      <Reference URI="/xl/media/image20.png?ContentType=image/png">
        <DigestMethod Algorithm="http://www.w3.org/2001/04/xmlenc#sha256"/>
        <DigestValue>Me1sOk9JmkBmRpaShlP2BiFK0RvcOtzviayiWfC066I=</DigestValue>
      </Reference>
      <Reference URI="/xl/media/image21.png?ContentType=image/png">
        <DigestMethod Algorithm="http://www.w3.org/2001/04/xmlenc#sha256"/>
        <DigestValue>YYXpZSQ2WSfuqNSSBRoO+iE9nfOTCoB17K+zyryMUl0=</DigestValue>
      </Reference>
      <Reference URI="/xl/media/image22.png?ContentType=image/png">
        <DigestMethod Algorithm="http://www.w3.org/2001/04/xmlenc#sha256"/>
        <DigestValue>5o4Ki7zPJthk2Vz8zEk2XsjLsPqrFXgW7DkUhhHgDW0=</DigestValue>
      </Reference>
      <Reference URI="/xl/media/image23.png?ContentType=image/png">
        <DigestMethod Algorithm="http://www.w3.org/2001/04/xmlenc#sha256"/>
        <DigestValue>YQCO61OJTV1qPWp/CsWG4i+L7WNeKuMWo8u33BK9BYQ=</DigestValue>
      </Reference>
      <Reference URI="/xl/media/image24.png?ContentType=image/png">
        <DigestMethod Algorithm="http://www.w3.org/2001/04/xmlenc#sha256"/>
        <DigestValue>3u9eYTu4+1jTTvhPIJOD7gScRnojGT+TX82NDxJKwMs=</DigestValue>
      </Reference>
      <Reference URI="/xl/media/image25.png?ContentType=image/png">
        <DigestMethod Algorithm="http://www.w3.org/2001/04/xmlenc#sha256"/>
        <DigestValue>Z3Si+eM3IbqDX04bkx2Z30CIg+lMWc559NEPzPg7Lxk=</DigestValue>
      </Reference>
      <Reference URI="/xl/media/image26.png?ContentType=image/png">
        <DigestMethod Algorithm="http://www.w3.org/2001/04/xmlenc#sha256"/>
        <DigestValue>2UycenlJ48DOPhgtPI9nWle7pwB3hSXVRq+tE3vt+eQ=</DigestValue>
      </Reference>
      <Reference URI="/xl/media/image27.png?ContentType=image/png">
        <DigestMethod Algorithm="http://www.w3.org/2001/04/xmlenc#sha256"/>
        <DigestValue>AkNH9oXOIV0jKX0povyDlCaTyNoXC9uOLaL3nyp+CfI=</DigestValue>
      </Reference>
      <Reference URI="/xl/media/image28.png?ContentType=image/png">
        <DigestMethod Algorithm="http://www.w3.org/2001/04/xmlenc#sha256"/>
        <DigestValue>Cj5/n1XyP4f+HwHZiPPZGJCMhRvSAUuvF25h5pcnK4k=</DigestValue>
      </Reference>
      <Reference URI="/xl/media/image29.png?ContentType=image/png">
        <DigestMethod Algorithm="http://www.w3.org/2001/04/xmlenc#sha256"/>
        <DigestValue>ChvJdb4em88rUVWWGUZsMCcAAzsjNTnOSpkky3tEXOM=</DigestValue>
      </Reference>
      <Reference URI="/xl/media/image3.png?ContentType=image/png">
        <DigestMethod Algorithm="http://www.w3.org/2001/04/xmlenc#sha256"/>
        <DigestValue>YHtL1SOLapr41UXUBfMdMlIRbXGwBtjIt3JwwA/0q0k=</DigestValue>
      </Reference>
      <Reference URI="/xl/media/image30.png?ContentType=image/png">
        <DigestMethod Algorithm="http://www.w3.org/2001/04/xmlenc#sha256"/>
        <DigestValue>sZawa1ygHAhCfIxM6AMlcl761+oXGm0ul4bln21i0z0=</DigestValue>
      </Reference>
      <Reference URI="/xl/media/image31.png?ContentType=image/png">
        <DigestMethod Algorithm="http://www.w3.org/2001/04/xmlenc#sha256"/>
        <DigestValue>NHUO0WKUephCUJyNMFc9LU3J2Ebs2G1wDrumQM6dB/k=</DigestValue>
      </Reference>
      <Reference URI="/xl/media/image32.png?ContentType=image/png">
        <DigestMethod Algorithm="http://www.w3.org/2001/04/xmlenc#sha256"/>
        <DigestValue>a7pHICj0RuAOuZfk1S8CLOJ2Rum+1B0JIgzTk9TutT4=</DigestValue>
      </Reference>
      <Reference URI="/xl/media/image33.png?ContentType=image/png">
        <DigestMethod Algorithm="http://www.w3.org/2001/04/xmlenc#sha256"/>
        <DigestValue>OfylZZu9z7gYT9tB8R+/Sr1VuHQEx2pfTj6OZluTs6k=</DigestValue>
      </Reference>
      <Reference URI="/xl/media/image34.png?ContentType=image/png">
        <DigestMethod Algorithm="http://www.w3.org/2001/04/xmlenc#sha256"/>
        <DigestValue>J1d284Eu28zzQJ9cTYA7lkPdAaqazIMuTWWYy54jeUI=</DigestValue>
      </Reference>
      <Reference URI="/xl/media/image35.png?ContentType=image/png">
        <DigestMethod Algorithm="http://www.w3.org/2001/04/xmlenc#sha256"/>
        <DigestValue>xZjOUVS4LHXjDcuhOCMyOn8yLCe38QLOK+T0dvR2cTM=</DigestValue>
      </Reference>
      <Reference URI="/xl/media/image36.png?ContentType=image/png">
        <DigestMethod Algorithm="http://www.w3.org/2001/04/xmlenc#sha256"/>
        <DigestValue>DOL0B1ZEJrVBwdg2NZB1/3MMMuEcvezfZlcFjVXX87o=</DigestValue>
      </Reference>
      <Reference URI="/xl/media/image37.png?ContentType=image/png">
        <DigestMethod Algorithm="http://www.w3.org/2001/04/xmlenc#sha256"/>
        <DigestValue>ARbe8AAadTsyhyhJjLvrNGtVFhaA8VGEN+RdEwI3V2M=</DigestValue>
      </Reference>
      <Reference URI="/xl/media/image38.png?ContentType=image/png">
        <DigestMethod Algorithm="http://www.w3.org/2001/04/xmlenc#sha256"/>
        <DigestValue>qxwDdJ3DqTmLCrtKKnTKklBO/Nk3RtOnnKXBAj5sg50=</DigestValue>
      </Reference>
      <Reference URI="/xl/media/image39.png?ContentType=image/png">
        <DigestMethod Algorithm="http://www.w3.org/2001/04/xmlenc#sha256"/>
        <DigestValue>mp3jd8n1wK+KeHpq4WQXmKUSSvrnlHrKFbV/9NcA5iE=</DigestValue>
      </Reference>
      <Reference URI="/xl/media/image4.png?ContentType=image/png">
        <DigestMethod Algorithm="http://www.w3.org/2001/04/xmlenc#sha256"/>
        <DigestValue>iDGTKh3t8GY+XR9R183/Wf+cfhOaY3GUp9WXq7BKa4Y=</DigestValue>
      </Reference>
      <Reference URI="/xl/media/image40.png?ContentType=image/png">
        <DigestMethod Algorithm="http://www.w3.org/2001/04/xmlenc#sha256"/>
        <DigestValue>rpaKcg51s4lD71VnhNw4ytD9KrqqN3dfIEQrZCQGAlI=</DigestValue>
      </Reference>
      <Reference URI="/xl/media/image41.png?ContentType=image/png">
        <DigestMethod Algorithm="http://www.w3.org/2001/04/xmlenc#sha256"/>
        <DigestValue>NdCSdCylf/aVDAxJHU1QXBNfCAwPvw9yhnqB5ba9RAk=</DigestValue>
      </Reference>
      <Reference URI="/xl/media/image42.png?ContentType=image/png">
        <DigestMethod Algorithm="http://www.w3.org/2001/04/xmlenc#sha256"/>
        <DigestValue>elfyBhNGBSnrg3KpXLpNwVgxgZKqG0yWwT9YrSc88eM=</DigestValue>
      </Reference>
      <Reference URI="/xl/media/image43.png?ContentType=image/png">
        <DigestMethod Algorithm="http://www.w3.org/2001/04/xmlenc#sha256"/>
        <DigestValue>YCerls+6WU5g7PTj4OsMpC5RNHh2guai8KH6z5n0LWU=</DigestValue>
      </Reference>
      <Reference URI="/xl/media/image44.png?ContentType=image/png">
        <DigestMethod Algorithm="http://www.w3.org/2001/04/xmlenc#sha256"/>
        <DigestValue>mLTLXi+5dY2vubtlXdcFaLi5Zm6AZbmjoj64niFpwrI=</DigestValue>
      </Reference>
      <Reference URI="/xl/media/image45.png?ContentType=image/png">
        <DigestMethod Algorithm="http://www.w3.org/2001/04/xmlenc#sha256"/>
        <DigestValue>5LpzD0VuPg4MVPerXNN3ynDMO+jU22xu82U6zcBeNk0=</DigestValue>
      </Reference>
      <Reference URI="/xl/media/image46.png?ContentType=image/png">
        <DigestMethod Algorithm="http://www.w3.org/2001/04/xmlenc#sha256"/>
        <DigestValue>WMWAfRBuCVS1lyDD4eUCMipa8Mx++p/FikD6+w22s58=</DigestValue>
      </Reference>
      <Reference URI="/xl/media/image47.png?ContentType=image/png">
        <DigestMethod Algorithm="http://www.w3.org/2001/04/xmlenc#sha256"/>
        <DigestValue>GkEbPsd3Ni6+wcnyFXgAemYPIKGW6j7WYGKGd/AqFVg=</DigestValue>
      </Reference>
      <Reference URI="/xl/media/image48.png?ContentType=image/png">
        <DigestMethod Algorithm="http://www.w3.org/2001/04/xmlenc#sha256"/>
        <DigestValue>srlO8PPjdGHQrVOwh4clRsllERAs8jSA182hXM7NPHY=</DigestValue>
      </Reference>
      <Reference URI="/xl/media/image49.png?ContentType=image/png">
        <DigestMethod Algorithm="http://www.w3.org/2001/04/xmlenc#sha256"/>
        <DigestValue>hu4/jUEUv6qCbgpmn5gCC0RtdmuwHDdDb4VILKBg+Uw=</DigestValue>
      </Reference>
      <Reference URI="/xl/media/image5.png?ContentType=image/png">
        <DigestMethod Algorithm="http://www.w3.org/2001/04/xmlenc#sha256"/>
        <DigestValue>Ul7vPPr8n5dMu0Yqz7wQDb0dZ+OJrPEwrtFbnq4m55o=</DigestValue>
      </Reference>
      <Reference URI="/xl/media/image50.png?ContentType=image/png">
        <DigestMethod Algorithm="http://www.w3.org/2001/04/xmlenc#sha256"/>
        <DigestValue>/fUp9hC1RR/uT1437A+OKBNk8X2loiaoXO5IqeMG0QA=</DigestValue>
      </Reference>
      <Reference URI="/xl/media/image51.png?ContentType=image/png">
        <DigestMethod Algorithm="http://www.w3.org/2001/04/xmlenc#sha256"/>
        <DigestValue>sHit45COHQ0YeojYKKjZu9JJRGT0eLwAazUaiJAVE2g=</DigestValue>
      </Reference>
      <Reference URI="/xl/media/image52.png?ContentType=image/png">
        <DigestMethod Algorithm="http://www.w3.org/2001/04/xmlenc#sha256"/>
        <DigestValue>oCbXE93vWfPQWf9MtZatSjJM48CeU3P02fLb6NcOJi8=</DigestValue>
      </Reference>
      <Reference URI="/xl/media/image53.png?ContentType=image/png">
        <DigestMethod Algorithm="http://www.w3.org/2001/04/xmlenc#sha256"/>
        <DigestValue>5n/8N2yBGao0yh7J2lZMYMgOBFYhOYXh/OprCSKSUg0=</DigestValue>
      </Reference>
      <Reference URI="/xl/media/image54.png?ContentType=image/png">
        <DigestMethod Algorithm="http://www.w3.org/2001/04/xmlenc#sha256"/>
        <DigestValue>gELYm4D3F+DvjFhya4pLb1E+RScm+9ZZIhgGkaIXlEg=</DigestValue>
      </Reference>
      <Reference URI="/xl/media/image55.png?ContentType=image/png">
        <DigestMethod Algorithm="http://www.w3.org/2001/04/xmlenc#sha256"/>
        <DigestValue>ho4jhgY22QGBkuUjpfR5Q6BW74QkhAWSPLbokYa+VW4=</DigestValue>
      </Reference>
      <Reference URI="/xl/media/image56.png?ContentType=image/png">
        <DigestMethod Algorithm="http://www.w3.org/2001/04/xmlenc#sha256"/>
        <DigestValue>NRkMfZZYuHXu3+fWTtCp2EJCQnAHk0sR8sJzQlw7uWY=</DigestValue>
      </Reference>
      <Reference URI="/xl/media/image57.png?ContentType=image/png">
        <DigestMethod Algorithm="http://www.w3.org/2001/04/xmlenc#sha256"/>
        <DigestValue>aTikkHVWSzDA0Ttx58UYTg1dCBCAB0w/ElpcAhXqp2U=</DigestValue>
      </Reference>
      <Reference URI="/xl/media/image58.png?ContentType=image/png">
        <DigestMethod Algorithm="http://www.w3.org/2001/04/xmlenc#sha256"/>
        <DigestValue>qD8mLviLDCYoGCMp29Bpyy4cVTRPUuI1QI7FDkxUidE=</DigestValue>
      </Reference>
      <Reference URI="/xl/media/image59.png?ContentType=image/png">
        <DigestMethod Algorithm="http://www.w3.org/2001/04/xmlenc#sha256"/>
        <DigestValue>HZpyQmceELP6yFJdtx+Ev+ygecPuxrT+2dZpoBUUnvg=</DigestValue>
      </Reference>
      <Reference URI="/xl/media/image6.png?ContentType=image/png">
        <DigestMethod Algorithm="http://www.w3.org/2001/04/xmlenc#sha256"/>
        <DigestValue>jrUndHqOvELKlIQXJtxGr+WCUrjvuIxNgcoZaiDTTzQ=</DigestValue>
      </Reference>
      <Reference URI="/xl/media/image60.png?ContentType=image/png">
        <DigestMethod Algorithm="http://www.w3.org/2001/04/xmlenc#sha256"/>
        <DigestValue>cGD/P0zQezp+AAxVKR8AyEF5hvWcOQr6Z/QhmTL1ybU=</DigestValue>
      </Reference>
      <Reference URI="/xl/media/image61.png?ContentType=image/png">
        <DigestMethod Algorithm="http://www.w3.org/2001/04/xmlenc#sha256"/>
        <DigestValue>+TmRj630vPJayYyqoEP1bQ3VjFgIbjlYhnH9pedB5og=</DigestValue>
      </Reference>
      <Reference URI="/xl/media/image62.png?ContentType=image/png">
        <DigestMethod Algorithm="http://www.w3.org/2001/04/xmlenc#sha256"/>
        <DigestValue>7HfAgPTOhvseBJ+673egc8UgF/Vy9d9EM763Xy9lqcM=</DigestValue>
      </Reference>
      <Reference URI="/xl/media/image63.png?ContentType=image/png">
        <DigestMethod Algorithm="http://www.w3.org/2001/04/xmlenc#sha256"/>
        <DigestValue>73Vse8j1d6MDPjtL7AtdBjgRn3/9aBd1EdA2Rcb2vqE=</DigestValue>
      </Reference>
      <Reference URI="/xl/media/image64.png?ContentType=image/png">
        <DigestMethod Algorithm="http://www.w3.org/2001/04/xmlenc#sha256"/>
        <DigestValue>b62dDTkiL4zmtVtE82+/qXFwDlvBpBRJmxr4lmvAmmQ=</DigestValue>
      </Reference>
      <Reference URI="/xl/media/image65.png?ContentType=image/png">
        <DigestMethod Algorithm="http://www.w3.org/2001/04/xmlenc#sha256"/>
        <DigestValue>UB+bnPsyeJYxskannn+Wt6BsQwcpVUp2cyLNWmC+L6w=</DigestValue>
      </Reference>
      <Reference URI="/xl/media/image66.png?ContentType=image/png">
        <DigestMethod Algorithm="http://www.w3.org/2001/04/xmlenc#sha256"/>
        <DigestValue>dXP6Im2Cgdn5GInHAO9smjWg7eV+u1l7+AS3KDqxsjY=</DigestValue>
      </Reference>
      <Reference URI="/xl/media/image67.png?ContentType=image/png">
        <DigestMethod Algorithm="http://www.w3.org/2001/04/xmlenc#sha256"/>
        <DigestValue>iNKkjqNn2DF86AtpHFqsF6fYyPFjWauby+3guTLmrFc=</DigestValue>
      </Reference>
      <Reference URI="/xl/media/image68.png?ContentType=image/png">
        <DigestMethod Algorithm="http://www.w3.org/2001/04/xmlenc#sha256"/>
        <DigestValue>BvEOIfkM3gVTfPcmjEvNFzYwNLNvs9phEmM0e5bNeCc=</DigestValue>
      </Reference>
      <Reference URI="/xl/media/image69.png?ContentType=image/png">
        <DigestMethod Algorithm="http://www.w3.org/2001/04/xmlenc#sha256"/>
        <DigestValue>+H1IE3daFQj3FDliZ1geKJBLiHhkyzYn3+jcr11+6Jc=</DigestValue>
      </Reference>
      <Reference URI="/xl/media/image7.png?ContentType=image/png">
        <DigestMethod Algorithm="http://www.w3.org/2001/04/xmlenc#sha256"/>
        <DigestValue>lO7euH4Pz9ajiuSsfJn2GjlO7i4uxifF9jL7k4JxnNE=</DigestValue>
      </Reference>
      <Reference URI="/xl/media/image70.png?ContentType=image/png">
        <DigestMethod Algorithm="http://www.w3.org/2001/04/xmlenc#sha256"/>
        <DigestValue>YeqvZ7oXBNXWXE8sm+9rRBT8O8QnuBZtjTJC82KTbVM=</DigestValue>
      </Reference>
      <Reference URI="/xl/media/image71.png?ContentType=image/png">
        <DigestMethod Algorithm="http://www.w3.org/2001/04/xmlenc#sha256"/>
        <DigestValue>kn3qK4/3K6J8AbChJLhGqM+dNYHV1tcaz02TTdzwOlA=</DigestValue>
      </Reference>
      <Reference URI="/xl/media/image8.png?ContentType=image/png">
        <DigestMethod Algorithm="http://www.w3.org/2001/04/xmlenc#sha256"/>
        <DigestValue>63j8ln0Z91d6F1jJwsrbof/auys3rpmkP3xyjfGKLcM=</DigestValue>
      </Reference>
      <Reference URI="/xl/media/image9.png?ContentType=image/png">
        <DigestMethod Algorithm="http://www.w3.org/2001/04/xmlenc#sha256"/>
        <DigestValue>ApzXX7plRn+D2HODk8bXQvJ1+AC3/zbXVmdjE92BOaY=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oYob4rCXE81wwx2yb+3MyAN73C887521lU9NGbHUTOg=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wKykU2JuosCdfRwDN6cGclBilefQIHt6x/zRUZrtZxM=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wKykU2JuosCdfRwDN6cGclBilefQIHt6x/zRUZrtZxM=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7KHis6P+q59OUpqTm4o5/Ytyo8DHqmHCbbyz/3m+Ztg=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wKykU2JuosCdfRwDN6cGclBilefQIHt6x/zRUZrtZxM=</DigestValue>
      </Reference>
      <Reference URI="/xl/sharedStrings.xml?ContentType=application/vnd.openxmlformats-officedocument.spreadsheetml.sharedStrings+xml">
        <DigestMethod Algorithm="http://www.w3.org/2001/04/xmlenc#sha256"/>
        <DigestValue>AeAjgEuoauTefRRG7G8xJNA40Kv1AP/gbtKwfV6ZPWI=</DigestValue>
      </Reference>
      <Reference URI="/xl/styles.xml?ContentType=application/vnd.openxmlformats-officedocument.spreadsheetml.styles+xml">
        <DigestMethod Algorithm="http://www.w3.org/2001/04/xmlenc#sha256"/>
        <DigestValue>Pxu8gzkk2Yun2qP9ZvNhkFzBc1c7pOY/SbMx1ld9KPY=</DigestValue>
      </Reference>
      <Reference URI="/xl/theme/theme1.xml?ContentType=application/vnd.openxmlformats-officedocument.theme+xml">
        <DigestMethod Algorithm="http://www.w3.org/2001/04/xmlenc#sha256"/>
        <DigestValue>Q1Y4CPpXAEfTWbGgm5zElx8B0pHQK4RzdZXVzDJUMDc=</DigestValue>
      </Reference>
      <Reference URI="/xl/workbook.xml?ContentType=application/vnd.openxmlformats-officedocument.spreadsheetml.sheet.main+xml">
        <DigestMethod Algorithm="http://www.w3.org/2001/04/xmlenc#sha256"/>
        <DigestValue>FUSuGOfXXXThmmlfEUzPG0NJWpFoefVuL0w/Vmf8o9U=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gc8gglqzrTW6QqtJ1wKoNXolcaOgzOM1fQMzKARu980=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iLnqDiTvY3jcO6oGUkMq4Xn822GZ9FieCsP3rsGEq9A=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Tawd0AR3WKIFqlhccubY3AMVoPIhyN3+vwBhGLrXAaA=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kES1yCotKwnnhOOZkxVYB9G/E/IMRFzLZ5BhStIJkE0=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OZN3816x952FMFlNoTE5TTjh0Prg8LGiyQwISpXPzn0=</DigestValue>
      </Reference>
      <Reference URI="/xl/worksheets/sheet1.xml?ContentType=application/vnd.openxmlformats-officedocument.spreadsheetml.worksheet+xml">
        <DigestMethod Algorithm="http://www.w3.org/2001/04/xmlenc#sha256"/>
        <DigestValue>rbrARWNeoqGlea8e3OtTYmbB8ZERvPRwQYsFRLIkCRE=</DigestValue>
      </Reference>
      <Reference URI="/xl/worksheets/sheet2.xml?ContentType=application/vnd.openxmlformats-officedocument.spreadsheetml.worksheet+xml">
        <DigestMethod Algorithm="http://www.w3.org/2001/04/xmlenc#sha256"/>
        <DigestValue>ZC351hLYqRmieBBJKI3xT2DlwaLDuK1FpD1xGAyQVT4=</DigestValue>
      </Reference>
      <Reference URI="/xl/worksheets/sheet3.xml?ContentType=application/vnd.openxmlformats-officedocument.spreadsheetml.worksheet+xml">
        <DigestMethod Algorithm="http://www.w3.org/2001/04/xmlenc#sha256"/>
        <DigestValue>IFaYKoQSAqkZo2j9CI/Z8oIfDk1mSVnifqDVhzmtiaU=</DigestValue>
      </Reference>
      <Reference URI="/xl/worksheets/sheet4.xml?ContentType=application/vnd.openxmlformats-officedocument.spreadsheetml.worksheet+xml">
        <DigestMethod Algorithm="http://www.w3.org/2001/04/xmlenc#sha256"/>
        <DigestValue>EpG4k/xECnYVN6IiqvdMiko2TZLtAGyBtoUbWQdnKwY=</DigestValue>
      </Reference>
      <Reference URI="/xl/worksheets/sheet5.xml?ContentType=application/vnd.openxmlformats-officedocument.spreadsheetml.worksheet+xml">
        <DigestMethod Algorithm="http://www.w3.org/2001/04/xmlenc#sha256"/>
        <DigestValue>tyT9d3KEFDP1ZifHqz1bofrkQwIG4e4E66mGF09yJXo=</DigestValue>
      </Reference>
      <Reference URI="/xl/worksheets/sheet6.xml?ContentType=application/vnd.openxmlformats-officedocument.spreadsheetml.worksheet+xml">
        <DigestMethod Algorithm="http://www.w3.org/2001/04/xmlenc#sha256"/>
        <DigestValue>W283Ibx6aqxZAjrQJmBDczrgUJnXKcfIySwl5B+JUkA=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2023-03-22T12:53:07Z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16.0.14931/23</OfficeVersion>
          <ApplicationVersion>16.0.14931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2023-03-22T12:53:07Z</xd:SigningTime>
          <xd:SigningCertificate>
            <xd:Cert>
              <xd:CertDigest>
                <DigestMethod Algorithm="http://www.w3.org/2001/04/xmlenc#sha256"/>
                <DigestValue>/uA1XP56dRu6UAT/MIhMuvlatHhMUQWr/3fcVV4Us2c=</DigestValue>
              </xd:CertDigest>
              <xd:IssuerSerial>
                <X509IssuerName>C=PY, O=DOCUMENTA S.A., CN=CA-DOCUMENTA S.A., SERIALNUMBER=RUC 80050172-1</X509IssuerName>
                <X509SerialNumber>298717883946894461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qTCCBZGgAwIBAgIQWC+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/hk+D/VTF+X5H6btEEiBu1KNEf35B5e2pyeOAOBsduFcJAgh3tjNAQGcY057ad1eCdBf6pbXv8Mhio0jlcGSvlmF+OVTTYvTUwF2HbgHDqOiQDJpnDzMhVXmNKfKH7W62QYKp0fKB8F8li1ChNt30za2bqzeTntqq3kCXHlhbjHlLMHqV76MgsEeHuSJMtxOBbQatlxyJRmcEfUyF/hu8A8q3caWLFOzfsJbTfpAxkxo3/ewkRVF/SAj70/3VBrw+IY/9TTTeS2oYrWkurC3tT5KTmwr1mMKIBprkVRVqzWuh+4HyPmgF/u4kqI6A8xiA1mdsk+hCP5zICkEv+qwjP9mK4pq1gTvjvuQ6sbu2+qBaUi5nTr/L81Y5vSvLOR0Hod7GmCx9p7JWMzEVAGmh28F0ZqPt5Ry37w4DLdtrBJPzdyso36OZseNaXM3puukBisbv2vyt2ydUvuLwEbl2oYDKcvfifCLauqlgwCv5BKFuxBDL/KKaxnJZBYKbEtgY9ztwYEY8xyAbyQqH/JAB88VW04vw7GVkdUPu7mw1udKafyJXRrqlsrAbCTWdtwYuXJPj3mi/x3z6+Fg1+kx9izYU/5+DtGLhk3YN0eIObqtjUjBhqT+u1rJ3iZtalwRtDBhEb5ehrQIDAQABo4ICUzCCAk8wEgYDVR0TAQH/BAgwBgEB/wIBADAOBgNVHQ8BAf8EBAMCAQYwHQYDVR0OBBYEFEAmrCZcYo/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+wo/po7oT9Qq40OltXGGgBIA3i4NGFQ5UBsWU3tI+O3jNkBi/9k/BkYHVT9UxWNHUxoZw+QJsAKl5f8wQksVH18Scq5Z+RUSBQ7v1hvvH1m2P7FXcB0nf+nwDVoDyGv57EmhKofwQibUzKajDts6JrsXyugQhVbLynSCw4qPMJLpImpL21LxxVMcryQMYymYUAr3DrMLOUuXxKLXCSOf8oP/PSmBvKldr2xeGJ5kowMxq0Af8mn7+pnm3yi0Ons5plFugKv3eSAmBY3zBS5NGPt9FFY/9FeNbCNXLEIRhaCx3T/6lSfIJZU5fCfLUY3y0hkSwuoK1gf/hHFyqyN/PrJ8E9PbyEzpMYwc51K+PhRRMcrJaD9txveHz8XjDrjjoISL+ZV54LMzUi5sF++nG79TLxDaC4vBtg6I8mOooFqzbsYgM3R4SaElTQIv6dSEZX1wKJXh25RbldqePe4Alnwe3vU97ZrTEpKPQkRM4lPJVElOicbYR1Wx5xrvyFucagF6IVeP4IZLJt1L4rbiSzPq027Q8jECgeJeRQWVKS8nQ8KyMfA0tgAuL3Vtub5pSbMI3xqtQwdJtOgwFj2iVp1BQv3XegF6OySbw/sk46AGWOTwb6vwUPq5TfnuNzO92keBxGg+aWylEC25zYFPYpAq384g5lmVaV53zmp1f</xd:EncapsulatedX509Certificate>
            <xd:EncapsulatedX509Certificate>MIIF+TCCA+GgAwIBAgIQDCG0OEbFG/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/cm6CSmT+jjZqFSsUDVF/dhuVxBS93gNy7t8XCJBugnJ6t+HUiVeziPNNVoVn9tOhVFxeJrOlfJxmvl9TTax0QbTwJUmw3AiPNNd1rdJL1gsQCKV0h4f+5djd/ZbnOV8B9VYtXpU/E6csQHEkYodpkKUQswcftFPjcyhPDub8DoZfx1oBno0MJ0RhqDB6IxO5PHP5vbIggEDtezYneIyJsJyuC/KqeaJO30275dqN4rDZ8smOIOII/9L/z3agbfkiuc9vKgXi9N7UXm0Vcb/tjvBiey9U7cahNA+W5x+mcwC2bnkGLMVVMCrW9JbYvFCjyrg306IjoKQcVMoHcuxrYSME7ILqzglWgws26G45/khG2f9IpS6EDTqt5uaKU9ogocmmUMtHfGqDRvp1yOKRs9jPuYcju6hJlkD9c8McKxkr9NMBR0q/SswzRwNm8KhoPubjzCj0nYx6N2fnLBy6PhCpsmyf+z0LbT36voKNTSDKYYt03Ih2qL2uM0PeaSim5bsw+kwDcIPTX1CS/OxIBgLUHlxAs28VIVKA/OE/m9eHcn6N3lYOt3vEWkHr/wJqhk2JPw0G5apqj4nM74qX4YIONx/lGQSf47elkliPsGftfp4KsHB+9o1bNrRCTfk6EpELx23RPwArCiA1dyjQofa4YW9yqGraAHp5bAgMBAAGjgZAwgY0wDwYDVR0TAQH/BAUwAwEB/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/e9OvgiJE3Hin++Gd2+j0gzIrKZ1xEO7KdvRPrOj9D7xl63oK+VFX6d/FvUISJdPvsRjsvwbEm71FYe7Y5bDRLV1Zsti4pSOJMGl1ZgkCKgLEBfTQpnGuOzRlD30ddt4aCQnj/nSSJBsKHJ5MDed5f09ufzS5g6gRudIeoa6kV0vA2KI+28Fafz1F/TRuE451nhb3M2vRBmcFj/nEZYt7adecYY98gXefxmwosPwOeKZq2EjGL7/Si3l2sOiOazOprbV4XJfeVajBZY7o39U5SoPSMNqrPVeZfELwRqgX/LCUPqFEePTYrHaOdu3A7AoJb7q1rj9SEtB10hfIsg+BKF7ukFcqkoeys9ug5X16A1//LmaNuku471ePVUzKw30WGTawFzOgxc1CsKqyVHxeGfmRdoqDwGl37S16NJSSPU9rloIe77LqiQR7NZfFW/9cWnsPLHS3pCWJEYNbc4UL8pIOOBKt1edM6wK+Wkd8J+/1EBu+LFCdjEgW07kZqe300S6TQYFxgD6KOCSM6ou33kR4rVF20lSWwwhDSf/DLn8e</xd:EncapsulatedX509Certificate>
          </xd:CertificateValues>
        </xd:UnsignedSignatureProperties>
      </xd:UnsignedProperties>
    </xd:QualifyingProperties>
  </Object>
</Signature>
</file>

<file path=_xmlsignatures/sig4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E+//jAHe7C2WspBqpL9HnjodMWr4qAfXtrJv8OMksxM=</DigestValue>
    </Reference>
    <Reference Type="http://www.w3.org/2000/09/xmldsig#Object" URI="#idOfficeObject">
      <DigestMethod Algorithm="http://www.w3.org/2001/04/xmlenc#sha256"/>
      <DigestValue>jp6zQZNve7UsSb8C6xl2sYmrz73Q6ViiAXuISWlbiiM=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PMahC2Ma3/7TP3e40kNHRZ9i+SJdeCNhD3iqLlWdnoo=</DigestValue>
    </Reference>
  </SignedInfo>
  <SignatureValue>Q8+ZmHsMs5EmPTpiJ1H3mEiEbGOzND/7WlFI4EQiguPCh24TdNMH6hyUo/izDyQjyS1wLxJf24JY
AksYbJ4Z0HI7j4HvJo4p/rnU9goXjxv5jKt+MvKTokrgEXICMqkakUPtAhZlrautGh6/v2XytVdf
Cl0/0iOmmkehQj/JuNr94QnvtyakyDN0PxYB/V4TwtYehTMbOcHsa/tTqZYow+0VVf3X3jMOe8Jj
0oRBeCvMc57gb6fsUDthfzSQjiZiKQWIEWynj2XNN0UzOCp+1bxMrEEu8ZOaByPMUPIuIiUZsiEv
K0fa4qTGW3IejU0d8S/lnizy1sBrd5GbSoB1Xg==</SignatureValue>
  <KeyInfo>
    <X509Data>
      <X509Certificate>MIIIajCCBlKgAwIBAgIIS0nC0oQseJ0wDQYJKoZIhvcNAQELBQAwWzEXMBUGA1UEBRMOUlVDIDgwMDUwMTcyLTExGjAYBgNVBAMTEUNBLURPQ1VNRU5UQSBTLkEuMRcwFQYDVQQKEw5ET0NVTUVOVEEgUy5BLjELMAkGA1UEBhMCUFkwHhcNMjEwOTA3MTQyMTE1WhcNMjMwOTA3MTQzMTE1WjCBlTELMAkGA1UEBhMCUFkxEDAOBgNVBAQMB0JPUlNBVE8xEjAQBgNVBAUTCUNJODc5MDY1MDEVMBMGA1UEKgwMTEFVUkEgU0lMVklBMRcwFQYDVQQKDA5QRVJTT05BIEZJU0lDQTERMA8GA1UECwwIRklSTUEgRjIxHTAbBgNVBAMMFExBVVJBIFNJTFZJQSBCT1JTQVRPMIIBIjANBgkqhkiG9w0BAQEFAAOCAQ8AMIIBCgKCAQEAxAH8R+k4zgwRQha+7CmaBHsBcOF69LdOmGnfTWvvvBkmGzTDDrplTg6XzMLwkMdLK0PDt8HSN2jwA4fiTm2B0X2uoo9YKz+8VKZNNIZ9I1fN5AhbXyT9uMxQLgH0Q0fSOkhjHbJ7UjHn70eofHX4AqZuonG38Si/Vt87rU/AVDB2blWvbtcVvS6fJfbVehS0dU9Eai31ZbHrkVj3WNhZ7UpoiND58iV9V7QkJztdYYaXfD8OXBOYhetnQ70jlJPBnFnFFZXxzac+Kc4KYQkawtX/LahcmCJi3Xl7tZaKkP6eMx3Iw0MBPa9CFEqgcDcsYZvLap67Klgvq8Us9R3HSQIDAQABo4ID9TCCA/EwDAYDVR0TAQH/BAIwADAOBgNVHQ8BAf8EBAMCBeAwKgYDVR0lAQH/BCAwHgYIKwYBBQUHAwEGCCsGAQUFBwMCBggrBgEFBQcDBDAdBgNVHQ4EFgQULmg2UKyNv9E3txArWioLGr8KUicwgZcGCCsGAQUFBwEBBIGKMIGHMDoGCCsGAQUFBzABhi5odHRwczovL3d3dy5kb2N1bWVudGEuY29tLnB5L2Zpcm1hZGlnaXRhbC9vc2NwMEkGCCsGAQUFBzAChj1odHRwczovL3d3dy5kb2N1bWVudGEuY29tLnB5L2Zpcm1hZGlnaXRhbC9kZXNjYXJnYXMvY2Fkb2MuY3J0MB8GA1UdIwQYMBaAFEAmrCZcYo/G9QJU5I3BGibW7qWyME8GA1UdHwRIMEYwRKBCoECGPmh0dHBzOi8vd3d3LmRvY3VtZW50YS5jb20ucHkvZmlybWFkaWdpdGFsL2Rlc2Nhcmdhcy9jcmxkb2MuY3JsMIGYBgNVHREEgZAwgY2BHWxhdXJhLmJvcnNhdG9AcmVnaW9uYWwuY29tLnB5pGwwajEhMB8GA1UECgwYQkFOQ08gUkVHSU9OQUwgUy5BLkUuQy5BMRIwEAYDVQQMDAlBUE9ERVJBRE8xGTAXBgNVBAsMEEdFUkVOQ0lBIEdFTkVSQUwxFjAUBgNVBAUTDVJVQzgwMDIwOTgxLTgwggHdBgNVHSAEggHUMIIB0DCCAcwGDisGAQQBgvk7AQEBBgEBMIIBuDA/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AkeY/wQa+YqZ9S6z0GNduUtWNSTwWlfbPgE/KTnMNLLEXyXRsli1fBbm+xzY7iREF2CwYLGlvC86e+s63I6VFp+w9nxtVhWvYdJkv9YlTb77YdSuoQX2bwzDSZiL3cLHOV1G2nl/m9Z4FaWd2jiTfeAn0nRP+3Z21szUtsZ4aHSZlatm/vkNCFkda/FJKAZ3BK/Jlyb5DjMl5ZZ5FXfp1u6B+LU+pZua0eV+ZfKzq3omf8eqV1Ahanq+BAxGEqGLa5JFr6raOI+kLGbX5qsxn+jKKV24ObR9ITrkOTbsf57kFa7x1RwpwJ45WT12rZWETo0bJ6Nbby69H4xkRiL2w5aEAdDPAGgwV3rLf0x3uDi5k8Yv2hsTWaKRHPqXmaCR8Db6Lj8ljMcfVPjn1rwD1z05ooXC3j05cRB41ZC4paO9PAN8DJeJ+VBgt4JHLpd9KBDsRDuIZI5PgDUh1OgaJrOBMZfrzyeB2UJZx9OUwrMXwxBoTWU8azHMGGcSLMY4+4xRihM5CLgfAfMUDyGdlQQoFZiOxs0hfeT+2qVnbJCUY7WWUEgnqmjylxpRl/LWCQQt+bMNCDlB8UzlVEgCFT45zJN/7OTu7KIVd4uAROsj5TWFZ+NIGw7IApO/E/tS5LgIcnKujDZMqG7iChbKLd99rkSWVPOCjTBq7b7YwEO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ZTM1ZWRhg9KYmx2OSy4F0uXEYk0yD/Jbjig8bdZQhBA=</DigestValue>
      </Reference>
      <Reference URI="/xl/calcChain.xml?ContentType=application/vnd.openxmlformats-officedocument.spreadsheetml.calcChain+xml">
        <DigestMethod Algorithm="http://www.w3.org/2001/04/xmlenc#sha256"/>
        <DigestValue>ELDViwe8pVomBotQkb9+sgY47GUAN+dD2S4+Jkdz0fw=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01svRRJA2axzdS+fy/IlEYiTVnIey6+t1/s6t+FVZ0k=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3"/>
            <mdssi:RelationshipReference xmlns:mdssi="http://schemas.openxmlformats.org/package/2006/digital-signature" SourceId="rId68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9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3"/>
            <mdssi:RelationshipReference xmlns:mdssi="http://schemas.openxmlformats.org/package/2006/digital-signature" SourceId="rId58"/>
            <mdssi:RelationshipReference xmlns:mdssi="http://schemas.openxmlformats.org/package/2006/digital-signature" SourceId="rId66"/>
            <mdssi:RelationshipReference xmlns:mdssi="http://schemas.openxmlformats.org/package/2006/digital-signature" SourceId="rId5"/>
            <mdssi:RelationshipReference xmlns:mdssi="http://schemas.openxmlformats.org/package/2006/digital-signature" SourceId="rId61"/>
            <mdssi:RelationshipReference xmlns:mdssi="http://schemas.openxmlformats.org/package/2006/digital-signature" SourceId="rId1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56"/>
            <mdssi:RelationshipReference xmlns:mdssi="http://schemas.openxmlformats.org/package/2006/digital-signature" SourceId="rId64"/>
            <mdssi:RelationshipReference xmlns:mdssi="http://schemas.openxmlformats.org/package/2006/digital-signature" SourceId="rId69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3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59"/>
            <mdssi:RelationshipReference xmlns:mdssi="http://schemas.openxmlformats.org/package/2006/digital-signature" SourceId="rId67"/>
            <mdssi:RelationshipReference xmlns:mdssi="http://schemas.openxmlformats.org/package/2006/digital-signature" SourceId="rId20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6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57"/>
            <mdssi:RelationshipReference xmlns:mdssi="http://schemas.openxmlformats.org/package/2006/digital-signature" SourceId="rId10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60"/>
            <mdssi:RelationshipReference xmlns:mdssi="http://schemas.openxmlformats.org/package/2006/digital-signature" SourceId="rId65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9"/>
            <mdssi:RelationshipReference xmlns:mdssi="http://schemas.openxmlformats.org/package/2006/digital-signature" SourceId="rId34"/>
            <mdssi:RelationshipReference xmlns:mdssi="http://schemas.openxmlformats.org/package/2006/digital-signature" SourceId="rId50"/>
            <mdssi:RelationshipReference xmlns:mdssi="http://schemas.openxmlformats.org/package/2006/digital-signature" SourceId="rId55"/>
            <mdssi:RelationshipReference xmlns:mdssi="http://schemas.openxmlformats.org/package/2006/digital-signature" SourceId="rId26"/>
            <mdssi:RelationshipReference xmlns:mdssi="http://schemas.openxmlformats.org/package/2006/digital-signature" SourceId="rId21"/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</Transform>
          <Transform Algorithm="http://www.w3.org/TR/2001/REC-xml-c14n-20010315"/>
        </Transforms>
        <DigestMethod Algorithm="http://www.w3.org/2001/04/xmlenc#sha256"/>
        <DigestValue>H2Tqdm0IaS2Tvj7gGJNN+yzbubudd9H8o9M0ShoPh7U=</DigestValue>
      </Reference>
      <Reference URI="/xl/drawings/drawing1.xml?ContentType=application/vnd.openxmlformats-officedocument.drawing+xml">
        <DigestMethod Algorithm="http://www.w3.org/2001/04/xmlenc#sha256"/>
        <DigestValue>74iWq2bAKJCG5dqOMUIaCct+yEL4DR5GB4buflMBx8Y=</DigestValue>
      </Reference>
      <Reference URI="/xl/drawings/drawing2.xml?ContentType=application/vnd.openxmlformats-officedocument.drawing+xml">
        <DigestMethod Algorithm="http://www.w3.org/2001/04/xmlenc#sha256"/>
        <DigestValue>FjUkC7yp4xpG+ltQ6puauqdBxi5X/9OQ5IX9neZrwPc=</DigestValue>
      </Reference>
      <Reference URI="/xl/drawings/drawing3.xml?ContentType=application/vnd.openxmlformats-officedocument.drawing+xml">
        <DigestMethod Algorithm="http://www.w3.org/2001/04/xmlenc#sha256"/>
        <DigestValue>l7PZRkPEAmfF0qeJ/ml6CB4LVlj0f4jCa0hO/s7rLFY=</DigestValue>
      </Reference>
      <Reference URI="/xl/drawings/drawing4.xml?ContentType=application/vnd.openxmlformats-officedocument.drawing+xml">
        <DigestMethod Algorithm="http://www.w3.org/2001/04/xmlenc#sha256"/>
        <DigestValue>wOpkny1bD5n9Ge6PgXeAQwBS2Hl7S0PS/oP33QsqXgk=</DigestValue>
      </Reference>
      <Reference URI="/xl/drawings/drawing5.xml?ContentType=application/vnd.openxmlformats-officedocument.drawing+xml">
        <DigestMethod Algorithm="http://www.w3.org/2001/04/xmlenc#sha256"/>
        <DigestValue>mckuitk+i6fBUNmvHZQtOiNDb1zs5G0MHEXlqw5h7Nk=</DigestValue>
      </Reference>
      <Reference URI="/xl/drawings/drawing6.xml?ContentType=application/vnd.openxmlformats-officedocument.drawing+xml">
        <DigestMethod Algorithm="http://www.w3.org/2001/04/xmlenc#sha256"/>
        <DigestValue>ljjeIQxM6MJHju+MSFzUxdnVxikkFglsgzqUp3XLMZc=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LIGwVSQywBafQvJu3etb/Vdkly2CajpLtxaqCLcXnEQ=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TRlsxTzs3G3EM8gghjmtom16ggjR8V2wXxxE4P0TkhA=</DigestValue>
      </Reference>
      <Reference URI="/xl/media/image1.png?ContentType=image/png">
        <DigestMethod Algorithm="http://www.w3.org/2001/04/xmlenc#sha256"/>
        <DigestValue>COGRZH3ejMabzCK50mvH6+P5063piZNbu2sOAwsrAPg=</DigestValue>
      </Reference>
      <Reference URI="/xl/media/image10.png?ContentType=image/png">
        <DigestMethod Algorithm="http://www.w3.org/2001/04/xmlenc#sha256"/>
        <DigestValue>jdM8WFkpok1jF2L1zQesZBd/F86FGYousx80hqU6Q3M=</DigestValue>
      </Reference>
      <Reference URI="/xl/media/image11.png?ContentType=image/png">
        <DigestMethod Algorithm="http://www.w3.org/2001/04/xmlenc#sha256"/>
        <DigestValue>XrCGewEdsKYkUyizlJgAaDhfE1aEwZatb4xeEIiw1nM=</DigestValue>
      </Reference>
      <Reference URI="/xl/media/image12.png?ContentType=image/png">
        <DigestMethod Algorithm="http://www.w3.org/2001/04/xmlenc#sha256"/>
        <DigestValue>/aA2tfcMfLu7toNAFUA47MUUoQt0J6yJVN32PxP4/u4=</DigestValue>
      </Reference>
      <Reference URI="/xl/media/image13.png?ContentType=image/png">
        <DigestMethod Algorithm="http://www.w3.org/2001/04/xmlenc#sha256"/>
        <DigestValue>sCPeAEba+iGYb2JPKfhuYI4Ur3bR6fa+e7jIqkWfknY=</DigestValue>
      </Reference>
      <Reference URI="/xl/media/image14.png?ContentType=image/png">
        <DigestMethod Algorithm="http://www.w3.org/2001/04/xmlenc#sha256"/>
        <DigestValue>4Mr8OxyjdqrUXP2oEInC1LTanFQjMm1hSrjZ2rl3lRg=</DigestValue>
      </Reference>
      <Reference URI="/xl/media/image15.png?ContentType=image/png">
        <DigestMethod Algorithm="http://www.w3.org/2001/04/xmlenc#sha256"/>
        <DigestValue>edMO4yUdPdw034hXNL9UiDZRirLD0r47lAhDXIZG2fM=</DigestValue>
      </Reference>
      <Reference URI="/xl/media/image16.png?ContentType=image/png">
        <DigestMethod Algorithm="http://www.w3.org/2001/04/xmlenc#sha256"/>
        <DigestValue>ij78Xv5HUF4OJoPsgcLfmvjVh3DJNtPxrBf7ouMC1kc=</DigestValue>
      </Reference>
      <Reference URI="/xl/media/image17.png?ContentType=image/png">
        <DigestMethod Algorithm="http://www.w3.org/2001/04/xmlenc#sha256"/>
        <DigestValue>nD/J+kYNRQkUNEJSV3bnPssxKfJXmebzXnAEf2N58+M=</DigestValue>
      </Reference>
      <Reference URI="/xl/media/image18.png?ContentType=image/png">
        <DigestMethod Algorithm="http://www.w3.org/2001/04/xmlenc#sha256"/>
        <DigestValue>SxZYahFygLhl+7eCUKzWwl4yxxbEUOTf4buSlSbZgxk=</DigestValue>
      </Reference>
      <Reference URI="/xl/media/image19.png?ContentType=image/png">
        <DigestMethod Algorithm="http://www.w3.org/2001/04/xmlenc#sha256"/>
        <DigestValue>zbr9oQNhw0ni55P9v8fecbsrrg+x64KAruB4BzF/8ys=</DigestValue>
      </Reference>
      <Reference URI="/xl/media/image2.png?ContentType=image/png">
        <DigestMethod Algorithm="http://www.w3.org/2001/04/xmlenc#sha256"/>
        <DigestValue>UAxCxgCzwo0JYnB18lX1luHcmqP3hjslFI1MC95SNvw=</DigestValue>
      </Reference>
      <Reference URI="/xl/media/image20.png?ContentType=image/png">
        <DigestMethod Algorithm="http://www.w3.org/2001/04/xmlenc#sha256"/>
        <DigestValue>Me1sOk9JmkBmRpaShlP2BiFK0RvcOtzviayiWfC066I=</DigestValue>
      </Reference>
      <Reference URI="/xl/media/image21.png?ContentType=image/png">
        <DigestMethod Algorithm="http://www.w3.org/2001/04/xmlenc#sha256"/>
        <DigestValue>YYXpZSQ2WSfuqNSSBRoO+iE9nfOTCoB17K+zyryMUl0=</DigestValue>
      </Reference>
      <Reference URI="/xl/media/image22.png?ContentType=image/png">
        <DigestMethod Algorithm="http://www.w3.org/2001/04/xmlenc#sha256"/>
        <DigestValue>5o4Ki7zPJthk2Vz8zEk2XsjLsPqrFXgW7DkUhhHgDW0=</DigestValue>
      </Reference>
      <Reference URI="/xl/media/image23.png?ContentType=image/png">
        <DigestMethod Algorithm="http://www.w3.org/2001/04/xmlenc#sha256"/>
        <DigestValue>YQCO61OJTV1qPWp/CsWG4i+L7WNeKuMWo8u33BK9BYQ=</DigestValue>
      </Reference>
      <Reference URI="/xl/media/image24.png?ContentType=image/png">
        <DigestMethod Algorithm="http://www.w3.org/2001/04/xmlenc#sha256"/>
        <DigestValue>3u9eYTu4+1jTTvhPIJOD7gScRnojGT+TX82NDxJKwMs=</DigestValue>
      </Reference>
      <Reference URI="/xl/media/image25.png?ContentType=image/png">
        <DigestMethod Algorithm="http://www.w3.org/2001/04/xmlenc#sha256"/>
        <DigestValue>Z3Si+eM3IbqDX04bkx2Z30CIg+lMWc559NEPzPg7Lxk=</DigestValue>
      </Reference>
      <Reference URI="/xl/media/image26.png?ContentType=image/png">
        <DigestMethod Algorithm="http://www.w3.org/2001/04/xmlenc#sha256"/>
        <DigestValue>2UycenlJ48DOPhgtPI9nWle7pwB3hSXVRq+tE3vt+eQ=</DigestValue>
      </Reference>
      <Reference URI="/xl/media/image27.png?ContentType=image/png">
        <DigestMethod Algorithm="http://www.w3.org/2001/04/xmlenc#sha256"/>
        <DigestValue>AkNH9oXOIV0jKX0povyDlCaTyNoXC9uOLaL3nyp+CfI=</DigestValue>
      </Reference>
      <Reference URI="/xl/media/image28.png?ContentType=image/png">
        <DigestMethod Algorithm="http://www.w3.org/2001/04/xmlenc#sha256"/>
        <DigestValue>Cj5/n1XyP4f+HwHZiPPZGJCMhRvSAUuvF25h5pcnK4k=</DigestValue>
      </Reference>
      <Reference URI="/xl/media/image29.png?ContentType=image/png">
        <DigestMethod Algorithm="http://www.w3.org/2001/04/xmlenc#sha256"/>
        <DigestValue>ChvJdb4em88rUVWWGUZsMCcAAzsjNTnOSpkky3tEXOM=</DigestValue>
      </Reference>
      <Reference URI="/xl/media/image3.png?ContentType=image/png">
        <DigestMethod Algorithm="http://www.w3.org/2001/04/xmlenc#sha256"/>
        <DigestValue>YHtL1SOLapr41UXUBfMdMlIRbXGwBtjIt3JwwA/0q0k=</DigestValue>
      </Reference>
      <Reference URI="/xl/media/image30.png?ContentType=image/png">
        <DigestMethod Algorithm="http://www.w3.org/2001/04/xmlenc#sha256"/>
        <DigestValue>sZawa1ygHAhCfIxM6AMlcl761+oXGm0ul4bln21i0z0=</DigestValue>
      </Reference>
      <Reference URI="/xl/media/image31.png?ContentType=image/png">
        <DigestMethod Algorithm="http://www.w3.org/2001/04/xmlenc#sha256"/>
        <DigestValue>NHUO0WKUephCUJyNMFc9LU3J2Ebs2G1wDrumQM6dB/k=</DigestValue>
      </Reference>
      <Reference URI="/xl/media/image32.png?ContentType=image/png">
        <DigestMethod Algorithm="http://www.w3.org/2001/04/xmlenc#sha256"/>
        <DigestValue>a7pHICj0RuAOuZfk1S8CLOJ2Rum+1B0JIgzTk9TutT4=</DigestValue>
      </Reference>
      <Reference URI="/xl/media/image33.png?ContentType=image/png">
        <DigestMethod Algorithm="http://www.w3.org/2001/04/xmlenc#sha256"/>
        <DigestValue>OfylZZu9z7gYT9tB8R+/Sr1VuHQEx2pfTj6OZluTs6k=</DigestValue>
      </Reference>
      <Reference URI="/xl/media/image34.png?ContentType=image/png">
        <DigestMethod Algorithm="http://www.w3.org/2001/04/xmlenc#sha256"/>
        <DigestValue>J1d284Eu28zzQJ9cTYA7lkPdAaqazIMuTWWYy54jeUI=</DigestValue>
      </Reference>
      <Reference URI="/xl/media/image35.png?ContentType=image/png">
        <DigestMethod Algorithm="http://www.w3.org/2001/04/xmlenc#sha256"/>
        <DigestValue>xZjOUVS4LHXjDcuhOCMyOn8yLCe38QLOK+T0dvR2cTM=</DigestValue>
      </Reference>
      <Reference URI="/xl/media/image36.png?ContentType=image/png">
        <DigestMethod Algorithm="http://www.w3.org/2001/04/xmlenc#sha256"/>
        <DigestValue>DOL0B1ZEJrVBwdg2NZB1/3MMMuEcvezfZlcFjVXX87o=</DigestValue>
      </Reference>
      <Reference URI="/xl/media/image37.png?ContentType=image/png">
        <DigestMethod Algorithm="http://www.w3.org/2001/04/xmlenc#sha256"/>
        <DigestValue>ARbe8AAadTsyhyhJjLvrNGtVFhaA8VGEN+RdEwI3V2M=</DigestValue>
      </Reference>
      <Reference URI="/xl/media/image38.png?ContentType=image/png">
        <DigestMethod Algorithm="http://www.w3.org/2001/04/xmlenc#sha256"/>
        <DigestValue>qxwDdJ3DqTmLCrtKKnTKklBO/Nk3RtOnnKXBAj5sg50=</DigestValue>
      </Reference>
      <Reference URI="/xl/media/image39.png?ContentType=image/png">
        <DigestMethod Algorithm="http://www.w3.org/2001/04/xmlenc#sha256"/>
        <DigestValue>mp3jd8n1wK+KeHpq4WQXmKUSSvrnlHrKFbV/9NcA5iE=</DigestValue>
      </Reference>
      <Reference URI="/xl/media/image4.png?ContentType=image/png">
        <DigestMethod Algorithm="http://www.w3.org/2001/04/xmlenc#sha256"/>
        <DigestValue>iDGTKh3t8GY+XR9R183/Wf+cfhOaY3GUp9WXq7BKa4Y=</DigestValue>
      </Reference>
      <Reference URI="/xl/media/image40.png?ContentType=image/png">
        <DigestMethod Algorithm="http://www.w3.org/2001/04/xmlenc#sha256"/>
        <DigestValue>rpaKcg51s4lD71VnhNw4ytD9KrqqN3dfIEQrZCQGAlI=</DigestValue>
      </Reference>
      <Reference URI="/xl/media/image41.png?ContentType=image/png">
        <DigestMethod Algorithm="http://www.w3.org/2001/04/xmlenc#sha256"/>
        <DigestValue>NdCSdCylf/aVDAxJHU1QXBNfCAwPvw9yhnqB5ba9RAk=</DigestValue>
      </Reference>
      <Reference URI="/xl/media/image42.png?ContentType=image/png">
        <DigestMethod Algorithm="http://www.w3.org/2001/04/xmlenc#sha256"/>
        <DigestValue>elfyBhNGBSnrg3KpXLpNwVgxgZKqG0yWwT9YrSc88eM=</DigestValue>
      </Reference>
      <Reference URI="/xl/media/image43.png?ContentType=image/png">
        <DigestMethod Algorithm="http://www.w3.org/2001/04/xmlenc#sha256"/>
        <DigestValue>YCerls+6WU5g7PTj4OsMpC5RNHh2guai8KH6z5n0LWU=</DigestValue>
      </Reference>
      <Reference URI="/xl/media/image44.png?ContentType=image/png">
        <DigestMethod Algorithm="http://www.w3.org/2001/04/xmlenc#sha256"/>
        <DigestValue>mLTLXi+5dY2vubtlXdcFaLi5Zm6AZbmjoj64niFpwrI=</DigestValue>
      </Reference>
      <Reference URI="/xl/media/image45.png?ContentType=image/png">
        <DigestMethod Algorithm="http://www.w3.org/2001/04/xmlenc#sha256"/>
        <DigestValue>5LpzD0VuPg4MVPerXNN3ynDMO+jU22xu82U6zcBeNk0=</DigestValue>
      </Reference>
      <Reference URI="/xl/media/image46.png?ContentType=image/png">
        <DigestMethod Algorithm="http://www.w3.org/2001/04/xmlenc#sha256"/>
        <DigestValue>WMWAfRBuCVS1lyDD4eUCMipa8Mx++p/FikD6+w22s58=</DigestValue>
      </Reference>
      <Reference URI="/xl/media/image47.png?ContentType=image/png">
        <DigestMethod Algorithm="http://www.w3.org/2001/04/xmlenc#sha256"/>
        <DigestValue>GkEbPsd3Ni6+wcnyFXgAemYPIKGW6j7WYGKGd/AqFVg=</DigestValue>
      </Reference>
      <Reference URI="/xl/media/image48.png?ContentType=image/png">
        <DigestMethod Algorithm="http://www.w3.org/2001/04/xmlenc#sha256"/>
        <DigestValue>srlO8PPjdGHQrVOwh4clRsllERAs8jSA182hXM7NPHY=</DigestValue>
      </Reference>
      <Reference URI="/xl/media/image49.png?ContentType=image/png">
        <DigestMethod Algorithm="http://www.w3.org/2001/04/xmlenc#sha256"/>
        <DigestValue>hu4/jUEUv6qCbgpmn5gCC0RtdmuwHDdDb4VILKBg+Uw=</DigestValue>
      </Reference>
      <Reference URI="/xl/media/image5.png?ContentType=image/png">
        <DigestMethod Algorithm="http://www.w3.org/2001/04/xmlenc#sha256"/>
        <DigestValue>Ul7vPPr8n5dMu0Yqz7wQDb0dZ+OJrPEwrtFbnq4m55o=</DigestValue>
      </Reference>
      <Reference URI="/xl/media/image50.png?ContentType=image/png">
        <DigestMethod Algorithm="http://www.w3.org/2001/04/xmlenc#sha256"/>
        <DigestValue>/fUp9hC1RR/uT1437A+OKBNk8X2loiaoXO5IqeMG0QA=</DigestValue>
      </Reference>
      <Reference URI="/xl/media/image51.png?ContentType=image/png">
        <DigestMethod Algorithm="http://www.w3.org/2001/04/xmlenc#sha256"/>
        <DigestValue>sHit45COHQ0YeojYKKjZu9JJRGT0eLwAazUaiJAVE2g=</DigestValue>
      </Reference>
      <Reference URI="/xl/media/image52.png?ContentType=image/png">
        <DigestMethod Algorithm="http://www.w3.org/2001/04/xmlenc#sha256"/>
        <DigestValue>oCbXE93vWfPQWf9MtZatSjJM48CeU3P02fLb6NcOJi8=</DigestValue>
      </Reference>
      <Reference URI="/xl/media/image53.png?ContentType=image/png">
        <DigestMethod Algorithm="http://www.w3.org/2001/04/xmlenc#sha256"/>
        <DigestValue>5n/8N2yBGao0yh7J2lZMYMgOBFYhOYXh/OprCSKSUg0=</DigestValue>
      </Reference>
      <Reference URI="/xl/media/image54.png?ContentType=image/png">
        <DigestMethod Algorithm="http://www.w3.org/2001/04/xmlenc#sha256"/>
        <DigestValue>gELYm4D3F+DvjFhya4pLb1E+RScm+9ZZIhgGkaIXlEg=</DigestValue>
      </Reference>
      <Reference URI="/xl/media/image55.png?ContentType=image/png">
        <DigestMethod Algorithm="http://www.w3.org/2001/04/xmlenc#sha256"/>
        <DigestValue>ho4jhgY22QGBkuUjpfR5Q6BW74QkhAWSPLbokYa+VW4=</DigestValue>
      </Reference>
      <Reference URI="/xl/media/image56.png?ContentType=image/png">
        <DigestMethod Algorithm="http://www.w3.org/2001/04/xmlenc#sha256"/>
        <DigestValue>NRkMfZZYuHXu3+fWTtCp2EJCQnAHk0sR8sJzQlw7uWY=</DigestValue>
      </Reference>
      <Reference URI="/xl/media/image57.png?ContentType=image/png">
        <DigestMethod Algorithm="http://www.w3.org/2001/04/xmlenc#sha256"/>
        <DigestValue>aTikkHVWSzDA0Ttx58UYTg1dCBCAB0w/ElpcAhXqp2U=</DigestValue>
      </Reference>
      <Reference URI="/xl/media/image58.png?ContentType=image/png">
        <DigestMethod Algorithm="http://www.w3.org/2001/04/xmlenc#sha256"/>
        <DigestValue>qD8mLviLDCYoGCMp29Bpyy4cVTRPUuI1QI7FDkxUidE=</DigestValue>
      </Reference>
      <Reference URI="/xl/media/image59.png?ContentType=image/png">
        <DigestMethod Algorithm="http://www.w3.org/2001/04/xmlenc#sha256"/>
        <DigestValue>HZpyQmceELP6yFJdtx+Ev+ygecPuxrT+2dZpoBUUnvg=</DigestValue>
      </Reference>
      <Reference URI="/xl/media/image6.png?ContentType=image/png">
        <DigestMethod Algorithm="http://www.w3.org/2001/04/xmlenc#sha256"/>
        <DigestValue>jrUndHqOvELKlIQXJtxGr+WCUrjvuIxNgcoZaiDTTzQ=</DigestValue>
      </Reference>
      <Reference URI="/xl/media/image60.png?ContentType=image/png">
        <DigestMethod Algorithm="http://www.w3.org/2001/04/xmlenc#sha256"/>
        <DigestValue>cGD/P0zQezp+AAxVKR8AyEF5hvWcOQr6Z/QhmTL1ybU=</DigestValue>
      </Reference>
      <Reference URI="/xl/media/image61.png?ContentType=image/png">
        <DigestMethod Algorithm="http://www.w3.org/2001/04/xmlenc#sha256"/>
        <DigestValue>+TmRj630vPJayYyqoEP1bQ3VjFgIbjlYhnH9pedB5og=</DigestValue>
      </Reference>
      <Reference URI="/xl/media/image62.png?ContentType=image/png">
        <DigestMethod Algorithm="http://www.w3.org/2001/04/xmlenc#sha256"/>
        <DigestValue>7HfAgPTOhvseBJ+673egc8UgF/Vy9d9EM763Xy9lqcM=</DigestValue>
      </Reference>
      <Reference URI="/xl/media/image63.png?ContentType=image/png">
        <DigestMethod Algorithm="http://www.w3.org/2001/04/xmlenc#sha256"/>
        <DigestValue>73Vse8j1d6MDPjtL7AtdBjgRn3/9aBd1EdA2Rcb2vqE=</DigestValue>
      </Reference>
      <Reference URI="/xl/media/image64.png?ContentType=image/png">
        <DigestMethod Algorithm="http://www.w3.org/2001/04/xmlenc#sha256"/>
        <DigestValue>b62dDTkiL4zmtVtE82+/qXFwDlvBpBRJmxr4lmvAmmQ=</DigestValue>
      </Reference>
      <Reference URI="/xl/media/image65.png?ContentType=image/png">
        <DigestMethod Algorithm="http://www.w3.org/2001/04/xmlenc#sha256"/>
        <DigestValue>UB+bnPsyeJYxskannn+Wt6BsQwcpVUp2cyLNWmC+L6w=</DigestValue>
      </Reference>
      <Reference URI="/xl/media/image66.png?ContentType=image/png">
        <DigestMethod Algorithm="http://www.w3.org/2001/04/xmlenc#sha256"/>
        <DigestValue>dXP6Im2Cgdn5GInHAO9smjWg7eV+u1l7+AS3KDqxsjY=</DigestValue>
      </Reference>
      <Reference URI="/xl/media/image67.png?ContentType=image/png">
        <DigestMethod Algorithm="http://www.w3.org/2001/04/xmlenc#sha256"/>
        <DigestValue>iNKkjqNn2DF86AtpHFqsF6fYyPFjWauby+3guTLmrFc=</DigestValue>
      </Reference>
      <Reference URI="/xl/media/image68.png?ContentType=image/png">
        <DigestMethod Algorithm="http://www.w3.org/2001/04/xmlenc#sha256"/>
        <DigestValue>BvEOIfkM3gVTfPcmjEvNFzYwNLNvs9phEmM0e5bNeCc=</DigestValue>
      </Reference>
      <Reference URI="/xl/media/image69.png?ContentType=image/png">
        <DigestMethod Algorithm="http://www.w3.org/2001/04/xmlenc#sha256"/>
        <DigestValue>+H1IE3daFQj3FDliZ1geKJBLiHhkyzYn3+jcr11+6Jc=</DigestValue>
      </Reference>
      <Reference URI="/xl/media/image7.png?ContentType=image/png">
        <DigestMethod Algorithm="http://www.w3.org/2001/04/xmlenc#sha256"/>
        <DigestValue>lO7euH4Pz9ajiuSsfJn2GjlO7i4uxifF9jL7k4JxnNE=</DigestValue>
      </Reference>
      <Reference URI="/xl/media/image70.png?ContentType=image/png">
        <DigestMethod Algorithm="http://www.w3.org/2001/04/xmlenc#sha256"/>
        <DigestValue>YeqvZ7oXBNXWXE8sm+9rRBT8O8QnuBZtjTJC82KTbVM=</DigestValue>
      </Reference>
      <Reference URI="/xl/media/image71.png?ContentType=image/png">
        <DigestMethod Algorithm="http://www.w3.org/2001/04/xmlenc#sha256"/>
        <DigestValue>kn3qK4/3K6J8AbChJLhGqM+dNYHV1tcaz02TTdzwOlA=</DigestValue>
      </Reference>
      <Reference URI="/xl/media/image8.png?ContentType=image/png">
        <DigestMethod Algorithm="http://www.w3.org/2001/04/xmlenc#sha256"/>
        <DigestValue>63j8ln0Z91d6F1jJwsrbof/auys3rpmkP3xyjfGKLcM=</DigestValue>
      </Reference>
      <Reference URI="/xl/media/image9.png?ContentType=image/png">
        <DigestMethod Algorithm="http://www.w3.org/2001/04/xmlenc#sha256"/>
        <DigestValue>ApzXX7plRn+D2HODk8bXQvJ1+AC3/zbXVmdjE92BOaY=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oYob4rCXE81wwx2yb+3MyAN73C887521lU9NGbHUTOg=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wKykU2JuosCdfRwDN6cGclBilefQIHt6x/zRUZrtZxM=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wKykU2JuosCdfRwDN6cGclBilefQIHt6x/zRUZrtZxM=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7KHis6P+q59OUpqTm4o5/Ytyo8DHqmHCbbyz/3m+Ztg=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wKykU2JuosCdfRwDN6cGclBilefQIHt6x/zRUZrtZxM=</DigestValue>
      </Reference>
      <Reference URI="/xl/sharedStrings.xml?ContentType=application/vnd.openxmlformats-officedocument.spreadsheetml.sharedStrings+xml">
        <DigestMethod Algorithm="http://www.w3.org/2001/04/xmlenc#sha256"/>
        <DigestValue>AeAjgEuoauTefRRG7G8xJNA40Kv1AP/gbtKwfV6ZPWI=</DigestValue>
      </Reference>
      <Reference URI="/xl/styles.xml?ContentType=application/vnd.openxmlformats-officedocument.spreadsheetml.styles+xml">
        <DigestMethod Algorithm="http://www.w3.org/2001/04/xmlenc#sha256"/>
        <DigestValue>Pxu8gzkk2Yun2qP9ZvNhkFzBc1c7pOY/SbMx1ld9KPY=</DigestValue>
      </Reference>
      <Reference URI="/xl/theme/theme1.xml?ContentType=application/vnd.openxmlformats-officedocument.theme+xml">
        <DigestMethod Algorithm="http://www.w3.org/2001/04/xmlenc#sha256"/>
        <DigestValue>Q1Y4CPpXAEfTWbGgm5zElx8B0pHQK4RzdZXVzDJUMDc=</DigestValue>
      </Reference>
      <Reference URI="/xl/workbook.xml?ContentType=application/vnd.openxmlformats-officedocument.spreadsheetml.sheet.main+xml">
        <DigestMethod Algorithm="http://www.w3.org/2001/04/xmlenc#sha256"/>
        <DigestValue>FUSuGOfXXXThmmlfEUzPG0NJWpFoefVuL0w/Vmf8o9U=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gc8gglqzrTW6QqtJ1wKoNXolcaOgzOM1fQMzKARu980=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iLnqDiTvY3jcO6oGUkMq4Xn822GZ9FieCsP3rsGEq9A=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Tawd0AR3WKIFqlhccubY3AMVoPIhyN3+vwBhGLrXAaA=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kES1yCotKwnnhOOZkxVYB9G/E/IMRFzLZ5BhStIJkE0=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OZN3816x952FMFlNoTE5TTjh0Prg8LGiyQwISpXPzn0=</DigestValue>
      </Reference>
      <Reference URI="/xl/worksheets/sheet1.xml?ContentType=application/vnd.openxmlformats-officedocument.spreadsheetml.worksheet+xml">
        <DigestMethod Algorithm="http://www.w3.org/2001/04/xmlenc#sha256"/>
        <DigestValue>rbrARWNeoqGlea8e3OtTYmbB8ZERvPRwQYsFRLIkCRE=</DigestValue>
      </Reference>
      <Reference URI="/xl/worksheets/sheet2.xml?ContentType=application/vnd.openxmlformats-officedocument.spreadsheetml.worksheet+xml">
        <DigestMethod Algorithm="http://www.w3.org/2001/04/xmlenc#sha256"/>
        <DigestValue>ZC351hLYqRmieBBJKI3xT2DlwaLDuK1FpD1xGAyQVT4=</DigestValue>
      </Reference>
      <Reference URI="/xl/worksheets/sheet3.xml?ContentType=application/vnd.openxmlformats-officedocument.spreadsheetml.worksheet+xml">
        <DigestMethod Algorithm="http://www.w3.org/2001/04/xmlenc#sha256"/>
        <DigestValue>IFaYKoQSAqkZo2j9CI/Z8oIfDk1mSVnifqDVhzmtiaU=</DigestValue>
      </Reference>
      <Reference URI="/xl/worksheets/sheet4.xml?ContentType=application/vnd.openxmlformats-officedocument.spreadsheetml.worksheet+xml">
        <DigestMethod Algorithm="http://www.w3.org/2001/04/xmlenc#sha256"/>
        <DigestValue>EpG4k/xECnYVN6IiqvdMiko2TZLtAGyBtoUbWQdnKwY=</DigestValue>
      </Reference>
      <Reference URI="/xl/worksheets/sheet5.xml?ContentType=application/vnd.openxmlformats-officedocument.spreadsheetml.worksheet+xml">
        <DigestMethod Algorithm="http://www.w3.org/2001/04/xmlenc#sha256"/>
        <DigestValue>tyT9d3KEFDP1ZifHqz1bofrkQwIG4e4E66mGF09yJXo=</DigestValue>
      </Reference>
      <Reference URI="/xl/worksheets/sheet6.xml?ContentType=application/vnd.openxmlformats-officedocument.spreadsheetml.worksheet+xml">
        <DigestMethod Algorithm="http://www.w3.org/2001/04/xmlenc#sha256"/>
        <DigestValue>W283Ibx6aqxZAjrQJmBDczrgUJnXKcfIySwl5B+JUkA=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2023-03-22T18:10:37Z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Regulatorio</SignatureComments>
          <WindowsVersion>10.0</WindowsVersion>
          <OfficeVersion>16.0.14931/23</OfficeVersion>
          <ApplicationVersion>16.0.14931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2023-03-22T18:10:37Z</xd:SigningTime>
          <xd:SigningCertificate>
            <xd:Cert>
              <xd:CertDigest>
                <DigestMethod Algorithm="http://www.w3.org/2001/04/xmlenc#sha256"/>
                <DigestValue>7gqIu4pfYRBgh+RY9M/zZU++yNLJSmnkESqqzLkvg20=</DigestValue>
              </xd:CertDigest>
              <xd:IssuerSerial>
                <X509IssuerName>C=PY, O=DOCUMENTA S.A., CN=CA-DOCUMENTA S.A., SERIALNUMBER=RUC 80050172-1</X509IssuerName>
                <X509SerialNumber>5425081435560900765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  <xd:SignedDataObjectProperties>
          <xd:CommitmentTypeIndication>
            <xd:CommitmentTypeId>
              <xd:Identifier>http://uri.etsi.org/01903/v1.2.2#ProofOfApproval</xd:Identifier>
              <xd:Description>Aprobó este documento</xd:Description>
            </xd:CommitmentTypeId>
            <xd:AllSignedDataObjects/>
            <xd:CommitmentTypeQualifiers>
              <xd:CommitmentTypeQualifier>Regulatorio</xd:CommitmentTypeQualifier>
            </xd:CommitmentTypeQualifiers>
          </xd:CommitmentTypeIndication>
        </xd:SignedDataObjectProperties>
      </xd:SignedProperties>
      <xd:UnsignedProperties>
        <xd:UnsignedSignatureProperties>
          <xd:CertificateValues>
            <xd:EncapsulatedX509Certificate>MIIHqTCCBZGgAwIBAgIQWC+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/hk+D/VTF+X5H6btEEiBu1KNEf35B5e2pyeOAOBsduFcJAgh3tjNAQGcY057ad1eCdBf6pbXv8Mhio0jlcGSvlmF+OVTTYvTUwF2HbgHDqOiQDJpnDzMhVXmNKfKH7W62QYKp0fKB8F8li1ChNt30za2bqzeTntqq3kCXHlhbjHlLMHqV76MgsEeHuSJMtxOBbQatlxyJRmcEfUyF/hu8A8q3caWLFOzfsJbTfpAxkxo3/ewkRVF/SAj70/3VBrw+IY/9TTTeS2oYrWkurC3tT5KTmwr1mMKIBprkVRVqzWuh+4HyPmgF/u4kqI6A8xiA1mdsk+hCP5zICkEv+qwjP9mK4pq1gTvjvuQ6sbu2+qBaUi5nTr/L81Y5vSvLOR0Hod7GmCx9p7JWMzEVAGmh28F0ZqPt5Ry37w4DLdtrBJPzdyso36OZseNaXM3puukBisbv2vyt2ydUvuLwEbl2oYDKcvfifCLauqlgwCv5BKFuxBDL/KKaxnJZBYKbEtgY9ztwYEY8xyAbyQqH/JAB88VW04vw7GVkdUPu7mw1udKafyJXRrqlsrAbCTWdtwYuXJPj3mi/x3z6+Fg1+kx9izYU/5+DtGLhk3YN0eIObqtjUjBhqT+u1rJ3iZtalwRtDBhEb5ehrQIDAQABo4ICUzCCAk8wEgYDVR0TAQH/BAgwBgEB/wIBADAOBgNVHQ8BAf8EBAMCAQYwHQYDVR0OBBYEFEAmrCZcYo/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+wo/po7oT9Qq40OltXGGgBIA3i4NGFQ5UBsWU3tI+O3jNkBi/9k/BkYHVT9UxWNHUxoZw+QJsAKl5f8wQksVH18Scq5Z+RUSBQ7v1hvvH1m2P7FXcB0nf+nwDVoDyGv57EmhKofwQibUzKajDts6JrsXyugQhVbLynSCw4qPMJLpImpL21LxxVMcryQMYymYUAr3DrMLOUuXxKLXCSOf8oP/PSmBvKldr2xeGJ5kowMxq0Af8mn7+pnm3yi0Ons5plFugKv3eSAmBY3zBS5NGPt9FFY/9FeNbCNXLEIRhaCx3T/6lSfIJZU5fCfLUY3y0hkSwuoK1gf/hHFyqyN/PrJ8E9PbyEzpMYwc51K+PhRRMcrJaD9txveHz8XjDrjjoISL+ZV54LMzUi5sF++nG79TLxDaC4vBtg6I8mOooFqzbsYgM3R4SaElTQIv6dSEZX1wKJXh25RbldqePe4Alnwe3vU97ZrTEpKPQkRM4lPJVElOicbYR1Wx5xrvyFucagF6IVeP4IZLJt1L4rbiSzPq027Q8jECgeJeRQWVKS8nQ8KyMfA0tgAuL3Vtub5pSbMI3xqtQwdJtOgwFj2iVp1BQv3XegF6OySbw/sk46AGWOTwb6vwUPq5TfnuNzO92keBxGg+aWylEC25zYFPYpAq384g5lmVaV53zmp1f</xd:EncapsulatedX509Certificate>
            <xd:EncapsulatedX509Certificate>MIIF+TCCA+GgAwIBAgIQDCG0OEbFG/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/cm6CSmT+jjZqFSsUDVF/dhuVxBS93gNy7t8XCJBugnJ6t+HUiVeziPNNVoVn9tOhVFxeJrOlfJxmvl9TTax0QbTwJUmw3AiPNNd1rdJL1gsQCKV0h4f+5djd/ZbnOV8B9VYtXpU/E6csQHEkYodpkKUQswcftFPjcyhPDub8DoZfx1oBno0MJ0RhqDB6IxO5PHP5vbIggEDtezYneIyJsJyuC/KqeaJO30275dqN4rDZ8smOIOII/9L/z3agbfkiuc9vKgXi9N7UXm0Vcb/tjvBiey9U7cahNA+W5x+mcwC2bnkGLMVVMCrW9JbYvFCjyrg306IjoKQcVMoHcuxrYSME7ILqzglWgws26G45/khG2f9IpS6EDTqt5uaKU9ogocmmUMtHfGqDRvp1yOKRs9jPuYcju6hJlkD9c8McKxkr9NMBR0q/SswzRwNm8KhoPubjzCj0nYx6N2fnLBy6PhCpsmyf+z0LbT36voKNTSDKYYt03Ih2qL2uM0PeaSim5bsw+kwDcIPTX1CS/OxIBgLUHlxAs28VIVKA/OE/m9eHcn6N3lYOt3vEWkHr/wJqhk2JPw0G5apqj4nM74qX4YIONx/lGQSf47elkliPsGftfp4KsHB+9o1bNrRCTfk6EpELx23RPwArCiA1dyjQofa4YW9yqGraAHp5bAgMBAAGjgZAwgY0wDwYDVR0TAQH/BAUwAwEB/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/e9OvgiJE3Hin++Gd2+j0gzIrKZ1xEO7KdvRPrOj9D7xl63oK+VFX6d/FvUISJdPvsRjsvwbEm71FYe7Y5bDRLV1Zsti4pSOJMGl1ZgkCKgLEBfTQpnGuOzRlD30ddt4aCQnj/nSSJBsKHJ5MDed5f09ufzS5g6gRudIeoa6kV0vA2KI+28Fafz1F/TRuE451nhb3M2vRBmcFj/nEZYt7adecYY98gXefxmwosPwOeKZq2EjGL7/Si3l2sOiOazOprbV4XJfeVajBZY7o39U5SoPSMNqrPVeZfELwRqgX/LCUPqFEePTYrHaOdu3A7AoJb7q1rj9SEtB10hfIsg+BKF7ukFcqkoeys9ug5X16A1//LmaNuku471ePVUzKw30WGTawFzOgxc1CsKqyVHxeGfmRdoqDwGl37S16NJSSPU9rloIe77LqiQR7NZfFW/9cWnsPLHS3pCWJEYNbc4UL8pIOOBKt1edM6wK+Wkd8J+/1EBu+LFCdjEgW07kZqe300S6TQYFxgD6KOCSM6ou33kR4rVF20lSWwwhDSf/DLn8e</xd:EncapsulatedX509Certificate>
          </xd:CertificateValues>
        </xd:UnsignedSignatureProperties>
      </xd:UnsignedProperties>
    </xd:QualifyingProperties>
  </Object>
</Signature>
</file>

<file path=_xmlsignatures/sig5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eBGFD6S9jJRbPjnTgs14lgu1CElJJzNoRC2I/ir5meY=</DigestValue>
    </Reference>
    <Reference Type="http://www.w3.org/2000/09/xmldsig#Object" URI="#idOfficeObject">
      <DigestMethod Algorithm="http://www.w3.org/2001/04/xmlenc#sha256"/>
      <DigestValue>yIQpxWyAfg8gM0Ei4u6DHUVOPk54tfB51TzsgfcrQ0Y=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W89eImyDpBeyahWGs419EhUwtpwn+zIm0k329M6L7Rg=</DigestValue>
    </Reference>
  </SignedInfo>
  <SignatureValue>WUQdxQDVoAHqT6urV0nfh1GJAYaSZH71sGHr43ZEKHp8fHDwKfC4jxlCMbEfQtbdhiMUdBRp1K9A
sdVCl5di1GX4jMZQatNoW1Tp0cxJBofw6th2NvJ32kSVgD1j43ft7d4lG0vHVxHKKuWaUOVxCE3m
ZyPdhx6QkobB98XghKBH16jjbRJnKy+2wqkeO5QTB/XeHvNeeLazqu27mP0jEYgDDtuy1BZ9b5Uv
auQmeVg6ZYxab9FLTsN5j4D6WFsVF17HYMX+MZSfMfJt+UvK8/QPoV6dmBqX4EmmG8tjt0OCHu8z
u5cJUl0qfzewI7wVKnbf6DcL7mFgj8hAzeKpOg==</SignatureValue>
  <KeyInfo>
    <X509Data>
      <X509Certificate>MIIIfDCCBmSgAwIBAgIIDwTe9OpX9KYwDQYJKoZIhvcNAQELBQAwWzEXMBUGA1UEBRMOUlVDIDgwMDUwMTcyLTExGjAYBgNVBAMTEUNBLURPQ1VNRU5UQSBTLkEuMRcwFQYDVQQKEw5ET0NVTUVOVEEgUy5BLjELMAkGA1UEBhMCUFkwHhcNMjIwNzA0MjA1ODUxWhcNMjQwNzAzMjEwODUxWjCBsTELMAkGA1UEBhMCUFkxHDAaBgNVBAQME0RVQVJURSBTQ0hVU1NNVUxMRVIxEjAQBgNVBAUTCUNJMTA1NTcyNzEXMBUGA1UEKgwORElFR08gRkVSTkFORE8xFzAVBgNVBAoMDlBFUlNPTkEgRklTSUNBMREwDwYDVQQLDAhGSVJNQSBGMjErMCkGA1UEAwwiRElFR08gRkVSTkFORE8gRFVBUlRFIFNDSFVTU01VTExFUjCCASIwDQYJKoZIhvcNAQEBBQADggEPADCCAQoCggEBAKegVnd6FfgDZjDYG6q/XkW3epobHvCxjZpb/a7a6HA7COpAzrunArRYIcL7XmImy4MOXlO2lAzAO5oKIvZoGzULMgVqVatHJE4i6Kg+A6glXbsmSEfvjsPLlG7yGXQrxhRS38uFjQMwk+9/ALjtsLsNqwZ7QlanBEoR3j+Z90BioQzlxicCOaoCgXM46AD22+MRWPSQSE0cdoQm9rFIYh9cWPC0pqmfeSAqlhNTUw3GcD8Ta7Gtn+5PukuTxD1bi2BOF3/5cwzw0d16TQRVp3wZKZD8dH5hXZQgSyPrxVH/gLunGPqpg5ZofupQnEc/HWDoAL/L15lPMZJVkvSkPT8CAwEAAaOCA+swggPnMAwGA1UdEwEB/wQCMAAwDgYDVR0PAQH/BAQDAgXgMCoGA1UdJQEB/wQgMB4GCCsGAQUFBwMBBggrBgEFBQcDAgYIKwYBBQUHAwQwHQYDVR0OBBYEFK7m2hUXgKlmnpdYpKTUZAx/hDFX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CBjgYDVR0RBIGGMIGDgRxkaWVnby5kdWFydGVAcmVnaW9uYWwuY29tLnB5pGMwYTEdMBsGA1UECgwUQkFOQ08gUkVHSU9OQUwgU0FFQ0ExEjAQBgNVBAwMCUFQT0RFUkFETzEUMBIGA1UECwwLUFJFU0lERU5DSUExFjAUBgNVBAUTDVJVQzgwMDIwOTgxLTgwggHdBgNVHSAEggHUMIIB0DCCAcwGDisGAQQBgvk7AQEBBgEBMIIBuDA/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6qWyLcQ4iftWM2om330ULnwLBucWtTZEcGVodEgBUl1o7ka+fklfgyb0wJqUmtVbtQMT7x9pi7lzmYBJ5jJyH5Jm9itjRj0zjCy+TQb9dNltnUBbYJ01f/5VReVwuG8rjouvWh7NbNwUE5KTSW4G8aSIQg9XIsJ5OaxwqtVqGk0qOdggad7rpkbKpVI/Udm/hAKo8Nqx4wcvniEqSF+8pEw5LrqUvMCDmUP2y+Z+soae74251DycBgA7LEWChOIY5pmC/yzFz6OsqmZv9z5hJaLwAFBBk9JkeguI8qGHNnH73H+zFwPWHOWCrHvj1tP9KR1hq1wQ7VwK4OhEnajNjOqbwB7AU3BexudO38zchKU+BL/cSmy5m98wSwjLRZcnGeKPDFbqq1deLZlDMRvPfL5UpmHLaz1+uKBLrzFBV7pX5eBSWdG77u0/18FIDlCC8qnPvNzmS2Ky9PKxpVJHX3kZvcf2qasbmy1KuGsVVFTvwtg9F3xkCird91KYd19bAFrp5qiiDDK2HnveqwQsdCYvEP4LH4zQj991DGI4uv6+Os5l6hOfMhCGokzbqkIsxuPt1wKZxnXp+6kJz7f3JdaYlly71Roc4e5PDWUeNqjgWHFnip/nbT+RQD54ofAJ7rWEtFuepd6mESu+C0xQSCJy0rU2Yu+p7yKOXN9UQMg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ZTM1ZWRhg9KYmx2OSy4F0uXEYk0yD/Jbjig8bdZQhBA=</DigestValue>
      </Reference>
      <Reference URI="/xl/calcChain.xml?ContentType=application/vnd.openxmlformats-officedocument.spreadsheetml.calcChain+xml">
        <DigestMethod Algorithm="http://www.w3.org/2001/04/xmlenc#sha256"/>
        <DigestValue>ELDViwe8pVomBotQkb9+sgY47GUAN+dD2S4+Jkdz0fw=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01svRRJA2axzdS+fy/IlEYiTVnIey6+t1/s6t+FVZ0k=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Pabo1wP+K1kdWFBoxQXGFvafOHBdAzGtPkbE3DAcLPE=</DigestValue>
      </Reference>
      <Reference URI="/xl/drawings/_rels/drawing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63"/>
            <mdssi:RelationshipReference xmlns:mdssi="http://schemas.openxmlformats.org/package/2006/digital-signature" SourceId="rId68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9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3"/>
            <mdssi:RelationshipReference xmlns:mdssi="http://schemas.openxmlformats.org/package/2006/digital-signature" SourceId="rId58"/>
            <mdssi:RelationshipReference xmlns:mdssi="http://schemas.openxmlformats.org/package/2006/digital-signature" SourceId="rId66"/>
            <mdssi:RelationshipReference xmlns:mdssi="http://schemas.openxmlformats.org/package/2006/digital-signature" SourceId="rId5"/>
            <mdssi:RelationshipReference xmlns:mdssi="http://schemas.openxmlformats.org/package/2006/digital-signature" SourceId="rId61"/>
            <mdssi:RelationshipReference xmlns:mdssi="http://schemas.openxmlformats.org/package/2006/digital-signature" SourceId="rId1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56"/>
            <mdssi:RelationshipReference xmlns:mdssi="http://schemas.openxmlformats.org/package/2006/digital-signature" SourceId="rId64"/>
            <mdssi:RelationshipReference xmlns:mdssi="http://schemas.openxmlformats.org/package/2006/digital-signature" SourceId="rId69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3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59"/>
            <mdssi:RelationshipReference xmlns:mdssi="http://schemas.openxmlformats.org/package/2006/digital-signature" SourceId="rId67"/>
            <mdssi:RelationshipReference xmlns:mdssi="http://schemas.openxmlformats.org/package/2006/digital-signature" SourceId="rId20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6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57"/>
            <mdssi:RelationshipReference xmlns:mdssi="http://schemas.openxmlformats.org/package/2006/digital-signature" SourceId="rId10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60"/>
            <mdssi:RelationshipReference xmlns:mdssi="http://schemas.openxmlformats.org/package/2006/digital-signature" SourceId="rId65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9"/>
            <mdssi:RelationshipReference xmlns:mdssi="http://schemas.openxmlformats.org/package/2006/digital-signature" SourceId="rId34"/>
            <mdssi:RelationshipReference xmlns:mdssi="http://schemas.openxmlformats.org/package/2006/digital-signature" SourceId="rId50"/>
            <mdssi:RelationshipReference xmlns:mdssi="http://schemas.openxmlformats.org/package/2006/digital-signature" SourceId="rId55"/>
            <mdssi:RelationshipReference xmlns:mdssi="http://schemas.openxmlformats.org/package/2006/digital-signature" SourceId="rId26"/>
            <mdssi:RelationshipReference xmlns:mdssi="http://schemas.openxmlformats.org/package/2006/digital-signature" SourceId="rId21"/>
          </Transform>
          <Transform Algorithm="http://www.w3.org/TR/2001/REC-xml-c14n-20010315"/>
        </Transforms>
        <DigestMethod Algorithm="http://www.w3.org/2001/04/xmlenc#sha256"/>
        <DigestValue>H2Tqdm0IaS2Tvj7gGJNN+yzbubudd9H8o9M0ShoPh7U=</DigestValue>
      </Reference>
      <Reference URI="/xl/drawings/drawing1.xml?ContentType=application/vnd.openxmlformats-officedocument.drawing+xml">
        <DigestMethod Algorithm="http://www.w3.org/2001/04/xmlenc#sha256"/>
        <DigestValue>74iWq2bAKJCG5dqOMUIaCct+yEL4DR5GB4buflMBx8Y=</DigestValue>
      </Reference>
      <Reference URI="/xl/drawings/drawing2.xml?ContentType=application/vnd.openxmlformats-officedocument.drawing+xml">
        <DigestMethod Algorithm="http://www.w3.org/2001/04/xmlenc#sha256"/>
        <DigestValue>FjUkC7yp4xpG+ltQ6puauqdBxi5X/9OQ5IX9neZrwPc=</DigestValue>
      </Reference>
      <Reference URI="/xl/drawings/drawing3.xml?ContentType=application/vnd.openxmlformats-officedocument.drawing+xml">
        <DigestMethod Algorithm="http://www.w3.org/2001/04/xmlenc#sha256"/>
        <DigestValue>l7PZRkPEAmfF0qeJ/ml6CB4LVlj0f4jCa0hO/s7rLFY=</DigestValue>
      </Reference>
      <Reference URI="/xl/drawings/drawing4.xml?ContentType=application/vnd.openxmlformats-officedocument.drawing+xml">
        <DigestMethod Algorithm="http://www.w3.org/2001/04/xmlenc#sha256"/>
        <DigestValue>wOpkny1bD5n9Ge6PgXeAQwBS2Hl7S0PS/oP33QsqXgk=</DigestValue>
      </Reference>
      <Reference URI="/xl/drawings/drawing5.xml?ContentType=application/vnd.openxmlformats-officedocument.drawing+xml">
        <DigestMethod Algorithm="http://www.w3.org/2001/04/xmlenc#sha256"/>
        <DigestValue>mckuitk+i6fBUNmvHZQtOiNDb1zs5G0MHEXlqw5h7Nk=</DigestValue>
      </Reference>
      <Reference URI="/xl/drawings/drawing6.xml?ContentType=application/vnd.openxmlformats-officedocument.drawing+xml">
        <DigestMethod Algorithm="http://www.w3.org/2001/04/xmlenc#sha256"/>
        <DigestValue>ljjeIQxM6MJHju+MSFzUxdnVxikkFglsgzqUp3XLMZc=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LIGwVSQywBafQvJu3etb/Vdkly2CajpLtxaqCLcXnEQ=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TRlsxTzs3G3EM8gghjmtom16ggjR8V2wXxxE4P0TkhA=</DigestValue>
      </Reference>
      <Reference URI="/xl/media/image1.png?ContentType=image/png">
        <DigestMethod Algorithm="http://www.w3.org/2001/04/xmlenc#sha256"/>
        <DigestValue>COGRZH3ejMabzCK50mvH6+P5063piZNbu2sOAwsrAPg=</DigestValue>
      </Reference>
      <Reference URI="/xl/media/image10.png?ContentType=image/png">
        <DigestMethod Algorithm="http://www.w3.org/2001/04/xmlenc#sha256"/>
        <DigestValue>jdM8WFkpok1jF2L1zQesZBd/F86FGYousx80hqU6Q3M=</DigestValue>
      </Reference>
      <Reference URI="/xl/media/image11.png?ContentType=image/png">
        <DigestMethod Algorithm="http://www.w3.org/2001/04/xmlenc#sha256"/>
        <DigestValue>XrCGewEdsKYkUyizlJgAaDhfE1aEwZatb4xeEIiw1nM=</DigestValue>
      </Reference>
      <Reference URI="/xl/media/image12.png?ContentType=image/png">
        <DigestMethod Algorithm="http://www.w3.org/2001/04/xmlenc#sha256"/>
        <DigestValue>/aA2tfcMfLu7toNAFUA47MUUoQt0J6yJVN32PxP4/u4=</DigestValue>
      </Reference>
      <Reference URI="/xl/media/image13.png?ContentType=image/png">
        <DigestMethod Algorithm="http://www.w3.org/2001/04/xmlenc#sha256"/>
        <DigestValue>sCPeAEba+iGYb2JPKfhuYI4Ur3bR6fa+e7jIqkWfknY=</DigestValue>
      </Reference>
      <Reference URI="/xl/media/image14.png?ContentType=image/png">
        <DigestMethod Algorithm="http://www.w3.org/2001/04/xmlenc#sha256"/>
        <DigestValue>4Mr8OxyjdqrUXP2oEInC1LTanFQjMm1hSrjZ2rl3lRg=</DigestValue>
      </Reference>
      <Reference URI="/xl/media/image15.png?ContentType=image/png">
        <DigestMethod Algorithm="http://www.w3.org/2001/04/xmlenc#sha256"/>
        <DigestValue>edMO4yUdPdw034hXNL9UiDZRirLD0r47lAhDXIZG2fM=</DigestValue>
      </Reference>
      <Reference URI="/xl/media/image16.png?ContentType=image/png">
        <DigestMethod Algorithm="http://www.w3.org/2001/04/xmlenc#sha256"/>
        <DigestValue>ij78Xv5HUF4OJoPsgcLfmvjVh3DJNtPxrBf7ouMC1kc=</DigestValue>
      </Reference>
      <Reference URI="/xl/media/image17.png?ContentType=image/png">
        <DigestMethod Algorithm="http://www.w3.org/2001/04/xmlenc#sha256"/>
        <DigestValue>nD/J+kYNRQkUNEJSV3bnPssxKfJXmebzXnAEf2N58+M=</DigestValue>
      </Reference>
      <Reference URI="/xl/media/image18.png?ContentType=image/png">
        <DigestMethod Algorithm="http://www.w3.org/2001/04/xmlenc#sha256"/>
        <DigestValue>SxZYahFygLhl+7eCUKzWwl4yxxbEUOTf4buSlSbZgxk=</DigestValue>
      </Reference>
      <Reference URI="/xl/media/image19.png?ContentType=image/png">
        <DigestMethod Algorithm="http://www.w3.org/2001/04/xmlenc#sha256"/>
        <DigestValue>zbr9oQNhw0ni55P9v8fecbsrrg+x64KAruB4BzF/8ys=</DigestValue>
      </Reference>
      <Reference URI="/xl/media/image2.png?ContentType=image/png">
        <DigestMethod Algorithm="http://www.w3.org/2001/04/xmlenc#sha256"/>
        <DigestValue>UAxCxgCzwo0JYnB18lX1luHcmqP3hjslFI1MC95SNvw=</DigestValue>
      </Reference>
      <Reference URI="/xl/media/image20.png?ContentType=image/png">
        <DigestMethod Algorithm="http://www.w3.org/2001/04/xmlenc#sha256"/>
        <DigestValue>Me1sOk9JmkBmRpaShlP2BiFK0RvcOtzviayiWfC066I=</DigestValue>
      </Reference>
      <Reference URI="/xl/media/image21.png?ContentType=image/png">
        <DigestMethod Algorithm="http://www.w3.org/2001/04/xmlenc#sha256"/>
        <DigestValue>YYXpZSQ2WSfuqNSSBRoO+iE9nfOTCoB17K+zyryMUl0=</DigestValue>
      </Reference>
      <Reference URI="/xl/media/image22.png?ContentType=image/png">
        <DigestMethod Algorithm="http://www.w3.org/2001/04/xmlenc#sha256"/>
        <DigestValue>5o4Ki7zPJthk2Vz8zEk2XsjLsPqrFXgW7DkUhhHgDW0=</DigestValue>
      </Reference>
      <Reference URI="/xl/media/image23.png?ContentType=image/png">
        <DigestMethod Algorithm="http://www.w3.org/2001/04/xmlenc#sha256"/>
        <DigestValue>YQCO61OJTV1qPWp/CsWG4i+L7WNeKuMWo8u33BK9BYQ=</DigestValue>
      </Reference>
      <Reference URI="/xl/media/image24.png?ContentType=image/png">
        <DigestMethod Algorithm="http://www.w3.org/2001/04/xmlenc#sha256"/>
        <DigestValue>3u9eYTu4+1jTTvhPIJOD7gScRnojGT+TX82NDxJKwMs=</DigestValue>
      </Reference>
      <Reference URI="/xl/media/image25.png?ContentType=image/png">
        <DigestMethod Algorithm="http://www.w3.org/2001/04/xmlenc#sha256"/>
        <DigestValue>Z3Si+eM3IbqDX04bkx2Z30CIg+lMWc559NEPzPg7Lxk=</DigestValue>
      </Reference>
      <Reference URI="/xl/media/image26.png?ContentType=image/png">
        <DigestMethod Algorithm="http://www.w3.org/2001/04/xmlenc#sha256"/>
        <DigestValue>2UycenlJ48DOPhgtPI9nWle7pwB3hSXVRq+tE3vt+eQ=</DigestValue>
      </Reference>
      <Reference URI="/xl/media/image27.png?ContentType=image/png">
        <DigestMethod Algorithm="http://www.w3.org/2001/04/xmlenc#sha256"/>
        <DigestValue>AkNH9oXOIV0jKX0povyDlCaTyNoXC9uOLaL3nyp+CfI=</DigestValue>
      </Reference>
      <Reference URI="/xl/media/image28.png?ContentType=image/png">
        <DigestMethod Algorithm="http://www.w3.org/2001/04/xmlenc#sha256"/>
        <DigestValue>Cj5/n1XyP4f+HwHZiPPZGJCMhRvSAUuvF25h5pcnK4k=</DigestValue>
      </Reference>
      <Reference URI="/xl/media/image29.png?ContentType=image/png">
        <DigestMethod Algorithm="http://www.w3.org/2001/04/xmlenc#sha256"/>
        <DigestValue>ChvJdb4em88rUVWWGUZsMCcAAzsjNTnOSpkky3tEXOM=</DigestValue>
      </Reference>
      <Reference URI="/xl/media/image3.png?ContentType=image/png">
        <DigestMethod Algorithm="http://www.w3.org/2001/04/xmlenc#sha256"/>
        <DigestValue>YHtL1SOLapr41UXUBfMdMlIRbXGwBtjIt3JwwA/0q0k=</DigestValue>
      </Reference>
      <Reference URI="/xl/media/image30.png?ContentType=image/png">
        <DigestMethod Algorithm="http://www.w3.org/2001/04/xmlenc#sha256"/>
        <DigestValue>sZawa1ygHAhCfIxM6AMlcl761+oXGm0ul4bln21i0z0=</DigestValue>
      </Reference>
      <Reference URI="/xl/media/image31.png?ContentType=image/png">
        <DigestMethod Algorithm="http://www.w3.org/2001/04/xmlenc#sha256"/>
        <DigestValue>NHUO0WKUephCUJyNMFc9LU3J2Ebs2G1wDrumQM6dB/k=</DigestValue>
      </Reference>
      <Reference URI="/xl/media/image32.png?ContentType=image/png">
        <DigestMethod Algorithm="http://www.w3.org/2001/04/xmlenc#sha256"/>
        <DigestValue>a7pHICj0RuAOuZfk1S8CLOJ2Rum+1B0JIgzTk9TutT4=</DigestValue>
      </Reference>
      <Reference URI="/xl/media/image33.png?ContentType=image/png">
        <DigestMethod Algorithm="http://www.w3.org/2001/04/xmlenc#sha256"/>
        <DigestValue>OfylZZu9z7gYT9tB8R+/Sr1VuHQEx2pfTj6OZluTs6k=</DigestValue>
      </Reference>
      <Reference URI="/xl/media/image34.png?ContentType=image/png">
        <DigestMethod Algorithm="http://www.w3.org/2001/04/xmlenc#sha256"/>
        <DigestValue>J1d284Eu28zzQJ9cTYA7lkPdAaqazIMuTWWYy54jeUI=</DigestValue>
      </Reference>
      <Reference URI="/xl/media/image35.png?ContentType=image/png">
        <DigestMethod Algorithm="http://www.w3.org/2001/04/xmlenc#sha256"/>
        <DigestValue>xZjOUVS4LHXjDcuhOCMyOn8yLCe38QLOK+T0dvR2cTM=</DigestValue>
      </Reference>
      <Reference URI="/xl/media/image36.png?ContentType=image/png">
        <DigestMethod Algorithm="http://www.w3.org/2001/04/xmlenc#sha256"/>
        <DigestValue>DOL0B1ZEJrVBwdg2NZB1/3MMMuEcvezfZlcFjVXX87o=</DigestValue>
      </Reference>
      <Reference URI="/xl/media/image37.png?ContentType=image/png">
        <DigestMethod Algorithm="http://www.w3.org/2001/04/xmlenc#sha256"/>
        <DigestValue>ARbe8AAadTsyhyhJjLvrNGtVFhaA8VGEN+RdEwI3V2M=</DigestValue>
      </Reference>
      <Reference URI="/xl/media/image38.png?ContentType=image/png">
        <DigestMethod Algorithm="http://www.w3.org/2001/04/xmlenc#sha256"/>
        <DigestValue>qxwDdJ3DqTmLCrtKKnTKklBO/Nk3RtOnnKXBAj5sg50=</DigestValue>
      </Reference>
      <Reference URI="/xl/media/image39.png?ContentType=image/png">
        <DigestMethod Algorithm="http://www.w3.org/2001/04/xmlenc#sha256"/>
        <DigestValue>mp3jd8n1wK+KeHpq4WQXmKUSSvrnlHrKFbV/9NcA5iE=</DigestValue>
      </Reference>
      <Reference URI="/xl/media/image4.png?ContentType=image/png">
        <DigestMethod Algorithm="http://www.w3.org/2001/04/xmlenc#sha256"/>
        <DigestValue>iDGTKh3t8GY+XR9R183/Wf+cfhOaY3GUp9WXq7BKa4Y=</DigestValue>
      </Reference>
      <Reference URI="/xl/media/image40.png?ContentType=image/png">
        <DigestMethod Algorithm="http://www.w3.org/2001/04/xmlenc#sha256"/>
        <DigestValue>rpaKcg51s4lD71VnhNw4ytD9KrqqN3dfIEQrZCQGAlI=</DigestValue>
      </Reference>
      <Reference URI="/xl/media/image41.png?ContentType=image/png">
        <DigestMethod Algorithm="http://www.w3.org/2001/04/xmlenc#sha256"/>
        <DigestValue>NdCSdCylf/aVDAxJHU1QXBNfCAwPvw9yhnqB5ba9RAk=</DigestValue>
      </Reference>
      <Reference URI="/xl/media/image42.png?ContentType=image/png">
        <DigestMethod Algorithm="http://www.w3.org/2001/04/xmlenc#sha256"/>
        <DigestValue>elfyBhNGBSnrg3KpXLpNwVgxgZKqG0yWwT9YrSc88eM=</DigestValue>
      </Reference>
      <Reference URI="/xl/media/image43.png?ContentType=image/png">
        <DigestMethod Algorithm="http://www.w3.org/2001/04/xmlenc#sha256"/>
        <DigestValue>YCerls+6WU5g7PTj4OsMpC5RNHh2guai8KH6z5n0LWU=</DigestValue>
      </Reference>
      <Reference URI="/xl/media/image44.png?ContentType=image/png">
        <DigestMethod Algorithm="http://www.w3.org/2001/04/xmlenc#sha256"/>
        <DigestValue>mLTLXi+5dY2vubtlXdcFaLi5Zm6AZbmjoj64niFpwrI=</DigestValue>
      </Reference>
      <Reference URI="/xl/media/image45.png?ContentType=image/png">
        <DigestMethod Algorithm="http://www.w3.org/2001/04/xmlenc#sha256"/>
        <DigestValue>5LpzD0VuPg4MVPerXNN3ynDMO+jU22xu82U6zcBeNk0=</DigestValue>
      </Reference>
      <Reference URI="/xl/media/image46.png?ContentType=image/png">
        <DigestMethod Algorithm="http://www.w3.org/2001/04/xmlenc#sha256"/>
        <DigestValue>WMWAfRBuCVS1lyDD4eUCMipa8Mx++p/FikD6+w22s58=</DigestValue>
      </Reference>
      <Reference URI="/xl/media/image47.png?ContentType=image/png">
        <DigestMethod Algorithm="http://www.w3.org/2001/04/xmlenc#sha256"/>
        <DigestValue>GkEbPsd3Ni6+wcnyFXgAemYPIKGW6j7WYGKGd/AqFVg=</DigestValue>
      </Reference>
      <Reference URI="/xl/media/image48.png?ContentType=image/png">
        <DigestMethod Algorithm="http://www.w3.org/2001/04/xmlenc#sha256"/>
        <DigestValue>srlO8PPjdGHQrVOwh4clRsllERAs8jSA182hXM7NPHY=</DigestValue>
      </Reference>
      <Reference URI="/xl/media/image49.png?ContentType=image/png">
        <DigestMethod Algorithm="http://www.w3.org/2001/04/xmlenc#sha256"/>
        <DigestValue>hu4/jUEUv6qCbgpmn5gCC0RtdmuwHDdDb4VILKBg+Uw=</DigestValue>
      </Reference>
      <Reference URI="/xl/media/image5.png?ContentType=image/png">
        <DigestMethod Algorithm="http://www.w3.org/2001/04/xmlenc#sha256"/>
        <DigestValue>Ul7vPPr8n5dMu0Yqz7wQDb0dZ+OJrPEwrtFbnq4m55o=</DigestValue>
      </Reference>
      <Reference URI="/xl/media/image50.png?ContentType=image/png">
        <DigestMethod Algorithm="http://www.w3.org/2001/04/xmlenc#sha256"/>
        <DigestValue>/fUp9hC1RR/uT1437A+OKBNk8X2loiaoXO5IqeMG0QA=</DigestValue>
      </Reference>
      <Reference URI="/xl/media/image51.png?ContentType=image/png">
        <DigestMethod Algorithm="http://www.w3.org/2001/04/xmlenc#sha256"/>
        <DigestValue>sHit45COHQ0YeojYKKjZu9JJRGT0eLwAazUaiJAVE2g=</DigestValue>
      </Reference>
      <Reference URI="/xl/media/image52.png?ContentType=image/png">
        <DigestMethod Algorithm="http://www.w3.org/2001/04/xmlenc#sha256"/>
        <DigestValue>oCbXE93vWfPQWf9MtZatSjJM48CeU3P02fLb6NcOJi8=</DigestValue>
      </Reference>
      <Reference URI="/xl/media/image53.png?ContentType=image/png">
        <DigestMethod Algorithm="http://www.w3.org/2001/04/xmlenc#sha256"/>
        <DigestValue>5n/8N2yBGao0yh7J2lZMYMgOBFYhOYXh/OprCSKSUg0=</DigestValue>
      </Reference>
      <Reference URI="/xl/media/image54.png?ContentType=image/png">
        <DigestMethod Algorithm="http://www.w3.org/2001/04/xmlenc#sha256"/>
        <DigestValue>gELYm4D3F+DvjFhya4pLb1E+RScm+9ZZIhgGkaIXlEg=</DigestValue>
      </Reference>
      <Reference URI="/xl/media/image55.png?ContentType=image/png">
        <DigestMethod Algorithm="http://www.w3.org/2001/04/xmlenc#sha256"/>
        <DigestValue>ho4jhgY22QGBkuUjpfR5Q6BW74QkhAWSPLbokYa+VW4=</DigestValue>
      </Reference>
      <Reference URI="/xl/media/image56.png?ContentType=image/png">
        <DigestMethod Algorithm="http://www.w3.org/2001/04/xmlenc#sha256"/>
        <DigestValue>NRkMfZZYuHXu3+fWTtCp2EJCQnAHk0sR8sJzQlw7uWY=</DigestValue>
      </Reference>
      <Reference URI="/xl/media/image57.png?ContentType=image/png">
        <DigestMethod Algorithm="http://www.w3.org/2001/04/xmlenc#sha256"/>
        <DigestValue>aTikkHVWSzDA0Ttx58UYTg1dCBCAB0w/ElpcAhXqp2U=</DigestValue>
      </Reference>
      <Reference URI="/xl/media/image58.png?ContentType=image/png">
        <DigestMethod Algorithm="http://www.w3.org/2001/04/xmlenc#sha256"/>
        <DigestValue>qD8mLviLDCYoGCMp29Bpyy4cVTRPUuI1QI7FDkxUidE=</DigestValue>
      </Reference>
      <Reference URI="/xl/media/image59.png?ContentType=image/png">
        <DigestMethod Algorithm="http://www.w3.org/2001/04/xmlenc#sha256"/>
        <DigestValue>HZpyQmceELP6yFJdtx+Ev+ygecPuxrT+2dZpoBUUnvg=</DigestValue>
      </Reference>
      <Reference URI="/xl/media/image6.png?ContentType=image/png">
        <DigestMethod Algorithm="http://www.w3.org/2001/04/xmlenc#sha256"/>
        <DigestValue>jrUndHqOvELKlIQXJtxGr+WCUrjvuIxNgcoZaiDTTzQ=</DigestValue>
      </Reference>
      <Reference URI="/xl/media/image60.png?ContentType=image/png">
        <DigestMethod Algorithm="http://www.w3.org/2001/04/xmlenc#sha256"/>
        <DigestValue>cGD/P0zQezp+AAxVKR8AyEF5hvWcOQr6Z/QhmTL1ybU=</DigestValue>
      </Reference>
      <Reference URI="/xl/media/image61.png?ContentType=image/png">
        <DigestMethod Algorithm="http://www.w3.org/2001/04/xmlenc#sha256"/>
        <DigestValue>+TmRj630vPJayYyqoEP1bQ3VjFgIbjlYhnH9pedB5og=</DigestValue>
      </Reference>
      <Reference URI="/xl/media/image62.png?ContentType=image/png">
        <DigestMethod Algorithm="http://www.w3.org/2001/04/xmlenc#sha256"/>
        <DigestValue>7HfAgPTOhvseBJ+673egc8UgF/Vy9d9EM763Xy9lqcM=</DigestValue>
      </Reference>
      <Reference URI="/xl/media/image63.png?ContentType=image/png">
        <DigestMethod Algorithm="http://www.w3.org/2001/04/xmlenc#sha256"/>
        <DigestValue>73Vse8j1d6MDPjtL7AtdBjgRn3/9aBd1EdA2Rcb2vqE=</DigestValue>
      </Reference>
      <Reference URI="/xl/media/image64.png?ContentType=image/png">
        <DigestMethod Algorithm="http://www.w3.org/2001/04/xmlenc#sha256"/>
        <DigestValue>b62dDTkiL4zmtVtE82+/qXFwDlvBpBRJmxr4lmvAmmQ=</DigestValue>
      </Reference>
      <Reference URI="/xl/media/image65.png?ContentType=image/png">
        <DigestMethod Algorithm="http://www.w3.org/2001/04/xmlenc#sha256"/>
        <DigestValue>UB+bnPsyeJYxskannn+Wt6BsQwcpVUp2cyLNWmC+L6w=</DigestValue>
      </Reference>
      <Reference URI="/xl/media/image66.png?ContentType=image/png">
        <DigestMethod Algorithm="http://www.w3.org/2001/04/xmlenc#sha256"/>
        <DigestValue>dXP6Im2Cgdn5GInHAO9smjWg7eV+u1l7+AS3KDqxsjY=</DigestValue>
      </Reference>
      <Reference URI="/xl/media/image67.png?ContentType=image/png">
        <DigestMethod Algorithm="http://www.w3.org/2001/04/xmlenc#sha256"/>
        <DigestValue>iNKkjqNn2DF86AtpHFqsF6fYyPFjWauby+3guTLmrFc=</DigestValue>
      </Reference>
      <Reference URI="/xl/media/image68.png?ContentType=image/png">
        <DigestMethod Algorithm="http://www.w3.org/2001/04/xmlenc#sha256"/>
        <DigestValue>BvEOIfkM3gVTfPcmjEvNFzYwNLNvs9phEmM0e5bNeCc=</DigestValue>
      </Reference>
      <Reference URI="/xl/media/image69.png?ContentType=image/png">
        <DigestMethod Algorithm="http://www.w3.org/2001/04/xmlenc#sha256"/>
        <DigestValue>+H1IE3daFQj3FDliZ1geKJBLiHhkyzYn3+jcr11+6Jc=</DigestValue>
      </Reference>
      <Reference URI="/xl/media/image7.png?ContentType=image/png">
        <DigestMethod Algorithm="http://www.w3.org/2001/04/xmlenc#sha256"/>
        <DigestValue>lO7euH4Pz9ajiuSsfJn2GjlO7i4uxifF9jL7k4JxnNE=</DigestValue>
      </Reference>
      <Reference URI="/xl/media/image70.png?ContentType=image/png">
        <DigestMethod Algorithm="http://www.w3.org/2001/04/xmlenc#sha256"/>
        <DigestValue>YeqvZ7oXBNXWXE8sm+9rRBT8O8QnuBZtjTJC82KTbVM=</DigestValue>
      </Reference>
      <Reference URI="/xl/media/image71.png?ContentType=image/png">
        <DigestMethod Algorithm="http://www.w3.org/2001/04/xmlenc#sha256"/>
        <DigestValue>kn3qK4/3K6J8AbChJLhGqM+dNYHV1tcaz02TTdzwOlA=</DigestValue>
      </Reference>
      <Reference URI="/xl/media/image8.png?ContentType=image/png">
        <DigestMethod Algorithm="http://www.w3.org/2001/04/xmlenc#sha256"/>
        <DigestValue>63j8ln0Z91d6F1jJwsrbof/auys3rpmkP3xyjfGKLcM=</DigestValue>
      </Reference>
      <Reference URI="/xl/media/image9.png?ContentType=image/png">
        <DigestMethod Algorithm="http://www.w3.org/2001/04/xmlenc#sha256"/>
        <DigestValue>ApzXX7plRn+D2HODk8bXQvJ1+AC3/zbXVmdjE92BOaY=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oYob4rCXE81wwx2yb+3MyAN73C887521lU9NGbHUTOg=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wKykU2JuosCdfRwDN6cGclBilefQIHt6x/zRUZrtZxM=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wKykU2JuosCdfRwDN6cGclBilefQIHt6x/zRUZrtZxM=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7KHis6P+q59OUpqTm4o5/Ytyo8DHqmHCbbyz/3m+Ztg=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wKykU2JuosCdfRwDN6cGclBilefQIHt6x/zRUZrtZxM=</DigestValue>
      </Reference>
      <Reference URI="/xl/sharedStrings.xml?ContentType=application/vnd.openxmlformats-officedocument.spreadsheetml.sharedStrings+xml">
        <DigestMethod Algorithm="http://www.w3.org/2001/04/xmlenc#sha256"/>
        <DigestValue>AeAjgEuoauTefRRG7G8xJNA40Kv1AP/gbtKwfV6ZPWI=</DigestValue>
      </Reference>
      <Reference URI="/xl/styles.xml?ContentType=application/vnd.openxmlformats-officedocument.spreadsheetml.styles+xml">
        <DigestMethod Algorithm="http://www.w3.org/2001/04/xmlenc#sha256"/>
        <DigestValue>Pxu8gzkk2Yun2qP9ZvNhkFzBc1c7pOY/SbMx1ld9KPY=</DigestValue>
      </Reference>
      <Reference URI="/xl/theme/theme1.xml?ContentType=application/vnd.openxmlformats-officedocument.theme+xml">
        <DigestMethod Algorithm="http://www.w3.org/2001/04/xmlenc#sha256"/>
        <DigestValue>Q1Y4CPpXAEfTWbGgm5zElx8B0pHQK4RzdZXVzDJUMDc=</DigestValue>
      </Reference>
      <Reference URI="/xl/workbook.xml?ContentType=application/vnd.openxmlformats-officedocument.spreadsheetml.sheet.main+xml">
        <DigestMethod Algorithm="http://www.w3.org/2001/04/xmlenc#sha256"/>
        <DigestValue>FUSuGOfXXXThmmlfEUzPG0NJWpFoefVuL0w/Vmf8o9U=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gc8gglqzrTW6QqtJ1wKoNXolcaOgzOM1fQMzKARu980=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iLnqDiTvY3jcO6oGUkMq4Xn822GZ9FieCsP3rsGEq9A=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Tawd0AR3WKIFqlhccubY3AMVoPIhyN3+vwBhGLrXAaA=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kES1yCotKwnnhOOZkxVYB9G/E/IMRFzLZ5BhStIJkE0=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OZN3816x952FMFlNoTE5TTjh0Prg8LGiyQwISpXPzn0=</DigestValue>
      </Reference>
      <Reference URI="/xl/worksheets/sheet1.xml?ContentType=application/vnd.openxmlformats-officedocument.spreadsheetml.worksheet+xml">
        <DigestMethod Algorithm="http://www.w3.org/2001/04/xmlenc#sha256"/>
        <DigestValue>rbrARWNeoqGlea8e3OtTYmbB8ZERvPRwQYsFRLIkCRE=</DigestValue>
      </Reference>
      <Reference URI="/xl/worksheets/sheet2.xml?ContentType=application/vnd.openxmlformats-officedocument.spreadsheetml.worksheet+xml">
        <DigestMethod Algorithm="http://www.w3.org/2001/04/xmlenc#sha256"/>
        <DigestValue>ZC351hLYqRmieBBJKI3xT2DlwaLDuK1FpD1xGAyQVT4=</DigestValue>
      </Reference>
      <Reference URI="/xl/worksheets/sheet3.xml?ContentType=application/vnd.openxmlformats-officedocument.spreadsheetml.worksheet+xml">
        <DigestMethod Algorithm="http://www.w3.org/2001/04/xmlenc#sha256"/>
        <DigestValue>IFaYKoQSAqkZo2j9CI/Z8oIfDk1mSVnifqDVhzmtiaU=</DigestValue>
      </Reference>
      <Reference URI="/xl/worksheets/sheet4.xml?ContentType=application/vnd.openxmlformats-officedocument.spreadsheetml.worksheet+xml">
        <DigestMethod Algorithm="http://www.w3.org/2001/04/xmlenc#sha256"/>
        <DigestValue>EpG4k/xECnYVN6IiqvdMiko2TZLtAGyBtoUbWQdnKwY=</DigestValue>
      </Reference>
      <Reference URI="/xl/worksheets/sheet5.xml?ContentType=application/vnd.openxmlformats-officedocument.spreadsheetml.worksheet+xml">
        <DigestMethod Algorithm="http://www.w3.org/2001/04/xmlenc#sha256"/>
        <DigestValue>tyT9d3KEFDP1ZifHqz1bofrkQwIG4e4E66mGF09yJXo=</DigestValue>
      </Reference>
      <Reference URI="/xl/worksheets/sheet6.xml?ContentType=application/vnd.openxmlformats-officedocument.spreadsheetml.worksheet+xml">
        <DigestMethod Algorithm="http://www.w3.org/2001/04/xmlenc#sha256"/>
        <DigestValue>W283Ibx6aqxZAjrQJmBDczrgUJnXKcfIySwl5B+JUkA=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2023-03-22T18:46:08Z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Para remitir a CNV</SignatureComments>
          <WindowsVersion>10.0</WindowsVersion>
          <OfficeVersion>16.0.14931/23</OfficeVersion>
          <ApplicationVersion>16.0.14931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2023-03-22T18:46:08Z</xd:SigningTime>
          <xd:SigningCertificate>
            <xd:Cert>
              <xd:CertDigest>
                <DigestMethod Algorithm="http://www.w3.org/2001/04/xmlenc#sha256"/>
                <DigestValue>Tvt+5e2cfWzM6MHfB8YzddBN9ZTb0vCSdQSMW1GbRLg=</DigestValue>
              </xd:CertDigest>
              <xd:IssuerSerial>
                <X509IssuerName>C=PY, O=DOCUMENTA S.A., CN=CA-DOCUMENTA S.A., SERIALNUMBER=RUC 80050172-1</X509IssuerName>
                <X509SerialNumber>1082234953960780966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  <xd:SignedDataObjectProperties>
          <xd:CommitmentTypeIndication>
            <xd:CommitmentTypeId>
              <xd:Identifier>http://uri.etsi.org/01903/v1.2.2#ProofOfApproval</xd:Identifier>
              <xd:Description>Aprobó este documento</xd:Description>
            </xd:CommitmentTypeId>
            <xd:AllSignedDataObjects/>
            <xd:CommitmentTypeQualifiers>
              <xd:CommitmentTypeQualifier>Para remitir a CNV</xd:CommitmentTypeQualifier>
            </xd:CommitmentTypeQualifiers>
          </xd:CommitmentTypeIndication>
        </xd:SignedDataObjectProperties>
      </xd:SignedProperties>
      <xd:UnsignedProperties>
        <xd:UnsignedSignatureProperties>
          <xd:CertificateValues>
            <xd:EncapsulatedX509Certificate>MIIHqTCCBZGgAwIBAgIQWC+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/hk+D/VTF+X5H6btEEiBu1KNEf35B5e2pyeOAOBsduFcJAgh3tjNAQGcY057ad1eCdBf6pbXv8Mhio0jlcGSvlmF+OVTTYvTUwF2HbgHDqOiQDJpnDzMhVXmNKfKH7W62QYKp0fKB8F8li1ChNt30za2bqzeTntqq3kCXHlhbjHlLMHqV76MgsEeHuSJMtxOBbQatlxyJRmcEfUyF/hu8A8q3caWLFOzfsJbTfpAxkxo3/ewkRVF/SAj70/3VBrw+IY/9TTTeS2oYrWkurC3tT5KTmwr1mMKIBprkVRVqzWuh+4HyPmgF/u4kqI6A8xiA1mdsk+hCP5zICkEv+qwjP9mK4pq1gTvjvuQ6sbu2+qBaUi5nTr/L81Y5vSvLOR0Hod7GmCx9p7JWMzEVAGmh28F0ZqPt5Ry37w4DLdtrBJPzdyso36OZseNaXM3puukBisbv2vyt2ydUvuLwEbl2oYDKcvfifCLauqlgwCv5BKFuxBDL/KKaxnJZBYKbEtgY9ztwYEY8xyAbyQqH/JAB88VW04vw7GVkdUPu7mw1udKafyJXRrqlsrAbCTWdtwYuXJPj3mi/x3z6+Fg1+kx9izYU/5+DtGLhk3YN0eIObqtjUjBhqT+u1rJ3iZtalwRtDBhEb5ehrQIDAQABo4ICUzCCAk8wEgYDVR0TAQH/BAgwBgEB/wIBADAOBgNVHQ8BAf8EBAMCAQYwHQYDVR0OBBYEFEAmrCZcYo/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+wo/po7oT9Qq40OltXGGgBIA3i4NGFQ5UBsWU3tI+O3jNkBi/9k/BkYHVT9UxWNHUxoZw+QJsAKl5f8wQksVH18Scq5Z+RUSBQ7v1hvvH1m2P7FXcB0nf+nwDVoDyGv57EmhKofwQibUzKajDts6JrsXyugQhVbLynSCw4qPMJLpImpL21LxxVMcryQMYymYUAr3DrMLOUuXxKLXCSOf8oP/PSmBvKldr2xeGJ5kowMxq0Af8mn7+pnm3yi0Ons5plFugKv3eSAmBY3zBS5NGPt9FFY/9FeNbCNXLEIRhaCx3T/6lSfIJZU5fCfLUY3y0hkSwuoK1gf/hHFyqyN/PrJ8E9PbyEzpMYwc51K+PhRRMcrJaD9txveHz8XjDrjjoISL+ZV54LMzUi5sF++nG79TLxDaC4vBtg6I8mOooFqzbsYgM3R4SaElTQIv6dSEZX1wKJXh25RbldqePe4Alnwe3vU97ZrTEpKPQkRM4lPJVElOicbYR1Wx5xrvyFucagF6IVeP4IZLJt1L4rbiSzPq027Q8jECgeJeRQWVKS8nQ8KyMfA0tgAuL3Vtub5pSbMI3xqtQwdJtOgwFj2iVp1BQv3XegF6OySbw/sk46AGWOTwb6vwUPq5TfnuNzO92keBxGg+aWylEC25zYFPYpAq384g5lmVaV53zmp1f</xd:EncapsulatedX509Certificate>
            <xd:EncapsulatedX509Certificate>MIIF+TCCA+GgAwIBAgIQDCG0OEbFG/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/cm6CSmT+jjZqFSsUDVF/dhuVxBS93gNy7t8XCJBugnJ6t+HUiVeziPNNVoVn9tOhVFxeJrOlfJxmvl9TTax0QbTwJUmw3AiPNNd1rdJL1gsQCKV0h4f+5djd/ZbnOV8B9VYtXpU/E6csQHEkYodpkKUQswcftFPjcyhPDub8DoZfx1oBno0MJ0RhqDB6IxO5PHP5vbIggEDtezYneIyJsJyuC/KqeaJO30275dqN4rDZ8smOIOII/9L/z3agbfkiuc9vKgXi9N7UXm0Vcb/tjvBiey9U7cahNA+W5x+mcwC2bnkGLMVVMCrW9JbYvFCjyrg306IjoKQcVMoHcuxrYSME7ILqzglWgws26G45/khG2f9IpS6EDTqt5uaKU9ogocmmUMtHfGqDRvp1yOKRs9jPuYcju6hJlkD9c8McKxkr9NMBR0q/SswzRwNm8KhoPubjzCj0nYx6N2fnLBy6PhCpsmyf+z0LbT36voKNTSDKYYt03Ih2qL2uM0PeaSim5bsw+kwDcIPTX1CS/OxIBgLUHlxAs28VIVKA/OE/m9eHcn6N3lYOt3vEWkHr/wJqhk2JPw0G5apqj4nM74qX4YIONx/lGQSf47elkliPsGftfp4KsHB+9o1bNrRCTfk6EpELx23RPwArCiA1dyjQofa4YW9yqGraAHp5bAgMBAAGjgZAwgY0wDwYDVR0TAQH/BAUwAwEB/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/e9OvgiJE3Hin++Gd2+j0gzIrKZ1xEO7KdvRPrOj9D7xl63oK+VFX6d/FvUISJdPvsRjsvwbEm71FYe7Y5bDRLV1Zsti4pSOJMGl1ZgkCKgLEBfTQpnGuOzRlD30ddt4aCQnj/nSSJBsKHJ5MDed5f09ufzS5g6gRudIeoa6kV0vA2KI+28Fafz1F/TRuE451nhb3M2vRBmcFj/nEZYt7adecYY98gXefxmwosPwOeKZq2EjGL7/Si3l2sOiOazOprbV4XJfeVajBZY7o39U5SoPSMNqrPVeZfELwRqgX/LCUPqFEePTYrHaOdu3A7AoJb7q1rj9SEtB10hfIsg+BKF7ukFcqkoeys9ug5X16A1//LmaNuku471ePVUzKw30WGTawFzOgxc1CsKqyVHxeGfmRdoqDwGl37S16NJSSPU9rloIe77LqiQR7NZfFW/9cWnsPLHS3pCWJEYNbc4UL8pIOOBKt1edM6wK+Wkd8J+/1EBu+LFCdjEgW07kZqe300S6TQYFxgD6KOCSM6ou33kR4rVF20lSWwwhDSf/DLn8e</xd:EncapsulatedX509Certificate>
          </xd:CertificateValues>
        </xd:UnsignedSignatureProperties>
      </xd:UnsignedProperties>
    </xd:QualifyingProperties>
  </Object>
</Signature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e8945e0-4060-434a-9296-88ec39959342" xsi:nil="true"/>
    <lcf76f155ced4ddcb4097134ff3c332f xmlns="d5845aff-2e4f-4185-9b6c-b7ccf4ea8de4">
      <Terms xmlns="http://schemas.microsoft.com/office/infopath/2007/PartnerControls"/>
    </lcf76f155ced4ddcb4097134ff3c332f>
  </documentManagement>
</p:properties>
</file>

<file path=customXml/item3.xml><?xml version="1.0" encoding="utf-8"?>
<DAEMSEngagementItemInfo xmlns="http://schemas.microsoft.com/DAEMSEngagementItemInfoXML">
  <EngagementID>5000006557</EngagementID>
  <LogicalEMSServerID>-109903338106937214</LogicalEMSServerID>
  <WorkingPaperID>3848331661400001606</WorkingPaperID>
</DAEMSEngagementItemInfo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2A04D5FD80433458B2C003629D34133" ma:contentTypeVersion="12" ma:contentTypeDescription="Crear nuevo documento." ma:contentTypeScope="" ma:versionID="77c73f8c113c43035fe40e6842400dee">
  <xsd:schema xmlns:xsd="http://www.w3.org/2001/XMLSchema" xmlns:xs="http://www.w3.org/2001/XMLSchema" xmlns:p="http://schemas.microsoft.com/office/2006/metadata/properties" xmlns:ns2="d5845aff-2e4f-4185-9b6c-b7ccf4ea8de4" xmlns:ns3="2e8945e0-4060-434a-9296-88ec39959342" targetNamespace="http://schemas.microsoft.com/office/2006/metadata/properties" ma:root="true" ma:fieldsID="21c60fdde48316922d37f954eb9d2806" ns2:_="" ns3:_="">
    <xsd:import namespace="d5845aff-2e4f-4185-9b6c-b7ccf4ea8de4"/>
    <xsd:import namespace="2e8945e0-4060-434a-9296-88ec3995934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845aff-2e4f-4185-9b6c-b7ccf4ea8d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Etiquetas de imagen" ma:readOnly="false" ma:fieldId="{5cf76f15-5ced-4ddc-b409-7134ff3c332f}" ma:taxonomyMulti="true" ma:sspId="bf57b533-a176-4645-b33c-7fea236c2aa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8945e0-4060-434a-9296-88ec39959342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05fa4682-f683-46b7-8aa9-acd6744f51ed}" ma:internalName="TaxCatchAll" ma:showField="CatchAllData" ma:web="2e8945e0-4060-434a-9296-88ec399593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88B6A5-A457-408C-B36F-6EE2760A987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6D7C38D-5B3E-4E37-9936-795A5B5FB930}">
  <ds:schemaRefs>
    <ds:schemaRef ds:uri="http://www.w3.org/XML/1998/namespace"/>
    <ds:schemaRef ds:uri="http://purl.org/dc/elements/1.1/"/>
    <ds:schemaRef ds:uri="http://schemas.microsoft.com/office/2006/documentManagement/types"/>
    <ds:schemaRef ds:uri="50cd21ce-157e-4cef-a9e1-719e8f6c805e"/>
    <ds:schemaRef ds:uri="http://schemas.microsoft.com/office/2006/metadata/properties"/>
    <ds:schemaRef ds:uri="http://purl.org/dc/dcmitype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e22f4d1c-4a35-40b6-96d5-1a9c7e49af38"/>
  </ds:schemaRefs>
</ds:datastoreItem>
</file>

<file path=customXml/itemProps3.xml><?xml version="1.0" encoding="utf-8"?>
<ds:datastoreItem xmlns:ds="http://schemas.openxmlformats.org/officeDocument/2006/customXml" ds:itemID="{93861BD5-B369-4C8F-8DEE-A1C3839166CA}">
  <ds:schemaRefs>
    <ds:schemaRef ds:uri="http://schemas.microsoft.com/DAEMSEngagementItemInfoXML"/>
  </ds:schemaRefs>
</ds:datastoreItem>
</file>

<file path=customXml/itemProps4.xml><?xml version="1.0" encoding="utf-8"?>
<ds:datastoreItem xmlns:ds="http://schemas.openxmlformats.org/officeDocument/2006/customXml" ds:itemID="{8F8C2990-422D-4702-B63B-F5786EDD43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Balance general - Activo</vt:lpstr>
      <vt:lpstr>Balance general - Pasivo</vt:lpstr>
      <vt:lpstr>Estado de resultados</vt:lpstr>
      <vt:lpstr>Mov_Patrimonio neto</vt:lpstr>
      <vt:lpstr>Estado de flujo de efectivo</vt:lpstr>
      <vt:lpstr>Notas de EE.FF.</vt:lpstr>
      <vt:lpstr>'Balance general - Activo'!Área_de_impresión</vt:lpstr>
      <vt:lpstr>'Balance general - Pasivo'!Área_de_impresión</vt:lpstr>
      <vt:lpstr>'Estado de flujo de efectivo'!Área_de_impresión</vt:lpstr>
      <vt:lpstr>'Estado de resultados'!Área_de_impresión</vt:lpstr>
      <vt:lpstr>'Mov_Patrimonio neto'!Área_de_impresión</vt:lpstr>
      <vt:lpstr>'Balance general - Pasivo'!Excel_BuiltIn_Print_Area_2_1</vt:lpstr>
      <vt:lpstr>Excel_BuiltIn_Print_Area_2_1</vt:lpstr>
      <vt:lpstr>OLE_LINK2_1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Martinez, Edgar Dario (LATCO - Asuncion)</dc:creator>
  <cp:keywords/>
  <dc:description/>
  <cp:lastModifiedBy>Yoga</cp:lastModifiedBy>
  <cp:revision/>
  <dcterms:created xsi:type="dcterms:W3CDTF">2013-02-15T17:58:25Z</dcterms:created>
  <dcterms:modified xsi:type="dcterms:W3CDTF">2023-03-21T17:29:21Z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a60d57e-af5b-4752-ac57-3e4f28ca11dc_Enabled">
    <vt:lpwstr>true</vt:lpwstr>
  </property>
  <property fmtid="{D5CDD505-2E9C-101B-9397-08002B2CF9AE}" pid="3" name="MSIP_Label_ea60d57e-af5b-4752-ac57-3e4f28ca11dc_SetDate">
    <vt:lpwstr>2022-02-18T14:56:37Z</vt:lpwstr>
  </property>
  <property fmtid="{D5CDD505-2E9C-101B-9397-08002B2CF9AE}" pid="4" name="MSIP_Label_ea60d57e-af5b-4752-ac57-3e4f28ca11dc_Method">
    <vt:lpwstr>Standard</vt:lpwstr>
  </property>
  <property fmtid="{D5CDD505-2E9C-101B-9397-08002B2CF9AE}" pid="5" name="MSIP_Label_ea60d57e-af5b-4752-ac57-3e4f28ca11dc_Name">
    <vt:lpwstr>ea60d57e-af5b-4752-ac57-3e4f28ca11dc</vt:lpwstr>
  </property>
  <property fmtid="{D5CDD505-2E9C-101B-9397-08002B2CF9AE}" pid="6" name="MSIP_Label_ea60d57e-af5b-4752-ac57-3e4f28ca11dc_SiteId">
    <vt:lpwstr>36da45f1-dd2c-4d1f-af13-5abe46b99921</vt:lpwstr>
  </property>
  <property fmtid="{D5CDD505-2E9C-101B-9397-08002B2CF9AE}" pid="7" name="MSIP_Label_ea60d57e-af5b-4752-ac57-3e4f28ca11dc_ActionId">
    <vt:lpwstr>1da17665-3831-4391-bf98-0073b1c77ebe</vt:lpwstr>
  </property>
  <property fmtid="{D5CDD505-2E9C-101B-9397-08002B2CF9AE}" pid="8" name="MSIP_Label_ea60d57e-af5b-4752-ac57-3e4f28ca11dc_ContentBits">
    <vt:lpwstr>0</vt:lpwstr>
  </property>
  <property fmtid="{D5CDD505-2E9C-101B-9397-08002B2CF9AE}" pid="9" name="ContentTypeId">
    <vt:lpwstr>0x01010022A04D5FD80433458B2C003629D34133</vt:lpwstr>
  </property>
  <property fmtid="{D5CDD505-2E9C-101B-9397-08002B2CF9AE}" pid="10" name="MediaServiceImageTags">
    <vt:lpwstr/>
  </property>
</Properties>
</file>