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  <Override PartName="/_xmlsignatures/sig3.xml" ContentType="application/vnd.openxmlformats-package.digital-signature-xmlsignature+xml"/>
  <Override PartName="/_xmlsignatures/sig4.xml" ContentType="application/vnd.openxmlformats-package.digital-signature-xmlsignature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torales\Desktop\cnv\Nueva carpeta\"/>
    </mc:Choice>
  </mc:AlternateContent>
  <bookViews>
    <workbookView xWindow="240" yWindow="120" windowWidth="9720" windowHeight="6210"/>
  </bookViews>
  <sheets>
    <sheet name="Hoja1" sheetId="1" r:id="rId1"/>
  </sheets>
  <definedNames>
    <definedName name="_xlnm.Print_Area" localSheetId="0">Hoja1!$A$4:$J$121</definedName>
  </definedNames>
  <calcPr calcId="152511"/>
</workbook>
</file>

<file path=xl/calcChain.xml><?xml version="1.0" encoding="utf-8"?>
<calcChain xmlns="http://schemas.openxmlformats.org/spreadsheetml/2006/main">
  <c r="J42" i="1" l="1"/>
  <c r="G94" i="1" l="1"/>
  <c r="J15" i="1"/>
  <c r="I16" i="1"/>
  <c r="F43" i="1"/>
  <c r="E38" i="1"/>
  <c r="E19" i="1"/>
  <c r="H68" i="1" l="1"/>
  <c r="J45" i="1" l="1"/>
  <c r="J29" i="1"/>
  <c r="F37" i="1"/>
  <c r="F28" i="1"/>
  <c r="F15" i="1"/>
  <c r="J33" i="1" l="1"/>
  <c r="J24" i="1"/>
  <c r="F33" i="1"/>
  <c r="F25" i="1"/>
  <c r="F21" i="1"/>
  <c r="F56" i="1" s="1"/>
  <c r="F50" i="1"/>
  <c r="J36" i="1" l="1"/>
  <c r="J56" i="1" s="1"/>
  <c r="H87" i="1"/>
  <c r="H79" i="1"/>
  <c r="H74" i="1" l="1"/>
  <c r="H78" i="1" s="1"/>
  <c r="H92" i="1"/>
  <c r="H83" i="1"/>
  <c r="H100" i="1"/>
  <c r="H82" i="1" l="1"/>
  <c r="H86" i="1" s="1"/>
  <c r="H62" i="1" l="1"/>
  <c r="H99" i="1" l="1"/>
  <c r="H104" i="1" l="1"/>
  <c r="H106" i="1" s="1"/>
</calcChain>
</file>

<file path=xl/sharedStrings.xml><?xml version="1.0" encoding="utf-8"?>
<sst xmlns="http://schemas.openxmlformats.org/spreadsheetml/2006/main" count="178" uniqueCount="116">
  <si>
    <t>ACTIVO</t>
  </si>
  <si>
    <t xml:space="preserve">GUARANIES </t>
  </si>
  <si>
    <t xml:space="preserve">PASIVO </t>
  </si>
  <si>
    <t>DISPONIBLE</t>
  </si>
  <si>
    <t xml:space="preserve">OBLIGACIONES INTERMEDIACION FINANC. SECTOR FINANCIERO </t>
  </si>
  <si>
    <t>CAJA</t>
  </si>
  <si>
    <t>DEPOSITOS SECTOR FINANCIERO</t>
  </si>
  <si>
    <t>BANCO CENTRAL DEL PARAGUAY</t>
  </si>
  <si>
    <t>ACREDORES POR CARGOS FINANC. DEVENGADOS</t>
  </si>
  <si>
    <t>OTRAS INSTITUCIONES FINANCIERAS</t>
  </si>
  <si>
    <t>DEUDORES POR PRODUCTOS FINANC. DEVENGADOS</t>
  </si>
  <si>
    <t>CREDITOS VIGENTES INTERM. FINANC. SECTOR NO FINANC.</t>
  </si>
  <si>
    <t>ACREEDORES POR CARGOS FINANC. DEVENGADOS</t>
  </si>
  <si>
    <t>PRESTAMOS</t>
  </si>
  <si>
    <t>OBLIGACIONES DIVERSAS</t>
  </si>
  <si>
    <t>CREDITOS DIVERSOS</t>
  </si>
  <si>
    <t>ACREEDORES SOCIALES</t>
  </si>
  <si>
    <t xml:space="preserve">CREDITOS VENCIDOS POR INTERM. FINANCIERA </t>
  </si>
  <si>
    <t>SECTOR NO FINANCIERO</t>
  </si>
  <si>
    <t>OTRAS OBLIGACIONES DIVERSAS</t>
  </si>
  <si>
    <t>(PREVISIONES )</t>
  </si>
  <si>
    <t>PROVISIONES Y PREVISIONES</t>
  </si>
  <si>
    <t>INVERSIONES</t>
  </si>
  <si>
    <t xml:space="preserve">PROVISIONES                   </t>
  </si>
  <si>
    <t>BIENES ADQUIRIDOS EN RECUP. DE CREDITOS</t>
  </si>
  <si>
    <t xml:space="preserve">TOTAL PASIVO </t>
  </si>
  <si>
    <t>TITULOS PRIVADOS</t>
  </si>
  <si>
    <t xml:space="preserve">BIENES DE USO </t>
  </si>
  <si>
    <t>PROPIOS</t>
  </si>
  <si>
    <t xml:space="preserve">PATRIMONIO NETO </t>
  </si>
  <si>
    <t xml:space="preserve">CAPITAL INTEGRADO </t>
  </si>
  <si>
    <t>CARGOS DIFERIDOS</t>
  </si>
  <si>
    <t>AJUSTE AL PATRIMONIO</t>
  </si>
  <si>
    <t>UTILIDAD DEL EJERCICIO</t>
  </si>
  <si>
    <t xml:space="preserve">PARA RESERVA LEGAL </t>
  </si>
  <si>
    <t>TOTAL DEL PATRIMONIO</t>
  </si>
  <si>
    <t xml:space="preserve">TOTAL ACTIVO </t>
  </si>
  <si>
    <t>TOTAL PASIVO Y PATRIMONIO NETO</t>
  </si>
  <si>
    <t>Líneas de Crédito</t>
  </si>
  <si>
    <t xml:space="preserve"> </t>
  </si>
  <si>
    <t>Garantias Otorgadas</t>
  </si>
  <si>
    <t>TOTAL CUENTAS DE CONTINGENCIA</t>
  </si>
  <si>
    <t xml:space="preserve">TOTAL CUENTAS DE ORDEN </t>
  </si>
  <si>
    <t>GANANCIAS FINANCIERAS</t>
  </si>
  <si>
    <t xml:space="preserve">POR CREDITOS VIGENTES - SECTOR FINANCIERO </t>
  </si>
  <si>
    <t xml:space="preserve">POR CREDITOS VIGENTES - SECTOR NO FINANCIERO </t>
  </si>
  <si>
    <t>POR CREDITOS VENCIDOS</t>
  </si>
  <si>
    <t>POR VALUACION ACTIVO Y PASIVO MON. EXTRANJ.</t>
  </si>
  <si>
    <t>PERDIDAS FINANCIERAS</t>
  </si>
  <si>
    <t>POR OBLIGACIONES - SECTOR  FINANCIERO</t>
  </si>
  <si>
    <t>POR OBLIGACIONES - SECTOR NO FINANCIERO</t>
  </si>
  <si>
    <t>RESULTADO FINANC. ANTES DE PREVISIONES</t>
  </si>
  <si>
    <t>PREVISIONES</t>
  </si>
  <si>
    <t>CONSTITUCION DE PREVISIONES</t>
  </si>
  <si>
    <t>DESAFECTACION DE PREVISIONES</t>
  </si>
  <si>
    <t xml:space="preserve">RESULTADO FINANCIERO DESPUES DE PREVISIONES </t>
  </si>
  <si>
    <t>RESULTADOS POR SERVICIOS</t>
  </si>
  <si>
    <t>GANANCIAS POR SERVICIOS</t>
  </si>
  <si>
    <t>PERDIDAS POR SERVICIOS</t>
  </si>
  <si>
    <t xml:space="preserve">RESULTADO BRUTO </t>
  </si>
  <si>
    <t>OTRAS GANANCIAS OPERATIVAS</t>
  </si>
  <si>
    <t>POR VALUACION  OTROS ACTIVO Y PASIVO MON. EXTRANJ.</t>
  </si>
  <si>
    <t>OTRAS PERDIDAS OPERATIVAS</t>
  </si>
  <si>
    <t>GASTOS GENERALES</t>
  </si>
  <si>
    <t>DEPRECIACIONES DE BIENES DE USO</t>
  </si>
  <si>
    <t xml:space="preserve">RESULTADO OPERATIVO NETO </t>
  </si>
  <si>
    <t>PÉRDIDAS   EXTRAORDINARIAS</t>
  </si>
  <si>
    <t>GANANCIAS  EXTRAORDINARIAS</t>
  </si>
  <si>
    <t xml:space="preserve">UTILIDAD DEL EJERCICIO DESPUES DEL IMPUESTO </t>
  </si>
  <si>
    <t>RESULT. DEL EJERCICIO ANTES DEL IMPUESTO A LA RENTA</t>
  </si>
  <si>
    <t>RESERVAS</t>
  </si>
  <si>
    <t>POR  RENTAS Y DIFERENCIA DE COTIZACIÓN DE VALORES PUBLICOS Y PRIVADOS</t>
  </si>
  <si>
    <t>RESULTADOS EXTRAORDINARIOS</t>
  </si>
  <si>
    <t>(GANACIAS POR  VALUACIÓN A REALIZAR)</t>
  </si>
  <si>
    <t>FINANCIERA PARAGUAYO JAPONESA  S.A.</t>
  </si>
  <si>
    <t>NETO A DISTRIBUIR</t>
  </si>
  <si>
    <t>AJUSTE DE RESULTADO DE EJERCICIOS ANTERIORES-GANANCIAS</t>
  </si>
  <si>
    <t>INMUEBLES DESAFECTADOS DEL USO</t>
  </si>
  <si>
    <t>CREDITOS  DIVERSOS</t>
  </si>
  <si>
    <t>ACREEDORES FISCALES</t>
  </si>
  <si>
    <t xml:space="preserve">IMPUESTO A LA RENTA </t>
  </si>
  <si>
    <t>PRESTAMOS DE ENTIDADES FINANCIERAS</t>
  </si>
  <si>
    <t>COLOCACIONES</t>
  </si>
  <si>
    <t>DEPOSITOS SECTOR PRIVADO</t>
  </si>
  <si>
    <t>Lic. Nelson Torales</t>
  </si>
  <si>
    <t>Contador General</t>
  </si>
  <si>
    <t>FINANCIERA PARAGUAYO JAPONESA S.A.E.C.A.</t>
  </si>
  <si>
    <t>BANCOS OFICIALES DEL PAIS</t>
  </si>
  <si>
    <t>VALORES PUBLICOS Y PRIVADOS</t>
  </si>
  <si>
    <t>RENTA DE VALORES MOB. DEVENGADAS</t>
  </si>
  <si>
    <t xml:space="preserve">RETRIBUCIONES AL PERSONAL Y CARGAS SOCIALES </t>
  </si>
  <si>
    <t>OTROS GASTOS OPERATIVOS</t>
  </si>
  <si>
    <t>INGRESOS DEVENGADOS N/PERCIBIDOS</t>
  </si>
  <si>
    <t>FONDOS ADMINISTRADOS AFD</t>
  </si>
  <si>
    <t xml:space="preserve">  </t>
  </si>
  <si>
    <t>GANANCIAS POR OPERACIONES DE CAMBIOS Y ARBITRAJE</t>
  </si>
  <si>
    <t>POR VENTA DE BIENES A PLAZO</t>
  </si>
  <si>
    <t>DIVIDENDOS POR ACCIONES</t>
  </si>
  <si>
    <t>CUENTAS DE CONTINGENCIAS, ORDEN Y FIDEICOMISOS</t>
  </si>
  <si>
    <t>OBLIGACIONES INTERM. FINANC. SECTOR NO FINANCIERO</t>
  </si>
  <si>
    <t>PERDIDA POR OPERACIONES DE CAMBIOS Y ARBITRAJE</t>
  </si>
  <si>
    <t>Patente Profesional 37492</t>
  </si>
  <si>
    <t>DINERO ENTRANSITO</t>
  </si>
  <si>
    <t>PRESTAMOS DE ENTIDADES FINANCIERAS EN EL EXTERIOR</t>
  </si>
  <si>
    <t xml:space="preserve">APORTE FONDOS DE GARANTIA DE DEPOSITO </t>
  </si>
  <si>
    <t>RESULTADOS ACUMULADOS</t>
  </si>
  <si>
    <t>OTRAS OBLIGACIONES</t>
  </si>
  <si>
    <t xml:space="preserve">Sr. Narciso Sanabria Lugo </t>
  </si>
  <si>
    <t xml:space="preserve">     Sindico</t>
  </si>
  <si>
    <t>BONOS DEL ESTADO</t>
  </si>
  <si>
    <t>BONOS SUBORDINADOS EMITIDOS</t>
  </si>
  <si>
    <t>ESTADO DE SITUACION PATRIMONIAL AL 31 DE DICIEMBRE DE 2022</t>
  </si>
  <si>
    <t>ESTADO DE RESULTADO DEL 1 DE ENERO AL 31 DE DICIEMBRE DE 2022</t>
  </si>
  <si>
    <t>LETRA DE REGULACION MONETARIA</t>
  </si>
  <si>
    <t>DERECHOS FIDUCIARIOS</t>
  </si>
  <si>
    <t>CALL MONEY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</si>
</sst>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3" fontId="0" fillId="0" borderId="0" xfId="0" applyNumberFormat="1"/>
    <xf numFmtId="3" fontId="0" fillId="0" borderId="0" xfId="0" applyNumberFormat="1" applyBorder="1"/>
    <xf numFmtId="0" fontId="0" fillId="0" borderId="0" xfId="0" applyBorder="1"/>
    <xf numFmtId="3" fontId="0" fillId="0" borderId="1" xfId="0" applyNumberFormat="1" applyBorder="1"/>
    <xf numFmtId="0" fontId="0" fillId="0" borderId="1" xfId="0" applyBorder="1"/>
    <xf numFmtId="3" fontId="1" fillId="0" borderId="4" xfId="0" applyNumberFormat="1" applyFont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8" xfId="0" applyNumberFormat="1" applyBorder="1"/>
    <xf numFmtId="3" fontId="1" fillId="0" borderId="9" xfId="0" applyNumberFormat="1" applyFont="1" applyBorder="1"/>
    <xf numFmtId="0" fontId="1" fillId="0" borderId="10" xfId="0" applyFont="1" applyBorder="1"/>
    <xf numFmtId="3" fontId="1" fillId="0" borderId="11" xfId="0" applyNumberFormat="1" applyFont="1" applyBorder="1"/>
    <xf numFmtId="0" fontId="0" fillId="0" borderId="10" xfId="0" applyBorder="1"/>
    <xf numFmtId="0" fontId="1" fillId="0" borderId="9" xfId="0" applyFont="1" applyBorder="1"/>
    <xf numFmtId="0" fontId="1" fillId="0" borderId="2" xfId="0" applyFont="1" applyBorder="1"/>
    <xf numFmtId="37" fontId="0" fillId="0" borderId="0" xfId="0" applyNumberFormat="1" applyBorder="1"/>
    <xf numFmtId="37" fontId="1" fillId="0" borderId="0" xfId="0" applyNumberFormat="1" applyFont="1" applyBorder="1"/>
    <xf numFmtId="0" fontId="2" fillId="0" borderId="10" xfId="0" applyFont="1" applyBorder="1"/>
    <xf numFmtId="37" fontId="1" fillId="0" borderId="11" xfId="0" applyNumberFormat="1" applyFont="1" applyBorder="1"/>
    <xf numFmtId="3" fontId="1" fillId="0" borderId="0" xfId="0" applyNumberFormat="1" applyFont="1"/>
    <xf numFmtId="37" fontId="0" fillId="0" borderId="8" xfId="0" applyNumberFormat="1" applyBorder="1"/>
    <xf numFmtId="37" fontId="1" fillId="0" borderId="1" xfId="0" applyNumberFormat="1" applyFont="1" applyBorder="1"/>
    <xf numFmtId="37" fontId="0" fillId="0" borderId="11" xfId="0" applyNumberFormat="1" applyBorder="1"/>
    <xf numFmtId="37" fontId="1" fillId="0" borderId="12" xfId="0" applyNumberFormat="1" applyFont="1" applyBorder="1"/>
    <xf numFmtId="37" fontId="1" fillId="0" borderId="3" xfId="0" applyNumberFormat="1" applyFont="1" applyBorder="1"/>
    <xf numFmtId="0" fontId="3" fillId="0" borderId="7" xfId="0" applyFont="1" applyBorder="1"/>
    <xf numFmtId="0" fontId="0" fillId="0" borderId="11" xfId="0" applyBorder="1"/>
    <xf numFmtId="0" fontId="4" fillId="0" borderId="0" xfId="0" applyFont="1"/>
    <xf numFmtId="0" fontId="5" fillId="0" borderId="10" xfId="0" applyFont="1" applyBorder="1"/>
    <xf numFmtId="0" fontId="6" fillId="0" borderId="10" xfId="0" applyFont="1" applyBorder="1"/>
    <xf numFmtId="0" fontId="6" fillId="0" borderId="2" xfId="0" applyFont="1" applyBorder="1"/>
    <xf numFmtId="37" fontId="0" fillId="0" borderId="0" xfId="0" applyNumberFormat="1" applyFill="1" applyBorder="1"/>
    <xf numFmtId="37" fontId="1" fillId="0" borderId="10" xfId="0" applyNumberFormat="1" applyFont="1" applyBorder="1"/>
    <xf numFmtId="0" fontId="3" fillId="0" borderId="10" xfId="0" applyFont="1" applyBorder="1"/>
    <xf numFmtId="37" fontId="0" fillId="0" borderId="11" xfId="0" applyNumberFormat="1" applyFill="1" applyBorder="1"/>
    <xf numFmtId="0" fontId="1" fillId="0" borderId="8" xfId="0" applyFont="1" applyBorder="1"/>
    <xf numFmtId="3" fontId="1" fillId="0" borderId="0" xfId="0" applyNumberFormat="1" applyFont="1" applyBorder="1"/>
    <xf numFmtId="0" fontId="1" fillId="0" borderId="0" xfId="0" applyFont="1" applyBorder="1"/>
    <xf numFmtId="37" fontId="1" fillId="0" borderId="11" xfId="0" applyNumberFormat="1" applyFont="1" applyFill="1" applyBorder="1"/>
    <xf numFmtId="37" fontId="6" fillId="0" borderId="11" xfId="0" applyNumberFormat="1" applyFont="1" applyBorder="1"/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0" fontId="5" fillId="0" borderId="0" xfId="0" applyFont="1"/>
    <xf numFmtId="0" fontId="7" fillId="0" borderId="0" xfId="0" applyFont="1" applyAlignment="1"/>
    <xf numFmtId="3" fontId="6" fillId="0" borderId="0" xfId="0" applyNumberFormat="1" applyFont="1" applyBorder="1"/>
    <xf numFmtId="0" fontId="2" fillId="0" borderId="0" xfId="0" applyFont="1"/>
    <xf numFmtId="3" fontId="2" fillId="0" borderId="0" xfId="0" applyNumberFormat="1" applyFont="1"/>
    <xf numFmtId="37" fontId="2" fillId="0" borderId="0" xfId="0" applyNumberFormat="1" applyFont="1"/>
    <xf numFmtId="0" fontId="7" fillId="0" borderId="0" xfId="0" applyFont="1" applyAlignment="1">
      <alignment horizontal="right" indent="5"/>
    </xf>
    <xf numFmtId="0" fontId="3" fillId="0" borderId="8" xfId="0" applyFont="1" applyBorder="1"/>
    <xf numFmtId="0" fontId="6" fillId="0" borderId="0" xfId="0" applyFont="1" applyBorder="1"/>
    <xf numFmtId="0" fontId="2" fillId="0" borderId="0" xfId="0" applyFont="1" applyBorder="1"/>
    <xf numFmtId="0" fontId="5" fillId="0" borderId="0" xfId="0" applyFont="1" applyBorder="1"/>
    <xf numFmtId="0" fontId="1" fillId="0" borderId="1" xfId="0" applyFont="1" applyBorder="1"/>
    <xf numFmtId="0" fontId="6" fillId="0" borderId="1" xfId="0" applyFont="1" applyBorder="1"/>
    <xf numFmtId="3" fontId="0" fillId="0" borderId="4" xfId="0" applyNumberFormat="1" applyBorder="1"/>
    <xf numFmtId="3" fontId="1" fillId="0" borderId="5" xfId="0" applyNumberFormat="1" applyFont="1" applyBorder="1" applyAlignment="1"/>
    <xf numFmtId="3" fontId="1" fillId="0" borderId="6" xfId="0" applyNumberFormat="1" applyFont="1" applyBorder="1" applyAlignment="1"/>
    <xf numFmtId="3" fontId="6" fillId="0" borderId="4" xfId="0" applyNumberFormat="1" applyFont="1" applyBorder="1" applyAlignment="1"/>
    <xf numFmtId="3" fontId="1" fillId="0" borderId="5" xfId="0" applyNumberFormat="1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0" fillId="0" borderId="8" xfId="0" applyNumberFormat="1" applyBorder="1" applyAlignment="1">
      <alignment horizontal="right"/>
    </xf>
    <xf numFmtId="37" fontId="0" fillId="0" borderId="0" xfId="0" applyNumberFormat="1" applyBorder="1" applyAlignment="1">
      <alignment horizontal="right"/>
    </xf>
    <xf numFmtId="37" fontId="0" fillId="0" borderId="0" xfId="0" applyNumberFormat="1" applyFill="1" applyBorder="1" applyAlignment="1">
      <alignment horizontal="right"/>
    </xf>
    <xf numFmtId="37" fontId="0" fillId="0" borderId="1" xfId="0" applyNumberFormat="1" applyBorder="1" applyAlignment="1">
      <alignment horizontal="right"/>
    </xf>
    <xf numFmtId="0" fontId="0" fillId="0" borderId="7" xfId="0" applyBorder="1"/>
    <xf numFmtId="0" fontId="0" fillId="0" borderId="8" xfId="0" applyBorder="1"/>
    <xf numFmtId="37" fontId="0" fillId="0" borderId="0" xfId="0" applyNumberForma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/>
    <xf numFmtId="0" fontId="9" fillId="0" borderId="0" xfId="0" applyFont="1"/>
    <xf numFmtId="3" fontId="1" fillId="0" borderId="0" xfId="0" applyNumberFormat="1" applyFont="1" applyAlignment="1">
      <alignment horizontal="left" indent="2"/>
    </xf>
    <xf numFmtId="3" fontId="1" fillId="0" borderId="0" xfId="0" applyNumberFormat="1" applyFont="1" applyAlignment="1">
      <alignment horizontal="left" indent="1"/>
    </xf>
    <xf numFmtId="3" fontId="1" fillId="0" borderId="0" xfId="0" applyNumberFormat="1" applyFont="1" applyAlignment="1">
      <alignment horizontal="left" indent="6"/>
    </xf>
    <xf numFmtId="3" fontId="10" fillId="0" borderId="0" xfId="0" applyNumberFormat="1" applyFont="1" applyAlignment="1">
      <alignment horizontal="left" indent="1"/>
    </xf>
    <xf numFmtId="0" fontId="11" fillId="0" borderId="0" xfId="0" applyFont="1"/>
    <xf numFmtId="3" fontId="10" fillId="0" borderId="0" xfId="0" applyNumberFormat="1" applyFont="1" applyAlignment="1">
      <alignment horizontal="left" indent="2"/>
    </xf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left" indent="5"/>
    </xf>
    <xf numFmtId="3" fontId="10" fillId="0" borderId="0" xfId="0" applyNumberFormat="1" applyFont="1" applyAlignment="1">
      <alignment horizontal="left" indent="6"/>
    </xf>
    <xf numFmtId="3" fontId="11" fillId="0" borderId="0" xfId="0" applyNumberFormat="1" applyFont="1"/>
    <xf numFmtId="3" fontId="10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0" fillId="0" borderId="0" xfId="0"/>
    <xf numFmtId="0" fontId="7" fillId="0" borderId="0" xfId="0" applyFont="1" applyFill="1" applyAlignment="1">
      <alignment horizontal="left" indent="2"/>
    </xf>
    <xf numFmtId="0" fontId="7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04"/>
  <sheetViews>
    <sheetView tabSelected="1" topLeftCell="A90" zoomScale="90" zoomScaleNormal="90" zoomScaleSheetLayoutView="40" zoomScalePageLayoutView="70" workbookViewId="0">
      <selection activeCell="J104" sqref="J104"/>
    </sheetView>
  </sheetViews>
  <sheetFormatPr baseColWidth="10" defaultRowHeight="12.75" x14ac:dyDescent="0.2"/>
  <cols>
    <col min="1" max="1" width="19.140625" customWidth="1"/>
    <col min="2" max="2" width="7.42578125" customWidth="1"/>
    <col min="3" max="3" width="5.5703125" customWidth="1"/>
    <col min="4" max="4" width="22.7109375" customWidth="1"/>
    <col min="5" max="5" width="19" style="1" customWidth="1"/>
    <col min="6" max="6" width="19" customWidth="1"/>
    <col min="7" max="7" width="27" customWidth="1"/>
    <col min="8" max="8" width="28.7109375" customWidth="1"/>
    <col min="9" max="10" width="19" customWidth="1"/>
    <col min="11" max="11" width="13.28515625" bestFit="1" customWidth="1"/>
    <col min="12" max="12" width="14.28515625" bestFit="1" customWidth="1"/>
  </cols>
  <sheetData>
    <row r="1" spans="1:12" s="90" customFormat="1" x14ac:dyDescent="0.2">
      <c r="E1" s="1"/>
    </row>
    <row r="2" spans="1:12" s="90" customFormat="1" x14ac:dyDescent="0.2">
      <c r="E2" s="1"/>
    </row>
    <row r="3" spans="1:12" x14ac:dyDescent="0.2">
      <c r="A3" s="41" t="s">
        <v>39</v>
      </c>
      <c r="B3" s="41"/>
      <c r="C3" s="41"/>
      <c r="D3" s="41"/>
    </row>
    <row r="4" spans="1:12" ht="15.75" x14ac:dyDescent="0.25">
      <c r="A4" s="76" t="s">
        <v>86</v>
      </c>
      <c r="B4" s="41"/>
      <c r="C4" s="41"/>
      <c r="D4" s="41"/>
    </row>
    <row r="5" spans="1:12" hidden="1" x14ac:dyDescent="0.2"/>
    <row r="6" spans="1:12" hidden="1" x14ac:dyDescent="0.2"/>
    <row r="7" spans="1:12" hidden="1" x14ac:dyDescent="0.2"/>
    <row r="8" spans="1:12" hidden="1" x14ac:dyDescent="0.2"/>
    <row r="9" spans="1:12" hidden="1" x14ac:dyDescent="0.2"/>
    <row r="10" spans="1:12" ht="23.25" hidden="1" x14ac:dyDescent="0.35">
      <c r="A10" s="28" t="s">
        <v>74</v>
      </c>
      <c r="B10" s="28"/>
      <c r="C10" s="28"/>
      <c r="D10" s="28"/>
    </row>
    <row r="11" spans="1:12" hidden="1" x14ac:dyDescent="0.2"/>
    <row r="12" spans="1:12" x14ac:dyDescent="0.2">
      <c r="E12" s="20" t="s">
        <v>111</v>
      </c>
    </row>
    <row r="13" spans="1:12" x14ac:dyDescent="0.2">
      <c r="A13" s="5"/>
      <c r="B13" s="5"/>
      <c r="C13" s="5"/>
      <c r="D13" s="5"/>
      <c r="E13" s="4"/>
      <c r="F13" s="5"/>
      <c r="G13" s="5"/>
      <c r="H13" s="5"/>
      <c r="I13" s="5"/>
      <c r="J13" s="5"/>
    </row>
    <row r="14" spans="1:12" ht="18" x14ac:dyDescent="0.25">
      <c r="A14" s="26" t="s">
        <v>0</v>
      </c>
      <c r="B14" s="51"/>
      <c r="C14" s="51"/>
      <c r="D14" s="51"/>
      <c r="E14" s="9"/>
      <c r="F14" s="36" t="s">
        <v>1</v>
      </c>
      <c r="G14" s="26" t="s">
        <v>2</v>
      </c>
      <c r="H14" s="21"/>
      <c r="I14" s="21"/>
      <c r="J14" s="14" t="s">
        <v>1</v>
      </c>
      <c r="K14" s="13"/>
    </row>
    <row r="15" spans="1:12" x14ac:dyDescent="0.2">
      <c r="A15" s="11" t="s">
        <v>3</v>
      </c>
      <c r="B15" s="38"/>
      <c r="C15" s="38"/>
      <c r="D15" s="38"/>
      <c r="E15" s="2"/>
      <c r="F15" s="37">
        <f>SUM(E16:E19)</f>
        <v>104845838746</v>
      </c>
      <c r="G15" s="11" t="s">
        <v>4</v>
      </c>
      <c r="H15" s="16"/>
      <c r="I15" s="16"/>
      <c r="J15" s="12">
        <f>SUM(I16:I22)</f>
        <v>270801014866</v>
      </c>
      <c r="K15" s="13" t="s">
        <v>39</v>
      </c>
      <c r="L15" s="1" t="s">
        <v>39</v>
      </c>
    </row>
    <row r="16" spans="1:12" x14ac:dyDescent="0.2">
      <c r="A16" s="13" t="s">
        <v>5</v>
      </c>
      <c r="B16" s="3"/>
      <c r="C16" s="3"/>
      <c r="D16" s="3"/>
      <c r="E16" s="2">
        <v>5268206489</v>
      </c>
      <c r="F16" s="2"/>
      <c r="G16" s="13" t="s">
        <v>6</v>
      </c>
      <c r="H16" s="16"/>
      <c r="I16" s="16">
        <f>19568027615+82948154452</f>
        <v>102516182067</v>
      </c>
      <c r="J16" s="23"/>
      <c r="K16" s="13"/>
    </row>
    <row r="17" spans="1:11" x14ac:dyDescent="0.2">
      <c r="A17" s="13" t="s">
        <v>102</v>
      </c>
      <c r="B17" s="3"/>
      <c r="C17" s="3"/>
      <c r="D17" s="3"/>
      <c r="E17" s="2">
        <v>300000000</v>
      </c>
      <c r="F17" s="2"/>
      <c r="G17" s="13" t="s">
        <v>93</v>
      </c>
      <c r="H17" s="16"/>
      <c r="I17" s="16">
        <v>43376484217</v>
      </c>
      <c r="J17" s="23"/>
      <c r="K17" s="13"/>
    </row>
    <row r="18" spans="1:11" x14ac:dyDescent="0.2">
      <c r="A18" s="13" t="s">
        <v>7</v>
      </c>
      <c r="B18" s="3"/>
      <c r="C18" s="3"/>
      <c r="D18" s="3"/>
      <c r="E18" s="2">
        <v>68537636657</v>
      </c>
      <c r="F18" s="2"/>
      <c r="G18" s="13" t="s">
        <v>81</v>
      </c>
      <c r="H18" s="16"/>
      <c r="I18" s="16">
        <v>105495767565</v>
      </c>
      <c r="J18" s="27"/>
      <c r="K18" s="13"/>
    </row>
    <row r="19" spans="1:11" x14ac:dyDescent="0.2">
      <c r="A19" s="13" t="s">
        <v>9</v>
      </c>
      <c r="B19" s="3"/>
      <c r="C19" s="3"/>
      <c r="D19" s="3"/>
      <c r="E19" s="2">
        <f>30728893085+11102515</f>
        <v>30739995600</v>
      </c>
      <c r="F19" s="2"/>
      <c r="G19" s="13" t="s">
        <v>103</v>
      </c>
      <c r="H19" s="16"/>
      <c r="I19" s="16">
        <v>8815116000</v>
      </c>
      <c r="J19" s="27"/>
      <c r="K19" s="13"/>
    </row>
    <row r="20" spans="1:11" s="90" customFormat="1" x14ac:dyDescent="0.2">
      <c r="A20" s="13"/>
      <c r="B20" s="3"/>
      <c r="C20" s="3"/>
      <c r="D20" s="3"/>
      <c r="E20" s="2"/>
      <c r="F20" s="2"/>
      <c r="G20" s="13" t="s">
        <v>104</v>
      </c>
      <c r="H20" s="16"/>
      <c r="I20" s="16">
        <v>876003019</v>
      </c>
      <c r="J20" s="27"/>
      <c r="K20" s="13"/>
    </row>
    <row r="21" spans="1:11" x14ac:dyDescent="0.2">
      <c r="A21" s="30" t="s">
        <v>88</v>
      </c>
      <c r="B21" s="52"/>
      <c r="C21" s="52"/>
      <c r="D21" s="52"/>
      <c r="E21" s="2"/>
      <c r="F21" s="46">
        <f>SUM(E22:E24)</f>
        <v>19616630494</v>
      </c>
      <c r="G21" s="18" t="s">
        <v>115</v>
      </c>
      <c r="H21" s="16"/>
      <c r="I21" s="16">
        <v>5005049423</v>
      </c>
      <c r="J21" s="27"/>
      <c r="K21" s="13"/>
    </row>
    <row r="22" spans="1:11" x14ac:dyDescent="0.2">
      <c r="A22" s="18" t="s">
        <v>109</v>
      </c>
      <c r="B22" s="53"/>
      <c r="C22" s="53"/>
      <c r="D22" s="53"/>
      <c r="E22" s="2">
        <v>600000000</v>
      </c>
      <c r="F22" s="37" t="s">
        <v>39</v>
      </c>
      <c r="G22" s="13" t="s">
        <v>8</v>
      </c>
      <c r="H22" s="16"/>
      <c r="I22" s="16">
        <v>4716412575</v>
      </c>
      <c r="J22" s="27"/>
      <c r="K22" s="13"/>
    </row>
    <row r="23" spans="1:11" s="90" customFormat="1" x14ac:dyDescent="0.2">
      <c r="A23" s="18" t="s">
        <v>113</v>
      </c>
      <c r="B23" s="53"/>
      <c r="C23" s="53"/>
      <c r="D23" s="53"/>
      <c r="E23" s="2">
        <v>17575449915</v>
      </c>
      <c r="F23" s="37"/>
      <c r="G23" s="13"/>
      <c r="H23" s="16"/>
      <c r="I23" s="16"/>
      <c r="J23" s="27"/>
      <c r="K23" s="13"/>
    </row>
    <row r="24" spans="1:11" x14ac:dyDescent="0.2">
      <c r="A24" s="18" t="s">
        <v>89</v>
      </c>
      <c r="B24" s="53"/>
      <c r="C24" s="53"/>
      <c r="D24" s="53"/>
      <c r="E24" s="2">
        <v>1441180579</v>
      </c>
      <c r="F24" s="2"/>
      <c r="G24" s="11" t="s">
        <v>99</v>
      </c>
      <c r="H24" s="17"/>
      <c r="I24" s="17"/>
      <c r="J24" s="12">
        <f>SUM(I25:I29)</f>
        <v>695197184350</v>
      </c>
      <c r="K24" s="13"/>
    </row>
    <row r="25" spans="1:11" x14ac:dyDescent="0.2">
      <c r="A25" s="30" t="s">
        <v>82</v>
      </c>
      <c r="B25" s="52"/>
      <c r="C25" s="52"/>
      <c r="D25" s="52"/>
      <c r="E25" s="46"/>
      <c r="F25" s="46">
        <f>SUM(E26:E27)</f>
        <v>9293071735</v>
      </c>
      <c r="G25" s="29" t="s">
        <v>83</v>
      </c>
      <c r="H25" s="16"/>
      <c r="I25" s="16">
        <v>651080355213</v>
      </c>
      <c r="J25" s="12" t="s">
        <v>39</v>
      </c>
      <c r="K25" s="13"/>
    </row>
    <row r="26" spans="1:11" x14ac:dyDescent="0.2">
      <c r="A26" s="18" t="s">
        <v>87</v>
      </c>
      <c r="B26" s="53"/>
      <c r="C26" s="53"/>
      <c r="D26" s="53"/>
      <c r="E26" s="2">
        <v>8942151000</v>
      </c>
      <c r="F26" s="37" t="s">
        <v>39</v>
      </c>
      <c r="G26" s="13" t="s">
        <v>12</v>
      </c>
      <c r="H26" s="16"/>
      <c r="I26" s="16">
        <v>13987835845</v>
      </c>
      <c r="J26" s="12"/>
      <c r="K26" s="13"/>
    </row>
    <row r="27" spans="1:11" x14ac:dyDescent="0.2">
      <c r="A27" s="13" t="s">
        <v>10</v>
      </c>
      <c r="B27" s="3"/>
      <c r="C27" s="3"/>
      <c r="D27" s="3"/>
      <c r="E27" s="2">
        <v>350920735</v>
      </c>
      <c r="F27" s="2"/>
      <c r="G27" s="13" t="s">
        <v>110</v>
      </c>
      <c r="I27" s="32">
        <v>30000000000</v>
      </c>
      <c r="J27" s="12"/>
      <c r="K27" s="13"/>
    </row>
    <row r="28" spans="1:11" x14ac:dyDescent="0.2">
      <c r="A28" s="11" t="s">
        <v>11</v>
      </c>
      <c r="B28" s="38"/>
      <c r="C28" s="38"/>
      <c r="D28" s="38"/>
      <c r="E28" s="2"/>
      <c r="F28" s="37">
        <f>SUM(E29:E32)</f>
        <v>828865512326</v>
      </c>
      <c r="G28" s="13" t="s">
        <v>106</v>
      </c>
      <c r="H28" s="16"/>
      <c r="I28" s="16">
        <v>128993292</v>
      </c>
      <c r="J28" s="12"/>
      <c r="K28" s="13"/>
    </row>
    <row r="29" spans="1:11" x14ac:dyDescent="0.2">
      <c r="A29" s="13" t="s">
        <v>13</v>
      </c>
      <c r="B29" s="3"/>
      <c r="C29" s="3"/>
      <c r="D29" s="3"/>
      <c r="E29" s="2">
        <v>828805187594</v>
      </c>
      <c r="F29" s="46" t="s">
        <v>39</v>
      </c>
      <c r="G29" s="33" t="s">
        <v>14</v>
      </c>
      <c r="H29" s="17"/>
      <c r="I29" s="17"/>
      <c r="J29" s="12">
        <f>SUM(I30:I33)</f>
        <v>4334854623</v>
      </c>
      <c r="K29" s="13"/>
    </row>
    <row r="30" spans="1:11" x14ac:dyDescent="0.2">
      <c r="A30" s="13" t="s">
        <v>10</v>
      </c>
      <c r="B30" s="3"/>
      <c r="C30" s="3"/>
      <c r="D30" s="3"/>
      <c r="E30" s="2">
        <v>11682668731</v>
      </c>
      <c r="F30" s="46"/>
      <c r="G30" s="13" t="s">
        <v>79</v>
      </c>
      <c r="H30" s="16"/>
      <c r="I30" s="16">
        <v>3367559381</v>
      </c>
      <c r="J30" s="23"/>
      <c r="K30" s="13"/>
    </row>
    <row r="31" spans="1:11" x14ac:dyDescent="0.2">
      <c r="A31" s="13" t="s">
        <v>73</v>
      </c>
      <c r="B31" s="3"/>
      <c r="C31" s="3"/>
      <c r="D31" s="3"/>
      <c r="E31" s="2">
        <v>-25972052</v>
      </c>
      <c r="F31" s="37" t="s">
        <v>39</v>
      </c>
      <c r="G31" s="13" t="s">
        <v>16</v>
      </c>
      <c r="H31" s="16"/>
      <c r="I31" s="16">
        <v>576149863</v>
      </c>
      <c r="J31" s="23"/>
      <c r="K31" s="13"/>
    </row>
    <row r="32" spans="1:11" x14ac:dyDescent="0.2">
      <c r="A32" s="13" t="s">
        <v>20</v>
      </c>
      <c r="B32" s="3"/>
      <c r="C32" s="3"/>
      <c r="D32" s="3"/>
      <c r="E32" s="2">
        <v>-11596371947</v>
      </c>
      <c r="F32" s="37" t="s">
        <v>39</v>
      </c>
      <c r="G32" s="13" t="s">
        <v>19</v>
      </c>
      <c r="H32" s="16"/>
      <c r="I32" s="16">
        <v>391145379</v>
      </c>
      <c r="J32" s="23"/>
      <c r="K32" s="13"/>
    </row>
    <row r="33" spans="1:11" x14ac:dyDescent="0.2">
      <c r="A33" s="11" t="s">
        <v>15</v>
      </c>
      <c r="B33" s="38"/>
      <c r="C33" s="38"/>
      <c r="D33" s="38"/>
      <c r="E33" s="2"/>
      <c r="F33" s="37">
        <f>SUM(E34:E36)</f>
        <v>51955076573</v>
      </c>
      <c r="G33" s="11" t="s">
        <v>21</v>
      </c>
      <c r="H33" s="17"/>
      <c r="I33" s="17"/>
      <c r="J33" s="12">
        <f>SUM(I34:I35)</f>
        <v>761911068</v>
      </c>
      <c r="K33" s="13"/>
    </row>
    <row r="34" spans="1:11" x14ac:dyDescent="0.2">
      <c r="A34" s="29" t="s">
        <v>78</v>
      </c>
      <c r="B34" s="54"/>
      <c r="C34" s="54"/>
      <c r="D34" s="54"/>
      <c r="E34" s="2">
        <v>47539679078</v>
      </c>
      <c r="F34" s="2"/>
      <c r="G34" s="13" t="s">
        <v>23</v>
      </c>
      <c r="H34" s="16"/>
      <c r="I34" s="16">
        <v>711911068</v>
      </c>
      <c r="J34" s="23"/>
      <c r="K34" s="13"/>
    </row>
    <row r="35" spans="1:11" x14ac:dyDescent="0.2">
      <c r="A35" s="18" t="s">
        <v>92</v>
      </c>
      <c r="B35" s="53"/>
      <c r="C35" s="53"/>
      <c r="D35" s="53"/>
      <c r="E35" s="2">
        <v>4729849929</v>
      </c>
      <c r="F35" s="2"/>
      <c r="G35" s="13" t="s">
        <v>52</v>
      </c>
      <c r="H35" s="16"/>
      <c r="I35" s="16">
        <v>50000000</v>
      </c>
      <c r="J35" s="23"/>
      <c r="K35" s="13"/>
    </row>
    <row r="36" spans="1:11" x14ac:dyDescent="0.2">
      <c r="A36" s="29" t="s">
        <v>20</v>
      </c>
      <c r="B36" s="54"/>
      <c r="C36" s="54"/>
      <c r="D36" s="54"/>
      <c r="E36" s="2">
        <v>-314452434</v>
      </c>
      <c r="F36" s="37"/>
      <c r="G36" s="11" t="s">
        <v>25</v>
      </c>
      <c r="H36" s="17"/>
      <c r="I36" s="17"/>
      <c r="J36" s="24">
        <f>SUM(J11:J34)</f>
        <v>971094964907</v>
      </c>
      <c r="K36" s="13"/>
    </row>
    <row r="37" spans="1:11" ht="18" x14ac:dyDescent="0.25">
      <c r="A37" s="11" t="s">
        <v>17</v>
      </c>
      <c r="B37" s="38"/>
      <c r="C37" s="38"/>
      <c r="D37" s="38"/>
      <c r="E37" s="2"/>
      <c r="F37" s="37">
        <f>SUM(E38:E42)</f>
        <v>31611269667</v>
      </c>
      <c r="G37" s="34" t="s">
        <v>29</v>
      </c>
      <c r="H37" s="16"/>
      <c r="I37" s="16"/>
      <c r="J37" s="23"/>
      <c r="K37" s="13"/>
    </row>
    <row r="38" spans="1:11" x14ac:dyDescent="0.2">
      <c r="A38" s="18" t="s">
        <v>18</v>
      </c>
      <c r="B38" s="3"/>
      <c r="C38" s="3"/>
      <c r="D38" s="3"/>
      <c r="E38" s="2">
        <f>32676192248+17261925637</f>
        <v>49938117885</v>
      </c>
      <c r="F38" s="37" t="s">
        <v>39</v>
      </c>
      <c r="G38" s="13" t="s">
        <v>30</v>
      </c>
      <c r="H38" s="16"/>
      <c r="I38" s="16"/>
      <c r="J38" s="23">
        <v>72457000000</v>
      </c>
      <c r="K38" s="13"/>
    </row>
    <row r="39" spans="1:11" x14ac:dyDescent="0.2">
      <c r="A39" s="13" t="s">
        <v>10</v>
      </c>
      <c r="B39" s="3"/>
      <c r="C39" s="3"/>
      <c r="D39" s="3"/>
      <c r="E39" s="2">
        <v>2693818582</v>
      </c>
      <c r="F39" s="37"/>
      <c r="G39" s="13" t="s">
        <v>32</v>
      </c>
      <c r="H39" s="16"/>
      <c r="I39" s="16"/>
      <c r="J39" s="23">
        <v>3332870256</v>
      </c>
      <c r="K39" s="13"/>
    </row>
    <row r="40" spans="1:11" s="90" customFormat="1" x14ac:dyDescent="0.2">
      <c r="A40" s="13"/>
      <c r="B40" s="3"/>
      <c r="C40" s="3"/>
      <c r="D40" s="3"/>
      <c r="E40" s="2"/>
      <c r="F40" s="37"/>
      <c r="G40" s="13" t="s">
        <v>70</v>
      </c>
      <c r="H40" s="16"/>
      <c r="I40" s="16"/>
      <c r="J40" s="35">
        <v>23080267060</v>
      </c>
      <c r="K40" s="13"/>
    </row>
    <row r="41" spans="1:11" x14ac:dyDescent="0.2">
      <c r="A41" s="13" t="s">
        <v>73</v>
      </c>
      <c r="B41" s="3"/>
      <c r="C41" s="3"/>
      <c r="D41" s="3"/>
      <c r="E41" s="2">
        <v>-23327707</v>
      </c>
      <c r="F41" s="37"/>
      <c r="G41" s="13" t="s">
        <v>105</v>
      </c>
      <c r="H41" s="16"/>
      <c r="I41" s="16"/>
      <c r="J41" s="35">
        <v>0</v>
      </c>
      <c r="K41" s="13"/>
    </row>
    <row r="42" spans="1:11" x14ac:dyDescent="0.2">
      <c r="A42" s="13" t="s">
        <v>20</v>
      </c>
      <c r="B42" s="3"/>
      <c r="C42" s="3"/>
      <c r="D42" s="3"/>
      <c r="E42" s="2">
        <v>-20997339093</v>
      </c>
      <c r="F42" s="2"/>
      <c r="G42" s="11" t="s">
        <v>33</v>
      </c>
      <c r="H42" s="16"/>
      <c r="I42" s="16"/>
      <c r="J42" s="40">
        <f>+I43+I44</f>
        <v>18744923907</v>
      </c>
      <c r="K42" s="13"/>
    </row>
    <row r="43" spans="1:11" x14ac:dyDescent="0.2">
      <c r="A43" s="11" t="s">
        <v>22</v>
      </c>
      <c r="B43" s="38"/>
      <c r="C43" s="38"/>
      <c r="D43" s="38"/>
      <c r="E43" s="2"/>
      <c r="F43" s="37">
        <f>SUM(E44:E49)</f>
        <v>27299367461</v>
      </c>
      <c r="G43" s="13" t="s">
        <v>34</v>
      </c>
      <c r="H43" s="32"/>
      <c r="I43" s="32">
        <v>4115711999</v>
      </c>
      <c r="J43" s="40" t="s">
        <v>39</v>
      </c>
      <c r="K43" s="13"/>
    </row>
    <row r="44" spans="1:11" x14ac:dyDescent="0.2">
      <c r="A44" s="13" t="s">
        <v>24</v>
      </c>
      <c r="B44" s="3"/>
      <c r="C44" s="3"/>
      <c r="D44" s="3"/>
      <c r="E44" s="2">
        <v>4679727225</v>
      </c>
      <c r="F44" s="2"/>
      <c r="G44" s="13" t="s">
        <v>75</v>
      </c>
      <c r="H44" s="32"/>
      <c r="I44" s="32">
        <v>14629211908</v>
      </c>
      <c r="J44" s="40" t="s">
        <v>39</v>
      </c>
      <c r="K44" s="13"/>
    </row>
    <row r="45" spans="1:11" s="90" customFormat="1" x14ac:dyDescent="0.2">
      <c r="A45" s="13" t="s">
        <v>39</v>
      </c>
      <c r="B45" s="3"/>
      <c r="C45" s="3"/>
      <c r="D45" s="3"/>
      <c r="E45" s="2" t="s">
        <v>39</v>
      </c>
      <c r="F45" s="2"/>
      <c r="G45" s="11" t="s">
        <v>35</v>
      </c>
      <c r="H45" s="17" t="s">
        <v>39</v>
      </c>
      <c r="I45" s="17"/>
      <c r="J45" s="24">
        <f>SUM(J37:J44)</f>
        <v>117615061223</v>
      </c>
      <c r="K45" s="13"/>
    </row>
    <row r="46" spans="1:11" x14ac:dyDescent="0.2">
      <c r="A46" s="13" t="s">
        <v>26</v>
      </c>
      <c r="B46" s="3"/>
      <c r="C46" s="3"/>
      <c r="D46" s="3"/>
      <c r="E46" s="2">
        <v>14394791409</v>
      </c>
      <c r="F46" s="2"/>
      <c r="G46" s="11" t="s">
        <v>39</v>
      </c>
      <c r="H46" s="16"/>
      <c r="I46" s="16"/>
      <c r="J46" s="19" t="s">
        <v>39</v>
      </c>
      <c r="K46" s="13"/>
    </row>
    <row r="47" spans="1:11" x14ac:dyDescent="0.2">
      <c r="A47" s="13" t="s">
        <v>77</v>
      </c>
      <c r="B47" s="3"/>
      <c r="C47" s="3"/>
      <c r="D47" s="3"/>
      <c r="E47" s="2">
        <v>7565911680</v>
      </c>
      <c r="F47" s="37" t="s">
        <v>39</v>
      </c>
      <c r="G47" s="13" t="s">
        <v>39</v>
      </c>
      <c r="H47" s="32"/>
      <c r="I47" s="32" t="s">
        <v>39</v>
      </c>
      <c r="J47" s="40" t="s">
        <v>39</v>
      </c>
      <c r="K47" s="13"/>
    </row>
    <row r="48" spans="1:11" s="90" customFormat="1" x14ac:dyDescent="0.2">
      <c r="A48" s="13" t="s">
        <v>114</v>
      </c>
      <c r="B48" s="3"/>
      <c r="C48" s="3"/>
      <c r="D48" s="3"/>
      <c r="E48" s="2">
        <v>15687809708</v>
      </c>
      <c r="F48" s="37"/>
      <c r="G48" s="13"/>
      <c r="H48" s="32"/>
      <c r="I48" s="32"/>
      <c r="J48" s="40"/>
      <c r="K48" s="13"/>
    </row>
    <row r="49" spans="1:11" x14ac:dyDescent="0.2">
      <c r="A49" s="13" t="s">
        <v>20</v>
      </c>
      <c r="B49" s="3"/>
      <c r="C49" s="3"/>
      <c r="D49" s="3"/>
      <c r="E49" s="2">
        <v>-15028872561</v>
      </c>
      <c r="F49" s="2"/>
      <c r="G49" s="13" t="s">
        <v>39</v>
      </c>
      <c r="H49" s="32"/>
      <c r="I49" s="32" t="s">
        <v>39</v>
      </c>
      <c r="J49" s="40" t="s">
        <v>39</v>
      </c>
      <c r="K49" s="13"/>
    </row>
    <row r="50" spans="1:11" x14ac:dyDescent="0.2">
      <c r="A50" s="11" t="s">
        <v>27</v>
      </c>
      <c r="B50" s="3"/>
      <c r="C50" s="3"/>
      <c r="D50" s="3"/>
      <c r="E50" s="2"/>
      <c r="F50" s="37">
        <f>SUM(E51:E52)</f>
        <v>9594891627</v>
      </c>
      <c r="G50" s="11" t="s">
        <v>39</v>
      </c>
      <c r="H50" s="17" t="s">
        <v>39</v>
      </c>
      <c r="I50" s="17"/>
      <c r="J50" s="40" t="s">
        <v>39</v>
      </c>
      <c r="K50" s="18" t="s">
        <v>39</v>
      </c>
    </row>
    <row r="51" spans="1:11" x14ac:dyDescent="0.2">
      <c r="A51" s="13" t="s">
        <v>28</v>
      </c>
      <c r="B51" s="3"/>
      <c r="C51" s="3"/>
      <c r="D51" s="3"/>
      <c r="E51" s="2">
        <v>9594891627</v>
      </c>
      <c r="F51" s="2"/>
      <c r="G51" s="13"/>
      <c r="H51" s="3"/>
      <c r="I51" s="3"/>
      <c r="J51" s="40"/>
      <c r="K51" s="13"/>
    </row>
    <row r="52" spans="1:11" x14ac:dyDescent="0.2">
      <c r="A52" s="11" t="s">
        <v>31</v>
      </c>
      <c r="B52" s="38"/>
      <c r="C52" s="38"/>
      <c r="D52" s="38"/>
      <c r="E52" s="2" t="s">
        <v>39</v>
      </c>
      <c r="F52" s="37">
        <v>5628367501</v>
      </c>
      <c r="G52" s="13"/>
      <c r="H52" s="3"/>
      <c r="I52" s="3"/>
      <c r="J52" s="40"/>
      <c r="K52" s="13"/>
    </row>
    <row r="53" spans="1:11" x14ac:dyDescent="0.2">
      <c r="A53" s="11" t="s">
        <v>39</v>
      </c>
      <c r="B53" s="38"/>
      <c r="C53" s="38"/>
      <c r="D53" s="38"/>
      <c r="E53" s="2"/>
      <c r="F53" s="37" t="s">
        <v>39</v>
      </c>
      <c r="G53" s="13"/>
      <c r="H53" s="3"/>
      <c r="I53" s="3"/>
      <c r="J53" s="40"/>
      <c r="K53" s="13"/>
    </row>
    <row r="54" spans="1:11" x14ac:dyDescent="0.2">
      <c r="A54" s="11"/>
      <c r="B54" s="38"/>
      <c r="C54" s="38"/>
      <c r="D54" s="38" t="s">
        <v>39</v>
      </c>
      <c r="E54" s="2" t="s">
        <v>39</v>
      </c>
      <c r="F54" s="37"/>
      <c r="G54" s="11"/>
      <c r="H54" s="17"/>
      <c r="I54" s="17"/>
      <c r="J54" s="40"/>
    </row>
    <row r="55" spans="1:11" x14ac:dyDescent="0.2">
      <c r="A55" s="13"/>
      <c r="B55" s="3"/>
      <c r="C55" s="3"/>
      <c r="D55" s="3"/>
      <c r="E55" s="2" t="s">
        <v>39</v>
      </c>
      <c r="F55" s="3"/>
      <c r="G55" s="11"/>
      <c r="H55" s="17"/>
      <c r="I55" s="17"/>
      <c r="J55" s="19"/>
    </row>
    <row r="56" spans="1:11" x14ac:dyDescent="0.2">
      <c r="A56" s="15" t="s">
        <v>36</v>
      </c>
      <c r="B56" s="55"/>
      <c r="C56" s="55"/>
      <c r="D56" s="55"/>
      <c r="E56" s="4"/>
      <c r="F56" s="6">
        <f>SUM(F15:F53)</f>
        <v>1088710026130</v>
      </c>
      <c r="G56" s="15" t="s">
        <v>37</v>
      </c>
      <c r="H56" s="22"/>
      <c r="I56" s="22"/>
      <c r="J56" s="24">
        <f>J36+J45</f>
        <v>1088710026130</v>
      </c>
    </row>
    <row r="57" spans="1:11" x14ac:dyDescent="0.2">
      <c r="E57"/>
      <c r="F57" s="48" t="s">
        <v>39</v>
      </c>
      <c r="G57" s="37" t="s">
        <v>39</v>
      </c>
      <c r="H57" s="17"/>
      <c r="I57" s="17"/>
      <c r="J57" s="17"/>
    </row>
    <row r="58" spans="1:11" x14ac:dyDescent="0.2">
      <c r="E58"/>
      <c r="H58" s="1"/>
      <c r="I58" s="1" t="s">
        <v>39</v>
      </c>
      <c r="J58" s="1" t="s">
        <v>39</v>
      </c>
    </row>
    <row r="59" spans="1:11" x14ac:dyDescent="0.2">
      <c r="C59" s="60" t="s">
        <v>98</v>
      </c>
      <c r="D59" s="58"/>
      <c r="E59" s="58"/>
      <c r="F59" s="58"/>
      <c r="G59" s="61"/>
      <c r="H59" s="59"/>
      <c r="J59" s="1"/>
    </row>
    <row r="60" spans="1:11" x14ac:dyDescent="0.2">
      <c r="C60" s="57" t="s">
        <v>38</v>
      </c>
      <c r="D60" s="7"/>
      <c r="E60" s="7"/>
      <c r="F60" s="7"/>
      <c r="G60" s="62" t="s">
        <v>39</v>
      </c>
      <c r="H60" s="8">
        <v>10099871881</v>
      </c>
      <c r="J60" s="1"/>
    </row>
    <row r="61" spans="1:11" x14ac:dyDescent="0.2">
      <c r="C61" s="57" t="s">
        <v>40</v>
      </c>
      <c r="D61" s="7"/>
      <c r="E61" s="7"/>
      <c r="F61" s="7"/>
      <c r="G61" s="62"/>
      <c r="H61" s="8">
        <v>0</v>
      </c>
      <c r="J61" s="1"/>
    </row>
    <row r="62" spans="1:11" x14ac:dyDescent="0.2">
      <c r="C62" s="6" t="s">
        <v>41</v>
      </c>
      <c r="D62" s="7"/>
      <c r="E62" s="7"/>
      <c r="F62" s="7"/>
      <c r="G62" s="62"/>
      <c r="H62" s="8">
        <f>SUM(H60:H61)</f>
        <v>10099871881</v>
      </c>
      <c r="J62" s="1"/>
    </row>
    <row r="63" spans="1:11" x14ac:dyDescent="0.2">
      <c r="C63" s="6" t="s">
        <v>42</v>
      </c>
      <c r="D63" s="7"/>
      <c r="E63" s="7"/>
      <c r="F63" s="7"/>
      <c r="G63" s="62"/>
      <c r="H63" s="8">
        <v>68534273656</v>
      </c>
      <c r="J63" s="1"/>
    </row>
    <row r="64" spans="1:11" x14ac:dyDescent="0.2">
      <c r="E64" s="37"/>
      <c r="F64" s="2"/>
      <c r="G64" s="63"/>
      <c r="H64" s="2"/>
      <c r="J64" s="1"/>
    </row>
    <row r="65" spans="3:10" x14ac:dyDescent="0.2">
      <c r="F65" s="1"/>
      <c r="G65" s="64"/>
      <c r="H65" s="1"/>
      <c r="J65" s="1"/>
    </row>
    <row r="66" spans="3:10" x14ac:dyDescent="0.2">
      <c r="C66" s="38" t="s">
        <v>112</v>
      </c>
      <c r="D66" s="52"/>
      <c r="E66" s="2"/>
      <c r="F66" s="3"/>
      <c r="G66" s="65"/>
      <c r="H66" s="1"/>
    </row>
    <row r="67" spans="3:10" x14ac:dyDescent="0.2">
      <c r="C67" s="70"/>
      <c r="D67" s="71"/>
      <c r="E67" s="9"/>
      <c r="F67" s="71"/>
      <c r="G67" s="66"/>
      <c r="H67" s="10" t="s">
        <v>1</v>
      </c>
    </row>
    <row r="68" spans="3:10" x14ac:dyDescent="0.2">
      <c r="C68" s="11" t="s">
        <v>43</v>
      </c>
      <c r="D68" s="38"/>
      <c r="E68" s="2"/>
      <c r="F68" s="3"/>
      <c r="G68" s="67"/>
      <c r="H68" s="19">
        <f>SUM(G69:G73)</f>
        <v>272783716838</v>
      </c>
    </row>
    <row r="69" spans="3:10" x14ac:dyDescent="0.2">
      <c r="C69" s="13" t="s">
        <v>44</v>
      </c>
      <c r="D69" s="3"/>
      <c r="E69" s="2"/>
      <c r="F69" s="3"/>
      <c r="G69" s="67">
        <v>1258140905</v>
      </c>
      <c r="H69" s="23"/>
    </row>
    <row r="70" spans="3:10" x14ac:dyDescent="0.2">
      <c r="C70" s="13" t="s">
        <v>45</v>
      </c>
      <c r="D70" s="3"/>
      <c r="E70" s="2"/>
      <c r="F70" s="3"/>
      <c r="G70" s="67">
        <v>111248035315</v>
      </c>
      <c r="H70" s="23"/>
    </row>
    <row r="71" spans="3:10" x14ac:dyDescent="0.2">
      <c r="C71" s="13" t="s">
        <v>46</v>
      </c>
      <c r="D71" s="3"/>
      <c r="E71" s="2"/>
      <c r="F71" s="3"/>
      <c r="G71" s="67">
        <v>17605959948</v>
      </c>
      <c r="H71" s="23"/>
    </row>
    <row r="72" spans="3:10" x14ac:dyDescent="0.2">
      <c r="C72" s="13" t="s">
        <v>47</v>
      </c>
      <c r="D72" s="3"/>
      <c r="E72" s="2"/>
      <c r="F72" s="3"/>
      <c r="G72" s="67">
        <v>140491019449</v>
      </c>
      <c r="H72" s="23"/>
    </row>
    <row r="73" spans="3:10" x14ac:dyDescent="0.2">
      <c r="C73" s="13" t="s">
        <v>71</v>
      </c>
      <c r="D73" s="3"/>
      <c r="E73" s="2"/>
      <c r="F73" s="3"/>
      <c r="G73" s="67">
        <v>2180561221</v>
      </c>
      <c r="H73" s="23"/>
    </row>
    <row r="74" spans="3:10" x14ac:dyDescent="0.2">
      <c r="C74" s="11" t="s">
        <v>48</v>
      </c>
      <c r="D74" s="38"/>
      <c r="E74" s="2"/>
      <c r="F74" s="3"/>
      <c r="G74" s="67"/>
      <c r="H74" s="19">
        <f>SUM(G75:G77)</f>
        <v>184855103882</v>
      </c>
    </row>
    <row r="75" spans="3:10" x14ac:dyDescent="0.2">
      <c r="C75" s="13" t="s">
        <v>49</v>
      </c>
      <c r="D75" s="3"/>
      <c r="E75" s="2"/>
      <c r="F75" s="3"/>
      <c r="G75" s="67">
        <v>11981963963</v>
      </c>
      <c r="H75" s="23"/>
    </row>
    <row r="76" spans="3:10" x14ac:dyDescent="0.2">
      <c r="C76" s="13" t="s">
        <v>50</v>
      </c>
      <c r="D76" s="3"/>
      <c r="E76" s="2"/>
      <c r="F76" s="3"/>
      <c r="G76" s="67">
        <v>32706979493</v>
      </c>
      <c r="H76" s="23"/>
    </row>
    <row r="77" spans="3:10" x14ac:dyDescent="0.2">
      <c r="C77" s="13" t="s">
        <v>47</v>
      </c>
      <c r="D77" s="3"/>
      <c r="E77" s="2"/>
      <c r="F77" s="3"/>
      <c r="G77" s="67">
        <v>140166160426</v>
      </c>
      <c r="H77" s="23"/>
    </row>
    <row r="78" spans="3:10" x14ac:dyDescent="0.2">
      <c r="C78" s="11" t="s">
        <v>51</v>
      </c>
      <c r="D78" s="38"/>
      <c r="E78" s="2"/>
      <c r="F78" s="3"/>
      <c r="G78" s="67"/>
      <c r="H78" s="19">
        <f>H68-H74</f>
        <v>87928612956</v>
      </c>
    </row>
    <row r="79" spans="3:10" x14ac:dyDescent="0.2">
      <c r="C79" s="11" t="s">
        <v>52</v>
      </c>
      <c r="D79" s="38"/>
      <c r="E79" s="2"/>
      <c r="F79" s="3"/>
      <c r="G79" s="67"/>
      <c r="H79" s="19">
        <f>(G81+G80)</f>
        <v>-39372952476</v>
      </c>
    </row>
    <row r="80" spans="3:10" x14ac:dyDescent="0.2">
      <c r="C80" s="13" t="s">
        <v>53</v>
      </c>
      <c r="D80" s="3"/>
      <c r="E80" s="2"/>
      <c r="F80" s="3"/>
      <c r="G80" s="67">
        <v>-57807377233</v>
      </c>
      <c r="H80" s="23"/>
    </row>
    <row r="81" spans="3:12" x14ac:dyDescent="0.2">
      <c r="C81" s="13" t="s">
        <v>54</v>
      </c>
      <c r="D81" s="3"/>
      <c r="E81" s="2"/>
      <c r="F81" s="3"/>
      <c r="G81" s="67">
        <v>18434424757</v>
      </c>
      <c r="H81" s="23"/>
    </row>
    <row r="82" spans="3:12" x14ac:dyDescent="0.2">
      <c r="C82" s="11" t="s">
        <v>55</v>
      </c>
      <c r="D82" s="38"/>
      <c r="E82" s="2"/>
      <c r="F82" s="3"/>
      <c r="G82" s="67"/>
      <c r="H82" s="39">
        <f>H78+H79</f>
        <v>48555660480</v>
      </c>
    </row>
    <row r="83" spans="3:12" x14ac:dyDescent="0.2">
      <c r="C83" s="11" t="s">
        <v>56</v>
      </c>
      <c r="D83" s="38"/>
      <c r="E83" s="2"/>
      <c r="F83" s="3"/>
      <c r="G83" s="67"/>
      <c r="H83" s="39">
        <f>SUM(G84:G85)</f>
        <v>31003158917</v>
      </c>
    </row>
    <row r="84" spans="3:12" x14ac:dyDescent="0.2">
      <c r="C84" s="13" t="s">
        <v>57</v>
      </c>
      <c r="D84" s="3"/>
      <c r="E84" s="2"/>
      <c r="F84" s="3"/>
      <c r="G84" s="67">
        <v>34576682643</v>
      </c>
      <c r="H84" s="35"/>
    </row>
    <row r="85" spans="3:12" x14ac:dyDescent="0.2">
      <c r="C85" s="13" t="s">
        <v>58</v>
      </c>
      <c r="D85" s="3"/>
      <c r="E85" s="2"/>
      <c r="F85" s="3"/>
      <c r="G85" s="67">
        <v>-3573523726</v>
      </c>
      <c r="H85" s="35"/>
    </row>
    <row r="86" spans="3:12" x14ac:dyDescent="0.2">
      <c r="C86" s="11" t="s">
        <v>59</v>
      </c>
      <c r="D86" s="38"/>
      <c r="E86" s="2"/>
      <c r="F86" s="3"/>
      <c r="G86" s="67"/>
      <c r="H86" s="39">
        <f>H82+H83</f>
        <v>79558819397</v>
      </c>
    </row>
    <row r="87" spans="3:12" x14ac:dyDescent="0.2">
      <c r="C87" s="11" t="s">
        <v>60</v>
      </c>
      <c r="D87" s="38"/>
      <c r="E87" s="2"/>
      <c r="F87" s="3"/>
      <c r="G87" s="67"/>
      <c r="H87" s="39">
        <f>SUM(G88:G91)</f>
        <v>8680795365</v>
      </c>
    </row>
    <row r="88" spans="3:12" x14ac:dyDescent="0.2">
      <c r="C88" s="18" t="s">
        <v>96</v>
      </c>
      <c r="D88" s="53"/>
      <c r="E88" s="2"/>
      <c r="F88" s="3"/>
      <c r="G88" s="67">
        <v>820019324</v>
      </c>
      <c r="H88" s="39"/>
    </row>
    <row r="89" spans="3:12" x14ac:dyDescent="0.2">
      <c r="C89" s="18" t="s">
        <v>95</v>
      </c>
      <c r="D89" s="53"/>
      <c r="E89" s="2"/>
      <c r="F89" s="3"/>
      <c r="G89" s="67">
        <v>1640371863</v>
      </c>
      <c r="H89" s="19"/>
    </row>
    <row r="90" spans="3:12" x14ac:dyDescent="0.2">
      <c r="C90" s="18" t="s">
        <v>97</v>
      </c>
      <c r="D90" s="53"/>
      <c r="E90" s="2"/>
      <c r="F90" s="3"/>
      <c r="G90" s="67">
        <v>2403796305</v>
      </c>
      <c r="H90" s="40" t="s">
        <v>39</v>
      </c>
    </row>
    <row r="91" spans="3:12" x14ac:dyDescent="0.2">
      <c r="C91" s="18" t="s">
        <v>61</v>
      </c>
      <c r="D91" s="53"/>
      <c r="E91" s="2"/>
      <c r="F91" s="3"/>
      <c r="G91" s="67">
        <v>3816607873</v>
      </c>
      <c r="H91" s="19"/>
    </row>
    <row r="92" spans="3:12" x14ac:dyDescent="0.2">
      <c r="C92" s="11" t="s">
        <v>62</v>
      </c>
      <c r="D92" s="38"/>
      <c r="E92" s="2"/>
      <c r="F92" s="3"/>
      <c r="G92" s="67"/>
      <c r="H92" s="19">
        <f>SUM(G93:G98)</f>
        <v>67968694318</v>
      </c>
      <c r="K92" t="s">
        <v>39</v>
      </c>
      <c r="L92" s="49" t="s">
        <v>39</v>
      </c>
    </row>
    <row r="93" spans="3:12" x14ac:dyDescent="0.2">
      <c r="C93" s="18" t="s">
        <v>90</v>
      </c>
      <c r="D93" s="53"/>
      <c r="E93" s="2"/>
      <c r="F93" s="3"/>
      <c r="G93" s="67">
        <v>33004526660</v>
      </c>
      <c r="H93" s="23"/>
    </row>
    <row r="94" spans="3:12" x14ac:dyDescent="0.2">
      <c r="C94" s="13" t="s">
        <v>63</v>
      </c>
      <c r="D94" s="3"/>
      <c r="E94" s="2"/>
      <c r="F94" s="3"/>
      <c r="G94" s="68">
        <f>65811112064-(G93+G95+G96+G97)-H105</f>
        <v>1977463345</v>
      </c>
      <c r="H94" s="23"/>
    </row>
    <row r="95" spans="3:12" x14ac:dyDescent="0.2">
      <c r="C95" s="13" t="s">
        <v>64</v>
      </c>
      <c r="D95" s="3"/>
      <c r="E95" s="2"/>
      <c r="F95" s="3"/>
      <c r="G95" s="67">
        <v>2898958263</v>
      </c>
      <c r="H95" s="23"/>
    </row>
    <row r="96" spans="3:12" x14ac:dyDescent="0.2">
      <c r="C96" s="18" t="s">
        <v>91</v>
      </c>
      <c r="D96" s="53"/>
      <c r="E96" s="2"/>
      <c r="F96" s="3"/>
      <c r="G96" s="68">
        <v>25831349473</v>
      </c>
      <c r="H96" s="23"/>
    </row>
    <row r="97" spans="3:13" x14ac:dyDescent="0.2">
      <c r="C97" s="18" t="s">
        <v>100</v>
      </c>
      <c r="D97" s="53"/>
      <c r="E97" s="2"/>
      <c r="F97" s="3"/>
      <c r="G97" s="67">
        <v>265178236</v>
      </c>
      <c r="H97" s="23"/>
      <c r="J97" s="72" t="s">
        <v>39</v>
      </c>
    </row>
    <row r="98" spans="3:13" x14ac:dyDescent="0.2">
      <c r="C98" s="18" t="s">
        <v>61</v>
      </c>
      <c r="D98" s="53"/>
      <c r="E98" s="2"/>
      <c r="F98" s="3"/>
      <c r="G98" s="67">
        <v>3991218341</v>
      </c>
      <c r="H98" s="23"/>
    </row>
    <row r="99" spans="3:13" x14ac:dyDescent="0.2">
      <c r="C99" s="11" t="s">
        <v>65</v>
      </c>
      <c r="D99" s="38"/>
      <c r="E99" s="2"/>
      <c r="F99" s="3"/>
      <c r="G99" s="67"/>
      <c r="H99" s="19">
        <f>H86+H87-H92</f>
        <v>20270920444</v>
      </c>
    </row>
    <row r="100" spans="3:13" x14ac:dyDescent="0.2">
      <c r="C100" s="11" t="s">
        <v>72</v>
      </c>
      <c r="D100" s="38"/>
      <c r="E100" s="2"/>
      <c r="F100" s="3"/>
      <c r="G100" s="67"/>
      <c r="H100" s="19">
        <f>SUM(G101:G102)</f>
        <v>307639550</v>
      </c>
    </row>
    <row r="101" spans="3:13" x14ac:dyDescent="0.2">
      <c r="C101" s="29" t="s">
        <v>67</v>
      </c>
      <c r="D101" s="54"/>
      <c r="E101" s="2"/>
      <c r="F101" s="3"/>
      <c r="G101" s="67">
        <v>307639550</v>
      </c>
      <c r="H101" s="19"/>
    </row>
    <row r="102" spans="3:13" x14ac:dyDescent="0.2">
      <c r="C102" s="29" t="s">
        <v>66</v>
      </c>
      <c r="D102" s="54"/>
      <c r="E102" s="2"/>
      <c r="F102" s="3"/>
      <c r="G102" s="67">
        <v>0</v>
      </c>
      <c r="H102" s="19"/>
    </row>
    <row r="103" spans="3:13" x14ac:dyDescent="0.2">
      <c r="C103" s="29" t="s">
        <v>76</v>
      </c>
      <c r="D103" s="54"/>
      <c r="E103" s="2"/>
      <c r="F103" s="3"/>
      <c r="G103" s="67"/>
      <c r="H103" s="19">
        <v>0</v>
      </c>
    </row>
    <row r="104" spans="3:13" x14ac:dyDescent="0.2">
      <c r="C104" s="30" t="s">
        <v>69</v>
      </c>
      <c r="D104" s="52"/>
      <c r="E104" s="2"/>
      <c r="F104" s="3"/>
      <c r="G104" s="67"/>
      <c r="H104" s="19">
        <f>H99+H100+H103</f>
        <v>20578559994</v>
      </c>
      <c r="K104" s="48" t="s">
        <v>39</v>
      </c>
      <c r="L104" s="48" t="s">
        <v>39</v>
      </c>
    </row>
    <row r="105" spans="3:13" x14ac:dyDescent="0.2">
      <c r="C105" s="18" t="s">
        <v>80</v>
      </c>
      <c r="D105" s="54"/>
      <c r="E105" s="2"/>
      <c r="F105" s="3"/>
      <c r="G105" s="67"/>
      <c r="H105" s="40">
        <v>1833636087</v>
      </c>
      <c r="M105" s="48" t="s">
        <v>39</v>
      </c>
    </row>
    <row r="106" spans="3:13" x14ac:dyDescent="0.2">
      <c r="C106" s="31" t="s">
        <v>68</v>
      </c>
      <c r="D106" s="56"/>
      <c r="E106" s="4"/>
      <c r="F106" s="5"/>
      <c r="G106" s="69"/>
      <c r="H106" s="25">
        <f>H104-H105</f>
        <v>18744923907</v>
      </c>
      <c r="K106" s="48" t="s">
        <v>39</v>
      </c>
      <c r="L106" s="48" t="s">
        <v>39</v>
      </c>
    </row>
    <row r="107" spans="3:13" x14ac:dyDescent="0.2">
      <c r="H107" t="s">
        <v>39</v>
      </c>
      <c r="K107" s="49" t="s">
        <v>94</v>
      </c>
    </row>
    <row r="108" spans="3:13" x14ac:dyDescent="0.2">
      <c r="H108" s="72" t="s">
        <v>39</v>
      </c>
      <c r="K108" s="49"/>
    </row>
    <row r="109" spans="3:13" x14ac:dyDescent="0.2">
      <c r="K109" s="49"/>
    </row>
    <row r="110" spans="3:13" ht="15" x14ac:dyDescent="0.2">
      <c r="H110" s="91"/>
      <c r="I110" s="90"/>
      <c r="K110" s="49"/>
    </row>
    <row r="111" spans="3:13" ht="15" x14ac:dyDescent="0.2">
      <c r="H111" s="91"/>
      <c r="I111" s="90"/>
      <c r="K111" s="49"/>
    </row>
    <row r="112" spans="3:13" ht="15" x14ac:dyDescent="0.2">
      <c r="H112" s="92"/>
      <c r="I112" s="90"/>
      <c r="K112" s="49"/>
    </row>
    <row r="114" spans="1:20" ht="15" x14ac:dyDescent="0.2">
      <c r="N114" s="45"/>
      <c r="O114" s="43"/>
      <c r="P114" s="43"/>
      <c r="Q114" s="43"/>
      <c r="R114" s="43"/>
      <c r="T114" s="43"/>
    </row>
    <row r="115" spans="1:20" ht="15" x14ac:dyDescent="0.2">
      <c r="A115" s="77"/>
      <c r="N115" s="45"/>
      <c r="O115" s="43"/>
      <c r="P115" s="43"/>
      <c r="Q115" s="43"/>
      <c r="R115" s="43"/>
      <c r="T115" s="43"/>
    </row>
    <row r="116" spans="1:20" ht="15.75" x14ac:dyDescent="0.25">
      <c r="B116" s="80" t="s">
        <v>84</v>
      </c>
      <c r="C116" s="81"/>
      <c r="D116" s="81"/>
      <c r="E116" s="82" t="s">
        <v>107</v>
      </c>
      <c r="F116" s="81"/>
      <c r="G116" s="82"/>
      <c r="H116" s="81"/>
      <c r="I116" s="83"/>
      <c r="J116" s="78"/>
      <c r="L116" s="1"/>
      <c r="M116" s="44"/>
      <c r="N116" s="43"/>
      <c r="O116" s="43"/>
      <c r="P116" s="43"/>
      <c r="Q116" s="43"/>
      <c r="R116" s="43"/>
      <c r="S116" s="43"/>
      <c r="T116" s="43"/>
    </row>
    <row r="117" spans="1:20" ht="15.75" x14ac:dyDescent="0.25">
      <c r="B117" s="80" t="s">
        <v>85</v>
      </c>
      <c r="C117" s="81"/>
      <c r="D117" s="81"/>
      <c r="E117" s="84" t="s">
        <v>108</v>
      </c>
      <c r="F117" s="81"/>
      <c r="G117" s="84"/>
      <c r="H117" s="81"/>
      <c r="I117" s="83"/>
      <c r="J117" s="79"/>
      <c r="L117" s="1"/>
      <c r="M117" s="47" t="s">
        <v>39</v>
      </c>
      <c r="N117" s="43"/>
      <c r="O117" s="43"/>
      <c r="P117" s="43"/>
      <c r="Q117" s="43"/>
      <c r="R117" s="43"/>
      <c r="S117" s="43"/>
      <c r="T117" s="43"/>
    </row>
    <row r="118" spans="1:20" ht="15" hidden="1" customHeight="1" x14ac:dyDescent="0.25">
      <c r="B118" s="85"/>
      <c r="C118" s="83"/>
      <c r="D118" s="86"/>
      <c r="E118" s="86"/>
      <c r="F118" s="86"/>
      <c r="G118" s="86"/>
      <c r="H118" s="86"/>
      <c r="I118" s="86"/>
      <c r="J118" s="1"/>
      <c r="K118" s="1"/>
      <c r="L118" s="1"/>
      <c r="M118" s="44"/>
      <c r="N118" s="43"/>
      <c r="O118" s="43"/>
      <c r="P118" s="43"/>
      <c r="Q118" s="43"/>
      <c r="R118" s="43"/>
      <c r="S118" s="43"/>
      <c r="T118" s="43"/>
    </row>
    <row r="119" spans="1:20" ht="15" x14ac:dyDescent="0.25">
      <c r="B119" s="87" t="s">
        <v>101</v>
      </c>
      <c r="C119" s="81"/>
      <c r="D119" s="81"/>
      <c r="E119" s="88"/>
      <c r="F119" s="89"/>
      <c r="G119" s="88"/>
      <c r="H119" s="88"/>
      <c r="I119" s="81"/>
    </row>
    <row r="120" spans="1:20" ht="18" x14ac:dyDescent="0.25">
      <c r="A120" s="79"/>
      <c r="E120" s="73"/>
      <c r="F120" s="74"/>
      <c r="G120" s="73"/>
      <c r="I120" s="50"/>
    </row>
    <row r="121" spans="1:20" ht="18" x14ac:dyDescent="0.25">
      <c r="E121" s="73"/>
      <c r="F121" s="75"/>
      <c r="G121" s="75"/>
    </row>
    <row r="123" spans="1:20" ht="15" x14ac:dyDescent="0.2">
      <c r="A123" s="43" t="s">
        <v>39</v>
      </c>
      <c r="B123" s="43"/>
      <c r="C123" s="43"/>
      <c r="D123" s="43"/>
      <c r="E123"/>
    </row>
    <row r="124" spans="1:20" x14ac:dyDescent="0.2">
      <c r="E124" s="41"/>
      <c r="F124" s="42"/>
      <c r="G124" s="42"/>
      <c r="H124" s="41"/>
      <c r="I124" s="41"/>
      <c r="J124" s="1"/>
    </row>
    <row r="125" spans="1:20" x14ac:dyDescent="0.2">
      <c r="E125"/>
      <c r="F125" s="1"/>
      <c r="G125" s="1"/>
      <c r="J125" s="1"/>
    </row>
    <row r="126" spans="1:20" x14ac:dyDescent="0.2">
      <c r="E126"/>
      <c r="F126" s="1"/>
      <c r="G126" s="1"/>
      <c r="J126" s="1"/>
    </row>
    <row r="127" spans="1:20" x14ac:dyDescent="0.2">
      <c r="E127"/>
      <c r="F127" s="1"/>
      <c r="G127" s="1"/>
      <c r="J127" s="1"/>
    </row>
    <row r="128" spans="1:20" x14ac:dyDescent="0.2">
      <c r="E128"/>
      <c r="F128" s="1"/>
      <c r="G128" s="1"/>
      <c r="J128" s="1"/>
    </row>
    <row r="129" spans="5:10" x14ac:dyDescent="0.2">
      <c r="E129"/>
      <c r="F129" s="1"/>
      <c r="G129" s="1"/>
      <c r="J129" s="1"/>
    </row>
    <row r="130" spans="5:10" x14ac:dyDescent="0.2">
      <c r="E130"/>
      <c r="F130" s="1"/>
      <c r="G130" s="1"/>
      <c r="J130" s="1"/>
    </row>
    <row r="131" spans="5:10" x14ac:dyDescent="0.2">
      <c r="E131"/>
      <c r="F131" s="1"/>
      <c r="G131" s="1"/>
      <c r="J131" s="1"/>
    </row>
    <row r="132" spans="5:10" x14ac:dyDescent="0.2">
      <c r="E132"/>
      <c r="F132" s="1"/>
      <c r="G132" s="1"/>
      <c r="J132" s="1"/>
    </row>
    <row r="133" spans="5:10" x14ac:dyDescent="0.2">
      <c r="E133"/>
      <c r="F133" s="1"/>
      <c r="G133" s="1"/>
      <c r="J133" s="1"/>
    </row>
    <row r="134" spans="5:10" x14ac:dyDescent="0.2">
      <c r="E134"/>
      <c r="F134" s="1"/>
      <c r="G134" s="1"/>
      <c r="J134" s="1"/>
    </row>
    <row r="135" spans="5:10" x14ac:dyDescent="0.2">
      <c r="E135"/>
      <c r="F135" s="1"/>
      <c r="G135" s="1"/>
      <c r="J135" s="1"/>
    </row>
    <row r="136" spans="5:10" x14ac:dyDescent="0.2">
      <c r="E136"/>
      <c r="F136" s="1"/>
      <c r="G136" s="1"/>
      <c r="J136" s="1"/>
    </row>
    <row r="137" spans="5:10" x14ac:dyDescent="0.2">
      <c r="F137" s="1"/>
      <c r="H137" s="1"/>
      <c r="I137" s="1"/>
      <c r="J137" s="1"/>
    </row>
    <row r="138" spans="5:10" x14ac:dyDescent="0.2">
      <c r="F138" s="1"/>
      <c r="H138" s="1"/>
      <c r="I138" s="1"/>
      <c r="J138" s="1"/>
    </row>
    <row r="139" spans="5:10" x14ac:dyDescent="0.2">
      <c r="F139" s="1"/>
      <c r="H139" s="1"/>
      <c r="I139" s="1"/>
      <c r="J139" s="1"/>
    </row>
    <row r="140" spans="5:10" x14ac:dyDescent="0.2">
      <c r="F140" s="1"/>
      <c r="H140" s="1"/>
      <c r="I140" s="1"/>
      <c r="J140" s="1"/>
    </row>
    <row r="141" spans="5:10" x14ac:dyDescent="0.2">
      <c r="F141" s="1"/>
      <c r="H141" s="1"/>
      <c r="I141" s="1"/>
      <c r="J141" s="1"/>
    </row>
    <row r="142" spans="5:10" x14ac:dyDescent="0.2">
      <c r="F142" s="1"/>
      <c r="H142" s="1"/>
      <c r="I142" s="1"/>
      <c r="J142" s="1"/>
    </row>
    <row r="143" spans="5:10" x14ac:dyDescent="0.2">
      <c r="F143" s="1"/>
      <c r="H143" s="1"/>
      <c r="I143" s="1"/>
      <c r="J143" s="1"/>
    </row>
    <row r="144" spans="5:10" x14ac:dyDescent="0.2">
      <c r="F144" s="1"/>
      <c r="H144" s="1"/>
      <c r="I144" s="1"/>
      <c r="J144" s="1"/>
    </row>
    <row r="145" spans="6:10" x14ac:dyDescent="0.2">
      <c r="F145" s="1"/>
      <c r="H145" s="1"/>
      <c r="I145" s="1"/>
      <c r="J145" s="1"/>
    </row>
    <row r="146" spans="6:10" x14ac:dyDescent="0.2">
      <c r="F146" s="1"/>
      <c r="H146" s="1"/>
      <c r="I146" s="1"/>
      <c r="J146" s="1"/>
    </row>
    <row r="147" spans="6:10" x14ac:dyDescent="0.2">
      <c r="F147" s="1"/>
      <c r="H147" s="1"/>
      <c r="I147" s="1"/>
      <c r="J147" s="1"/>
    </row>
    <row r="148" spans="6:10" x14ac:dyDescent="0.2">
      <c r="F148" s="1"/>
      <c r="H148" s="1"/>
      <c r="I148" s="1"/>
      <c r="J148" s="1"/>
    </row>
    <row r="149" spans="6:10" x14ac:dyDescent="0.2">
      <c r="F149" s="1"/>
      <c r="H149" s="1"/>
      <c r="I149" s="1"/>
      <c r="J149" s="1"/>
    </row>
    <row r="150" spans="6:10" x14ac:dyDescent="0.2">
      <c r="H150" s="1"/>
      <c r="I150" s="1"/>
      <c r="J150" s="1"/>
    </row>
    <row r="151" spans="6:10" x14ac:dyDescent="0.2">
      <c r="H151" s="1"/>
      <c r="I151" s="1"/>
      <c r="J151" s="1"/>
    </row>
    <row r="152" spans="6:10" x14ac:dyDescent="0.2">
      <c r="H152" s="1"/>
      <c r="I152" s="1"/>
      <c r="J152" s="1"/>
    </row>
    <row r="153" spans="6:10" x14ac:dyDescent="0.2">
      <c r="H153" s="1"/>
      <c r="I153" s="1"/>
      <c r="J153" s="1"/>
    </row>
    <row r="154" spans="6:10" x14ac:dyDescent="0.2">
      <c r="H154" s="1"/>
      <c r="I154" s="1"/>
      <c r="J154" s="1"/>
    </row>
    <row r="155" spans="6:10" x14ac:dyDescent="0.2">
      <c r="H155" s="1"/>
      <c r="I155" s="1"/>
      <c r="J155" s="1"/>
    </row>
    <row r="156" spans="6:10" x14ac:dyDescent="0.2">
      <c r="H156" s="1"/>
      <c r="I156" s="1"/>
      <c r="J156" s="1"/>
    </row>
    <row r="157" spans="6:10" x14ac:dyDescent="0.2">
      <c r="H157" s="1"/>
      <c r="I157" s="1"/>
      <c r="J157" s="1"/>
    </row>
    <row r="158" spans="6:10" x14ac:dyDescent="0.2">
      <c r="H158" s="1"/>
      <c r="I158" s="1"/>
      <c r="J158" s="1"/>
    </row>
    <row r="159" spans="6:10" x14ac:dyDescent="0.2">
      <c r="H159" s="1"/>
      <c r="I159" s="1"/>
      <c r="J159" s="1"/>
    </row>
    <row r="160" spans="6:10" x14ac:dyDescent="0.2">
      <c r="H160" s="1"/>
      <c r="I160" s="1"/>
      <c r="J160" s="1"/>
    </row>
    <row r="161" spans="8:10" x14ac:dyDescent="0.2">
      <c r="H161" s="1"/>
      <c r="I161" s="1"/>
      <c r="J161" s="1"/>
    </row>
    <row r="162" spans="8:10" x14ac:dyDescent="0.2">
      <c r="H162" s="1"/>
      <c r="I162" s="1"/>
      <c r="J162" s="1"/>
    </row>
    <row r="163" spans="8:10" x14ac:dyDescent="0.2">
      <c r="H163" s="1"/>
      <c r="I163" s="1"/>
      <c r="J163" s="1"/>
    </row>
    <row r="164" spans="8:10" x14ac:dyDescent="0.2">
      <c r="H164" s="1"/>
      <c r="I164" s="1"/>
      <c r="J164" s="1"/>
    </row>
    <row r="165" spans="8:10" x14ac:dyDescent="0.2">
      <c r="H165" s="1"/>
      <c r="I165" s="1"/>
      <c r="J165" s="1"/>
    </row>
    <row r="166" spans="8:10" x14ac:dyDescent="0.2">
      <c r="H166" s="1"/>
      <c r="I166" s="1"/>
      <c r="J166" s="1"/>
    </row>
    <row r="167" spans="8:10" x14ac:dyDescent="0.2">
      <c r="H167" s="1"/>
      <c r="I167" s="1"/>
      <c r="J167" s="1"/>
    </row>
    <row r="168" spans="8:10" x14ac:dyDescent="0.2">
      <c r="H168" s="1"/>
      <c r="I168" s="1"/>
      <c r="J168" s="1"/>
    </row>
    <row r="169" spans="8:10" x14ac:dyDescent="0.2">
      <c r="H169" s="1"/>
      <c r="I169" s="1"/>
      <c r="J169" s="1"/>
    </row>
    <row r="170" spans="8:10" x14ac:dyDescent="0.2">
      <c r="H170" s="1"/>
      <c r="I170" s="1"/>
      <c r="J170" s="1"/>
    </row>
    <row r="171" spans="8:10" x14ac:dyDescent="0.2">
      <c r="H171" s="1"/>
      <c r="I171" s="1"/>
      <c r="J171" s="1"/>
    </row>
    <row r="172" spans="8:10" x14ac:dyDescent="0.2">
      <c r="H172" s="1"/>
      <c r="I172" s="1"/>
      <c r="J172" s="1"/>
    </row>
    <row r="173" spans="8:10" x14ac:dyDescent="0.2">
      <c r="H173" s="1"/>
      <c r="I173" s="1"/>
      <c r="J173" s="1"/>
    </row>
    <row r="174" spans="8:10" x14ac:dyDescent="0.2">
      <c r="H174" s="1"/>
      <c r="I174" s="1"/>
      <c r="J174" s="1"/>
    </row>
    <row r="175" spans="8:10" x14ac:dyDescent="0.2">
      <c r="H175" s="1"/>
      <c r="I175" s="1"/>
      <c r="J175" s="1"/>
    </row>
    <row r="176" spans="8:10" x14ac:dyDescent="0.2">
      <c r="H176" s="1"/>
      <c r="I176" s="1"/>
      <c r="J176" s="1"/>
    </row>
    <row r="177" spans="8:10" x14ac:dyDescent="0.2">
      <c r="H177" s="1"/>
      <c r="I177" s="1"/>
      <c r="J177" s="1"/>
    </row>
    <row r="178" spans="8:10" x14ac:dyDescent="0.2">
      <c r="H178" s="1"/>
      <c r="I178" s="1"/>
      <c r="J178" s="1"/>
    </row>
    <row r="179" spans="8:10" x14ac:dyDescent="0.2">
      <c r="H179" s="1"/>
      <c r="I179" s="1"/>
      <c r="J179" s="1"/>
    </row>
    <row r="180" spans="8:10" x14ac:dyDescent="0.2">
      <c r="H180" s="1"/>
      <c r="I180" s="1"/>
      <c r="J180" s="1"/>
    </row>
    <row r="181" spans="8:10" x14ac:dyDescent="0.2">
      <c r="H181" s="1"/>
      <c r="I181" s="1"/>
      <c r="J181" s="1"/>
    </row>
    <row r="182" spans="8:10" x14ac:dyDescent="0.2">
      <c r="H182" s="1"/>
      <c r="I182" s="1"/>
      <c r="J182" s="1"/>
    </row>
    <row r="183" spans="8:10" x14ac:dyDescent="0.2">
      <c r="H183" s="1"/>
      <c r="I183" s="1"/>
      <c r="J183" s="1"/>
    </row>
    <row r="184" spans="8:10" x14ac:dyDescent="0.2">
      <c r="H184" s="1"/>
      <c r="I184" s="1"/>
      <c r="J184" s="1"/>
    </row>
    <row r="185" spans="8:10" x14ac:dyDescent="0.2">
      <c r="H185" s="1"/>
      <c r="I185" s="1"/>
      <c r="J185" s="1"/>
    </row>
    <row r="186" spans="8:10" x14ac:dyDescent="0.2">
      <c r="H186" s="1"/>
      <c r="I186" s="1"/>
      <c r="J186" s="1"/>
    </row>
    <row r="187" spans="8:10" x14ac:dyDescent="0.2">
      <c r="H187" s="1"/>
      <c r="I187" s="1"/>
      <c r="J187" s="1"/>
    </row>
    <row r="188" spans="8:10" x14ac:dyDescent="0.2">
      <c r="H188" s="1"/>
      <c r="I188" s="1"/>
      <c r="J188" s="1"/>
    </row>
    <row r="189" spans="8:10" x14ac:dyDescent="0.2">
      <c r="H189" s="1"/>
      <c r="I189" s="1"/>
      <c r="J189" s="1"/>
    </row>
    <row r="190" spans="8:10" x14ac:dyDescent="0.2">
      <c r="H190" s="1"/>
      <c r="I190" s="1"/>
      <c r="J190" s="1"/>
    </row>
    <row r="191" spans="8:10" x14ac:dyDescent="0.2">
      <c r="H191" s="1"/>
      <c r="I191" s="1"/>
      <c r="J191" s="1"/>
    </row>
    <row r="192" spans="8:10" x14ac:dyDescent="0.2">
      <c r="H192" s="1"/>
      <c r="I192" s="1"/>
      <c r="J192" s="1"/>
    </row>
    <row r="193" spans="8:10" x14ac:dyDescent="0.2">
      <c r="H193" s="1"/>
      <c r="I193" s="1"/>
      <c r="J193" s="1"/>
    </row>
    <row r="194" spans="8:10" x14ac:dyDescent="0.2">
      <c r="H194" s="1"/>
      <c r="I194" s="1"/>
      <c r="J194" s="1"/>
    </row>
    <row r="195" spans="8:10" x14ac:dyDescent="0.2">
      <c r="H195" s="1"/>
      <c r="I195" s="1"/>
      <c r="J195" s="1"/>
    </row>
    <row r="196" spans="8:10" x14ac:dyDescent="0.2">
      <c r="H196" s="1"/>
      <c r="I196" s="1"/>
      <c r="J196" s="1"/>
    </row>
    <row r="197" spans="8:10" x14ac:dyDescent="0.2">
      <c r="H197" s="1"/>
      <c r="I197" s="1"/>
      <c r="J197" s="1"/>
    </row>
    <row r="198" spans="8:10" x14ac:dyDescent="0.2">
      <c r="H198" s="1"/>
      <c r="I198" s="1"/>
      <c r="J198" s="1"/>
    </row>
    <row r="199" spans="8:10" x14ac:dyDescent="0.2">
      <c r="H199" s="1"/>
      <c r="I199" s="1"/>
      <c r="J199" s="1"/>
    </row>
    <row r="200" spans="8:10" x14ac:dyDescent="0.2">
      <c r="H200" s="1"/>
      <c r="I200" s="1"/>
      <c r="J200" s="1"/>
    </row>
    <row r="201" spans="8:10" x14ac:dyDescent="0.2">
      <c r="H201" s="1"/>
      <c r="I201" s="1"/>
      <c r="J201" s="1"/>
    </row>
    <row r="202" spans="8:10" x14ac:dyDescent="0.2">
      <c r="H202" s="1"/>
      <c r="I202" s="1"/>
      <c r="J202" s="1"/>
    </row>
    <row r="203" spans="8:10" x14ac:dyDescent="0.2">
      <c r="H203" s="1"/>
      <c r="I203" s="1"/>
      <c r="J203" s="1"/>
    </row>
    <row r="204" spans="8:10" x14ac:dyDescent="0.2">
      <c r="H204" s="1"/>
      <c r="I204" s="1"/>
      <c r="J204" s="1"/>
    </row>
  </sheetData>
  <printOptions horizontalCentered="1"/>
  <pageMargins left="0" right="0" top="0.31496062992125984" bottom="0.19685039370078741" header="0.23622047244094491" footer="0.51181102362204722"/>
  <pageSetup paperSize="9" scale="54" orientation="portrait" r:id="rId1"/>
  <headerFooter alignWithMargins="0"/>
  <legacyDrawing r:id="rId2"/>
</worksheet>
</file>

<file path=_xmlsignatures/_rels/origin.sigs.rels><?xml version="1.0" encoding="UTF-8" standalone="yes"?>
<Relationships xmlns="http://schemas.openxmlformats.org/package/2006/relationships"><Relationship Id="rId3" Type="http://schemas.openxmlformats.org/package/2006/relationships/digital-signature/signature" Target="sig3.xml"/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Relationship Id="rId4" Type="http://schemas.openxmlformats.org/package/2006/relationships/digital-signature/signature" Target="sig4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kTpY+tRHQX61zm5lNCnwkowI3KNcxtVhtmDlnxRNS9I=</DigestValue>
    </Reference>
    <Reference Type="http://www.w3.org/2000/09/xmldsig#Object" URI="#idOfficeObject">
      <DigestMethod Algorithm="http://www.w3.org/2001/04/xmlenc#sha256"/>
      <DigestValue>owww381L1DYrcNw3U02cw06mjZCkBovElAnABoFUsTI=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vjWVfpWPv0r4tbbQb68RNHfaa/6LvCq0QBer6yB+asQ=</DigestValue>
    </Reference>
    <Reference Type="http://www.w3.org/2000/09/xmldsig#Object" URI="#idValidSigLnImg">
      <DigestMethod Algorithm="http://www.w3.org/2001/04/xmlenc#sha256"/>
      <DigestValue>DEMbGqz8AekpLBsTI6T6Bmeh6YOR/mrnLUE+XpVfGDg=</DigestValue>
    </Reference>
    <Reference Type="http://www.w3.org/2000/09/xmldsig#Object" URI="#idInvalidSigLnImg">
      <DigestMethod Algorithm="http://www.w3.org/2001/04/xmlenc#sha256"/>
      <DigestValue>r+pSoaFzfGgwbrkGFbhrmRBfl5NyVDHSNRMKtox74YA=</DigestValue>
    </Reference>
  </SignedInfo>
  <SignatureValue>dbyTFj++C9tEQiiSjPimZPOinCdfNz/0QxW55JNVI4eQHSRFznYEsRCyUQm4qa7OoW9wRYGhiFWD
sm7IH+gKP2mWDs3vMSI443iv7bXq1fG16g0K2o9LdBffO6maFPCY3MalCgi4W2SnJ7NF0HjvI4kk
JVHGpfV+l1JP1fHRgYOmQ3y+ZP19kNfXB4edTdxlnnUSp8MXDSWR2IuAjvLKntL9o845rqNZpwAl
DDOK0ZuXevYB32q6nGvKlpvIQjbwbZ8kL+FO+usjQTHz5rW5nWTsTcpb2t0XvP5cej4OX+fEsTV+
Y4EnBtNdUwXho7SErbdh8bz5AymJRFmX523ilw==</SignatureValue>
  <KeyInfo>
    <X509Data>
      <X509Certificate>MIIH4zCCBcugAwIBAgIIOeL+ZZQY0J0wDQYJKoZIhvcNAQELBQAwWzEXMBUGA1UEBRMOUlVDIDgwMDUwMTcyLTExGjAYBgNVBAMTEUNBLURPQ1VNRU5UQSBTLkEuMRcwFQYDVQQKEw5ET0NVTUVOVEEgUy5BLjELMAkGA1UEBhMCUFkwHhcNMjIwMzE1MTUwOTE2WhcNMjQwMzE0MTUxOTE2WjCBiTELMAkGA1UEBhMCUFkxEDAOBgNVBAQMB1RPUkFMRVMxEjAQBgNVBAUTCUNJMTg2MzQ5NjEPMA0GA1UEKgwGTkVMU09OMRcwFQYDVQQKDA5QRVJTT05BIEZJU0lDQTERMA8GA1UECwwIRklSTUEgRjIxFzAVBgNVBAMMDk5FTFNPTiBUT1JBTEVTMIIBIjANBgkqhkiG9w0BAQEFAAOCAQ8AMIIBCgKCAQEA4wbAB7Y1RLjseXtJQqxMRXCPRThcv/GcTolbtBGPr2S2UrZqhT0tNx2JnoByrhlu4Ykrkc2/jUaKxWQLIgWZ+znug3IAfe9pRBNMdfpa80OZfURACbwtWON/Czh52CZMRTlbxsc5/Rss41K2Yt+3yH6jYND/9C/ULUZPMXDjQSRA5DlcZ8d0WZAUS3yMx58+GM/+QUIYkvBijllng1+YNVvJACkoXyMCRDKcLDoFc8Hvayyv1llhYO3Qu8Tra/zEzW9n71H9W/LG/GvprsOxT9W+UkLo/VekWxFo1SSBn6GC1muGLvUpXEMmABHX5Ag6R9i+D7s0djN/BSw/k66NDwIDAQABo4IDejCCA3YwDAYDVR0TAQH/BAIwADAOBgNVHQ8BAf8EBAMCBeAwKgYDVR0lAQH/BCAwHgYIKwYBBQUHAwEGCCsGAQUFBwMCBggrBgEFBQcDBDAdBgNVHQ4EFgQUpDJiuz6QMilgWnIyYFn3ZEjSCh8wgZcGCCsGAQUFBwEBBIGKMIGHMDoGCCsGAQUFBzABhi5odHRwczovL3d3dy5kb2N1bWVudGEuY29tLnB5L2Zpcm1hZGlnaXRhbC9vc2NwMEkGCCsGAQUFBzAChj1odHRwczovL3d3dy5kb2N1bWVudGEuY29tLnB5L2Zpcm1hZGlnaXRhbC9kZXNjYXJnYXMvY2Fkb2MuY3J0MB8GA1UdIwQYMBaAFEAmrCZcYo/G9QJU5I3BGibW7qWyME8GA1UdHwRIMEYwRKBCoECGPmh0dHBzOi8vd3d3LmRvY3VtZW50YS5jb20ucHkvZmlybWFkaWdpdGFsL2Rlc2Nhcmdhcy9jcmxkb2MuY3JsMB4GA1UdEQQXMBWBE250b3JhbGVzQGZwai5jb20ucHkwggHdBgNVHSAEggHUMIIB0DCCAcwGDisGAQQBgvk7AQEBBgEBMIIBuDA/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BSxLxL9QHpbp9KxPQZ2oq+YLJFruMvj5CVVpgHMHVa01xcQtidL9Qf3M9uTdQmT+CSagvEf0tFn5hHt1CQIm8Vnv7tt5mMXkdRXwHNI2t5AGMmoYgaR7sQlI3yeYMbh/L1emnhlwG7Z9s8fhJaXZHhPinZfTtzMecrPyWBWgAWYntMQudfntFNDxlf2zbvBS3PRt1PdelnAJ7ev/G+mj328RQq9z1Cx7vFlfvB8W5L+qE+79pwdxPGWMQg4B2054qFwUJpVVehkBUy4L7j0n16kTkpIiaMJTtEigwkaNtuKpwo7TJU2vpv3KBAkoeGuRP7DDwE96BSBhCYvsbdJ67q97HxFJr/RPiHpz9I+djiAem/rcy80Q8r8LeTvs6Fysw0cWG26GBerPkb2BmdqaI0yELuKbYlNx4dpQoF19plY7F+iCLX/wzwFs238fIAEaD0J5bC6Ur3EjWQwafu/nSIlsQAGRuw7EKGpFY9aBVb96s8/MN+QwfvYsF7xAaKF3CofsezWt6x+959iYRRQFOrYf/i1rQ/bGv/u8iEdo1MDYLgcxxo1y4smtT9rSSGf5L2XvOqShbFBaNFY350kRvUu1cPlPsiUpibN10Akov3FQwUm//+979op8bh9RRdw6J4Eafc5en5pEChDRasohi446E2NYiTrU7XY7sw1GY1o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FRq0GkvPiaFXwIX5ntOBR1ZESXUxVIgOnjqqSt0yzCY=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ysY7u8LLyl7naQrzFRAwountIREwV1elZfBQr4/fz6I=</DigestValue>
      </Reference>
      <Reference URI="/xl/drawings/vmlDrawing1.vml?ContentType=application/vnd.openxmlformats-officedocument.vmlDrawing">
        <DigestMethod Algorithm="http://www.w3.org/2001/04/xmlenc#sha256"/>
        <DigestValue>RxJjVLse7CMXya3LWGNgkydh9qD3KojppfS6qBP/9Mo=</DigestValue>
      </Reference>
      <Reference URI="/xl/media/image1.emf?ContentType=image/x-emf">
        <DigestMethod Algorithm="http://www.w3.org/2001/04/xmlenc#sha256"/>
        <DigestValue>Baj8qsfhDq8WjXzcfcjgISDErwYR/r8cBJTmUKji/34=</DigestValue>
      </Reference>
      <Reference URI="/xl/media/image2.emf?ContentType=image/x-emf">
        <DigestMethod Algorithm="http://www.w3.org/2001/04/xmlenc#sha256"/>
        <DigestValue>YWvmNjZHty5wae40pnhDZ009SS3mGWzIlAZwOED2rtQ=</DigestValue>
      </Reference>
      <Reference URI="/xl/media/image3.emf?ContentType=image/x-emf">
        <DigestMethod Algorithm="http://www.w3.org/2001/04/xmlenc#sha256"/>
        <DigestValue>ign3OjbtGG1Ef9jNDByS+Na5ck9POiK0xz/ncKcMHjM=</DigestValue>
      </Reference>
      <Reference URI="/xl/media/image4.emf?ContentType=image/x-emf">
        <DigestMethod Algorithm="http://www.w3.org/2001/04/xmlenc#sha256"/>
        <DigestValue>nz1KFF2e0vateUh0mC7+BKqL5p2d88lTdl4e11h62Zk=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2ZsM0R/zzTrKu5RYCxVNJBr51bDTFWoKElF8JsC5QuE=</DigestValue>
      </Reference>
      <Reference URI="/xl/sharedStrings.xml?ContentType=application/vnd.openxmlformats-officedocument.spreadsheetml.sharedStrings+xml">
        <DigestMethod Algorithm="http://www.w3.org/2001/04/xmlenc#sha256"/>
        <DigestValue>QxuwVfJUAjGJ+hcZ5D0CNHsUaNSFaNTWmkvsejrkMKM=</DigestValue>
      </Reference>
      <Reference URI="/xl/styles.xml?ContentType=application/vnd.openxmlformats-officedocument.spreadsheetml.styles+xml">
        <DigestMethod Algorithm="http://www.w3.org/2001/04/xmlenc#sha256"/>
        <DigestValue>2YXJIBtoeX9URl/zTUO036bbWzAvlXILsnxR7ivj2g0=</DigestValue>
      </Reference>
      <Reference URI="/xl/theme/theme1.xml?ContentType=application/vnd.openxmlformats-officedocument.theme+xml">
        <DigestMethod Algorithm="http://www.w3.org/2001/04/xmlenc#sha256"/>
        <DigestValue>MSC/EYkfwclNctHK+aZVNa7gncE2d4S8pHsh2ftpRsE=</DigestValue>
      </Reference>
      <Reference URI="/xl/workbook.xml?ContentType=application/vnd.openxmlformats-officedocument.spreadsheetml.sheet.main+xml">
        <DigestMethod Algorithm="http://www.w3.org/2001/04/xmlenc#sha256"/>
        <DigestValue>MKDyrVtIpumjv+PlXgVoU+CWQ1idzg3sOQMJIP5mUfs=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sheet1.xml?ContentType=application/vnd.openxmlformats-officedocument.spreadsheetml.worksheet+xml">
        <DigestMethod Algorithm="http://www.w3.org/2001/04/xmlenc#sha256"/>
        <DigestValue>X3RjUr2C9FmL2qSs69IJ6WWE/MQXFzhXRKw9LdNjNFk=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2023-03-30T21:17:55Z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{5C194F09-29D5-4EFE-A427-897684672631}</SetupID>
          <SignatureText>Nelson Torales</SignatureText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2023-03-30T21:17:55Z</xd:SigningTime>
          <xd:SigningCertificate>
            <xd:Cert>
              <xd:CertDigest>
                <DigestMethod Algorithm="http://www.w3.org/2001/04/xmlenc#sha256"/>
                <DigestValue>lArQelWToh6FVfw1kXNIULd4+1JhlGd2Xg8Tw2HDwHY=</DigestValue>
              </xd:CertDigest>
              <xd:IssuerSerial>
                <X509IssuerName>C=PY, O=DOCUMENTA S.A., CN=CA-DOCUMENTA S.A., SERIALNUMBER=RUC 80050172-1</X509IssuerName>
                <X509SerialNumber>4171175917128306845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qTCCBZGgAwIBAgIQWC+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/hk+D/VTF+X5H6btEEiBu1KNEf35B5e2pyeOAOBsduFcJAgh3tjNAQGcY057ad1eCdBf6pbXv8Mhio0jlcGSvlmF+OVTTYvTUwF2HbgHDqOiQDJpnDzMhVXmNKfKH7W62QYKp0fKB8F8li1ChNt30za2bqzeTntqq3kCXHlhbjHlLMHqV76MgsEeHuSJMtxOBbQatlxyJRmcEfUyF/hu8A8q3caWLFOzfsJbTfpAxkxo3/ewkRVF/SAj70/3VBrw+IY/9TTTeS2oYrWkurC3tT5KTmwr1mMKIBprkVRVqzWuh+4HyPmgF/u4kqI6A8xiA1mdsk+hCP5zICkEv+qwjP9mK4pq1gTvjvuQ6sbu2+qBaUi5nTr/L81Y5vSvLOR0Hod7GmCx9p7JWMzEVAGmh28F0ZqPt5Ry37w4DLdtrBJPzdyso36OZseNaXM3puukBisbv2vyt2ydUvuLwEbl2oYDKcvfifCLauqlgwCv5BKFuxBDL/KKaxnJZBYKbEtgY9ztwYEY8xyAbyQqH/JAB88VW04vw7GVkdUPu7mw1udKafyJXRrqlsrAbCTWdtwYuXJPj3mi/x3z6+Fg1+kx9izYU/5+DtGLhk3YN0eIObqtjUjBhqT+u1rJ3iZtalwRtDBhEb5ehrQIDAQABo4ICUzCCAk8wEgYDVR0TAQH/BAgwBgEB/wIBADAOBgNVHQ8BAf8EBAMCAQYwHQYDVR0OBBYEFEAmrCZcYo/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+wo/po7oT9Qq40OltXGGgBIA3i4NGFQ5UBsWU3tI+O3jNkBi/9k/BkYHVT9UxWNHUxoZw+QJsAKl5f8wQksVH18Scq5Z+RUSBQ7v1hvvH1m2P7FXcB0nf+nwDVoDyGv57EmhKofwQibUzKajDts6JrsXyugQhVbLynSCw4qPMJLpImpL21LxxVMcryQMYymYUAr3DrMLOUuXxKLXCSOf8oP/PSmBvKldr2xeGJ5kowMxq0Af8mn7+pnm3yi0Ons5plFugKv3eSAmBY3zBS5NGPt9FFY/9FeNbCNXLEIRhaCx3T/6lSfIJZU5fCfLUY3y0hkSwuoK1gf/hHFyqyN/PrJ8E9PbyEzpMYwc51K+PhRRMcrJaD9txveHz8XjDrjjoISL+ZV54LMzUi5sF++nG79TLxDaC4vBtg6I8mOooFqzbsYgM3R4SaElTQIv6dSEZX1wKJXh25RbldqePe4Alnwe3vU97ZrTEpKPQkRM4lPJVElOicbYR1Wx5xrvyFucagF6IVeP4IZLJt1L4rbiSzPq027Q8jECgeJeRQWVKS8nQ8KyMfA0tgAuL3Vtub5pSbMI3xqtQwdJtOgwFj2iVp1BQv3XegF6OySbw/sk46AGWOTwb6vwUPq5TfnuNzO92keBxGg+aWylEC25zYFPYpAq384g5lmVaV53zmp1f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  <Object Id="idValidSigLnImg">AQAAAGwAAAAAAAAAAAAAAP8AAAB/AAAAAAAAAAAAAAAvGQAAogwAACBFTUYAAAEAbBsAAKoAAAAGAAAAAAAAAAAAAAAAAAAAVgUAAAADAABYAQAAwgAAAAAAAAAAAAAAAAAAAMA/BQDQ9QI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MAAAAEAAAA9gAAABAAAADDAAAABAAAADQAAAANAAAAIQDwAAAAAAAAAAAAAACAPwAAAAAAAAAAAACAPwAAAAAAAAAAAAAAAAAAAAAAAAAAAAAAAAAAAAAAAAAAJQAAAAwAAAAAAACAKAAAAAwAAAABAAAAUgAAAHABAAABAAAA9f///wAAAAAAAAAAAAAAAJABAAAAAAABAAAAAHMAZQBnAG8AZQAgAHUAaQAAAAAAAAAAAAAAAAAAAAAAAAAAAAAAAAAAAAAAAAAAAAAAAAAAAAAAAAAAAAAAAAAAAAAAMBbTAv1/AAAQuS89jwAAAAAAAAA8AgAAiD6dAv1/AAAAAAAAAAAAAOpcPsf8fwAAAADxA/1/AACMGWTF/H8AAAAAAAAAAAAAAAAAAAAAAACQ1y/6YmsAANjjPcf8fwAASAAAADwCAACQAQAAAAAAACB0SJU8AgAA+LovPQAAAAAAAAAAAAAAAAkAAAAAAAAAAAAAAAAAAAAcui89jwAAALC6Lz2PAAAAcc11Av1/AAAAAAAAAAAAAJABAAAAAAAAIHRIlTwCAAD4ui89jwAAACB0SJU8AgAA2+B5Av1/AADAuS89jwAAALC6Lz2PAAAAAAAAAAAAAAAAAAAAZHYACAAAAAAlAAAADAAAAAEAAAAYAAAADAAAAAAAAAISAAAADAAAAAEAAAAeAAAAGAAAAMMAAAAEAAAA9wAAABEAAAAlAAAADAAAAAEAAABUAAAAhAAAAMQAAAAEAAAA9QAAABAAAAABAAAA0XbJQVUVykHEAAAABAAAAAkAAABMAAAAAAAAAAAAAAAAAAAA//////////9gAAAAMwAwAC8AMwAvADIAMAAyADM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gCtaoDwCAAAAAAAAAAAAAGAMAAAAAAAAiD6dAv1/AAAAAAAAAAAAAHUUCpb/////gJt2jjwCAAAAAAAAAAAAAAAAAAAAAAAAAAAAAAAAAAAAuy76YmsAAPgDAAAAAAAAQN0uPY8AAABxBYoAAAAAACB0SJU8AgAAcN8uPQAAAAAAAAAAAAAAAAcAAAAAAAAAsElFlTwCAACs3i49jwAAAEDfLj2PAAAAcc11Av1/AAAAAAAAAAAAAMCZY6AAAAAAAAAAAAAAAAAgdEiVPAIAACB0SJU8AgAA2+B5Av1/AABQ3i49jwAAAEDfLj2PAAAAAAAAAAAAAAAAAAA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CYD/LG/H8AAJg8asX8fwAAgG5loDwCAACIPp0C/X8AAAAAAAAAAAAAHlZqxfx/AAABAAAAAAAAAKABSaA8AgAAAAAAAAAAAAAAAAAAAAAAAEC6LvpiawAAAQAAAAAAAADA3C49jwAAAJABAAAAAAAAIHRIlTwCAADI3i49AAAAAAAAAAAAAAAABgAAAAAAAAACAAAAAAAAAOzdLj2PAAAAgN4uPY8AAABxzXUC/X8AAAAAAAAAAAAAsK7QxgAAAACAK1qgPAIAAAAAAAAAAAAAIHRIlTwCAADb4HkC/X8AAJDdLj2PAAAAgN4uPY8AAAAAAAAAAAAAAAAAAABkdgAIAAAAACUAAAAMAAAAAwAAABgAAAAMAAAAAAAAAhIAAAAMAAAAAQAAABYAAAAMAAAACAAAAFQAAABUAAAACgAAACcAAAAeAAAASgAAAAEAAADRdslBVRXK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JEAAABHAAAAKQAAADMAAABpAAAAFQAAACEA8AAAAAAAAAAAAAAAgD8AAAAAAAAAAAAAgD8AAAAAAAAAAAAAAAAAAAAAAAAAAAAAAAAAAAAAAAAAACUAAAAMAAAAAAAAgCgAAAAMAAAABAAAAFIAAABwAQAABAAAAPD///8AAAAAAAAAAAAAAACQAQAAAAAAAQAAAABzAGUAZwBvAGUAIAB1AGkAAAAAAAAAAAAAAAAAAAAAAAAAAAAAAAAAAAAAAAAAAAAAAAAAAAAAAAAAAAAAAAAAAAAAAAAAAAAAAAAAa7jRBP1/AAA4AD8AAAAAAIg+nQL9fwAAAAAAAAAAAAAAAQAAAAAAAAAAAAAAAAAAAAEAAAAAAAAAAAAAAAAAAAAAAAAAAAAAALku+mJrAAAAAHCOPAIAAKwCcI48AgAAkAEAAAAAAAAgdEiVPAIAAIjdLj0AAAAAAAAAAAAAAAAJAAAAAAAAAAMAAAAAAAAArNwuPY8AAABA3S49jwAAAHHNdQL9fwAAAAAAAAAAAAAZ3C49AAAAAJg5WqA8AgAAAAAAAAAAAAAgdEiVPAIAANvgeQL9fwAAUNwuPY8AAABA3S49jwAAAHAOUZU8AgAAAAAAAGR2AAgAAAAAJQAAAAwAAAAEAAAAGAAAAAwAAAAAAAACEgAAAAwAAAABAAAAHgAAABgAAAApAAAAMwAAAJIAAABIAAAAJQAAAAwAAAAEAAAAVAAAAKAAAAAqAAAAMwAAAJAAAABHAAAAAQAAANF2yUFVFcpBKgAAADMAAAAOAAAATAAAAAAAAAAAAAAAAAAAAP//////////aAAAAE4AZQBsAHMAbwBuACAAVABvAHIAYQBsAGUAcwAMAAAACAAAAAQAAAAHAAAACQAAAAkAAAAEAAAACAAAAAkAAAAGAAAACAAAAAQAAAAIAAAABwAAAEsAAABAAAAAMAAAAAUAAAAgAAAAAQAAAAEAAAAQAAAAAAAAAAAAAAAAAQAAgAAAAAAAAAAAAAAAAAEAAIAAAAAlAAAADAAAAAIAAAAnAAAAGAAAAAUAAAAAAAAA////AAAAAAAlAAAADAAAAAUAAABMAAAAZAAAAAAAAABQAAAA/wAAAHwAAAAAAAAAUAAAAAABAAAtAAAAIQDwAAAAAAAAAAAAAACAPwAAAAAAAAAAAACAPwAAAAAAAAAAAAAAAAAAAAAAAAAAAAAAAAAAAAAAAAAAJQAAAAwAAAAAAACAKAAAAAwAAAAFAAAAJwAAABgAAAAFAAAAAAAAAP///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CgAAAACgAAAFAAAABVAAAAXAAAAAEAAADRdslBVRXKQQoAAABQAAAADgAAAEwAAAAAAAAAAAAAAAAAAAD//////////2gAAABOAGUAbABzAG8AbgAgAFQAbwByAGEAbABlAHMACAAAAAYAAAADAAAABQAAAAcAAAAHAAAAAwAAAAYAAAAHAAAABAAAAAYAAAADAAAABgAAAAUAAABLAAAAQAAAADAAAAAFAAAAIAAAAAEAAAABAAAAEAAAAAAAAAAAAAAAAAEAAIAAAAAAAAAAAAAAAAABAACAAAAAJQAAAAwAAAACAAAAJwAAABgAAAAFAAAAAAAAAP///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CsAAAACgAAAGAAAABlAAAAbAAAAAEAAADRdslBVRXKQQoAAABgAAAAEAAAAEwAAAAAAAAAAAAAAAAAAAD//////////2wAAABDAG8AbgB0AGEAZABvAHIAIABHAGUAbgBlAHIAYQBsAAcAAAAHAAAABwAAAAQAAAAGAAAABwAAAAcAAAAEAAAAAwAAAAgAAAAGAAAABwAAAAYAAAAEAAAABgAAAAMAAABLAAAAQAAAADAAAAAFAAAAIAAAAAEAAAABAAAAEAAAAAAAAAAAAAAAAAEAAIAAAAAAAAAAAAAAAAABAACAAAAAJQAAAAwAAAACAAAAJwAAABgAAAAFAAAAAAAAAP///wAAAAAAJQAAAAwAAAAFAAAATAAAAGQAAAAJAAAAcAAAAKoAAAB8AAAACQAAAHAAAACiAAAADQAAACEA8AAAAAAAAAAAAAAAgD8AAAAAAAAAAAAAgD8AAAAAAAAAAAAAAAAAAAAAAAAAAAAAAAAAAAAAAAAAACUAAAAMAAAAAAAAgCgAAAAMAAAABQAAACUAAAAMAAAAAQAAABgAAAAMAAAAAAAAAhIAAAAMAAAAAQAAABYAAAAMAAAAAAAAAFQAAADwAAAACgAAAHAAAACpAAAAfAAAAAEAAADRdslBVRXKQQoAAABwAAAAGwAAAEwAAAAEAAAACQAAAHAAAACrAAAAfQAAAIQAAABGAGkAcgBtAGEAZABvACAAcABvAHIAOgAgAE4ARQBMAFMATwBOACAAVABPAFIAQQBMAEUAUwAAAAYAAAADAAAABAAAAAkAAAAGAAAABwAAAAcAAAADAAAABwAAAAcAAAAEAAAAAwAAAAMAAAAIAAAABgAAAAUAAAAGAAAACQAAAAgAAAADAAAABgAAAAkAAAAHAAAABwAAAAUAAAAGAAAABgAAABYAAAAMAAAAAAAAACUAAAAMAAAAAgAAAA4AAAAUAAAAAAAAABAAAAAUAAAA</Object>
  <Object Id="idInvalidSigLnImg">AQAAAGwAAAAAAAAAAAAAAP8AAAB/AAAAAAAAAAAAAAAvGQAAogwAACBFTUYAAAEADB8AALAAAAAGAAAAAAAAAAAAAAAAAAAAVgUAAAADAABYAQAAwgAAAAAAAAAAAAAAAAAAAMA/BQDQ9QI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/HMVPSGy5uFiE4GypVJ0KnHjN9AAABAAAAAACcz+7S6ffb7fnC0t1haH0hMm8aLXIuT8ggOIwoRKslP58cK08AAAEAAAAAAMHg9P///////////+bm5k9SXjw/SzBRzTFU0y1NwSAyVzFGXwEBAgAACA8mnM/u69/SvI9jt4tgjIR9FBosDBEjMVTUMlXWMVPRKUSeDxk4AAAAAAAAAADT6ff///////+Tk5MjK0krSbkvUcsuT8YVJFoTIFIrSbgtTcEQHEcAAAAAAJzP7vT6/bTa8kRleixHhy1Nwi5PxiQtTnBwcJKSki81SRwtZAgOIwAAAAAAweD02+35gsLqZ5q6Jz1jNEJyOUZ4qamp+/v7////wdPeVnCJAQECAAAAAACv1/Ho8/ubzu6CwuqMudS3u769vb3////////////L5fZymsABAgMAAAAAAK/X8fz9/uLx+snk9uTy+vz9/v///////////////8vl9nKawAECAwAAAAAAotHvtdryxOL1xOL1tdry0+r32+350+r3tdryxOL1pdPvc5rAAQIDAAAAAABpj7ZnjrZqj7Zqj7ZnjrZtkbdukrdtkbdnjrZqj7ZojrZ3rdUCAwQAAAAAAAAAAAAAAAAAAAAAAAAAAAAAAAAAAAAAAAAAAAAAAAAAAAAAAAAAAAAAJwAAABgAAAABAAAAAAAAAP///wAAAAAAJQAAAAwAAAABAAAATAAAAGQAAAAiAAAABAAAAHEAAAAQAAAAIgAAAAQAAABQAAAADQAAACEA8AAAAAAAAAAAAAAAgD8AAAAAAAAAAAAAgD8AAAAAAAAAAAAAAAAAAAAAAAAAAAAAAAAAAAAAAAAAACUAAAAMAAAAAAAAgCgAAAAMAAAAAQAAAFIAAABwAQAAAQAAAPX///8AAAAAAAAAAAAAAACQAQAAAAAAAQAAAABzAGUAZwBvAGUAIAB1AGkAAAAAAAAAAAAAAAAAAAAAAAAAAAAAAAAAAAAAAAAAAAAAAAAAAAAAAAAAAAAAAAAAAAAAADAW0wL9fwAAELkvPY8AAAAAAAAAPAIAAIg+nQL9fwAAAAAAAAAAAADqXD7H/H8AAAAA8QP9fwAAjBlkxfx/AAAAAAAAAAAAAAAAAAAAAAAAkNcv+mJrAADY4z3H/H8AAEgAAAA8AgAAkAEAAAAAAAAgdEiVPAIAAPi6Lz0AAAAAAAAAAAAAAAAJAAAAAAAAAAAAAAAAAAAAHLovPY8AAACwui89jwAAAHHNdQL9fwAAAAAAAAAAAACQAQAAAAAAACB0SJU8AgAA+LovPY8AAAAgdEiVPAIAANvgeQL9fwAAwLkvPY8AAACwui89jwAAAAAAAAAAAAAAAAAAAGR2AAgAAAAAJQAAAAwAAAABAAAAGAAAAAwAAAD/AAACEgAAAAwAAAABAAAAHgAAABgAAAAiAAAABAAAAHIAAAARAAAAJQAAAAwAAAABAAAAVAAAAKgAAAAjAAAABAAAAHAAAAAQAAAAAQAAANF2yUFVFcpBIwAAAAQAAAAPAAAATAAAAAAAAAAAAAAAAAAAAP//////////bAAAAEYAaQByAG0AYQAgAG4AbwAgAHYA4QBsAGkAZABhAIA/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AAAIArWqA8AgAAAAAAAAAAAABgDAAAAAAAAIg+nQL9fwAAAAAAAAAAAAB1FAqW/////4Cbdo48AgAAAAAAAAAAAAAAAAAAAAAAAAAAAAAAAAAAALsu+mJrAAD4AwAAAAAAAEDdLj2PAAAAcQWKAAAAAAAgdEiVPAIAAHDfLj0AAAAAAAAAAAAAAAAHAAAAAAAAALBJRZU8AgAArN4uPY8AAABA3y49jwAAAHHNdQL9fwAAAAAAAAAAAADAmWOgAAAAAAAAAAAAAAAAIHRIlTwCAAAgdEiVPAIAANvgeQL9fwAAUN4uPY8AAABA3y49jwAAAAAAAAAAAA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mA/yxvx/AACYPGrF/H8AAIBuZaA8AgAAiD6dAv1/AAAAAAAAAAAAAB5WasX8fwAAAQAAAAAAAACgAUmgPAIAAAAAAAAAAAAAAAAAAAAAAABAui76YmsAAAEAAAAAAAAAwNwuPY8AAACQAQAAAAAAACB0SJU8AgAAyN4uPQAAAAAAAAAAAAAAAAYAAAAAAAAAAgAAAAAAAADs3S49jwAAAIDeLj2PAAAAcc11Av1/AAAAAAAAAAAAALCu0MYAAAAAgCtaoDwCAAAAAAAAAAAAACB0SJU8AgAA2+B5Av1/AACQ3S49jwAAAIDeLj2PAAAAAAAAAAAAAAAAAAAAZHYACAAAAAAlAAAADAAAAAMAAAAYAAAADAAAAAAAAAISAAAADAAAAAEAAAAWAAAADAAAAAgAAABUAAAAVAAAAAoAAAAnAAAAHgAAAEoAAAABAAAA0XbJQVUVy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CRAAAARwAAACkAAAAzAAAAaQAAABUAAAAhAPAAAAAAAAAAAAAAAIA/AAAAAAAAAAAAAIA/AAAAAAAAAAAAAAAAAAAAAAAAAAAAAAAAAAAAAAAAAAAlAAAADAAAAAAAAIAoAAAADAAAAAQAAABSAAAAcAEAAAQAAADw////AAAAAAAAAAAAAAAAkAEAAAAAAAEAAAAAcwBlAGcAbwBlACAAdQBpAAAAAAAAAAAAAAAAAAAAAAAAAAAAAAAAAAAAAAAAAAAAAAAAAAAAAAAAAAAAAAAAAAAAAAAAAAAAAAAAAGu40QT9fwAAOAA/AAAAAACIPp0C/X8AAAAAAAAAAAAAAAEAAAAAAAAAAAAAAAAAAAABAAAAAAAAAAAAAAAAAAAAAAAAAAAAAAC5LvpiawAAAABwjjwCAACsAnCOPAIAAJABAAAAAAAAIHRIlTwCAACI3S49AAAAAAAAAAAAAAAACQAAAAAAAAADAAAAAAAAAKzcLj2PAAAAQN0uPY8AAABxzXUC/X8AAAAAAAAAAAAAGdwuPQAAAACYOVqgPAIAAAAAAAAAAAAAIHRIlTwCAADb4HkC/X8AAFDcLj2PAAAAQN0uPY8AAABwDlGVPAIAAAAAAABkdgAIAAAAACUAAAAMAAAABAAAABgAAAAMAAAAAAAAAhIAAAAMAAAAAQAAAB4AAAAYAAAAKQAAADMAAACSAAAASAAAACUAAAAMAAAABAAAAFQAAACgAAAAKgAAADMAAACQAAAARwAAAAEAAADRdslBVRXKQSoAAAAzAAAADgAAAEwAAAAAAAAAAAAAAAAAAAD//////////2gAAABOAGUAbABzAG8AbgAgAFQAbwByAGEAbABlAHMADAAAAAgAAAAEAAAABwAAAAkAAAAJAAAABAAAAAgAAAAJAAAABgAAAAgAAAAEAAAACAAAAAcAAABLAAAAQAAAADAAAAAFAAAAIAAAAAEAAAABAAAAEAAAAAAAAAAAAAAAAAEAAIAAAAAAAAAAAAAAAAABAACAAAAAJQAAAAwAAAACAAAAJwAAABgAAAAFAAAAAAAAAP///wAAAAAAJQAAAAwAAAAFAAAATAAAAGQAAAAAAAAAUAAAAP8AAAB8AAAAAAAAAFAAAAAAAQAALQAAACEA8AAAAAAAAAAAAAAAgD8AAAAAAAAAAAAAgD8AAAAAAAAAAAAAAAAAAAAAAAAAAAAAAAAAAAAAAAAAACUAAAAMAAAAAAAAgCgAAAAMAAAABQAAACcAAAAYAAAABQAAAAAAAAD///8AAAAAACUAAAAMAAAABQAAAEwAAABkAAAACQAAAFAAAAD2AAAAXAAAAAkAAABQAAAA7gAAAA0AAAAhAPAAAAAAAAAAAAAAAIA/AAAAAAAAAAAAAIA/AAAAAAAAAAAAAAAAAAAAAAAAAAAAAAAAAAAAAAAAAAAlAAAADAAAAAAAAIAoAAAADAAAAAUAAAAlAAAADAAAAAEAAAAYAAAADAAAAAAAAAISAAAADAAAAAEAAAAeAAAAGAAAAAkAAABQAAAA9wAAAF0AAAAlAAAADAAAAAEAAABUAAAAoAAAAAoAAABQAAAAVQAAAFwAAAABAAAA0XbJQVUVykEKAAAAUAAAAA4AAABMAAAAAAAAAAAAAAAAAAAA//////////9oAAAATgBlAGwAcwBvAG4AIABUAG8AcgBhAGwAZQBzAAgAAAAGAAAAAwAAAAUAAAAHAAAABwAAAAMAAAAGAAAABwAAAAQAAAAGAAAAAwAAAAYAAAAFAAAASwAAAEAAAAAwAAAABQAAACAAAAABAAAAAQAAABAAAAAAAAAAAAAAAAABAACAAAAAAAAAAAAAAAAAAQAAgAAAACUAAAAMAAAAAgAAACcAAAAYAAAABQAAAAAAAAD///8AAAAAACUAAAAMAAAABQAAAEwAAABkAAAACQAAAGAAAAD2AAAAbAAAAAkAAABgAAAA7gAAAA0AAAAhAPAAAAAAAAAAAAAAAIA/AAAAAAAAAAAAAIA/AAAAAAAAAAAAAAAAAAAAAAAAAAAAAAAAAAAAAAAAAAAlAAAADAAAAAAAAIAoAAAADAAAAAUAAAAlAAAADAAAAAEAAAAYAAAADAAAAAAAAAISAAAADAAAAAEAAAAeAAAAGAAAAAkAAABgAAAA9wAAAG0AAAAlAAAADAAAAAEAAABUAAAArAAAAAoAAABgAAAAZQAAAGwAAAABAAAA0XbJQVUVykEKAAAAYAAAABAAAABMAAAAAAAAAAAAAAAAAAAA//////////9sAAAAQwBvAG4AdABhAGQAbwByACAARwBlAG4AZQByAGEAbAAHAAAABwAAAAcAAAAEAAAABgAAAAcAAAAHAAAABAAAAAMAAAAIAAAABgAAAAcAAAAGAAAABAAAAAYAAAADAAAASwAAAEAAAAAwAAAABQAAACAAAAABAAAAAQAAABAAAAAAAAAAAAAAAAABAACAAAAAAAAAAAAAAAAAAQAAgAAAACUAAAAMAAAAAgAAACcAAAAYAAAABQAAAAAAAAD///8AAAAAACUAAAAMAAAABQAAAEwAAABkAAAACQAAAHAAAACqAAAAfAAAAAkAAABwAAAAogAAAA0AAAAhAPAAAAAAAAAAAAAAAIA/AAAAAAAAAAAAAIA/AAAAAAAAAAAAAAAAAAAAAAAAAAAAAAAAAAAAAAAAAAAlAAAADAAAAAAAAIAoAAAADAAAAAUAAAAlAAAADAAAAAEAAAAYAAAADAAAAAAAAAISAAAADAAAAAEAAAAWAAAADAAAAAAAAABUAAAA8AAAAAoAAABwAAAAqQAAAHwAAAABAAAA0XbJQVUVykEKAAAAcAAAABsAAABMAAAABAAAAAkAAABwAAAAqwAAAH0AAACEAAAARgBpAHIAbQBhAGQAbwAgAHAAbwByADoAIABOAEUATABTAE8ATgAgAFQATwBSAEEATABFAFMAAAAGAAAAAwAAAAQAAAAJAAAABgAAAAcAAAAHAAAAAwAAAAcAAAAHAAAABAAAAAMAAAADAAAACAAAAAYAAAAFAAAABgAAAAkAAAAIAAAAAwAAAAYAAAAJAAAABwAAAAcAAAAFAAAABgAAAAYAAAAWAAAADAAAAAAAAAAlAAAADAAAAAIAAAAOAAAAFAAAAAAAAAAQAAAAFAAAAA==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8wFB/wBMDAwNJE5cXIejMusMljZ2bkAYQw25l0xqVaM=</DigestValue>
    </Reference>
    <Reference Type="http://www.w3.org/2000/09/xmldsig#Object" URI="#idOfficeObject">
      <DigestMethod Algorithm="http://www.w3.org/2001/04/xmlenc#sha256"/>
      <DigestValue>FwoVSvimQuhz2xFxo1Q+yTea0voiCNhIIpR44PJAFkM=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f+MU+PEoSTjkdrgzxq+KEEnqlx7o/UdVdp+K7BPLaqA=</DigestValue>
    </Reference>
    <Reference Type="http://www.w3.org/2000/09/xmldsig#Object" URI="#idValidSigLnImg">
      <DigestMethod Algorithm="http://www.w3.org/2001/04/xmlenc#sha256"/>
      <DigestValue>ZH+DSZ7PD9u4pMtlNKXMf72+qcpk5dyOLQgZ3fSbjRk=</DigestValue>
    </Reference>
    <Reference Type="http://www.w3.org/2000/09/xmldsig#Object" URI="#idInvalidSigLnImg">
      <DigestMethod Algorithm="http://www.w3.org/2001/04/xmlenc#sha256"/>
      <DigestValue>iApv6coQu9RLYVh0+KZm8tpS6vagb70CFmh4nxu7OV0=</DigestValue>
    </Reference>
  </SignedInfo>
  <SignatureValue>vdZYMLHVpFUXVPqvj65OzM3/hXmCcXmKtbEGAxxFKiIqTyrVXD2ViFfsE1HJK+sqtiShR5fcrk9y
x78F9El8zeLkrWkruhSa/iPAqVLzRVfaphK/fvcf2cTSP9GMpWOeBSLOIHcZKl/KDrKPxVHp3MYF
C2AzBBIPcUHBEswGNlTWFpSd0cQWK+eSB0PZxJpOocWMA59cp65mAnut6+EKXt9UbD70aNXWby3t
+U0go1RnuxDeF1wtSo0XPhL0y0orM9uJjZnIh/dU+wxiGJxuE/cihMRBfp+ZrWwIsIft+RdUdXAL
Ms9+sMBpDiLZPy3Q79r/MHo5F2TVw8FSAt7Omg==</SignatureValue>
  <KeyInfo>
    <X509Data>
      <X509Certificate>MIIIljCCBn6gAwIBAgIIZvvlGmRLI/AwDQYJKoZIhvcNAQELBQAwWjEaMBgGA1UEAwwRQ0EtRE9DVU1FTlRBIFMuQS4xFjAUBgNVBAUTDVJVQzgwMDUwMTcyLTExFzAVBgNVBAoMDkRPQ1VNRU5UQSBTLkEuMQswCQYDVQQGEwJQWTAeFw0yMzAzMjgxNDIxMDBaFw0yNTAzMjcxNDIxMDBaMIHOMS4wLAYDVQQDDCVJR05BQ0lPIENPTlNUQU5USU5PIEZMT1JFTlRJTiBNRU5ET1pBMREwDwYDVQQFEwhDSTQ5NTM1MjEcMBoGA1UEKgwTSUdOQUNJTyBDT05TVEFOVElOTzEaMBgGA1UEBAwRRkxPUkVOVElOIE1FTkRPWkExCzAJBgNVBAsMAkYyMTUwMwYDVQQKDCxDRVJUSUZJQ0FETyBDVUFMSUZJQ0FETyBERSBGSVJNQSBFTEVDVFJPTklDQTELMAkGA1UEBhMCUFkwggEiMA0GCSqGSIb3DQEBAQUAA4IBDwAwggEKAoIBAQDnYa77DgRLWOCNKYOoM47NHwsPC7PeBWWEM1DjlCrr/t29taJNVYrsT50NktUyrwzkMEY0N8cW3Cdnw4pJRAyswuozRabnaVRdAaCda2bVoPUhC4i0rt0VDPoPO/9Vh+Jp7t3AVmVs/FAltYyi7le0IH0pZWPJc9CiiNJxYkYShBp7zTUQroXW9wjJSGUWoqYkcX2YB4GvU+R81E5TqyBk8ogbOYx1ZZsK1V8eYoCAc+mYUAGPNZ39xLjtUTiByWObqPVFAJyYPIKudltMG576naEk1GximloG0mFQ+syVTqsEFL7x5Uy2pN4Ces8EzI1i3GdWZzXiTTYuQE7LJd8nAgMBAAGjggPpMIID5TAMBgNVHRMBAf8EAjAAMB8GA1UdIwQYMBaAFKE9hSvN2CyWHzkCDJ9TO1jYlQt7MIGUBggrBgEFBQcBAQSBhzCBhDBVBggrBgEFBQcwAoZJaHR0cHM6Ly93d3cuZGlnaXRvLmNvbS5weS91cGxvYWRzL2NlcnRpZmljYWRvLWRvY3VtZW50YS1zYS0xNTM1MTE3NzcxLmNydDArBggrBgEFBQcwAYYfaHR0cHM6Ly93d3cuZGlnaXRvLmNvbS5weS9vY3NwLzBMBgNVHREERTBDgRVpZmxvcmVudGluQGZwai5jb20ucHmkKjAoMSYwJAYDVQQNDB1GSVJNQSBFTEVDVFJPTklDQSBDVUFMSUZJQ0FEQTCCAfUGA1UdIASCAewwggHoMIIB5AYNKwYBBAGC+TsBAQEKATCCAdEwLwYIKwYBBQUHAgEWI2h0dHBzOi8vd3d3LmRpZ2l0by5jb20ucHkvZGVzY2FyZ2FzMIIBnAYIKwYBBQUHAgIwggGOHoIBigBDAGUAcgB0AGkAZgBpAGMAYQBkAG8AIABjAHUAYQBsAGkAZgBpAGMAYQBkAG8AIABkAGUAIABmAGkAcgBtAGEAIABlAGwAZQBjAHQAcgDzAG4AaQBjAGEAIAB0AGkAcABvACAARgAyACAAKABjAGwAYQB2AGUAcwAgAGUAbgAgAGQAaQBzAHAAbwBzAGkAdABpAHYAbwAgAGMAdQBhAGwAaQBmAGkAYwBhAGQAbwApACwAIABzAHUAagBlAHQAYQAgAGEAIABsAGEAcwAgAGMAbwBuAGQAaQBjAGkAbwBuAGUAcwAgAGQAZQAgAHUAcwBvACAAZQB4AHAAdQBlAHMAdABhAHMAIABlAG4AIABsAGEAIABEAGUAYwBsAGEAcgBhAGMAaQDzAG4AIABkAGUAIABQAHIA4QBjAHQAaQBjAGEAcwAgAGQAZQAgAEMAZQByAHQAaQBmAGkAYwBhAGMAaQDzAG4AIABkAGUAIABEAE8AQwBVAE0ARQBOAFQAQQAgAFMALgBBAC4wKgYDVR0lAQH/BCAwHgYIKwYBBQUHAwIGCCsGAQUFBwMEBggrBgEFBQcDATB7BgNVHR8EdDByMDSgMqAwhi5odHRwczovL3d3dy5kaWdpdG8uY29tLnB5L2NybC9kb2N1bWVudGFfY2EuY3JsMDqgOKA2hjRodHRwczovL3d3dy5kb2N1bWVudGEuY29tLnB5L2RpZ2l0by9kb2N1bWVudGFfY2EuY3JsMB0GA1UdDgQWBBQnmULXky+NmEulFd+8S9zQBKgDdDAOBgNVHQ8BAf8EBAMCBeAwDQYJKoZIhvcNAQELBQADggIBAAa6ts841DoNYFmCMrFPVlTY061SJxgubPsw+B79/VuYTpbWiQ9MEN7B7TtO/9fP70LhYifwGKJ66rjJjECCLNZDce1nxAQXAyVm87pMIj76GB3hP3SfqhINdfUkBChX8yBgYyalhASC/2AyubpJrTTpkKlKW8R9OX9n1Tq7vkq+PwOj9N06vCM/cu1HEXZLmruQT5eCnO4wXmTfqsHbfKM9qMfYtTjb35IZNCaVOb/c/GTfvaLVMmi2SOH5xV67GK5UlCohOEGCwwUzk7x6bXnXA0KNcL/f9f476nnKrwSHHMb3uxBFPktQPcYJsLex5ePb2CegUKHCuBMtsxxUOczL3MogflpBYvPPxGy6TZKEHo1U0zHDrCJHYzbP8QWgax1mPtv4W/lcR676bbWdD+LEKHeaVfB5fbNBMKVbT3XE8h6VTvUigG3+xTrRknLaeVpRc/mBv0JZfgWVdNlrzVXFeeu0SORWh0APe1oSnWiE2S2K9PnpeV7GMFYwRApI05FItX01ojrAG/X78J76Cv6RcNTNfWpRTa5ulQTTKL0B4rrm6UUmmt8pnw3pttkpDSPk+0EDY9J3ccxgFFbkm6ki+V8w74GUCemYP7ZurCddFCWN4mUY0xw1Iv9FxA3t9/OHcAglzs7qZiUSXm6bvDmzpdclCvq+F9B6ci4gURD7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FRq0GkvPiaFXwIX5ntOBR1ZESXUxVIgOnjqqSt0yzCY=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ysY7u8LLyl7naQrzFRAwountIREwV1elZfBQr4/fz6I=</DigestValue>
      </Reference>
      <Reference URI="/xl/drawings/vmlDrawing1.vml?ContentType=application/vnd.openxmlformats-officedocument.vmlDrawing">
        <DigestMethod Algorithm="http://www.w3.org/2001/04/xmlenc#sha256"/>
        <DigestValue>RxJjVLse7CMXya3LWGNgkydh9qD3KojppfS6qBP/9Mo=</DigestValue>
      </Reference>
      <Reference URI="/xl/media/image1.emf?ContentType=image/x-emf">
        <DigestMethod Algorithm="http://www.w3.org/2001/04/xmlenc#sha256"/>
        <DigestValue>Baj8qsfhDq8WjXzcfcjgISDErwYR/r8cBJTmUKji/34=</DigestValue>
      </Reference>
      <Reference URI="/xl/media/image2.emf?ContentType=image/x-emf">
        <DigestMethod Algorithm="http://www.w3.org/2001/04/xmlenc#sha256"/>
        <DigestValue>YWvmNjZHty5wae40pnhDZ009SS3mGWzIlAZwOED2rtQ=</DigestValue>
      </Reference>
      <Reference URI="/xl/media/image3.emf?ContentType=image/x-emf">
        <DigestMethod Algorithm="http://www.w3.org/2001/04/xmlenc#sha256"/>
        <DigestValue>ign3OjbtGG1Ef9jNDByS+Na5ck9POiK0xz/ncKcMHjM=</DigestValue>
      </Reference>
      <Reference URI="/xl/media/image4.emf?ContentType=image/x-emf">
        <DigestMethod Algorithm="http://www.w3.org/2001/04/xmlenc#sha256"/>
        <DigestValue>nz1KFF2e0vateUh0mC7+BKqL5p2d88lTdl4e11h62Zk=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2ZsM0R/zzTrKu5RYCxVNJBr51bDTFWoKElF8JsC5QuE=</DigestValue>
      </Reference>
      <Reference URI="/xl/sharedStrings.xml?ContentType=application/vnd.openxmlformats-officedocument.spreadsheetml.sharedStrings+xml">
        <DigestMethod Algorithm="http://www.w3.org/2001/04/xmlenc#sha256"/>
        <DigestValue>QxuwVfJUAjGJ+hcZ5D0CNHsUaNSFaNTWmkvsejrkMKM=</DigestValue>
      </Reference>
      <Reference URI="/xl/styles.xml?ContentType=application/vnd.openxmlformats-officedocument.spreadsheetml.styles+xml">
        <DigestMethod Algorithm="http://www.w3.org/2001/04/xmlenc#sha256"/>
        <DigestValue>2YXJIBtoeX9URl/zTUO036bbWzAvlXILsnxR7ivj2g0=</DigestValue>
      </Reference>
      <Reference URI="/xl/theme/theme1.xml?ContentType=application/vnd.openxmlformats-officedocument.theme+xml">
        <DigestMethod Algorithm="http://www.w3.org/2001/04/xmlenc#sha256"/>
        <DigestValue>MSC/EYkfwclNctHK+aZVNa7gncE2d4S8pHsh2ftpRsE=</DigestValue>
      </Reference>
      <Reference URI="/xl/workbook.xml?ContentType=application/vnd.openxmlformats-officedocument.spreadsheetml.sheet.main+xml">
        <DigestMethod Algorithm="http://www.w3.org/2001/04/xmlenc#sha256"/>
        <DigestValue>MKDyrVtIpumjv+PlXgVoU+CWQ1idzg3sOQMJIP5mUfs=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sheet1.xml?ContentType=application/vnd.openxmlformats-officedocument.spreadsheetml.worksheet+xml">
        <DigestMethod Algorithm="http://www.w3.org/2001/04/xmlenc#sha256"/>
        <DigestValue>X3RjUr2C9FmL2qSs69IJ6WWE/MQXFzhXRKw9LdNjNFk=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2023-03-30T21:31:10Z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{76A404DC-B1A2-4839-91AA-3A3207244A27}</SetupID>
          <SignatureText>Ignacio C. Florentin M.</SignatureText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2023-03-30T21:31:10Z</xd:SigningTime>
          <xd:SigningCertificate>
            <xd:Cert>
              <xd:CertDigest>
                <DigestMethod Algorithm="http://www.w3.org/2001/04/xmlenc#sha256"/>
                <DigestValue>oTFvmLlgiI13MWEe6q+C15IS3gSoRFIN+ruIbPqilD0=</DigestValue>
              </xd:CertDigest>
              <xd:IssuerSerial>
                <X509IssuerName>C=PY, O=DOCUMENTA S.A., SERIALNUMBER=RUC80050172-1, CN=CA-DOCUMENTA S.A.</X509IssuerName>
                <X509SerialNumber>7420776712537580528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  <Object Id="idValidSigLnImg">AQAAAGwAAAAAAAAAAAAAAEsBAAB/AAAAAAAAAAAAAACpIAAAogwAACBFTUYAAAEAgBwAAKoAAAAGAAAAAAAAAAAAAAAAAAAAVgUAAAADAABYAQAAwgAAAAAAAAAAAAAAAAAAAMA/BQDQ9QIACgAAABAAAAAAAAAAAAAAAEsAAAAQAAAAAAAAAAUAAAAeAAAAGAAAAAAAAAAAAAAATAEAAIAAAAAnAAAAGAAAAAEAAAAAAAAAAAAAAAAAAAAlAAAADAAAAAEAAABMAAAAZAAAAAAAAAAAAAAASwEAAH8AAAAAAAAAAAAAAEw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BLAQAAfwAAAAAAAAAAAAAATAEAAIAAAAAhAPAAAAAAAAAAAAAAAIA/AAAAAAAAAAAAAIA/AAAAAAAAAAAAAAAAAAAAAAAAAAAAAAAAAAAAAAAAAAAlAAAADAAAAAAAAIAoAAAADAAAAAEAAAAnAAAAGAAAAAEAAAAAAAAA8PDwAAAAAAAlAAAADAAAAAEAAABMAAAAZAAAAAAAAAAAAAAASwEAAH8AAAAAAAAAAAAAAEwBAACAAAAAIQDwAAAAAAAAAAAAAACAPwAAAAAAAAAAAACAPwAAAAAAAAAAAAAAAAAAAAAAAAAAAAAAAAAAAAAAAAAAJQAAAAwAAAAAAACAKAAAAAwAAAABAAAAJwAAABgAAAABAAAAAAAAAPDw8AAAAAAAJQAAAAwAAAABAAAATAAAAGQAAAAAAAAAAAAAAEsBAAB/AAAAAAAAAAAAAABMAQAAgAAAACEA8AAAAAAAAAAAAAAAgD8AAAAAAAAAAAAAgD8AAAAAAAAAAAAAAAAAAAAAAAAAAAAAAAAAAAAAAAAAACUAAAAMAAAAAAAAgCgAAAAMAAAAAQAAACcAAAAYAAAAAQAAAAAAAADw8PAAAAAAACUAAAAMAAAAAQAAAEwAAABkAAAAAAAAAAAAAABLAQAAfwAAAAAAAAAAAAAATAEAAIAAAAAhAPAAAAAAAAAAAAAAAIA/AAAAAAAAAAAAAIA/AAAAAAAAAAAAAAAAAAAAAAAAAAAAAAAAAAAAAAAAAAAlAAAADAAAAAAAAIAoAAAADAAAAAEAAAAnAAAAGAAAAAEAAAAAAAAA////AAAAAAAlAAAADAAAAAEAAABMAAAAZAAAAAAAAAAAAAAASwEAAH8AAAAAAAAAAAAAAEwBAACAAAAAIQDwAAAAAAAAAAAAAACAPwAAAAAAAAAAAACAPwAAAAAAAAAAAAAAAAAAAAAAAAAAAAAAAAAAAAAAAAAAJQAAAAwAAAAAAACAKAAAAAwAAAABAAAAJwAAABgAAAABAAAAAAAAAP///wAAAAAAJQAAAAwAAAABAAAATAAAAGQAAAAAAAAAAAAAAEsBAAB/AAAAAAAAAAAAAABM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MAAAAEAAAA9gAAABAAAADDAAAABAAAADQAAAANAAAAIQDwAAAAAAAAAAAAAACAPwAAAAAAAAAAAACAPwAAAAAAAAAAAAAAAAAAAAAAAAAAAAAAAAAAAAAAAAAAJQAAAAwAAAAAAACAKAAAAAwAAAABAAAAUgAAAHABAAABAAAA9f///wAAAAAAAAAAAAAAAJABAAAAAAABAAAAAHMAZQBnAG8AZQAgAHUAaQAAAAAAAAAAAAAAAAAAAAAAAAAAAAAAAAAAAAAAAAAAAAAAAAAAAAAAAAAAAAAAAAAAAAAAMBbTAv1/AAAQuS89jwAAAAAAAAA8AgAAiD6dAv1/AAAAAAAAAAAAAOpcPsf8fwAAAADxA/1/AACMGWTF/H8AAAAAAAAAAAAAAAAAAAAAAACQ1y/6YmsAANjjPcf8fwAASAAAADwCAACQAQAAAAAAACB0SJU8AgAA+LovPQAAAAAAAAAAAAAAAAkAAAAAAAAAAAAAAAAAAAAcui89jwAAALC6Lz2PAAAAcc11Av1/AAAAAAAAAAAAAJABAAAAAAAAIHRIlTwCAAD4ui89jwAAACB0SJU8AgAA2+B5Av1/AADAuS89jwAAALC6Lz2PAAAAAAAAAAAAAAAAAAAAZHYACAAAAAAlAAAADAAAAAEAAAAYAAAADAAAAAAAAAISAAAADAAAAAEAAAAeAAAAGAAAAMMAAAAEAAAA9wAAABEAAAAlAAAADAAAAAEAAABUAAAAhAAAAMQAAAAEAAAA9QAAABAAAAABAAAA0XbJQVUVykHEAAAABAAAAAkAAABMAAAAAAAAAAAAAAAAAAAA//////////9gAAAAMwAwAC8AMwAvADIAMAAyADMAAAAGAAAABgAAAAQAAAAGAAAABAAAAAYAAAAGAAAABgAAAAYAAABLAAAAQAAAADAAAAAFAAAAIAAAAAEAAAABAAAAEAAAAAAAAAAAAAAATAEAAIAAAAAAAAAAAAAAAEwBAACAAAAAUgAAAHABAAACAAAAEAAAAAcAAAAAAAAAAAAAALwCAAAAAAAAAQICIlMAeQBzAHQAZQBtAAAAAAAAAAAAAAAAAAAAAAAAAAAAAAAAAAAAAAAAAAAAAAAAAAAAAAAAAAAAAAAAAAAAAAAAAAAAgCtaoDwCAAAAAAAAAAAAAGAMAAAAAAAAiD6dAv1/AAAAAAAAAAAAAHUUCpb/////gJt2jjwCAAAAAAAAAAAAAAAAAAAAAAAAAAAAAAAAAAAAuy76YmsAAPgDAAAAAAAAQN0uPY8AAABxBYoAAAAAACB0SJU8AgAAcN8uPQAAAAAAAAAAAAAAAAcAAAAAAAAAsElFlTwCAACs3i49jwAAAEDfLj2PAAAAcc11Av1/AAAAAAAAAAAAAMCZY6AAAAAAAAAAAAAAAAAgdEiVPAIAACB0SJU8AgAA2+B5Av1/AABQ3i49jwAAAEDfLj2PAAAAAAAAAAAAAAAAAAA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CYD/LG/H8AAJg8asX8fwAAgG5loDwCAACIPp0C/X8AAAAAAAAAAAAAHlZqxfx/AAABAAAAAAAAAKABSaA8AgAAAAAAAAAAAAAAAAAAAAAAAEC6LvpiawAAAQAAAAAAAADA3C49jwAAAJABAAAAAAAAIHRIlTwCAADI3i49AAAAAAAAAAAAAAAABgAAAAAAAAACAAAAAAAAAOzdLj2PAAAAgN4uPY8AAABxzXUC/X8AAAAAAAAAAAAAsK7QxgAAAACAK1qgPAIAAAAAAAAAAAAAIHRIlTwCAADb4HkC/X8AAJDdLj2PAAAAgN4uPY8AAAAAAAAAAAAAAAAAAABkdgAIAAAAACUAAAAMAAAAAwAAABgAAAAMAAAAAAAAAhIAAAAMAAAAAQAAABYAAAAMAAAACAAAAFQAAABUAAAACgAAACcAAAAeAAAASgAAAAEAAADRdslBVRXK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MQAAABHAAAAKQAAADMAAACcAAAAFQAAACEA8AAAAAAAAAAAAAAAgD8AAAAAAAAAAAAAgD8AAAAAAAAAAAAAAAAAAAAAAAAAAAAAAAAAAAAAAAAAACUAAAAMAAAAAAAAgCgAAAAMAAAABAAAAFIAAABwAQAABAAAAPD///8AAAAAAAAAAAAAAACQAQAAAAAAAQAAAABzAGUAZwBvAGUAIAB1AGkAAAAAAAAAAAAAAAAAAAAAAAAAAAAAAAAAAAAAAAAAAAAAAAAAAAAAAAAAAAAAAAAAAAAAAAAAAAAAAAAAa7jRBP1/AAA4AD8AAAAAAIg+nQL9fwAAAAAAAAAAAAAAAQAAAAAAAAAAAAAAAAAAAAEAAAAAAAAAAAAAAAAAAAAAAAAAAAAAALku+mJrAAAAAHCOPAIAAKwCcI48AgAAkAEAAAAAAAAgdEiVPAIAAIjdLj0AAAAAAAAAAAAAAAAJAAAAAAAAAAMAAAAAAAAArNwuPY8AAABA3S49jwAAAHHNdQL9fwAAAAAAAAAAAAAZ3C49AAAAAJg5WqA8AgAAAAAAAAAAAAAgdEiVPAIAANvgeQL9fwAAUNwuPY8AAABA3S49jwAAAHAOUZU8AgAAAAAAAGR2AAgAAAAAJQAAAAwAAAAEAAAAGAAAAAwAAAAAAAACEgAAAAwAAAABAAAAHgAAABgAAAApAAAAMwAAAMUAAABIAAAAJQAAAAwAAAAEAAAAVAAAANgAAAAqAAAAMwAAAMMAAABHAAAAAQAAANF2yUFVFcpBKgAAADMAAAAXAAAATAAAAAAAAAAAAAAAAAAAAP//////////fAAAAEkAZwBuAGEAYwBpAG8AIABDAC4AIABGAGwAbwByAGUAbgB0AGkAbgAgAE0ALgAAAAQAAAAJAAAACQAAAAgAAAAHAAAABAAAAAkAAAAEAAAACgAAAAMAAAAEAAAACAAAAAQAAAAJAAAABgAAAAgAAAAJAAAABQAAAAQAAAAJAAAABAAAAA4AAAADAAAASwAAAEAAAAAwAAAABQAAACAAAAABAAAAAQAAABAAAAAAAAAAAAAAAEwBAACAAAAAAAAAAAAAAABMAQAAgAAAACUAAAAMAAAAAgAAACcAAAAYAAAABQAAAAAAAAD///8AAAAAACUAAAAMAAAABQAAAEwAAABkAAAAAAAAAFAAAABLAQAAfAAAAAAAAABQAAAATAEAAC0AAAAhAPAAAAAAAAAAAAAAAIA/AAAAAAAAAAAAAIA/AAAAAAAAAAAAAAAAAAAAAAAAAAAAAAAAAAAAAAAAAAAlAAAADAAAAAAAAIAoAAAADAAAAAUAAAAnAAAAGAAAAAUAAAAAAAAA////AAAAAAAlAAAADAAAAAUAAABMAAAAZAAAAAkAAABQAAAA/wAAAFwAAAAJAAAAUAAAAPcAAAANAAAAIQDwAAAAAAAAAAAAAACAPwAAAAAAAAAAAACAPwAAAAAAAAAAAAAAAAAAAAAAAAAAAAAAAAAAAAAAAAAAJQAAAAwAAAAAAACAKAAAAAwAAAAFAAAAJQAAAAwAAAABAAAAGAAAAAwAAAAAAAACEgAAAAwAAAABAAAAHgAAABgAAAAJAAAAUAAAAAABAABdAAAAJQAAAAwAAAABAAAAVAAAAPQAAAAKAAAAUAAAAKEAAABcAAAAAQAAANF2yUFVFcpBCgAAAFAAAAAcAAAATAAAAAAAAAAAAAAAAAAAAP//////////hAAAAEkAZwBuAGEAYwBpAG8AIABDAC4AIABGAGwAbwByAGUAbgB0AGkAbgAgAE0AZQBuAGQAbwB6AGEAAwAAAAcAAAAHAAAABgAAAAUAAAADAAAABwAAAAMAAAAHAAAAAwAAAAMAAAAGAAAAAwAAAAcAAAAEAAAABgAAAAcAAAAEAAAAAwAAAAcAAAADAAAACgAAAAYAAAAHAAAABwAAAAcAAAAFAAAABgAAAEsAAABAAAAAMAAAAAUAAAAgAAAAAQAAAAEAAAAQAAAAAAAAAAAAAABMAQAAgAAAAAAAAAAAAAAATAEAAIAAAAAlAAAADAAAAAIAAAAnAAAAGAAAAAUAAAAAAAAA////AAAAAAAlAAAADAAAAAUAAABMAAAAZAAAAAkAAABgAAAA/wAAAGwAAAAJAAAAYAAAAPcAAAANAAAAIQDwAAAAAAAAAAAAAACAPwAAAAAAAAAAAACAPwAAAAAAAAAAAAAAAAAAAAAAAAAAAAAAAAAAAAAAAAAAJQAAAAwAAAAAAACAKAAAAAwAAAAFAAAAJQAAAAwAAAABAAAAGAAAAAwAAAAAAAACEgAAAAwAAAABAAAAHgAAABgAAAAJAAAAYAAAAAABAABtAAAAJQAAAAwAAAABAAAAVAAAAKwAAAAKAAAAYAAAAFYAAABsAAAAAQAAANF2yUFVFcpBCgAAAGAAAAAQAAAATAAAAAAAAAAAAAAAAAAAAP//////////bAAAAEQAaQByAGUAYwB0AG8AcgAgAFQAaQB0AHUAbABhAHIACAAAAAMAAAAEAAAABgAAAAUAAAAEAAAABwAAAAQAAAADAAAABgAAAAMAAAAEAAAABwAAAAMAAAAGAAAABAAAAEsAAABAAAAAMAAAAAUAAAAgAAAAAQAAAAEAAAAQAAAAAAAAAAAAAABMAQAAgAAAAAAAAAAAAAAATAEAAIAAAAAlAAAADAAAAAIAAAAnAAAAGAAAAAUAAAAAAAAA////AAAAAAAlAAAADAAAAAUAAABMAAAAZAAAAAkAAABwAAAAQgEAAHwAAAAJAAAAcAAAADoBAAANAAAAIQDwAAAAAAAAAAAAAACAPwAAAAAAAAAAAACAPwAAAAAAAAAAAAAAAAAAAAAAAAAAAAAAAAAAAAAAAAAAJQAAAAwAAAAAAACAKAAAAAwAAAAFAAAAJQAAAAwAAAABAAAAGAAAAAwAAAAAAAACEgAAAAwAAAABAAAAFgAAAAwAAAAAAAAAVAAAAHgBAAAKAAAAcAAAAEEBAAB8AAAAAQAAANF2yUFVFcpBCgAAAHAAAAAyAAAATAAAAAQAAAAJAAAAcAAAAEMBAAB9AAAAsAAAAEYAaQByAG0AYQBkAG8AIABwAG8AcgA6ACAASQBHAE4AQQBDAEkATwAgAEMATwBOAFMAVABBAE4AVABJAE4ATwAgAEYATABPAFIARQBOAFQASQBOACAATQBFAE4ARABPAFoAQQAGAAAAAwAAAAQAAAAJAAAABgAAAAcAAAAHAAAAAwAAAAcAAAAHAAAABAAAAAMAAAADAAAAAwAAAAgAAAAIAAAABwAAAAcAAAADAAAACQAAAAMAAAAHAAAACQAAAAgAAAAGAAAABgAAAAcAAAAIAAAABgAAAAMAAAAIAAAACQAAAAMAAAAGAAAABQAAAAkAAAAHAAAABgAAAAgAAAAGAAAAAwAAAAgAAAADAAAACgAAAAYAAAAIAAAACAAAAAkAAAAGAAAABwAAABYAAAAMAAAAAAAAACUAAAAMAAAAAgAAAA4AAAAUAAAAAAAAABAAAAAUAAAA</Object>
  <Object Id="idInvalidSigLnImg">AQAAAGwAAAAAAAAAAAAAAEsBAAB/AAAAAAAAAAAAAACpIAAAogwAACBFTUYAAAEAICAAALAAAAAGAAAAAAAAAAAAAAAAAAAAVgUAAAADAABYAQAAwgAAAAAAAAAAAAAAAAAAAMA/BQDQ9QIACgAAABAAAAAAAAAAAAAAAEsAAAAQAAAAAAAAAAUAAAAeAAAAGAAAAAAAAAAAAAAATAEAAIAAAAAnAAAAGAAAAAEAAAAAAAAAAAAAAAAAAAAlAAAADAAAAAEAAABMAAAAZAAAAAAAAAAAAAAASwEAAH8AAAAAAAAAAAAAAEw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BLAQAAfwAAAAAAAAAAAAAATAEAAIAAAAAhAPAAAAAAAAAAAAAAAIA/AAAAAAAAAAAAAIA/AAAAAAAAAAAAAAAAAAAAAAAAAAAAAAAAAAAAAAAAAAAlAAAADAAAAAAAAIAoAAAADAAAAAEAAAAnAAAAGAAAAAEAAAAAAAAA8PDwAAAAAAAlAAAADAAAAAEAAABMAAAAZAAAAAAAAAAAAAAASwEAAH8AAAAAAAAAAAAAAEwBAACAAAAAIQDwAAAAAAAAAAAAAACAPwAAAAAAAAAAAACAPwAAAAAAAAAAAAAAAAAAAAAAAAAAAAAAAAAAAAAAAAAAJQAAAAwAAAAAAACAKAAAAAwAAAABAAAAJwAAABgAAAABAAAAAAAAAPDw8AAAAAAAJQAAAAwAAAABAAAATAAAAGQAAAAAAAAAAAAAAEsBAAB/AAAAAAAAAAAAAABMAQAAgAAAACEA8AAAAAAAAAAAAAAAgD8AAAAAAAAAAAAAgD8AAAAAAAAAAAAAAAAAAAAAAAAAAAAAAAAAAAAAAAAAACUAAAAMAAAAAAAAgCgAAAAMAAAAAQAAACcAAAAYAAAAAQAAAAAAAADw8PAAAAAAACUAAAAMAAAAAQAAAEwAAABkAAAAAAAAAAAAAABLAQAAfwAAAAAAAAAAAAAATAEAAIAAAAAhAPAAAAAAAAAAAAAAAIA/AAAAAAAAAAAAAIA/AAAAAAAAAAAAAAAAAAAAAAAAAAAAAAAAAAAAAAAAAAAlAAAADAAAAAAAAIAoAAAADAAAAAEAAAAnAAAAGAAAAAEAAAAAAAAA////AAAAAAAlAAAADAAAAAEAAABMAAAAZAAAAAAAAAAAAAAASwEAAH8AAAAAAAAAAAAAAEwBAACAAAAAIQDwAAAAAAAAAAAAAACAPwAAAAAAAAAAAACAPwAAAAAAAAAAAAAAAAAAAAAAAAAAAAAAAAAAAAAAAAAAJQAAAAwAAAAAAACAKAAAAAwAAAABAAAAJwAAABgAAAABAAAAAAAAAP///wAAAAAAJQAAAAwAAAABAAAATAAAAGQAAAAAAAAAAAAAAEsBAAB/AAAAAAAAAAAAAABM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/HMVPSGy5uFiE4GypVJ0KnHjN9AAABAAAAAACcz+7S6ffb7fnC0t1haH0hMm8aLXIuT8ggOIwoRKslP58cK08AAAEAAAAAAMHg9P///////////+bm5k9SXjw/SzBRzTFU0y1NwSAyVzFGXwEBAgAACA8mnM/u69/SvI9jt4tgjIR9FBosDBEjMVTUMlXWMVPRKUSeDxk4AAAAAAAAAADT6ff///////+Tk5MjK0krSbkvUcsuT8YVJFoTIFIrSbgtTcEQHEcAAAAAAJzP7vT6/bTa8kRleixHhy1Nwi5PxiQtTnBwcJKSki81SRwtZAgOIwAAAAAAweD02+35gsLqZ5q6Jz1jNEJyOUZ4qamp+/v7////wdPeVnCJAQECAAAAAACv1/Ho8/ubzu6CwuqMudS3u769vb3////////////L5fZymsABAgMAAAAAAK/X8fz9/uLx+snk9uTy+vz9/v///////////////8vl9nKawAECAwAAAAAAotHvtdryxOL1xOL1tdry0+r32+350+r3tdryxOL1pdPvc5rAAQIDAAAAAABpj7ZnjrZqj7Zqj7ZnjrZtkbdukrdtkbdnjrZqj7ZojrZ3rdUCAwQAAAAAAAAAAAAAAAAAAAAAAAAAAAAAAAAAAAAAAAAAAAAAAAAAAAAAAAAAAAAAJwAAABgAAAABAAAAAAAAAP///wAAAAAAJQAAAAwAAAABAAAATAAAAGQAAAAiAAAABAAAAHEAAAAQAAAAIgAAAAQAAABQAAAADQAAACEA8AAAAAAAAAAAAAAAgD8AAAAAAAAAAAAAgD8AAAAAAAAAAAAAAAAAAAAAAAAAAAAAAAAAAAAAAAAAACUAAAAMAAAAAAAAgCgAAAAMAAAAAQAAAFIAAABwAQAAAQAAAPX///8AAAAAAAAAAAAAAACQAQAAAAAAAQAAAABzAGUAZwBvAGUAIAB1AGkAAAAAAAAAAAAAAAAAAAAAAAAAAAAAAAAAAAAAAAAAAAAAAAAAAAAAAAAAAAAAAAAAAAAAADAW0wL9fwAAELkvPY8AAAAAAAAAPAIAAIg+nQL9fwAAAAAAAAAAAADqXD7H/H8AAAAA8QP9fwAAjBlkxfx/AAAAAAAAAAAAAAAAAAAAAAAAkNcv+mJrAADY4z3H/H8AAEgAAAA8AgAAkAEAAAAAAAAgdEiVPAIAAPi6Lz0AAAAAAAAAAAAAAAAJAAAAAAAAAAAAAAAAAAAAHLovPY8AAACwui89jwAAAHHNdQL9fwAAAAAAAAAAAACQAQAAAAAAACB0SJU8AgAA+LovPY8AAAAgdEiVPAIAANvgeQL9fwAAwLkvPY8AAACwui89jwAAAAAAAAAAAAAAAAAAAGR2AAgAAAAAJQAAAAwAAAABAAAAGAAAAAwAAAD/AAACEgAAAAwAAAABAAAAHgAAABgAAAAiAAAABAAAAHIAAAARAAAAJQAAAAwAAAABAAAAVAAAAKgAAAAjAAAABAAAAHAAAAAQAAAAAQAAANF2yUFVFcpBIwAAAAQAAAAPAAAATAAAAAAAAAAAAAAAAAAAAP//////////bAAAAEYAaQByAG0AYQAgAG4AbwAgAHYA4QBsAGkAZABhAAAABgAAAAMAAAAEAAAACQAAAAYAAAADAAAABwAAAAcAAAADAAAABQAAAAYAAAADAAAAAwAAAAcAAAAGAAAASwAAAEAAAAAwAAAABQAAACAAAAABAAAAAQAAABAAAAAAAAAAAAAAAEwBAACAAAAAAAAAAAAAAABMAQAAgAAAAFIAAABwAQAAAgAAABAAAAAHAAAAAAAAAAAAAAC8AgAAAAAAAAECAiJTAHkAcwB0AGUAbQAAAAAAAAAAAAAAAAAAAAAAAAAAAAAAAAAAAAAAAAAAAAAAAAAAAAAAAAAAAAAAAAAAAAAAAAAAAIArWqA8AgAAAAAAAAAAAABgDAAAAAAAAIg+nQL9fwAAAAAAAAAAAAB1FAqW/////4Cbdo48AgAAAAAAAAAAAAAAAAAAAAAAAAAAAAAAAAAAALsu+mJrAAD4AwAAAAAAAEDdLj2PAAAAcQWKAAAAAAAgdEiVPAIAAHDfLj0AAAAAAAAAAAAAAAAHAAAAAAAAALBJRZU8AgAArN4uPY8AAABA3y49jwAAAHHNdQL9fwAAAAAAAAAAAADAmWOgAAAAAAAAAAAAAAAAIHRIlTwCAAAgdEiVPAIAANvgeQL9fwAAUN4uPY8AAABA3y49jwAAAAAAAAAAAA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mA/yxvx/AACYPGrF/H8AAIBuZaA8AgAAiD6dAv1/AAAAAAAAAAAAAB5WasX8fwAAAQAAAAAAAACgAUmgPAIAAAAAAAAAAAAAAAAAAAAAAABAui76YmsAAAEAAAAAAAAAwNwuPY8AAACQAQAAAAAAACB0SJU8AgAAyN4uPQAAAAAAAAAAAAAAAAYAAAAAAAAAAgAAAAAAAADs3S49jwAAAIDeLj2PAAAAcc11Av1/AAAAAAAAAAAAALCu0MYAAAAAgCtaoDwCAAAAAAAAAAAAACB0SJU8AgAA2+B5Av1/AACQ3S49jwAAAIDeLj2PAAAAAAAAAAAAAAAAAAAAZHYACAAAAAAlAAAADAAAAAMAAAAYAAAADAAAAAAAAAISAAAADAAAAAEAAAAWAAAADAAAAAgAAABUAAAAVAAAAAoAAAAnAAAAHgAAAEoAAAABAAAA0XbJQVUVy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DEAAAARwAAACkAAAAzAAAAnAAAABUAAAAhAPAAAAAAAAAAAAAAAIA/AAAAAAAAAAAAAIA/AAAAAAAAAAAAAAAAAAAAAAAAAAAAAAAAAAAAAAAAAAAlAAAADAAAAAAAAIAoAAAADAAAAAQAAABSAAAAcAEAAAQAAADw////AAAAAAAAAAAAAAAAkAEAAAAAAAEAAAAAcwBlAGcAbwBlACAAdQBpAAAAAAAAAAAAAAAAAAAAAAAAAAAAAAAAAAAAAAAAAAAAAAAAAAAAAAAAAAAAAAAAAAAAAAAAAAAAAAAAAGu40QT9fwAAOAA/AAAAAACIPp0C/X8AAAAAAAAAAAAAAAEAAAAAAAAAAAAAAAAAAAABAAAAAAAAAAAAAAAAAAAAAAAAAAAAAAC5LvpiawAAAABwjjwCAACsAnCOPAIAAJABAAAAAAAAIHRIlTwCAACI3S49AAAAAAAAAAAAAAAACQAAAAAAAAADAAAAAAAAAKzcLj2PAAAAQN0uPY8AAABxzXUC/X8AAAAAAAAAAAAAGdwuPQAAAACYOVqgPAIAAAAAAAAAAAAAIHRIlTwCAADb4HkC/X8AAFDcLj2PAAAAQN0uPY8AAABwDlGVPAIAAAAAAABkdgAIAAAAACUAAAAMAAAABAAAABgAAAAMAAAAAAAAAhIAAAAMAAAAAQAAAB4AAAAYAAAAKQAAADMAAADFAAAASAAAACUAAAAMAAAABAAAAFQAAADYAAAAKgAAADMAAADDAAAARwAAAAEAAADRdslBVRXKQSoAAAAzAAAAFwAAAEwAAAAAAAAAAAAAAAAAAAD//////////3wAAABJAGcAbgBhAGMAaQBvACAAQwAuACAARgBsAG8AcgBlAG4AdABpAG4AIABNAC4AAAAEAAAACQAAAAkAAAAIAAAABwAAAAQAAAAJAAAABAAAAAoAAAADAAAABAAAAAgAAAAEAAAACQAAAAYAAAAIAAAACQAAAAUAAAAEAAAACQAAAAQAAAAOAAAAAwAAAEsAAABAAAAAMAAAAAUAAAAgAAAAAQAAAAEAAAAQAAAAAAAAAAAAAABMAQAAgAAAAAAAAAAAAAAATAEAAIAAAAAlAAAADAAAAAIAAAAnAAAAGAAAAAUAAAAAAAAA////AAAAAAAlAAAADAAAAAUAAABMAAAAZAAAAAAAAABQAAAASwEAAHwAAAAAAAAAUAAAAEwBAAAtAAAAIQDwAAAAAAAAAAAAAACAPwAAAAAAAAAAAACAPwAAAAAAAAAAAAAAAAAAAAAAAAAAAAAAAAAAAAAAAAAAJQAAAAwAAAAAAACAKAAAAAwAAAAFAAAAJwAAABgAAAAFAAAAAAAAAP///wAAAAAAJQAAAAwAAAAFAAAATAAAAGQAAAAJAAAAUAAAAP8AAABcAAAACQAAAFAAAAD3AAAADQAAACEA8AAAAAAAAAAAAAAAgD8AAAAAAAAAAAAAgD8AAAAAAAAAAAAAAAAAAAAAAAAAAAAAAAAAAAAAAAAAACUAAAAMAAAAAAAAgCgAAAAMAAAABQAAACUAAAAMAAAAAQAAABgAAAAMAAAAAAAAAhIAAAAMAAAAAQAAAB4AAAAYAAAACQAAAFAAAAAAAQAAXQAAACUAAAAMAAAAAQAAAFQAAAD0AAAACgAAAFAAAAChAAAAXAAAAAEAAADRdslBVRXKQQoAAABQAAAAHAAAAEwAAAAAAAAAAAAAAAAAAAD//////////4QAAABJAGcAbgBhAGMAaQBvACAAQwAuACAARgBsAG8AcgBlAG4AdABpAG4AIABNAGUAbgBkAG8AegBhAAMAAAAHAAAABwAAAAYAAAAFAAAAAwAAAAcAAAADAAAABwAAAAMAAAADAAAABgAAAAMAAAAHAAAABAAAAAYAAAAHAAAABAAAAAMAAAAHAAAAAwAAAAoAAAAGAAAABwAAAAcAAAAHAAAABQAAAAYAAABLAAAAQAAAADAAAAAFAAAAIAAAAAEAAAABAAAAEAAAAAAAAAAAAAAATAEAAIAAAAAAAAAAAAAAAEwBAACAAAAAJQAAAAwAAAACAAAAJwAAABgAAAAFAAAAAAAAAP///wAAAAAAJQAAAAwAAAAFAAAATAAAAGQAAAAJAAAAYAAAAP8AAABsAAAACQAAAGAAAAD3AAAADQAAACEA8AAAAAAAAAAAAAAAgD8AAAAAAAAAAAAAgD8AAAAAAAAAAAAAAAAAAAAAAAAAAAAAAAAAAAAAAAAAACUAAAAMAAAAAAAAgCgAAAAMAAAABQAAACUAAAAMAAAAAQAAABgAAAAMAAAAAAAAAhIAAAAMAAAAAQAAAB4AAAAYAAAACQAAAGAAAAAAAQAAbQAAACUAAAAMAAAAAQAAAFQAAACsAAAACgAAAGAAAABWAAAAbAAAAAEAAADRdslBVRXKQQoAAABgAAAAEAAAAEwAAAAAAAAAAAAAAAAAAAD//////////2wAAABEAGkAcgBlAGMAdABvAHIAIABUAGkAdAB1AGwAYQByAAgAAAADAAAABAAAAAYAAAAFAAAABAAAAAcAAAAEAAAAAwAAAAYAAAADAAAABAAAAAcAAAADAAAABgAAAAQAAABLAAAAQAAAADAAAAAFAAAAIAAAAAEAAAABAAAAEAAAAAAAAAAAAAAATAEAAIAAAAAAAAAAAAAAAEwBAACAAAAAJQAAAAwAAAACAAAAJwAAABgAAAAFAAAAAAAAAP///wAAAAAAJQAAAAwAAAAFAAAATAAAAGQAAAAJAAAAcAAAAEIBAAB8AAAACQAAAHAAAAA6AQAADQAAACEA8AAAAAAAAAAAAAAAgD8AAAAAAAAAAAAAgD8AAAAAAAAAAAAAAAAAAAAAAAAAAAAAAAAAAAAAAAAAACUAAAAMAAAAAAAAgCgAAAAMAAAABQAAACUAAAAMAAAAAQAAABgAAAAMAAAAAAAAAhIAAAAMAAAAAQAAABYAAAAMAAAAAAAAAFQAAAB4AQAACgAAAHAAAABBAQAAfAAAAAEAAADRdslBVRXKQQoAAABwAAAAMgAAAEwAAAAEAAAACQAAAHAAAABDAQAAfQAAALAAAABGAGkAcgBtAGEAZABvACAAcABvAHIAOgAgAEkARwBOAEEAQwBJAE8AIABDAE8ATgBTAFQAQQBOAFQASQBOAE8AIABGAEwATwBSAEUATgBUAEkATgAgAE0ARQBOAEQATwBaAEEABgAAAAMAAAAEAAAACQAAAAYAAAAHAAAABwAAAAMAAAAHAAAABwAAAAQAAAADAAAAAwAAAAMAAAAIAAAACAAAAAcAAAAHAAAAAwAAAAkAAAADAAAABwAAAAkAAAAIAAAABgAAAAYAAAAHAAAACAAAAAYAAAADAAAACAAAAAkAAAADAAAABgAAAAUAAAAJAAAABwAAAAYAAAAIAAAABgAAAAMAAAAIAAAAAwAAAAoAAAAGAAAACAAAAAgAAAAJAAAABgAAAAcAAAAWAAAADAAAAAAAAAAlAAAADAAAAAIAAAAOAAAAFAAAAAAAAAAQAAAAFAAAAA==</Object>
</Signature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YBjehYNtTZmq4zVVPBi23QPQzAU=</DigestValue>
    </Reference>
    <Reference URI="#idOfficeObject" Type="http://www.w3.org/2000/09/xmldsig#Object">
      <DigestMethod Algorithm="http://www.w3.org/2000/09/xmldsig#sha1"/>
      <DigestValue>KxOPUDQC92d/cHxQ2c47dqJwtJc=</DigestValue>
    </Reference>
    <Reference URI="#idValidSigLnImg" Type="http://www.w3.org/2000/09/xmldsig#Object">
      <DigestMethod Algorithm="http://www.w3.org/2000/09/xmldsig#sha1"/>
      <DigestValue>mR+IKK//55O6ED9YE730Sw8mSJE=</DigestValue>
    </Reference>
    <Reference URI="#idInvalidSigLnImg" Type="http://www.w3.org/2000/09/xmldsig#Object">
      <DigestMethod Algorithm="http://www.w3.org/2000/09/xmldsig#sha1"/>
      <DigestValue>H5IqJ/kHLI8t8E/OEXQz3Ump7ok=</DigestValue>
    </Reference>
  </SignedInfo>
  <SignatureValue>
    CLXDx/Od9uLwJIg8/Ey9pyyWdX/P3tbE/g4KgwoSYX6GDwnyWMLPepgdBR/jy1JEjpq400su
    mZG3huM6JboCPo/DOmVg5lGeeCmkTC0iQvLXpf+xo7RI+Jekx5LBzxUcXkqYJmWqKW3W8yf3
    St89u70VCkSAu/jb6LfKKPn8VMZBFK3+Pz6CUhKDGG5TBhlzeWTnA+rQ6O8xBS3NYIiPCRc5
    UEEPsmJ9Pbz4kA9krJ6lURgMlfxG/xbkJhRInx8iHs100zRAeFne5Kw+3o9NuonDNKvfd8bj
    82QfC18rhr514fYcsu+mTePjWsRGejjVFF9rujVlZZL6cv9SDY4msw==
  </SignatureValue>
  <KeyInfo>
    <KeyValue>
      <RSAKeyValue>
        <Modulus>
            w6SrZEl6VhVRggGjU27BzfY8hIjKgTt3wy9V/daMtrVYibBCFXI/0L1ZHObzveE7UD/rnwvD
            Ln4RaA1WQk0OtcpsbllBGwOP62i/YEh2Xuy9EpQanGnbv7R95yRT0h6AYwsIkJIc2EVzgIkg
            Izib/HUDGKejqLwjJgJJrEB9pvjF9Y1XI4VjuUPxQWmSeGrevyQ0FjkZYlq2JLzXrtoVsqt3
            M86c+qqGzfBqZnWVxFh++OtJTWwIPv6zBY0NL9D7DfgQcKVg6SaHv+9VkaX+L/paSoMn2Too
            oikfVmIz8UNshdRxbsmgkffk+OV1HvQwiVGvgI1YxTrExfSNpMMLaQ==
          </Modulus>
        <Exponent>AQAB</Exponent>
      </RSAKeyValue>
    </KeyValue>
    <X509Data>
      <X509Certificate>
          MIIH9jCCBd6gAwIBAgIIRKFVUpnnYWEwDQYJKoZIhvcNAQELBQAwWzEXMBUGA1UEBRMOUlVD
          IDgwMDUwMTcyLTExGjAYBgNVBAMTEUNBLURPQ1VNRU5UQSBTLkEuMRcwFQYDVQQKEw5ET0NV
          TUVOVEEgUy5BLjELMAkGA1UEBhMCUFkwHhcNMjIwMjExMTcyOTE5WhcNMjQwMjExMTczOTE5
          WjCBljELMAkGA1UEBhMCUFkxFjAUBgNVBAQMDVNBTkFCUklBIExVR08xETAPBgNVBAUTCENJ
          MzQ3ODU0MRAwDgYDVQQqDAdOQVJDSVNPMRcwFQYDVQQKDA5QRVJTT05BIEZJU0lDQTERMA8G
          A1UECwwIRklSTUEgRjIxHjAcBgNVBAMMFU5BUkNJU08gU0FOQUJSSUEgTFVHTzCCASIwDQYJ
          KoZIhvcNAQEBBQADggEPADCCAQoCggEBAMOkq2RJelYVUYIBo1Nuwc32PISIyoE7d8MvVf3W
          jLa1WImwQhVyP9C9WRzm873hO1A/658Lwy5+EWgNVkJNDrXKbG5ZQRsDj+tov2BIdl7svRKU
          Gpxp27+0feckU9IegGMLCJCSHNhFc4CJICM4m/x1Axino6i8IyYCSaxAfab4xfWNVyOFY7lD
          8UFpknhq3r8kNBY5GWJatiS8167aFbKrdzPOnPqqhs3wamZ1lcRYfvjrSU1sCD7+swWNDS/Q
          +w34EHClYOkmh7/vVZGl/i/6WkqDJ9k6KKIpH1ZiM/FDbIXUcW7JoJH35PjldR70MIlRr4CN
          WMU6xMX0jaTDC2kCAwEAAaOCA4AwggN8MAwGA1UdEwEB/wQCMAAwDgYDVR0PAQH/BAQDAgXg
          MCoGA1UdJQEB/wQgMB4GCCsGAQUFBwMBBggrBgEFBQcDAgYIKwYBBQUHAwQwHQYDVR0OBBYE
          FI9XdQ2UXZnSus+41fgOtE3nCxNtMIGXBggrBgEFBQcBAQSBijCBhzA6BggrBgEFBQcwAYYu
          aHR0cHM6Ly93d3cuZG9jdW1lbnRhLmNvbS5weS9maXJtYWRpZ2l0YWwvb3NjcDBJBggrBgEF
          BQcwAoY9aHR0cHM6Ly93d3cuZG9jdW1lbnRhLmNvbS5weS9maXJtYWRpZ2l0YWwvZGVzY2Fy
          Z2FzL2NhZG9jLmNydDAfBgNVHSMEGDAWgBRAJqwmXGKPxvUCVOSNwRom1u6lsjBPBgNVHR8E
          SDBGMESgQqBAhj5odHRwczovL3d3dy5kb2N1bWVudGEuY29tLnB5L2Zpcm1hZGlnaXRhbC9k
          ZXNjYXJnYXMvY3JsZG9jLmNybDAkBgNVHREEHTAbgRluYXJjaXNvc2FuYWJyaWFAZ21haWwu
          Y29tMIIB3QYDVR0gBIIB1DCCAdAwggHMBg4rBgEEAYL5OwEBAQYBATCCAbgwPwYIKwYBBQUH
          AgEWM2h0dHBzOi8vd3d3LmRvY3VtZW50YS5jb20ucHkvZmlybWFkaWdpdGFsL2Rlc2Nhcmdh
          czCBwAYIKwYBBQUHAgIwgbMagbBFc3RlIGVzIHVuIGNlcnRpZmljYWRvIGRlIHBlcnNvbmEg
          Zu1zaWNhIGN1eWEgY2xhdmUgcHJpdmFkYSBlc3ThIGNvbnRlbmlkYSBlbiB1biBt82R1bG8g
          ZGUgaGFyZHdhcmUgc2VndXJvIHkgc3UgZmluYWxpZGFkIGVzIGF1dGVudGljYXIgYSBzdSB0
          aXR1bGFyIG8gZ2VuZXJhciBmaXJtYXMgZGlnaXRhbGVzLjCBsQYIKwYBBQUHAgIwgaQagaFU
          aGlzIGlzIGFuIGVuZCB1c2VyIGNlcnRpZmljYXRlIHdob3NlIHByaXZhdGUga2V5IGlzIGVt
          YmVkZGVkIHdpdGhpbiBhIHNlY3VyZSBoYXJkd2FyZSBtb2R1bGUgdGhhdCBhaW1zIHRvIGF1
          dGhlbnRpY2F0ZSBpdHMgb3duZXIgb3IgZ2VuZXJhdGUgZGlnaXRhbCBzaWduYXR1cmVzLjAN
          BgkqhkiG9w0BAQsFAAOCAgEAbPhjkSvWBm515Mgb5WVplyQsoC8qLAWz7qrk9X9ohZMXG8a2
          AoVMIHlNqk8BrrYZwIeQ25g/D5aepHPHt+k5YdLWh8+Soyf9XV8Z6TodI9iZRbxXoevs9aaH
          dXdTNLVyqZAFooqyeKT2EBiPF0ypgANXrIVHFvifk5ZzUJdMv6OgVzu+xc9Xc5eKVLlcDd9N
          GRoQrjNn7vH5hSvUbE+9QY2vzwwtx/lIDTjxDCXEerhxar1SXMqqof5MJmfkMlJVED1tU9+l
          z4l/EjH6gXpD6cynB5OGkh4P3YnUyfm94BjBFFP1kRXvGvN1e+mdWxjDsD0ng0wBRfr5naWV
          KyL/xyMmsm1JShOERuzQhigQ6TNxpT5q8yLWLKQW4FmWLGpLN0EZoCwpexX9zhGsQSb/gbfo
          UBZzAAqRB1wX0mrUIANI44ljDNkNuNiERmTbYFmWY874Ey3Os1J2MRHqdapaz6HTy1ovcEvA
          +JxvXdoqg6QG58TOqMr8xW2fTMMm/kYl8tOBxzPQzGrpbVEwHvTSXupjBD3ozK3goV9kTMOb
          hS2gkwJ3+Ba7xVWImKDlMkhzIzXnXbOIeEas0VXWZa+f0eRGde8wDxsh1Moz+G9oxRcri7kF
          cuUyPMeaUrbX5GKoH6vXYqlBCAmIwHdm60UtsrRPjRHWtUqGkXb6hWoy50Q=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ZeWwODJQeyAx73INcBtMDHxCHA8=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RGQIFHvTzT+WnggN65Ys3379YGo=</DigestValue>
      </Reference>
      <Reference URI="/xl/drawings/vmlDrawing1.vml?ContentType=application/vnd.openxmlformats-officedocument.vmlDrawing">
        <DigestMethod Algorithm="http://www.w3.org/2000/09/xmldsig#sha1"/>
        <DigestValue>CSe81xjQRYsA6DcdIkQwYcjskbc=</DigestValue>
      </Reference>
      <Reference URI="/xl/media/image1.emf?ContentType=image/x-emf">
        <DigestMethod Algorithm="http://www.w3.org/2000/09/xmldsig#sha1"/>
        <DigestValue>yGsjTzvjaOZLGKyQYBvJnrexQNE=</DigestValue>
      </Reference>
      <Reference URI="/xl/media/image2.emf?ContentType=image/x-emf">
        <DigestMethod Algorithm="http://www.w3.org/2000/09/xmldsig#sha1"/>
        <DigestValue>XdY4WYaNMb8XqSB5I17PXetf5hs=</DigestValue>
      </Reference>
      <Reference URI="/xl/media/image3.emf?ContentType=image/x-emf">
        <DigestMethod Algorithm="http://www.w3.org/2000/09/xmldsig#sha1"/>
        <DigestValue>j1KqhOk0dY4JVXDkhYlVelDZd5A=</DigestValue>
      </Reference>
      <Reference URI="/xl/media/image4.emf?ContentType=image/x-emf">
        <DigestMethod Algorithm="http://www.w3.org/2000/09/xmldsig#sha1"/>
        <DigestValue>QmvmS6arC7LFRrXDPD2Tn1BSm8M=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Lj7Tyh50/ExeyE2MPEiByk11Gvo=</DigestValue>
      </Reference>
      <Reference URI="/xl/sharedStrings.xml?ContentType=application/vnd.openxmlformats-officedocument.spreadsheetml.sharedStrings+xml">
        <DigestMethod Algorithm="http://www.w3.org/2000/09/xmldsig#sha1"/>
        <DigestValue>1LpRRkFy/rIT0d2ZWBKKjaWbRLw=</DigestValue>
      </Reference>
      <Reference URI="/xl/styles.xml?ContentType=application/vnd.openxmlformats-officedocument.spreadsheetml.styles+xml">
        <DigestMethod Algorithm="http://www.w3.org/2000/09/xmldsig#sha1"/>
        <DigestValue>tFPYwiRPfuCycnuDaFXPaQ0uWS4=</DigestValue>
      </Reference>
      <Reference URI="/xl/theme/theme1.xml?ContentType=application/vnd.openxmlformats-officedocument.theme+xml">
        <DigestMethod Algorithm="http://www.w3.org/2000/09/xmldsig#sha1"/>
        <DigestValue>NxRce5j61R1JQ0oZ4SHeTW3rgyc=</DigestValue>
      </Reference>
      <Reference URI="/xl/workbook.xml?ContentType=application/vnd.openxmlformats-officedocument.spreadsheetml.sheet.main+xml">
        <DigestMethod Algorithm="http://www.w3.org/2000/09/xmldsig#sha1"/>
        <DigestValue>JTG+ZA/bvUvJ6mV/IDPJC9NxaXI=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iJZ2darYc81RVE9DJao+TZEPPcM=</DigestValue>
      </Reference>
      <Reference URI="/xl/worksheets/sheet1.xml?ContentType=application/vnd.openxmlformats-officedocument.spreadsheetml.worksheet+xml">
        <DigestMethod Algorithm="http://www.w3.org/2000/09/xmldsig#sha1"/>
        <DigestValue>8XVx59T5y5Nia1X2VAKgfX0enoM=</DigestValue>
      </Reference>
    </Manifest>
    <SignatureProperties>
      <SignatureProperty Id="idSignatureTime" Target="#idPackageSignature">
        <mdssi:SignatureTime>
          <mdssi:Format>YYYY-MM-DDThh:mm:ssTZD</mdssi:Format>
          <mdssi:Value>2023-03-30T22:03:51Z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{930A13A8-0EDE-4652-981D-7175B316A444}</SetupID>
          <SignatureText>Narciso Sanabria</SignatureText>
          <SignatureImage/>
          <SignatureComments/>
          <WindowsVersion>6.2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2</SignatureType>
        </SignatureInfoV1>
      </SignatureProperty>
    </SignatureProperties>
  </Object>
  <Object Id="idValidSigLnImg">AQAAAGwAAAAAAAAAAAAAAP8AAAB/AAAAAAAAAAAAAAB0FQAArgoAACBFTUYAAAEAoBUAAIYAAAAHAAAAAAAAAAAAAAAAAAAAVgUAAAADAAAlAQAApAAAAAAAAAAAAAAAAAAAAIh4BACggAIACgAAABAAAAAAAAAAAAAAACcAAAAYAAAAAQAAAAAAAAD///8AAAAAACUAAAAMAAAAAQAAAEwAAABkAAAAAAAAAAAAAAD/AAAAfwAAAAAAAAAAAAAAAAEAAIAAAAAhAPAAAAAAAAAAAAAAAIA/AAAAAAAAAAAAAIA/AAAAAAAAAAAAAAAAAAAAAAAAAAAAAAAAAAAAAAAAAAAlAAAADAAAAAAAAIAKAAAAEAAAAAAAAAAAAAAAJwAAABgAAAACAAAAAAAAAPDw8AAAAAAAJQAAAAwAAAACAAAATAAAAGQAAAAAAAAAAAAAAP8AAAB/AAAAAAAAAAAAAAAAAQAAgAAAACEA8AAAAAAAAAAAAAAAgD8AAAAAAAAAAAAAgD8AAAAAAAAAAAAAAAAAAAAAAAAAAAAAAAAAAAAAAAAAACUAAAAMAAAAAAAAgCUAAAAMAAAAAgAAAEwAAABkAAAAAAAAAAAAAAD/AAAAfwAAAAAAAAAAAAAAAAEAAIAAAAAhAPAAAAAAAAAAAAAAAIA/AAAAAAAAAAAAAIA/AAAAAAAAAAAAAAAAAAAAAAAAAAAAAAAAAAAAAAAAAAAlAAAADAAAAAAAAIAlAAAADAAAAAIAAABMAAAAZAAAAAAAAAAAAAAA/wAAAH8AAAAAAAAAAAAAAAABAACAAAAAIQDwAAAAAAAAAAAAAACAPwAAAAAAAAAAAACAPwAAAAAAAAAAAAAAAAAAAAAAAAAAAAAAAAAAAAAAAAAAJQAAAAwAAAAAAACAJQAAAAwAAAACAAAATAAAAGQAAAAAAAAAAAAAAP8AAAB/AAAAAAAAAAAAAAAAAQAAgAAAACEA8AAAAAAAAAAAAAAAgD8AAAAAAAAAAAAAgD8AAAAAAAAAAAAAAAAAAAAAAAAAAAAAAAAAAAAAAAAAACUAAAAMAAAAAAAAgCcAAAAYAAAAAwAAAAAAAAD///8CAAAAACUAAAAMAAAAAwAAAEwAAABkAAAAAAAAAAAAAAD/AAAAfwAAAAAAAAAAAAAAAAEAAIAAAAAhAPAAAAAAAAAAAAAAAIA/AAAAAAAAAAAAAIA/AAAAAAAAAAAAAAAAAAAAAAAAAAAAAAAAAAAAAAAAAAAlAAAADAAAAAAAAIAoAAAADAAAAAMAAAAnAAAAGAAAAAMAAAAAAAAA////AgAAAAAlAAAADAAAAAMAAABMAAAAZAAAAAAAAAAAAAAA/wAAAH8AAAAAAAAAAAAAAAABAACAAAAAIQDwAAAAAAAAAAAAAACAPwAAAAAAAAAAAACAPwAAAAAAAAAAAAAAAAAAAAAAAAAAAAAAAAAAAAAAAAAAJQAAAAwAAAAAAACAKAAAAAwAAAADAAAAJwAAABgAAAADAAAAAAAAAP///wIAAAAAJQAAAAwAAAADAAAATAAAAGQAAAAAAAAAAwAAAP8AAAASAAAAAAAAAAMAAAAAAQAAEAAAACEA8AAAAAAAAAAAAAAAgD8AAAAAAAAAAAAAgD8AAAAAAAAAAAAAAAAAAAAAAAAAAAAAAAAAAAAAAAAAACUAAAAMAAAAAAAAgCgAAAAMAAAAAwAAACcAAAAYAAAAAwAAAAAAAAD///8CAAAAACUAAAAMAAAAAwAAAEwAAABkAAAAwwAAAAQAAAD2AAAAEAAAAMMAAAAEAAAANAAAAA0AAAAhAPAAAAAAAAAAAAAAAIA/AAAAAAAAAAAAAIA/AAAAAAAAAAAAAAAAAAAAAAAAAAAAAAAAAAAAAAAAAAAlAAAADAAAAAAAAIAoAAAADAAAAAMAAABSAAAAcAEAAAMAAAD1////AAAAAAAAAAAAAAAAkAEAAAAAAAEAAAAAdABhAGgAbwBtAGEAAAAAAAAAAAAAAAAAAAAAAAAAAAAAAAAAAAAAAAAAAAAAAAAAAAAAAAAAAAAAAAAAAAAAAAAASnYAAAAABgAAAFCVxAT02M8AAAsBLAALLP//////AQAAANBY0wABAAAIMg4AAAICAAD/////MCQAAAEsAQCgCXsEAAAAAAALLP9A1M8AAgIAAA4CEgACAgAAAAAAANjUzwBqzM12ADizAiDKzXZ7zM12CAAAAAAAAAAAOLMCAAAAAIIAAAHQWNMAEIQIAwAAAAAAAAAAAAAAAAAAAAAAAAAAAAAAAAAAAAAAAAAAAAAAAAEAAAAAAAAA////5wAAswIQOLMCAAAAAAAAAAAQOLMCAAAAAP////+ZDgAAAAAAAHDXzwCA188AAAAAAAEAAACA188AAAAAAACHAgFkdgAIAAAAACUAAAAMAAAAAwAAABgAAAAMAAAAAAAAAhIAAAAMAAAAAQAAAB4AAAAYAAAAwwAAAAQAAAD3AAAAEQAAAFQAAACEAAAAxAAAAAQAAAD1AAAAEAAAAAEAAACNmKtBVdWqQcQAAAAEAAAACQAAAEwAAAAAAAAAAAAAAAAAAAD//////////2AAAAAzADAALwAzAC8AMgAwADIAMwAAAAYAAAAGAAAABAAAAAYAAAAEAAAABgAAAAYAAAAGAAAABgAAAEsAAAAQAAAAAAAAAAUAAAAlAAAADAAAAA0AAIAnAAAAGAAAAAQAAAAAAAAAAAAAAgAAAAAlAAAADAAAAAQAAABMAAAAZAAAAAAAAAAAAAAA//////////8AAAAAFgAAAAAAAABFAAAAIQDwAAAAAAAAAAAAAACAPwAAAAAAAAAAAACAPwAAAAAAAAAAAAAAAAAAAAAAAAAAAAAAAAAAAAAAAAAAJQAAAAwAAAAAAACAJQAAAAwAAAAEAAAATAAAAGQAAAAAAAAAAAAAAP//////////AAAAABYAAAAAAQAAAAAAACEA8AAAAAAAAAAAAAAAgD8AAAAAAAAAAAAAgD8AAAAAAAAAAAAAAAAAAAAAAAAAAAAAAAAAAAAAAAAAACUAAAAMAAAAAAAAgCUAAAAMAAAABAAAAEwAAABkAAAAAAAAAAAAAAD//////////wABAAAWAAAAAAAAAEUAAAAhAPAAAAAAAAAAAAAAAIA/AAAAAAAAAAAAAIA/AAAAAAAAAAAAAAAAAAAAAAAAAAAAAAAAAAAAAAAAAAAlAAAADAAAAAAAAIAlAAAADAAAAAQAAABMAAAAZAAAAAAAAABbAAAA/wAAAFwAAAAAAAAAWwAAAAABAAACAAAAIQDwAAAAAAAAAAAAAACAPwAAAAAAAAAAAACAPwAAAAAAAAAAAAAAAAAAAAAAAAAAAAAAAAAAAAAAAAAAJQAAAAwAAAAAAACAKAAAAAwAAAAEAAAAJwAAABgAAAAEAAAAAAAAAP///wIAAAAAJQAAAAwAAAAEAAAATAAAAGQAAAAAAAAAFgAAAP8AAABaAAAAAAAAABYAAAAAAQAARQAAACEA8AAAAAAAAAAAAAAAgD8AAAAAAAAAAAAAgD8AAAAAAAAAAAAAAAAAAAAAAAAAAAAAAAAAAAAAAAAAACUAAAAMAAAAAAAAgCgAAAAMAAAABAAAACcAAAAYAAAABAAAAAAAAAD///8CAAAAACUAAAAMAAAABAAAAEwAAABkAAAACQAAADcAAAAfAAAAWgAAAAkAAAA3AAAAFwAAACQAAAAhAPAAAAAAAAAAAAAAAIA/AAAAAAAAAAAAAIA/AAAAAAAAAAAAAAAAAAAAAAAAAAAAAAAAAAAAAAAAAAAlAAAADAAAAAAAAIAoAAAADAAAAAQAAABSAAAAcAEAAAQAAADg////AAAAAAAAAAAAAAAAkAEAAAAAAAEAAAAAYQByAGkAYQBsAAAAAAAAAAAAAAAAAAAAAAAAAAAAAAAAAAAAAAAAAAAAAAAAAAAAAAAAAAAAAAAAAAAAAAAAAAAAYwbSfnkEAGyxAtVH024BAAAAAAAAAMDYegUAoHIFo2/LbvxvzwCLectuHnrLbkAA+wCAB/gAgAf4AAEAAAABAAAAAAAAAAAAAAC8MfgAADBjBgxwzwDLeMtuAAAEAFxwzwBXac9uEMnFBOt2zG50ac9udAhbofhwzwABAAQAAAAEAJqjy26g+3oFAAAEAFhwzwBiDdluACJhBgAgYQb4cM8A+HDPAAEABAAAAAQAyHDPAAAAAAD/////jHDPAAAAzwAQE9luACJhBut2zG4aE9lu4AhbofhwzwAQycUEAN9hBgAAAAAwAAAA3HDPAAAAAAB/V8tuAAAAAACHAgFkdgAIAAAAACUAAAAMAAAABAAAABgAAAAMAAAAAAAAAhIAAAAMAAAAAQAAABYAAAAMAAAACAAAAFQAAABUAAAACgAAADcAAAAeAAAAWgAAAAEAAACNmKtBVdWqQQoAAABbAAAAAQAAAEwAAAAEAAAACQAAADcAAAAgAAAAWwAAAFAAAABYALh1FQAAABYAAAAMAAAAAAAAACUAAAAMAAAADQAAgCcAAAAYAAAABQAAAAAAAAD///8CAAAAACUAAAAMAAAABQAAAEwAAABkAAAAKQAAABkAAAD2AAAAWgAAACkAAAAZAAAAzgAAAEIAAAAhAPAAAAAAAAAAAAAAAIA/AAAAAAAAAAAAAIA/AAAAAAAAAAAAAAAAAAAAAAAAAAAAAAAAAAAAAAAAAAAlAAAADAAAAAAAAIAoAAAADAAAAAUAAAAnAAAAGAAAAAUAAAAAAAAA////AgAAAAAlAAAADAAAAAUAAABMAAAAZAAAACkAAAAZAAAA9gAAAFcAAAApAAAAGQAAAM4AAAA/AAAAIQDwAAAAAAAAAAAAAACAPwAAAAAAAAAAAACAPwAAAAAAAAAAAAAAAAAAAAAAAAAAAAAAAAAAAAAAAAAAJQAAAAwAAAAAAACAKAAAAAwAAAAFAAAAJwAAABgAAAAFAAAAAAAAAP///wIAAAAAJQAAAAwAAAAFAAAATAAAAGQAAAApAAAARQAAAKAAAABXAAAAKQAAAEUAAAB4AAAAEwAAACEA8AAAAAAAAAAAAAAAgD8AAAAAAAAAAAAAgD8AAAAAAAAAAAAAAAAAAAAAAAAAAAAAAAAAAAAAAAAAACUAAAAMAAAAAAAAgCgAAAAMAAAABQAAAFIAAABwAQAABQAAAPD///8AAAAAAAAAAAAAAACQAQAAAAAAAQAAAAB0AGEAaABvAG0AYQAAAAAAAAAAAAAAAAAAAAAAAAAAAAAAAAAAAAAAAAAAAAAAAAAAAAAAAAAAAAAAAAAAAAAAAAAAAO000m5kb88A4BtjBgAAAAAAAAAAFQAAACQAAAAAAAAAAIcCAQAAAADg////BwAAAPTMcgUIAAAA6MxyBQEAAAAABQCgYwAAAFRvzwAPLNZuAAAAAIxvzwCQb88AAAsBLAEAAAABAAAAgBdjBohGtW+IRrVvk8AAAAAAAAAAAAAAAAAAAKREEW+AF2MGjG/PAM6czm6IRrVvgMvHBIhGtW8FAAAAqG/PAIhGtW+ob88AjmDSbrNg0m6Uc88AAABBb7hvzwAlgNJuiEa1b0NwzwBQcs8AwVvSbkNwzwCAy8cEgMvHBN1b0m6IRrVvY3DPAAAAAAAAhwIB8MQodWR2AAgAAAAAJQAAAAwAAAAFAAAAGAAAAAwAAAAAAAACEgAAAAwAAAABAAAAHgAAABgAAAApAAAARQAAAKEAAABYAAAAVAAAAKwAAAAqAAAARQAAAJ8AAABXAAAAAQAAAI2Yq0FV1apBKgAAAEUAAAAQAAAATAAAAAAAAAAAAAAAAAAAAP//////////bAAAAE4AYQByAGMAaQBzAG8AIABTAGEAbgBhAGIAcgBpAGEACwAAAAgAAAAGAAAABwAAAAQAAAAHAAAACQAAAAUAAAAJAAAACAAAAAkAAAAIAAAACQAAAAYAAAAEAAAACAAAAEsAAAAQAAAAAAAAAAUAAAAlAAAADAAAAA0AAIAnAAAAGAAAAAYAAAAAAAAA////AgAAAAAlAAAADAAAAAYAAABMAAAAZAAAAAAAAABgAAAA/wAAAHwAAAAAAAAAYAAAAAABAAAdAAAAIQDwAAAAAAAAAAAAAACAPwAAAAAAAAAAAACAPwAAAAAAAAAAAAAAAAAAAAAAAAAAAAAAAAAAAAAAAAAAJQAAAAwAAAAAAACAKAAAAAwAAAAGAAAAJwAAABgAAAAGAAAAAAAAAP///wIAAAAAJQAAAAwAAAAGAAAATAAAAGQAAAAJAAAAYAAAAPYAAABsAAAACQAAAGAAAADuAAAADQAAACEA8AAAAAAAAAAAAAAAgD8AAAAAAAAAAAAAgD8AAAAAAAAAAAAAAAAAAAAAAAAAAAAAAAAAAAAAAAAAACUAAAAMAAAAAAAAgCgAAAAMAAAABgAAACUAAAAMAAAAAwAAABgAAAAMAAAAAAAAAhIAAAAMAAAAAQAAAB4AAAAYAAAACQAAAGAAAAD3AAAAbQAAAFQAAADMAAAACgAAAGAAAABzAAAAbAAAAAEAAACNmKtBVdWqQQoAAABgAAAAFQAAAEwAAAAAAAAAAAAAAAAAAAD//////////3gAAABOAGEAcgBjAGkAcwBvACAAUwBhAG4AYQBiAHIAaQBhACAATAB1AGcAbwBo2QcAAAAGAAAABAAAAAUAAAACAAAABQAAAAYAAAADAAAABgAAAAYAAAAGAAAABgAAAAYAAAAEAAAAAgAAAAYAAAADAAAABQAAAAYAAAAGAAAABgAAAEsAAAAQAAAAAAAAAAUAAAAlAAAADAAAAA0AAIAnAAAAGAAAAAYAAAAAAAAA////AgAAAAAlAAAADAAAAAYAAABMAAAAZAAAAAkAAABwAAAA9gAAAHwAAAAJAAAAcAAAAO4AAAANAAAAIQDwAAAAAAAAAAAAAACAPwAAAAAAAAAAAACAPwAAAAAAAAAAAAAAAAAAAAAAAAAAAAAAAAAAAAAAAAAAJQAAAAwAAAAAAACAKAAAAAwAAAAGAAAAJQAAAAwAAAADAAAAGAAAAAwAAAAAAAACEgAAAAwAAAABAAAAHgAAABgAAAAJAAAAcAAAAPcAAAB9AAAAVAAAAHgAAAAKAAAAcAAAACoAAAB8AAAAAQAAAI2Yq0FV1apBCgAAAHAAAAAHAAAATAAAAAAAAAAAAAAAAAAAAP//////////XAAAAFMAaQBuAGQAaQBjAG8ARBsGAAAAAgAAAAYAAAAGAAAAAgAAAAUAAAAGAAAASwAAABAAAAAAAAAABQAAACUAAAAMAAAADQAAgAoAAAAQAAAAAAAAAAAAAAAOAAAAFAAAAAAAAAAQAAAAFAAAAA==</Object>
  <Object Id="idInvalidSigLnImg">AQAAAGwAAAAAAAAAAAAAAP8AAAB/AAAAAAAAAAAAAAB0FQAArgoAACBFTUYAAAEAQBkAAIwAAAAHAAAAAAAAAAAAAAAAAAAAVgUAAAADAAAlAQAApAAAAAAAAAAAAAAAAAAAAIh4BACggAIACgAAABAAAAAAAAAAAAAAACcAAAAYAAAAAQAAAAAAAAD///8AAAAAACUAAAAMAAAAAQAAAEwAAABkAAAAAAAAAAAAAAD/AAAAfwAAAAAAAAAAAAAAAAEAAIAAAAAhAPAAAAAAAAAAAAAAAIA/AAAAAAAAAAAAAIA/AAAAAAAAAAAAAAAAAAAAAAAAAAAAAAAAAAAAAAAAAAAlAAAADAAAAAAAAIAKAAAAEAAAAAAAAAAAAAAAJwAAABgAAAACAAAAAAAAAPDw8AAAAAAAJQAAAAwAAAACAAAATAAAAGQAAAAAAAAAAAAAAP8AAAB/AAAAAAAAAAAAAAAAAQAAgAAAACEA8AAAAAAAAAAAAAAAgD8AAAAAAAAAAAAAgD8AAAAAAAAAAAAAAAAAAAAAAAAAAAAAAAAAAAAAAAAAACUAAAAMAAAAAAAAgCUAAAAMAAAAAgAAAEwAAABkAAAAAAAAAAAAAAD/AAAAfwAAAAAAAAAAAAAAAAEAAIAAAAAhAPAAAAAAAAAAAAAAAIA/AAAAAAAAAAAAAIA/AAAAAAAAAAAAAAAAAAAAAAAAAAAAAAAAAAAAAAAAAAAlAAAADAAAAAAAAIAlAAAADAAAAAIAAABMAAAAZAAAAAAAAAAAAAAA/wAAAH8AAAAAAAAAAAAAAAABAACAAAAAIQDwAAAAAAAAAAAAAACAPwAAAAAAAAAAAACAPwAAAAAAAAAAAAAAAAAAAAAAAAAAAAAAAAAAAAAAAAAAJQAAAAwAAAAAAACAJQAAAAwAAAACAAAATAAAAGQAAAAAAAAAAAAAAP8AAAB/AAAAAAAAAAAAAAAAAQAAgAAAACEA8AAAAAAAAAAAAAAAgD8AAAAAAAAAAAAAgD8AAAAAAAAAAAAAAAAAAAAAAAAAAAAAAAAAAAAAAAAAACUAAAAMAAAAAAAAgCcAAAAYAAAAAwAAAAAAAAD///8CAAAAACUAAAAMAAAAAwAAAEwAAABkAAAAAAAAAAAAAAD/AAAAfwAAAAAAAAAAAAAAAAEAAIAAAAAhAPAAAAAAAAAAAAAAAIA/AAAAAAAAAAAAAIA/AAAAAAAAAAAAAAAAAAAAAAAAAAAAAAAAAAAAAAAAAAAlAAAADAAAAAAAAIAoAAAADAAAAAMAAAAnAAAAGAAAAAMAAAAAAAAA////AgAAAAAlAAAADAAAAAMAAABMAAAAZAAAAAAAAAAAAAAA/wAAAH8AAAAAAAAAAAAAAAABAACAAAAAIQDwAAAAAAAAAAAAAACAPwAAAAAAAAAAAACAPwAAAAAAAAAAAAAAAAAAAAAAAAAAAAAAAAAAAAAAAAAAJQAAAAwAAAAAAACAKAAAAAwAAAADAAAAJwAAABgAAAADAAAAAAAAAP///wIAAAAAJQAAAAwAAAADAAAATAAAAGQAAAAAAAAAAwAAAP8AAAASAAAAAAAAAAMAAAAAAQAAEAAAACEA8AAAAAAAAAAAAAAAgD8AAAAAAAAAAAAAgD8AAAAAAAAAAAAAAAAAAAAAAAAAAAAAAAAAAAAAAAAAACUAAAAMAAAAAAAAgCgAAAAMAAAAAwAAACcAAAAYAAAAAwAAAAAAAAD///8CAAAAACUAAAAMAAAAAwAAAEwAAABkAAAACQAAAAMAAAAYAAAAEgAAAAkAAAADAAAAEAAAABAAAAAhAPAAAAAAAAAAAAAAAIA/AAAAAAAAAAAAAIA/AAAAAAAAAAAAAAAAAAAAAAAAAAAAAAAAAAAAAAAAAAAlAAAADAAAAAAAAIAoAAAADAAAAAMAAABQAAAA3AIAAAoAAAADAAAAFwAAABAAAAAKAAAAAwAAAAAAAAAAAAAADgAAAA4AAABMAAAAKAAAAHQAAABoAgAAAAAAAAAAAAAOAAAAKAAAAA4AAAAOAAAAAQAYAAAAAAAAAAAAAAAAAAAAAAAAAAAAAAAAAJ+k4f////////////////////39//z8/3KI8eHk+v///////+vt+8XL9XIAy874////////////////////9fX/8/P/FjHxcX/o/f3/6Oz/XG7ikpnicwD///+0wsm6yM+3xMy3xMy/y9TH0dbI0tYcQf8+W//CzP+NofsnQN67wPRPAP///4evv1Z2hm+Ro2+Po1t0i6K+y63K1n6T9zFU/0tp/z9f+4GT+PL0/i4A////fZ6vzLqt2sm92si9zLy17OPi8ero5ubyiJ3/OV3/dIj/4+b//v7/MADU3P+73ej/2MD/2MD/2MD/3cv/7N3/7uDIyv1qgf9beP9ffP/Dz//8/P95AP///3aNmePAq6BwUKl9YtKwnfrv5v/48GB4/3uO/9rc/624/1l8/7vJ/28A////vePv+e3e5d7S39bO8OfmnKr8jZ7/gpP87OX2/+7m5ezousrzl6j9VgD///+OscPR6/FBuuMmp8+Gzd6kufeks/rs5e3/7OD/59nAx8SGnKnt7/FhAP///6XL3Lzo9i286TvD7VO82+js7P/08P/u5//o4P/m2cPPz2+Pm+js7dS9////pcvc2fH4YsnqLbrpW8jo6+/v//Tw/+/g/+vg/+jdw9HTaYib5urt1av///+YvMT5/f3Z8Pi85/bU8vn6/Pr//fr/8On/7eD/5duzvL9khJXn6+6yvP///63a54SmraHH0JnD0Haarb3l88jy/4KdqrHS33CElJK2xG2Moebp7djIcJiwdJqykKjAgqGygqGykKjAZoykYIigiaK5bYudkKjAa4ibUHCA5ersmG4nAAAAGAAAAAMAAAAAAAAA////AgAAAAAlAAAADAAAAAMAAABMAAAAZAAAACIAAAAEAAAAawAAABAAAAAiAAAABAAAAEoAAAANAAAAIQDwAAAAAAAAAAAAAACAPwAAAAAAAAAAAACAPwAAAAAAAAAAAAAAAAAAAAAAAAAAAAAAAAAAAAAAAAAAJQAAAAwAAAAAAACAKAAAAAwAAAADAAAAUgAAAHABAAADAAAA9f///wAAAAAAAAAAAAAAAJABAAAAAAABAAAAAHQAYQBoAG8AbQBhAAAAAAAAAAAAAAAAAAAAAAAAAAAAAAAAAAAAAAAAAAAAAAAAAAAAAAAAAAAAAAAAAAAAAAAAAEp2AAAAAAYAAABQlcQE9NjPAAALASwACyz//////wEAAADQWNMAAQAACDIOAAACAgAA/////zAkAAABLAEAoAl7BAAAAAAACyz/QNTPAAICAAAOAhIAAgIAAAAAAADY1M8AaszNdgA4swIgys12e8zNdggAAAAAAAAAADizAgAAAACCAAAB0FjTABCECAMAAAAAAAAAAAAAAAAAAAAAAAAAAAAAAAAAAAAAAAAAAAAAAAABAAAAAAAAAP///+cAALMCEDizAgAAAAAAAAAAEDizAgAAAAD/////mQ4AAAAAAABw188AgNfPAAAAAAABAAAAgNfPAAAAAAAAhwIBZHYACAAAAAAlAAAADAAAAAMAAAAYAAAADAAAAP8AAAISAAAADAAAAAEAAAAeAAAAGAAAACIAAAAEAAAAbAAAABEAAABUAAAAqAAAACMAAAAEAAAAagAAABAAAAABAAAAjZirQVXVqkEjAAAABAAAAA8AAABMAAAAAAAAAAAAAAAAAAAA//////////9sAAAARgBpAHIAbQBhACAAbgBvACAAdgDhAGwAaQBkAGEAAIAGAAAAAgAAAAQAAAAIAAAABgAAAAMAAAAGAAAABgAAAAMAAAAGAAAABgAAAAIAAAACAAAABgAAAAYAAABLAAAAEAAAAAAAAAAFAAAAJQAAAAwAAAANAACAJwAAABgAAAAEAAAAAAAAAAAAAAIAAAAAJQAAAAwAAAAEAAAATAAAAGQAAAAAAAAAAAAAAP//////////AAAAABYAAAAAAAAARQAAACEA8AAAAAAAAAAAAAAAgD8AAAAAAAAAAAAAgD8AAAAAAAAAAAAAAAAAAAAAAAAAAAAAAAAAAAAAAAAAACUAAAAMAAAAAAAAgCUAAAAMAAAABAAAAEwAAABkAAAAAAAAAAAAAAD//////////wAAAAAWAAAAAAEAAAAAAAAhAPAAAAAAAAAAAAAAAIA/AAAAAAAAAAAAAIA/AAAAAAAAAAAAAAAAAAAAAAAAAAAAAAAAAAAAAAAAAAAlAAAADAAAAAAAAIAlAAAADAAAAAQAAABMAAAAZAAAAAAAAAAAAAAA//////////8AAQAAFgAAAAAAAABFAAAAIQDwAAAAAAAAAAAAAACAPwAAAAAAAAAAAACAPwAAAAAAAAAAAAAAAAAAAAAAAAAAAAAAAAAAAAAAAAAAJQAAAAwAAAAAAACAJQAAAAwAAAAEAAAATAAAAGQAAAAAAAAAWwAAAP8AAABcAAAAAAAAAFsAAAAAAQAAAgAAACEA8AAAAAAAAAAAAAAAgD8AAAAAAAAAAAAAgD8AAAAAAAAAAAAAAAAAAAAAAAAAAAAAAAAAAAAAAAAAACUAAAAMAAAAAAAAgCgAAAAMAAAABAAAACcAAAAYAAAABAAAAAAAAAD///8CAAAAACUAAAAMAAAABAAAAEwAAABkAAAAAAAAABYAAAD/AAAAWgAAAAAAAAAWAAAAAAEAAEUAAAAhAPAAAAAAAAAAAAAAAIA/AAAAAAAAAAAAAIA/AAAAAAAAAAAAAAAAAAAAAAAAAAAAAAAAAAAAAAAAAAAlAAAADAAAAAAAAIAoAAAADAAAAAQAAAAnAAAAGAAAAAQAAAAAAAAA////AgAAAAAlAAAADAAAAAQAAABMAAAAZAAAAAkAAAA3AAAAHwAAAFoAAAAJAAAANwAAABcAAAAkAAAAIQDwAAAAAAAAAAAAAACAPwAAAAAAAAAAAACAPwAAAAAAAAAAAAAAAAAAAAAAAAAAAAAAAAAAAAAAAAAAJQAAAAwAAAAAAACAKAAAAAwAAAAEAAAAUgAAAHABAAAEAAAA4P///wAAAAAAAAAAAAAAAJABAAAAAAABAAAAAGEAcgBpAGEAbAAAAAAAAAAAAAAAAAAAAAAAAAAAAAAAAAAAAAAAAAAAAAAAAAAAAAAAAAAAAAAAAAAAAAAAAAAAAGMG0n55BABssQLVR9NuAQAAAAAAAADA2HoFAKByBaNvy278b88Ai3nLbh56y25AAPsAgAf4AIAH+AABAAAAAQAAAAAAAAAAAAAAvDH4AAAwYwYMcM8Ay3jLbgAABABccM8AV2nPbhDJxQTrdsxudGnPbnQIW6H4cM8AAQAEAAAABACao8tuoPt6BQAABABYcM8AYg3ZbgAiYQYAIGEG+HDPAPhwzwABAAQAAAAEAMhwzwAAAAAA/////4xwzwAAAM8AEBPZbgAiYQbrdsxuGhPZbuAIW6H4cM8AEMnFBADfYQYAAAAAMAAAANxwzwAAAAAAf1fLbgAAAAAAhwIBZHYACAAAAAAlAAAADAAAAAQAAAAYAAAADAAAAAAAAAISAAAADAAAAAEAAAAWAAAADAAAAAgAAABUAAAAVAAAAAoAAAA3AAAAHgAAAFoAAAABAAAAjZirQVXVqkEKAAAAWwAAAAEAAABMAAAABAAAAAkAAAA3AAAAIAAAAFsAAABQAAAAWAAAABUAAAAWAAAADAAAAAAAAAAlAAAADAAAAA0AAIAnAAAAGAAAAAUAAAAAAAAA////AgAAAAAlAAAADAAAAAUAAABMAAAAZAAAACkAAAAZAAAA9gAAAFoAAAApAAAAGQAAAM4AAABCAAAAIQDwAAAAAAAAAAAAAACAPwAAAAAAAAAAAACAPwAAAAAAAAAAAAAAAAAAAAAAAAAAAAAAAAAAAAAAAAAAJQAAAAwAAAAAAACAKAAAAAwAAAAFAAAAJwAAABgAAAAFAAAAAAAAAP///wIAAAAAJQAAAAwAAAAFAAAATAAAAGQAAAApAAAAGQAAAPYAAABXAAAAKQAAABkAAADOAAAAPwAAACEA8AAAAAAAAAAAAAAAgD8AAAAAAAAAAAAAgD8AAAAAAAAAAAAAAAAAAAAAAAAAAAAAAAAAAAAAAAAAACUAAAAMAAAAAAAAgCgAAAAMAAAABQAAACcAAAAYAAAABQAAAAAAAAD///8CAAAAACUAAAAMAAAABQAAAEwAAABkAAAAKQAAAEUAAACgAAAAVwAAACkAAABFAAAAeAAAABMAAAAhAPAAAAAAAAAAAAAAAIA/AAAAAAAAAAAAAIA/AAAAAAAAAAAAAAAAAAAAAAAAAAAAAAAAAAAAAAAAAAAlAAAADAAAAAAAAIAoAAAADAAAAAUAAABSAAAAcAEAAAUAAADw////AAAAAAAAAAAAAAAAkAEAAAAAAAEAAAAAdABhAGgAbwBtAGEAAAAAAAAAAAAAAAAAAAAAAAAAAAAAAAAAAAAAAAAAAAAAAAAAAAAAAAAAAAAAAAAAAAAAAAAAAADtNNJuZG/PAOAbYwYAAAAAAAAAABUAAAAkAAAAAAAAAACHAgEAAAAA4P///wcAAAD0zHIFCAAAAOjMcgUBAAAAAAUAoGMAAABUb88ADyzWbgAAAACMb88AkG/PAAALASwBAAAAAQAAAIAXYwaIRrVviEa1b5PAAAAAAAAAAAAAAAAAAACkRBFvgBdjBoxvzwDOnM5uiEa1b4DLxwSIRrVvBQAAAKhvzwCIRrVvqG/PAI5g0m6zYNJulHPPAAAAQW+4b88AJYDSbohGtW9DcM8AUHLPAMFb0m5DcM8AgMvHBIDLxwTdW9JuiEa1b2NwzwAAAAAAAIcCAfDEKHVkdgAIAAAAACUAAAAMAAAABQAAABgAAAAMAAAAAAAAAhIAAAAMAAAAAQAAAB4AAAAYAAAAKQAAAEUAAAChAAAAWAAAAFQAAACsAAAAKgAAAEUAAACfAAAAVwAAAAEAAACNmKtBVdWqQSoAAABFAAAAEAAAAEwAAAAAAAAAAAAAAAAAAAD//////////2wAAABOAGEAcgBjAGkAcwBvACAAUwBhAG4AYQBiAHIAaQBhAAsAAAAIAAAABgAAAAcAAAAEAAAABwAAAAkAAAAFAAAACQAAAAgAAAAJAAAACAAAAAkAAAAGAAAABAAAAAgAAABLAAAAEAAAAAAAAAAFAAAAJQAAAAwAAAANAACAJwAAABgAAAAGAAAAAAAAAP///wIAAAAAJQAAAAwAAAAGAAAATAAAAGQAAAAAAAAAYAAAAP8AAAB8AAAAAAAAAGAAAAAAAQAAHQAAACEA8AAAAAAAAAAAAAAAgD8AAAAAAAAAAAAAgD8AAAAAAAAAAAAAAAAAAAAAAAAAAAAAAAAAAAAAAAAAACUAAAAMAAAAAAAAgCgAAAAMAAAABgAAACcAAAAYAAAABgAAAAAAAAD///8CAAAAACUAAAAMAAAABgAAAEwAAABkAAAACQAAAGAAAAD2AAAAbAAAAAkAAABgAAAA7gAAAA0AAAAhAPAAAAAAAAAAAAAAAIA/AAAAAAAAAAAAAIA/AAAAAAAAAAAAAAAAAAAAAAAAAAAAAAAAAAAAAAAAAAAlAAAADAAAAAAAAIAoAAAADAAAAAYAAAAlAAAADAAAAAMAAAAYAAAADAAAAAAAAAISAAAADAAAAAEAAAAeAAAAGAAAAAkAAABgAAAA9wAAAG0AAABUAAAAzAAAAAoAAABgAAAAcwAAAGwAAAABAAAAjZirQVXVqkEKAAAAYAAAABUAAABMAAAAAAAAAAAAAAAAAAAA//////////94AAAATgBhAHIAYwBpAHMAbwAgAFMAYQBuAGEAYgByAGkAYQAgAEwAdQBnAG8ArL0HAAAABgAAAAQAAAAFAAAAAgAAAAUAAAAGAAAAAwAAAAYAAAAGAAAABgAAAAYAAAAGAAAABAAAAAIAAAAGAAAAAwAAAAUAAAAGAAAABgAAAAYAAABLAAAAEAAAAAAAAAAFAAAAJQAAAAwAAAANAACAJwAAABgAAAAGAAAAAAAAAP///wIAAAAAJQAAAAwAAAAGAAAATAAAAGQAAAAJAAAAcAAAAPYAAAB8AAAACQAAAHAAAADuAAAADQAAACEA8AAAAAAAAAAAAAAAgD8AAAAAAAAAAAAAgD8AAAAAAAAAAAAAAAAAAAAAAAAAAAAAAAAAAAAAAAAAACUAAAAMAAAAAAAAgCgAAAAMAAAABgAAACUAAAAMAAAAAwAAABgAAAAMAAAAAAAAAhIAAAAMAAAAAQAAAB4AAAAYAAAACQAAAHAAAAD3AAAAfQAAAFQAAAB4AAAACgAAAHAAAAAqAAAAfAAAAAEAAACNmKtBVdWqQQoAAABwAAAABwAAAEwAAAAAAAAAAAAAAAAAAAD//////////1wAAABTAGkAbgBkAGkAYwBvAKnkBgAAAAIAAAAGAAAABgAAAAIAAAAFAAAABgAAAEsAAAAQAAAAAAAAAAUAAAAlAAAADAAAAA0AAIAKAAAAEAAAAAAAAAAAAAAADgAAABQAAAAAAAAAEAAAABQAAAA=</Object>
</Signature>
</file>

<file path=_xmlsignatures/sig4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xMOJ+RtjdSHM6glEmsNojdfKQ/QvZa2/6ibylEf/VsE=</DigestValue>
    </Reference>
    <Reference Type="http://www.w3.org/2000/09/xmldsig#Object" URI="#idOfficeObject">
      <DigestMethod Algorithm="http://www.w3.org/2001/04/xmlenc#sha256"/>
      <DigestValue>7vzlTp/4MK5kdOZE8CZkwq4PYgyOIUCyo7gbwTxy3Aw=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32qVUs3rJGN/AMZsVZ77oFvu8BFXkd6IAJKQ1ncdtOU=</DigestValue>
    </Reference>
    <Reference Type="http://www.w3.org/2000/09/xmldsig#Object" URI="#idValidSigLnImg">
      <DigestMethod Algorithm="http://www.w3.org/2001/04/xmlenc#sha256"/>
      <DigestValue>nc9V57rfYav4VelfRLR+SSE20eGCS1emQ6q2MBjZ4kc=</DigestValue>
    </Reference>
    <Reference Type="http://www.w3.org/2000/09/xmldsig#Object" URI="#idInvalidSigLnImg">
      <DigestMethod Algorithm="http://www.w3.org/2001/04/xmlenc#sha256"/>
      <DigestValue>miU78Wo2okUgbxTX7HkhROmwWUDZBzMp+DfbM9yTdNA=</DigestValue>
    </Reference>
  </SignedInfo>
  <SignatureValue>lmFlilVl2uY+ZEgo2aAfh2jO95yAf7FmV3Vi48QzR/ikmMMnYVp7R5ZaQF58m1OGlPm/omMJd6Eq
04MDIcOkAB/pf6QZ9VzO0pVf1G/jPpBneys0VQaCFW6WeJMFJxRIngR7JaRJi11lW7JcCcHKGK59
h7LnEtDRanXLv9uhT18x8YTdtgIrt75CkOP5iMNgSBCqsDPH9CmbtgCNs9GSNTfP03LhKir4rHOk
MD1+eapyK+5kGGYE7th78pPyWR5dG9O6e2GLreNziNxfbvGqoFr5CvVZjsIO/KhIUGy7Zttx9QzE
0gC1gU8KyZNnmbpB0JVbNJYhInQhhLfEd/GXSg==</SignatureValue>
  <KeyInfo>
    <X509Data>
      <X509Certificate>MIIH9DCCBdygAwIBAgIICP7MCuoER6UwDQYJKoZIhvcNAQELBQAwWzEXMBUGA1UEBRMOUlVDIDgwMDUwMTcyLTExGjAYBgNVBAMTEUNBLURPQ1VNRU5UQSBTLkEuMRcwFQYDVQQKEw5ET0NVTUVOVEEgUy5BLjELMAkGA1UEBhMCUFkwHhcNMjEwNTMxMTgyNTUyWhcNMjMwNTMxMTgzNTUyWjCBnTELMAkGA1UEBhMCUFkxEzARBgNVBAQMClJVSVogR09ET1kxEjAQBgNVBAUTCUNJMTIyNzUwMzEWMBQGA1UEKgwNR0VSQVJETyBSQU1PTjEXMBUGA1UECgwOUEVSU09OQSBGSVNJQ0ExETAPBgNVBAsMCEZJUk1BIEYyMSEwHwYDVQQDDBhHRVJBUkRPIFJBTU9OIFJVSVogR09ET1kwggEiMA0GCSqGSIb3DQEBAQUAA4IBDwAwggEKAoIBAQCrjeBILtiPyZ3RZ9fCnjnbZWq8pj9bn8tMkK1U54pg5xeRTicZ+UgfQsaSszA0tNL5D/LKkpciXCPW98NrNX2YkR35hTENjgr/GIlnIW2D05qQN6dNUKLtv6BS9xbCX1lp1bwcHEBRYcEO4eg3pBCIMmoJEYj0mny5yQ0ZuN7uuQjv0pksgyk3vBFcKy26Ot1YN8VX0EGv+0166Q419wyd5kkvqgfVEUv7R/dYYRwp5GzZhftYWG0iW75oEVvkEBnDspZ0kQa/5QJFz36HmvZPRbfgdk2EobpAvTSMx7823XW4JyUEc6UjmaGKFqvmeEpdflEe21YxnJhCQf8d4wAnAgMBAAGjggN3MIIDczAMBgNVHRMBAf8EAjAAMA4GA1UdDwEB/wQEAwIF4DAqBgNVHSUBAf8EIDAeBggrBgEFBQcDAQYIKwYBBQUHAwIGCCsGAQUFBwMEMB0GA1UdDgQWBBRBiAYfdIihg00awgMvqVLbiR5T+DCBlwYIKwYBBQUHAQEEgYowgYcwOgYIKwYBBQUHMAGGLmh0dHBzOi8vd3d3LmRvY3VtZW50YS5jb20ucHkvZmlybWFkaWdpdGFsL29zY3AwSQYIKwYBBQUHMAKGPWh0dHBzOi8vd3d3LmRvY3VtZW50YS5jb20ucHkvZmlybWFkaWdpdGFsL2Rlc2Nhcmdhcy9jYWRvYy5jcnQwHwYDVR0jBBgwFoAUQCasJlxij8b1AlTkjcEaJtbupbIwTwYDVR0fBEgwRjBEoEKgQIY+aHR0cHM6Ly93d3cuZG9jdW1lbnRhLmNvbS5weS9maXJtYWRpZ2l0YWwvZGVzY2FyZ2FzL2NybGRvYy5jcmwwGwYDVR0RBBQwEoEQZ3J1aXpAcGNnLmNvbS5weTCCAd0GA1UdIASCAdQwggHQMIIBzAYOKwYBBAGC+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GwZXegB5zWkRLNKPcGlHHf5rVYahjxKoh8+4OIASlubA79V6sRtMsit1se/DXxxOY4btaq9wIH6h1aoXKrz2uvdF6zRANWXOuV1m1H9AYQHwzmDLjh65eSR//MikmfX/l6m+SBNWBaOkJGwhV5y6JDSxaYjh/IAcJ9fEuBST52mC2chxB9heMciWE5x+F9ASfjHoOAp5liZ3fzTmHhcY5eUQkAt0ld/NVt63/3r8PIwkscSa5vNzMQrmeqpg2/xitV0gaNHThNgjbdSIwzX6Q8LD3UgGqmkStyQkPIFCCOWJOLO4QM2DbB+IwSnj1Uul/I6maXNw2Vg9uhi7R2fUOt/hNPvKknfW3Xaq6sz22U7LUmGGBiZYxNWJs9tT5cCuURQMhftdFJWOpeZm+sv/+qw04eBBDCefJFELAXpeWRzCYIFosKrJ/Hw9wYF0MT6OU5oE14JuvTQmtKoxFB27MhXAeap9R/oy2/81rU2MGnrKRaQO5bDOWdWsVcLxCtG5m3AGnZXER7KHlLms6wVOf7gmwM7MoIq6MIGbFIV354rb61kwE5a2qF/RwQFa6grnys88Oy2bjmHbG0kx2Lfx3zlDcgIyqYi8+bnh9LOrjH+BeAWsblUE0R6xmrw0KCawVzfurvL1gxCM3J8hgZIToaBwYEPdW93TGMskrI1m1u/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FRq0GkvPiaFXwIX5ntOBR1ZESXUxVIgOnjqqSt0yzCY=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ysY7u8LLyl7naQrzFRAwountIREwV1elZfBQr4/fz6I=</DigestValue>
      </Reference>
      <Reference URI="/xl/drawings/vmlDrawing1.vml?ContentType=application/vnd.openxmlformats-officedocument.vmlDrawing">
        <DigestMethod Algorithm="http://www.w3.org/2001/04/xmlenc#sha256"/>
        <DigestValue>RxJjVLse7CMXya3LWGNgkydh9qD3KojppfS6qBP/9Mo=</DigestValue>
      </Reference>
      <Reference URI="/xl/media/image1.emf?ContentType=image/x-emf">
        <DigestMethod Algorithm="http://www.w3.org/2001/04/xmlenc#sha256"/>
        <DigestValue>Baj8qsfhDq8WjXzcfcjgISDErwYR/r8cBJTmUKji/34=</DigestValue>
      </Reference>
      <Reference URI="/xl/media/image2.emf?ContentType=image/x-emf">
        <DigestMethod Algorithm="http://www.w3.org/2001/04/xmlenc#sha256"/>
        <DigestValue>YWvmNjZHty5wae40pnhDZ009SS3mGWzIlAZwOED2rtQ=</DigestValue>
      </Reference>
      <Reference URI="/xl/media/image3.emf?ContentType=image/x-emf">
        <DigestMethod Algorithm="http://www.w3.org/2001/04/xmlenc#sha256"/>
        <DigestValue>ign3OjbtGG1Ef9jNDByS+Na5ck9POiK0xz/ncKcMHjM=</DigestValue>
      </Reference>
      <Reference URI="/xl/media/image4.emf?ContentType=image/x-emf">
        <DigestMethod Algorithm="http://www.w3.org/2001/04/xmlenc#sha256"/>
        <DigestValue>nz1KFF2e0vateUh0mC7+BKqL5p2d88lTdl4e11h62Zk=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2ZsM0R/zzTrKu5RYCxVNJBr51bDTFWoKElF8JsC5QuE=</DigestValue>
      </Reference>
      <Reference URI="/xl/sharedStrings.xml?ContentType=application/vnd.openxmlformats-officedocument.spreadsheetml.sharedStrings+xml">
        <DigestMethod Algorithm="http://www.w3.org/2001/04/xmlenc#sha256"/>
        <DigestValue>QxuwVfJUAjGJ+hcZ5D0CNHsUaNSFaNTWmkvsejrkMKM=</DigestValue>
      </Reference>
      <Reference URI="/xl/styles.xml?ContentType=application/vnd.openxmlformats-officedocument.spreadsheetml.styles+xml">
        <DigestMethod Algorithm="http://www.w3.org/2001/04/xmlenc#sha256"/>
        <DigestValue>2YXJIBtoeX9URl/zTUO036bbWzAvlXILsnxR7ivj2g0=</DigestValue>
      </Reference>
      <Reference URI="/xl/theme/theme1.xml?ContentType=application/vnd.openxmlformats-officedocument.theme+xml">
        <DigestMethod Algorithm="http://www.w3.org/2001/04/xmlenc#sha256"/>
        <DigestValue>MSC/EYkfwclNctHK+aZVNa7gncE2d4S8pHsh2ftpRsE=</DigestValue>
      </Reference>
      <Reference URI="/xl/workbook.xml?ContentType=application/vnd.openxmlformats-officedocument.spreadsheetml.sheet.main+xml">
        <DigestMethod Algorithm="http://www.w3.org/2001/04/xmlenc#sha256"/>
        <DigestValue>MKDyrVtIpumjv+PlXgVoU+CWQ1idzg3sOQMJIP5mUfs=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sheet1.xml?ContentType=application/vnd.openxmlformats-officedocument.spreadsheetml.worksheet+xml">
        <DigestMethod Algorithm="http://www.w3.org/2001/04/xmlenc#sha256"/>
        <DigestValue>X3RjUr2C9FmL2qSs69IJ6WWE/MQXFzhXRKw9LdNjNFk=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2023-03-30T23:19:22Z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{429E463C-A207-4814-8346-1634C95753B9}</SetupID>
          <SignatureText>GERARDO R. RUIZ</SignatureText>
          <SignatureImage/>
          <SignatureComments/>
          <WindowsVersion>10.0</WindowsVersion>
          <OfficeVersion>16.0.16130/24</OfficeVersion>
          <ApplicationVersion>16.0.16130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2023-03-30T23:19:22Z</xd:SigningTime>
          <xd:SigningCertificate>
            <xd:Cert>
              <xd:CertDigest>
                <DigestMethod Algorithm="http://www.w3.org/2001/04/xmlenc#sha256"/>
                <DigestValue>airXBn+WPn1Jgp9noAS0L4N0Au2bN+zKBkOusX52fBM=</DigestValue>
              </xd:CertDigest>
              <xd:IssuerSerial>
                <X509IssuerName>C=PY, O=DOCUMENTA S.A., CN=CA-DOCUMENTA S.A., SERIALNUMBER=RUC 80050172-1</X509IssuerName>
                <X509SerialNumber>648179743635818405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qTCCBZGgAwIBAgIQWC+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/hk+D/VTF+X5H6btEEiBu1KNEf35B5e2pyeOAOBsduFcJAgh3tjNAQGcY057ad1eCdBf6pbXv8Mhio0jlcGSvlmF+OVTTYvTUwF2HbgHDqOiQDJpnDzMhVXmNKfKH7W62QYKp0fKB8F8li1ChNt30za2bqzeTntqq3kCXHlhbjHlLMHqV76MgsEeHuSJMtxOBbQatlxyJRmcEfUyF/hu8A8q3caWLFOzfsJbTfpAxkxo3/ewkRVF/SAj70/3VBrw+IY/9TTTeS2oYrWkurC3tT5KTmwr1mMKIBprkVRVqzWuh+4HyPmgF/u4kqI6A8xiA1mdsk+hCP5zICkEv+qwjP9mK4pq1gTvjvuQ6sbu2+qBaUi5nTr/L81Y5vSvLOR0Hod7GmCx9p7JWMzEVAGmh28F0ZqPt5Ry37w4DLdtrBJPzdyso36OZseNaXM3puukBisbv2vyt2ydUvuLwEbl2oYDKcvfifCLauqlgwCv5BKFuxBDL/KKaxnJZBYKbEtgY9ztwYEY8xyAbyQqH/JAB88VW04vw7GVkdUPu7mw1udKafyJXRrqlsrAbCTWdtwYuXJPj3mi/x3z6+Fg1+kx9izYU/5+DtGLhk3YN0eIObqtjUjBhqT+u1rJ3iZtalwRtDBhEb5ehrQIDAQABo4ICUzCCAk8wEgYDVR0TAQH/BAgwBgEB/wIBADAOBgNVHQ8BAf8EBAMCAQYwHQYDVR0OBBYEFEAmrCZcYo/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+wo/po7oT9Qq40OltXGGgBIA3i4NGFQ5UBsWU3tI+O3jNkBi/9k/BkYHVT9UxWNHUxoZw+QJsAKl5f8wQksVH18Scq5Z+RUSBQ7v1hvvH1m2P7FXcB0nf+nwDVoDyGv57EmhKofwQibUzKajDts6JrsXyugQhVbLynSCw4qPMJLpImpL21LxxVMcryQMYymYUAr3DrMLOUuXxKLXCSOf8oP/PSmBvKldr2xeGJ5kowMxq0Af8mn7+pnm3yi0Ons5plFugKv3eSAmBY3zBS5NGPt9FFY/9FeNbCNXLEIRhaCx3T/6lSfIJZU5fCfLUY3y0hkSwuoK1gf/hHFyqyN/PrJ8E9PbyEzpMYwc51K+PhRRMcrJaD9txveHz8XjDrjjoISL+ZV54LMzUi5sF++nG79TLxDaC4vBtg6I8mOooFqzbsYgM3R4SaElTQIv6dSEZX1wKJXh25RbldqePe4Alnwe3vU97ZrTEpKPQkRM4lPJVElOicbYR1Wx5xrvyFucagF6IVeP4IZLJt1L4rbiSzPq027Q8jECgeJeRQWVKS8nQ8KyMfA0tgAuL3Vtub5pSbMI3xqtQwdJtOgwFj2iVp1BQv3XegF6OySbw/sk46AGWOTwb6vwUPq5TfnuNzO92keBxGg+aWylEC25zYFPYpAq384g5lmVaV53zmp1f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  <Object Id="idValidSigLnImg">AQAAAGwAAAAAAAAAAAAAAD8BAACfAAAAAAAAAAAAAABmFgAAOwsAACBFTUYAAAEAnBsAAKoAAAAGAAAAAAAAAAAAAAAAAAAAgAcAADgEAABYAQAAwgAAAAAAAAAAAAAAAAAAAMA/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w8PAAAAAAACUAAAAMAAAAAQAAAEwAAABkAAAAAAAAAAAAAAA/AQAAnwAAAAAAAAAAAAAAQAEAAKAAAAAhAPAAAAAAAAAAAAAAAIA/AAAAAAAAAAAAAIA/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/AQAAnwAAAAAAAAAAAAAAQAEAAKAAAAAhAPAAAAAAAAAAAAAAAIA/AAAAAAAAAAAAAIA/AAAAAAAAAAAAAAAAAAAAAAAAAAAAAAAAAAAAAAAAAAAlAAAADAAAAAAAAIAoAAAADAAAAAEAAAAnAAAAGAAAAAEAAAAAAAAA////AAAAAAAlAAAADAAAAAEAAABMAAAAZAAAAAAAAAAAAAAAPwEAAJ8AAAAAAAAAAAAAAEA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///8AAAAAACUAAAAMAAAAAQAAAEwAAABkAAAAAAAAAAQAAAA/AQAAFwAAAAAAAAAEAAAAQAEAABQAAAAhAPAAAAAAAAAAAAAAAIA/AAAAAAAAAAAAAIA/AAAAAAAAAAAAAAAAAAAAAAAAAAAAAAAAAAAAAAAAAAAlAAAADAAAAAAAAIAoAAAADAAAAAEAAAAnAAAAGAAAAAEAAAAAAAAA////AAAAAAAlAAAADAAAAAEAAABMAAAAZAAAAPUAAAAFAAAAMQEAABUAAAD1AAAABQAAAD0AAAARAAAAIQDwAAAAAAAAAAAAAACAPwAAAAAAAAAAAACAPwAAAAAAAAAAAAAAAAAAAAAAAAAAAAAAAAAAAAAAAAAAJQAAAAwAAAAAAACAKAAAAAwAAAABAAAAUgAAAHABAAABAAAA8////wAAAAAAAAAAAAAAAJABAAAAAAABAAAAAHMAZQBnAG8AZQAgAHUAaQAAAAAAAAAAAAAAAAAAAAAAAAAAAAAAAAAAAAAAAAAAAAAAAAAAAAAAAAAAAAAAAAAAAAAAACAAAAAAAAAAEAo2/38AAAAQCjb/fwAAEwAAAAAAAAAAAMCO/38AAP2+XDX/fwAAMBbAjv9/AAATAAAAAAAAAOAWAAAAAAAAQAAAwP9/AAAAAMCO/38AAMXBXDX/fwAABAAAAAAAAAAwFsCO/38AADCyr8+sAAAAEwAAAAAAAABIAAAAAAAAAExR7TX/fwAAkBMKNv9/AACAVe01/38AAAEAAAAAAAAA2HrtNf9/AAAAAMCO/38AAAAAAAAAAAAAAAAAAKwAAAAIAAAAAAAAAOAPfQqSAgAA2+AFjf9/AAAAs6/PrAAAAJmzr8+sAAAAAAAAAAAAAAAAAAAAZHYACAAAAAAlAAAADAAAAAEAAAAYAAAADAAAAAAAAAASAAAADAAAAAEAAAAeAAAAGAAAAPUAAAAFAAAAMgEAABYAAAAlAAAADAAAAAEAAABUAAAAhAAAAPYAAAAFAAAAMAEAABUAAAABAAAAVVWPQSa0j0H2AAAABQAAAAkAAABMAAAAAAAAAAAAAAAAAAAA//////////9gAAAAMwAwAC8AMwAvADIAMAAyADMA0cwHAAAABwAAAAUAAAAHAAAABQAAAAcAAAAHAAAABwAAAAcAAABLAAAAQAAAADAAAAAFAAAAIAAAAAEAAAABAAAAEAAAAAAAAAAAAAAAQAEAAKAAAAAAAAAAAAAAAEABAACgAAAAUgAAAHABAAACAAAAFAAAAAkAAAAAAAAAAAAAALwCAAAAAAAAAQICIlMAeQBzAHQAZQBtAAAAAAAAAAAAAAAAAAAAAAAAAAAAAAAAAAAAAAAAAAAAAAAAAAAAAAAAAAAAAAAAAAAAAAAAAAAAwCSuz6wAAAC4I67PrAAAAGDRvYz/fwAAiD4pjf9/AAAAAAAAAAAAAAbUpYz/fwAAAAAAAAAAAACxI67PrAAAAAAAAAAAAAAAAAAAAAAAAAC4aTOaN78AALgjrs+sAAAAECSuz6wAAABAd+EikgIAAOAPfQqSAgAA8CWuzwAAAAAAAAAAAAAAAAcAAAAAAAAA6DqbCpICAAAsJa7PrAAAAGklrs+sAAAAcc0Bjf9/AADvvq3e776t3gAAAAAAAAAAAAAAAAAAAAAAEAo2/38AAOAPfQqSAgAA2+AFjf9/AADQJK7PrAAAAGklrs+sAAAAQHfhIpICAAAAAAAAZHYACAAAAAAlAAAADAAAAAIAAAAnAAAAGAAAAAMAAAAAAAAAAAAAAAAAAAAlAAAADAAAAAMAAABMAAAAZAAAAAAAAAAAAAAA//////////8AAAAAHAAAAAAAAAA/AAAAIQDwAAAAAAAAAAAAAACAPwAAAAAAAAAAAACAPwAAAAAAAAAAAAAAAAAAAAAAAAAAAAAAAAAAAAAAAAAAJQAAAAwAAAAAAACAKAAAAAwAAAADAAAAJwAAABgAAAADAAAAAAAAAAAAAAAAAAAAJQAAAAwAAAADAAAATAAAAGQAAAAAAAAAAAAAAP//////////AAAAABwAAABAAQAAAAAAACEA8AAAAAAAAAAAAAAAgD8AAAAAAAAAAAAAgD8AAAAAAAAAAAAAAAAAAAAAAAAAAAAAAAAAAAAAAAAAACUAAAAMAAAAAAAAgCgAAAAMAAAAAwAAACcAAAAYAAAAAwAAAAAAAAAAAAAAAAAAACUAAAAMAAAAAwAAAEwAAABkAAAAAAAAAAAAAAD//////////0ABAAAcAAAAAAAAAD8AAAAhAPAAAAAAAAAAAAAAAIA/AAAAAAAAAAAAAIA/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///wAAAAAAJQAAAAwAAAADAAAATAAAAGQAAAAAAAAAHAAAAD8BAABaAAAAAAAAABwAAABAAQAAPwAAACEA8AAAAAAAAAAAAAAAgD8AAAAAAAAAAAAAgD8AAAAAAAAAAAAAAAAAAAAAAAAAAAAAAAAAAAAAAAAAACUAAAAMAAAAAAAAgCgAAAAMAAAAAwAAACcAAAAYAAAAAwAAAAAAAAD///8AAAAAACUAAAAMAAAAAwAAAEwAAABkAAAACwAAADcAAAAhAAAAWgAAAAsAAAA3AAAAFwAAACQAAAAhAPAAAAAAAAAAAAAAAIA/AAAAAAAAAAAAAIA/AAAAAAAAAAAAAAAAAAAAAAAAAAAAAAAAAAAAAAAAAAAlAAAADAAAAAAAAIAoAAAADAAAAAMAAABSAAAAcAEAAAMAAADg////AAAAAAAAAAAAAAAAkAEAAAAAAAEAAAAAYQByAGkAYQBsAAAAAAAAAAAAAAAAAAAAAAAAAAAAAAAAAAAAAAAAAAAAAAAAAAAAAAAAAAAAAAAAAAAAAAAAAAAAAABAoPg0/38AAAB97CKSAgAAAH3sIgIAAACIPimN/38AAAAAAAAAAAAAmetFNP9/AAAAAAAA/38AAAAAAAAAAAAAAAAAAAAAAAAAAAAAAAAAAChqM5o3vwAAAAAAAAAAAAAAfewikgIAAOD///8AAAAA4A99CpICAACYJa7PAAAAAAAAAAAAAAAABgAAAAAAAAAgAAAAAAAAALwkrs+sAAAA+SSuz6wAAABxzQGN/38AAGAprs+sAAAAAAAAAAAAAABQGOcikgIAALhhzzT/fwAA4A99CpICAADb4AWN/38AAGAkrs+sAAAA+SSuz6wAAABAy5wKkgIAAAAAAABkdgAIAAAAACUAAAAMAAAAAwAAABgAAAAMAAAAAAAAABIAAAAMAAAAAQAAABYAAAAMAAAACAAAAFQAAABUAAAADAAAADcAAAAgAAAAWgAAAAEAAABVVY9BJrSPQQwAAABbAAAAAQAAAEwAAAAEAAAACwAAADcAAAAiAAAAWwAAAFAAAABYAPKyFQAAABYAAAAMAAAAAAAAACUAAAAMAAAAAgAAACcAAAAYAAAABAAAAAAAAAD///8AAAAAACUAAAAMAAAABAAAAEwAAABkAAAAMAAAACAAAAA0AQAAWgAAADAAAAAgAAAABQEAADsAAAAhAPAAAAAAAAAAAAAAAIA/AAAAAAAAAAAAAIA/AAAAAAAAAAAAAAAAAAAAAAAAAAAAAAAAAAAAAAAAAAAlAAAADAAAAAAAAIAoAAAADAAAAAQAAAAnAAAAGAAAAAQAAAAAAAAA////AAAAAAAlAAAADAAAAAQAAABMAAAAZAAAADAAAAAgAAAANAEAAFYAAAAwAAAAIAAAAAUBAAA3AAAAIQDwAAAAAAAAAAAAAACAPwAAAAAAAAAAAACAPwAAAAAAAAAAAAAAAAAAAAAAAAAAAAAAAAAAAAAAAAAAJQAAAAwAAAAAAACAKAAAAAwAAAAEAAAAJwAAABgAAAAEAAAAAAAAAP///wAAAAAAJQAAAAwAAAAEAAAATAAAAGQAAAAwAAAAOwAAAM8AAABWAAAAMAAAADsAAACgAAAAHAAAACEA8AAAAAAAAAAAAAAAgD8AAAAAAAAAAAAAgD8AAAAAAAAAAAAAAAAAAAAAAAAAAAAAAAAAAAAAAAAAACUAAAAMAAAAAAAAgCgAAAAMAAAABAAAAFIAAABwAQAABAAAAOz///8AAAAAAAAAAAAAAACQAQAAAAAAAQAAAABzAGUAZwBvAGUAIAB1AGkAAAAAAAAAAAAAAAAAAAAAAAAAAAAAAAAAAAAAAAAAAAAAAAAAAAAAAAAAAAAAAAAAAAAAAHhyzTT/fwAAGuc8NP9/AABwLa7PrAAAAIg+KY3/fwAAAAAAAAAAAAAAAAAAAAAAAAB2zTT/fwAAAH3sIpICAAAAAAAAAAAAAAAAAAAAAAAACGkzmje/AAD//////////6BDkQqSAgAA7P///wAAAADgD30KkgIAALgmrs8AAAAAAAAAAAAAAAAJAAAAAAAAACAAAAAAAAAA3CWuz6wAAAAZJq7PrAAAAHHNAY3/fwAAAAAAAAAAAAAAAAAAAAAAAAAAAAAAAAAAAAAAAAAAAADgD30KkgIAANvgBY3/fwAAgCWuz6wAAAAZJq7PrAAAABBr4SKSAgAAAAAAAGR2AAgAAAAAJQAAAAwAAAAEAAAAGAAAAAwAAAAAAAAAEgAAAAwAAAABAAAAHgAAABgAAAAwAAAAOwAAANAAAABXAAAAJQAAAAwAAAAEAAAAVAAAAKgAAAAxAAAAOwAAAM4AAABWAAAAAQAAAFVVj0EmtI9BMQAAADsAAAAPAAAATAAAAAAAAAAAAAAAAAAAAP//////////bAAAAEcARQBSAEEAUgBEAE8AIABSAC4AIABSAFUASQBaADD/DgAAAAoAAAAMAAAADQAAAAwAAAAOAAAADwAAAAUAAAAMAAAABAAAAAUAAAAMAAAADgAAAAUAAAALAAAASwAAAEAAAAAwAAAABQAAACAAAAABAAAAAQAAABAAAAAAAAAAAAAAAEABAACgAAAAAAAAAAAAAABAAQAAoAAAACUAAAAMAAAAAgAAACcAAAAYAAAABQAAAAAAAAD///8AAAAAACUAAAAMAAAABQAAAEwAAABkAAAAAAAAAGEAAAA/AQAAmwAAAAAAAABhAAAAQAEAADsAAAAhAPAAAAAAAAAAAAAAAIA/AAAAAAAAAAAAAIA/AAAAAAAAAAAAAAAAAAAAAAAAAAAAAAAAAAAAAAAAAAAlAAAADAAAAAAAAIAoAAAADAAAAAUAAAAnAAAAGAAAAAUAAAAAAAAA////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MwAAAAPAAAAYQAAAJUAAABxAAAAAQAAAFVVj0EmtI9BDwAAAGEAAAAVAAAATAAAAAAAAAAAAAAAAAAAAP//////////eAAAAEcAZQByAGEAcgBkAG8AIABSAC4AIABSAHUAaQB6ACAARwBvAGQAbwB5AA+fCQAAAAcAAAAFAAAABwAAAAUAAAAIAAAACAAAAAQAAAAIAAAAAwAAAAQAAAAIAAAABwAAAAMAAAAGAAAABAAAAAkAAAAIAAAACAAAAAgAAAAGAAAASwAAAEAAAAAwAAAABQAAACAAAAABAAAAAQAAABAAAAAAAAAAAAAAAEABAACgAAAAAAAAAAAAAABAAQAAoAAAACUAAAAMAAAAAgAAACcAAAAYAAAABQAAAAAAAAD///8AAAAAACUAAAAMAAAABQAAAEwAAABkAAAADgAAAHYAAAAxAQAAhgAAAA4AAAB2AAAAJAEAABEAAAAhAPAAAAAAAAAAAAAAAIA/AAAAAAAAAAAAAIA/AAAAAAAAAAAAAAAAAAAAAAAAAAAAAAAAAAAAAAAAAAAlAAAADAAAAAAAAIAoAAAADAAAAAUAAAAlAAAADAAAAAEAAAAYAAAADAAAAAAAAAASAAAADAAAAAEAAAAeAAAAGAAAAA4AAAB2AAAAMgEAAIcAAAAlAAAADAAAAAEAAABUAAAAbAAAAA8AAAB2AAAALgAAAIYAAAABAAAAVVWPQSa0j0EPAAAAdgAAAAUAAABMAAAAAAAAAAAAAAAAAAAA//////////9YAAAAUwBvAGMAaQBvAI6CBwAAAAgAAAAGAAAAAwAAAAgAAABLAAAAQAAAADAAAAAFAAAAIAAAAAEAAAABAAAAEAAAAAAAAAAAAAAAQAEAAKAAAAAAAAAAAAAAAEABAACgAAAAJQAAAAwAAAACAAAAJwAAABgAAAAFAAAAAAAAAP///wAAAAAAJQAAAAwAAAAFAAAATAAAAGQAAAAOAAAAiwAAAB4BAACbAAAADgAAAIsAAAARAQAAEQAAACEA8AAAAAAAAAAAAAAAgD8AAAAAAAAAAAAAgD8AAAAAAAAAAAAAAAAAAAAAAAAAAAAAAAAAAAAAAAAAACUAAAAMAAAAAAAAgCgAAAAMAAAABQAAACUAAAAMAAAAAQAAABgAAAAMAAAAAAAAABIAAAAMAAAAAQAAABYAAAAMAAAAAAAAAFQAAAAsAQAADwAAAIsAAAAdAQAAmwAAAAEAAABVVY9BJrSPQQ8AAACLAAAAJQAAAEwAAAAEAAAADgAAAIsAAAAfAQAAnAAAAJgAAABGAGkAcgBtAGEAZABvACAAcABvAHIAOgAgAEcARQBSAEEAUgBEAE8AIABSAEEATQBPAE4AIABSAFUASQBaACAARwBPAEQATwBZAGddBgAAAAMAAAAFAAAACwAAAAcAAAAIAAAACAAAAAQAAAAIAAAACAAAAAUAAAADAAAABAAAAAkAAAAHAAAACAAAAAgAAAAIAAAACQAAAAoAAAAEAAAACAAAAAgAAAAMAAAACgAAAAoAAAAEAAAACAAAAAkAAAADAAAABwAAAAQAAAAJAAAACgAAAAkAAAAKAAAABwAAABYAAAAMAAAAAAAAACUAAAAMAAAAAgAAAA4AAAAUAAAAAAAAABAAAAAUAAAA</Object>
  <Object Id="idInvalidSigLnImg">AQAAAGwAAAAAAAAAAAAAAD8BAACfAAAAAAAAAAAAAABmFgAAOwsAACBFTUYAAAEA1B8AALAAAAAGAAAAAAAAAAAAAAAAAAAAgAcAADgEAABYAQAAwgAAAAAAAAAAAAAAAAAAAMA/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w8PAAAAAAACUAAAAMAAAAAQAAAEwAAABkAAAAAAAAAAAAAAA/AQAAnwAAAAAAAAAAAAAAQAEAAKAAAAAhAPAAAAAAAAAAAAAAAIA/AAAAAAAAAAAAAIA/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/AQAAnwAAAAAAAAAAAAAAQAEAAKAAAAAhAPAAAAAAAAAAAAAAAIA/AAAAAAAAAAAAAIA/AAAAAAAAAAAAAAAAAAAAAAAAAAAAAAAAAAAAAAAAAAAlAAAADAAAAAAAAIAoAAAADAAAAAEAAAAnAAAAGAAAAAEAAAAAAAAA////AAAAAAAlAAAADAAAAAEAAABMAAAAZAAAAAAAAAAAAAAAPwEAAJ8AAAAAAAAAAAAAAEA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///8AAAAAACUAAAAMAAAAAQAAAEwAAABkAAAAAAAAAAQAAAA/AQAAFwAAAAAAAAAEAAAAQAEAABQAAAAhAPAAAAAAAAAAAAAAAIA/AAAAAAAAAAAAAIA/AAAAAAAAAAAAAAAAAAAAAAAAAAAAAAAAAAAAAAAAAAAlAAAADAAAAAAAAIAoAAAADAAAAAEAAAAnAAAAGAAAAAEAAAAAAAAA////AAAAAAAlAAAADAAAAAEAAABMAAAAZAAAAA4AAAAEAAAAIQAAABcAAAAOAAAABAAAABQAAAAUAAAAIQDwAAAAAAAAAAAAAACAPwAAAAAAAAAAAACAPwAAAAAAAAAAAAAAAAAAAAAAAAAAAAAAAAAAAAAAAAAAJQAAAAwAAAAAAACAKAAAAAwAAAABAAAAUAAAAHQDAAAQAAAABQAAAB8AAAAUAAAAEAAAAAUAAAAAAAAAAAAAABAAAAAQAAAATAAAACgAAAB0AAAAAAMAAAAAAAAAAAAAEAAAACgAAAAQAAAAEAAAAAEAGAAAAAAAAAAAAAAAAAAAAAAAAAAAAAAAAAAAAAAAAAAAAAAAAAAAAAAQHEYtTcEbL3YAAAAAAAAAAAAAAAAAAAAAAAAMFjcWJ2IAAAAAAAAAAAAAAAAAAAAbL3YyVdYyVdYSIFAAAAAAAAAAAAAAAAAMFjcwUs4OGT6CwupfhK1fhK1fhK1Qb5IHCxotTsQyVdYwU9ANFzkdKDQkM0MMFjcwUs4iO5QAAABfhK2u2PGCwurN5/eCwupxf4gMFTQwUs4yVdYwUs4MFjcMFjcwUs4vUMkHCxoAAABfhK2Cwur///////////////+Hh4cKEi0tTcEyVdYwUs4wUs4yVdYOGT4wQlcAAABfhK3M5vb///////////////////9aWloGCxsvUMkyVdYyVdYjPZkBAgJGYYAAAABfhK2Cwur///+xfUqxfUqod0ZdXV0GCxslQKEyVdYyVdYyVdYyVdYhOY8CBAoAAABfhK3M5vb///////////9CQkIRHksvUcsyVdYyVdYaLXEIDiMiOpIyVdYrSroMFTRfhK2Cwur////q9fyCwuoPFhssTL8yVdYtTsQRHUk2NjaxsbE/Pz8KEi0bL3YHDSBfhK3M5vb///+CwuqCwupBYnYLEy8aLXEICxJ1dXX5+fn///////+er7ozR10AAABfhK2Cwur///+CwuqCwuqCwupgj62NjY3b29v///////////////+CwupfhK0AAABfhK3M5vb////q9fyCwuqCwurc7vn////////////////////////T6fhfhK0AAABfhK2Cwur///////////////////////////////////////////+CwupfhK0AAABfhK2u2PGCwurN5/eCwurN5/eCwurN5/eCwurN5/eCwurN5/eCwuqz2vJfhK0AAACCwupfhK1fhK1fhK1fhK1fhK1fhK1fhK1fhK1fhK1fhK1fhK1fhK1fhK2CwuoAAAAAAAAAAAAAAAAAAAAAAAAAAAAAAAAAAAAAAAAAAAAAAAAAAAAAAAAAAAAAAAAAAAAnAAAAGAAAAAEAAAAAAAAA////AAAAAAAlAAAADAAAAAEAAABMAAAAZAAAADAAAAAFAAAAigAAABUAAAAwAAAABQAAAFsAAAARAAAAIQDwAAAAAAAAAAAAAACAPwAAAAAAAAAAAACAPwAAAAAAAAAAAAAAAAAAAAAAAAAAAAAAAAAAAAAAAAAAJQAAAAwAAAAAAACAKAAAAAwAAAABAAAAUgAAAHABAAABAAAA8////wAAAAAAAAAAAAAAAJABAAAAAAABAAAAAHMAZQBnAG8AZQAgAHUAaQAAAAAAAAAAAAAAAAAAAAAAAAAAAAAAAAAAAAAAAAAAAAAAAAAAAAAAAAAAAAAAAAAAAAAAACAAAAAAAAAAEAo2/38AAAAQCjb/fwAAEwAAAAAAAAAAAMCO/38AAP2+XDX/fwAAMBbAjv9/AAATAAAAAAAAAOAWAAAAAAAAQAAAwP9/AAAAAMCO/38AAMXBXDX/fwAABAAAAAAAAAAwFsCO/38AADCyr8+sAAAAEwAAAAAAAABIAAAAAAAAAExR7TX/fwAAkBMKNv9/AACAVe01/38AAAEAAAAAAAAA2HrtNf9/AAAAAMCO/38AAAAAAAAAAAAAAAAAAKwAAAAIAAAAAAAAAOAPfQqSAgAA2+AFjf9/AAAAs6/PrAAAAJmzr8+sAAAAAAAAAAAAAAAAAAAAZHYACAAAAAAlAAAADAAAAAEAAAAYAAAADAAAAP8AAAASAAAADAAAAAEAAAAeAAAAGAAAADAAAAAFAAAAiwAAABYAAAAlAAAADAAAAAEAAABUAAAAqAAAADEAAAAFAAAAiQAAABUAAAABAAAAVVWPQSa0j0ExAAAABQAAAA8AAABMAAAAAAAAAAAAAAAAAAAA//////////9sAAAARgBpAHIAbQBhACAAbgBvACAAdgDhAGwAaQBkAGEAAAAGAAAAAwAAAAUAAAALAAAABwAAAAQAAAAHAAAACAAAAAQAAAAGAAAABwAAAAMAAAADAAAACAAAAAcAAABLAAAAQAAAADAAAAAFAAAAIAAAAAEAAAABAAAAEAAAAAAAAAAAAAAAQAEAAKAAAAAAAAAAAAAAAEABAACgAAAAUgAAAHABAAACAAAAFAAAAAkAAAAAAAAAAAAAALwCAAAAAAAAAQICIlMAeQBzAHQAZQBtAAAAAAAAAAAAAAAAAAAAAAAAAAAAAAAAAAAAAAAAAAAAAAAAAAAAAAAAAAAAAAAAAAAAAAAAAAAAwCSuz6wAAAC4I67PrAAAAGDRvYz/fwAAiD4pjf9/AAAAAAAAAAAAAAbUpYz/fwAAAAAAAAAAAACxI67PrAAAAAAAAAAAAAAAAAAAAAAAAAC4aTOaN78AALgjrs+sAAAAECSuz6wAAABAd+EikgIAAOAPfQqSAgAA8CWuzwAAAAAAAAAAAAAAAAcAAAAAAAAA6DqbCpICAAAsJa7PrAAAAGklrs+sAAAAcc0Bjf9/AADvvq3e776t3gAAAAAAAAAAAAAAAAAAAAAAEAo2/38AAOAPfQqSAgAA2+AFjf9/AADQJK7PrAAAAGklrs+sAAAAQHfhIpICAAAAAAAAZHYACAAAAAAlAAAADAAAAAIAAAAnAAAAGAAAAAMAAAAAAAAAAAAAAAAAAAAlAAAADAAAAAMAAABMAAAAZAAAAAAAAAAAAAAA//////////8AAAAAHAAAAAAAAAA/AAAAIQDwAAAAAAAAAAAAAACAPwAAAAAAAAAAAACAPwAAAAAAAAAAAAAAAAAAAAAAAAAAAAAAAAAAAAAAAAAAJQAAAAwAAAAAAACAKAAAAAwAAAADAAAAJwAAABgAAAADAAAAAAAAAAAAAAAAAAAAJQAAAAwAAAADAAAATAAAAGQAAAAAAAAAAAAAAP//////////AAAAABwAAABAAQAAAAAAACEA8AAAAAAAAAAAAAAAgD8AAAAAAAAAAAAAgD8AAAAAAAAAAAAAAAAAAAAAAAAAAAAAAAAAAAAAAAAAACUAAAAMAAAAAAAAgCgAAAAMAAAAAwAAACcAAAAYAAAAAwAAAAAAAAAAAAAAAAAAACUAAAAMAAAAAwAAAEwAAABkAAAAAAAAAAAAAAD//////////0ABAAAcAAAAAAAAAD8AAAAhAPAAAAAAAAAAAAAAAIA/AAAAAAAAAAAAAIA/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///wAAAAAAJQAAAAwAAAADAAAATAAAAGQAAAAAAAAAHAAAAD8BAABaAAAAAAAAABwAAABAAQAAPwAAACEA8AAAAAAAAAAAAAAAgD8AAAAAAAAAAAAAgD8AAAAAAAAAAAAAAAAAAAAAAAAAAAAAAAAAAAAAAAAAACUAAAAMAAAAAAAAgCgAAAAMAAAAAwAAACcAAAAYAAAAAwAAAAAAAAD///8AAAAAACUAAAAMAAAAAwAAAEwAAABkAAAACwAAADcAAAAhAAAAWgAAAAsAAAA3AAAAFwAAACQAAAAhAPAAAAAAAAAAAAAAAIA/AAAAAAAAAAAAAIA/AAAAAAAAAAAAAAAAAAAAAAAAAAAAAAAAAAAAAAAAAAAlAAAADAAAAAAAAIAoAAAADAAAAAMAAABSAAAAcAEAAAMAAADg////AAAAAAAAAAAAAAAAkAEAAAAAAAEAAAAAYQByAGkAYQBsAAAAAAAAAAAAAAAAAAAAAAAAAAAAAAAAAAAAAAAAAAAAAAAAAAAAAAAAAAAAAAAAAAAAAAAAAAAAAABAoPg0/38AAAB97CKSAgAAAH3sIgIAAACIPimN/38AAAAAAAAAAAAAmetFNP9/AAAAAAAA/38AAAAAAAAAAAAAAAAAAAAAAAAAAAAAAAAAAChqM5o3vwAAAAAAAAAAAAAAfewikgIAAOD///8AAAAA4A99CpICAACYJa7PAAAAAAAAAAAAAAAABgAAAAAAAAAgAAAAAAAAALwkrs+sAAAA+SSuz6wAAABxzQGN/38AAGAprs+sAAAAAAAAAAAAAABQGOcikgIAALhhzzT/fwAA4A99CpICAADb4AWN/38AAGAkrs+sAAAA+SSuz6wAAABAy5wKkgIAAAAAAABkdgAIAAAAACUAAAAMAAAAAwAAABgAAAAMAAAAAAAAABIAAAAMAAAAAQAAABYAAAAMAAAACAAAAFQAAABUAAAADAAAADcAAAAgAAAAWgAAAAEAAABVVY9BJrSPQQwAAABbAAAAAQAAAEwAAAAEAAAACwAAADcAAAAiAAAAWwAAAFAAAABYAAAAFQAAABYAAAAMAAAAAAAAACUAAAAMAAAAAgAAACcAAAAYAAAABAAAAAAAAAD///8AAAAAACUAAAAMAAAABAAAAEwAAABkAAAAMAAAACAAAAA0AQAAWgAAADAAAAAgAAAABQEAADsAAAAhAPAAAAAAAAAAAAAAAIA/AAAAAAAAAAAAAIA/AAAAAAAAAAAAAAAAAAAAAAAAAAAAAAAAAAAAAAAAAAAlAAAADAAAAAAAAIAoAAAADAAAAAQAAAAnAAAAGAAAAAQAAAAAAAAA////AAAAAAAlAAAADAAAAAQAAABMAAAAZAAAADAAAAAgAAAANAEAAFYAAAAwAAAAIAAAAAUBAAA3AAAAIQDwAAAAAAAAAAAAAACAPwAAAAAAAAAAAACAPwAAAAAAAAAAAAAAAAAAAAAAAAAAAAAAAAAAAAAAAAAAJQAAAAwAAAAAAACAKAAAAAwAAAAEAAAAJwAAABgAAAAEAAAAAAAAAP///wAAAAAAJQAAAAwAAAAEAAAATAAAAGQAAAAwAAAAOwAAAM8AAABWAAAAMAAAADsAAACgAAAAHAAAACEA8AAAAAAAAAAAAAAAgD8AAAAAAAAAAAAAgD8AAAAAAAAAAAAAAAAAAAAAAAAAAAAAAAAAAAAAAAAAACUAAAAMAAAAAAAAgCgAAAAMAAAABAAAAFIAAABwAQAABAAAAOz///8AAAAAAAAAAAAAAACQAQAAAAAAAQAAAABzAGUAZwBvAGUAIAB1AGkAAAAAAAAAAAAAAAAAAAAAAAAAAAAAAAAAAAAAAAAAAAAAAAAAAAAAAAAAAAAAAAAAAAAAAHhyzTT/fwAAGuc8NP9/AABwLa7PrAAAAIg+KY3/fwAAAAAAAAAAAAAAAAAAAAAAAAB2zTT/fwAAAH3sIpICAAAAAAAAAAAAAAAAAAAAAAAACGkzmje/AAD//////////6BDkQqSAgAA7P///wAAAADgD30KkgIAALgmrs8AAAAAAAAAAAAAAAAJAAAAAAAAACAAAAAAAAAA3CWuz6wAAAAZJq7PrAAAAHHNAY3/fwAAAAAAAAAAAAAAAAAAAAAAAAAAAAAAAAAAAAAAAAAAAADgD30KkgIAANvgBY3/fwAAgCWuz6wAAAAZJq7PrAAAABBr4SKSAgAAAAAAAGR2AAgAAAAAJQAAAAwAAAAEAAAAGAAAAAwAAAAAAAAAEgAAAAwAAAABAAAAHgAAABgAAAAwAAAAOwAAANAAAABXAAAAJQAAAAwAAAAEAAAAVAAAAKgAAAAxAAAAOwAAAM4AAABWAAAAAQAAAFVVj0EmtI9BMQAAADsAAAAPAAAATAAAAAAAAAAAAAAAAAAAAP//////////bAAAAEcARQBSAEEAUgBEAE8AIABSAC4AIABSAFUASQBaAAAADgAAAAoAAAAMAAAADQAAAAwAAAAOAAAADwAAAAUAAAAMAAAABAAAAAUAAAAMAAAADgAAAAUAAAALAAAASwAAAEAAAAAwAAAABQAAACAAAAABAAAAAQAAABAAAAAAAAAAAAAAAEABAACgAAAAAAAAAAAAAABAAQAAoAAAACUAAAAMAAAAAgAAACcAAAAYAAAABQAAAAAAAAD///8AAAAAACUAAAAMAAAABQAAAEwAAABkAAAAAAAAAGEAAAA/AQAAmwAAAAAAAABhAAAAQAEAADsAAAAhAPAAAAAAAAAAAAAAAIA/AAAAAAAAAAAAAIA/AAAAAAAAAAAAAAAAAAAAAAAAAAAAAAAAAAAAAAAAAAAlAAAADAAAAAAAAIAoAAAADAAAAAUAAAAnAAAAGAAAAAUAAAAAAAAA////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MwAAAAPAAAAYQAAAJUAAABxAAAAAQAAAFVVj0EmtI9BDwAAAGEAAAAVAAAATAAAAAAAAAAAAAAAAAAAAP//////////eAAAAEcAZQByAGEAcgBkAG8AIABSAC4AIABSAHUAaQB6ACAARwBvAGQAbwB5AAAACQAAAAcAAAAFAAAABwAAAAUAAAAIAAAACAAAAAQAAAAIAAAAAwAAAAQAAAAIAAAABwAAAAMAAAAGAAAABAAAAAkAAAAIAAAACAAAAAgAAAAGAAAASwAAAEAAAAAwAAAABQAAACAAAAABAAAAAQAAABAAAAAAAAAAAAAAAEABAACgAAAAAAAAAAAAAABAAQAAoAAAACUAAAAMAAAAAgAAACcAAAAYAAAABQAAAAAAAAD///8AAAAAACUAAAAMAAAABQAAAEwAAABkAAAADgAAAHYAAAAxAQAAhgAAAA4AAAB2AAAAJAEAABEAAAAhAPAAAAAAAAAAAAAAAIA/AAAAAAAAAAAAAIA/AAAAAAAAAAAAAAAAAAAAAAAAAAAAAAAAAAAAAAAAAAAlAAAADAAAAAAAAIAoAAAADAAAAAUAAAAlAAAADAAAAAEAAAAYAAAADAAAAAAAAAASAAAADAAAAAEAAAAeAAAAGAAAAA4AAAB2AAAAMgEAAIcAAAAlAAAADAAAAAEAAABUAAAAbAAAAA8AAAB2AAAALgAAAIYAAAABAAAAVVWPQSa0j0EPAAAAdgAAAAUAAABMAAAAAAAAAAAAAAAAAAAA//////////9YAAAAUwBvAGMAaQBvAAAABwAAAAgAAAAGAAAAAwAAAAgAAABLAAAAQAAAADAAAAAFAAAAIAAAAAEAAAABAAAAEAAAAAAAAAAAAAAAQAEAAKAAAAAAAAAAAAAAAEABAACgAAAAJQAAAAwAAAACAAAAJwAAABgAAAAFAAAAAAAAAP///wAAAAAAJQAAAAwAAAAFAAAATAAAAGQAAAAOAAAAiwAAAB4BAACbAAAADgAAAIsAAAARAQAAEQAAACEA8AAAAAAAAAAAAAAAgD8AAAAAAAAAAAAAgD8AAAAAAAAAAAAAAAAAAAAAAAAAAAAAAAAAAAAAAAAAACUAAAAMAAAAAAAAgCgAAAAMAAAABQAAACUAAAAMAAAAAQAAABgAAAAMAAAAAAAAABIAAAAMAAAAAQAAABYAAAAMAAAAAAAAAFQAAAAsAQAADwAAAIsAAAAdAQAAmwAAAAEAAABVVY9BJrSPQQ8AAACLAAAAJQAAAEwAAAAEAAAADgAAAIsAAAAfAQAAnAAAAJgAAABGAGkAcgBtAGEAZABvACAAcABvAHIAOgAgAEcARQBSAEEAUgBEAE8AIABSAEEATQBPAE4AIABSAFUASQBaACAARwBPAEQATwBZAAAABgAAAAMAAAAFAAAACwAAAAcAAAAIAAAACAAAAAQAAAAIAAAACAAAAAUAAAADAAAABAAAAAkAAAAHAAAACAAAAAgAAAAIAAAACQAAAAoAAAAEAAAACAAAAAgAAAAMAAAACgAAAAoAAAAEAAAACAAAAAkAAAADAAAABwAAAAQAAAAJAAAACgAAAAkAAAAKAAAABwAAABYAAAAMAAAAAAAAACUAAAAMAAAAAgAAAA4AAAAUAAAAAAAAABAAAAAUAAAA</Object>
</Signature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A04D5FD80433458B2C003629D34133" ma:contentTypeVersion="12" ma:contentTypeDescription="Crear nuevo documento." ma:contentTypeScope="" ma:versionID="77c73f8c113c43035fe40e6842400dee">
  <xsd:schema xmlns:xsd="http://www.w3.org/2001/XMLSchema" xmlns:xs="http://www.w3.org/2001/XMLSchema" xmlns:p="http://schemas.microsoft.com/office/2006/metadata/properties" xmlns:ns2="d5845aff-2e4f-4185-9b6c-b7ccf4ea8de4" xmlns:ns3="2e8945e0-4060-434a-9296-88ec39959342" targetNamespace="http://schemas.microsoft.com/office/2006/metadata/properties" ma:root="true" ma:fieldsID="21c60fdde48316922d37f954eb9d2806" ns2:_="" ns3:_="">
    <xsd:import namespace="d5845aff-2e4f-4185-9b6c-b7ccf4ea8de4"/>
    <xsd:import namespace="2e8945e0-4060-434a-9296-88ec399593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845aff-2e4f-4185-9b6c-b7ccf4ea8d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bf57b533-a176-4645-b33c-7fea236c2aa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8945e0-4060-434a-9296-88ec3995934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05fa4682-f683-46b7-8aa9-acd6744f51ed}" ma:internalName="TaxCatchAll" ma:showField="CatchAllData" ma:web="2e8945e0-4060-434a-9296-88ec399593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2296A0-2E7B-4843-B8D7-1969FA42209A}"/>
</file>

<file path=customXml/itemProps2.xml><?xml version="1.0" encoding="utf-8"?>
<ds:datastoreItem xmlns:ds="http://schemas.openxmlformats.org/officeDocument/2006/customXml" ds:itemID="{D909FCE2-20E4-4A26-BC33-E9809FA200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Pre-installed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Pre-installed User</dc:creator>
  <cp:lastModifiedBy>Nelson Torales</cp:lastModifiedBy>
  <cp:lastPrinted>2022-02-09T18:51:46Z</cp:lastPrinted>
  <dcterms:created xsi:type="dcterms:W3CDTF">1998-01-28T16:47:40Z</dcterms:created>
  <dcterms:modified xsi:type="dcterms:W3CDTF">2023-03-30T21:17:36Z</dcterms:modified>
</cp:coreProperties>
</file>