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ntabilidad\Estados Financieros Publicados\CNV\"/>
    </mc:Choice>
  </mc:AlternateContent>
  <bookViews>
    <workbookView xWindow="0" yWindow="0" windowWidth="20490" windowHeight="7755"/>
  </bookViews>
  <sheets>
    <sheet name="310322" sheetId="1" r:id="rId1"/>
  </sheets>
  <definedNames>
    <definedName name="_xlnm.Print_Area" localSheetId="0">'310322'!$B$1:$N$104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F80" i="1" l="1"/>
  <c r="E82" i="1" l="1"/>
  <c r="D82" i="1"/>
  <c r="G41" i="1" l="1"/>
  <c r="N41" i="1"/>
  <c r="N42" i="1" l="1"/>
  <c r="D101" i="1"/>
  <c r="F79" i="1" l="1"/>
  <c r="F77" i="1"/>
  <c r="F74" i="1"/>
  <c r="F78" i="1" l="1"/>
  <c r="F82" i="1" s="1"/>
  <c r="N10" i="1"/>
  <c r="G19" i="1" l="1"/>
  <c r="N54" i="1" l="1"/>
  <c r="N56" i="1" l="1"/>
  <c r="N55" i="1"/>
  <c r="N53" i="1"/>
  <c r="C82" i="1" l="1"/>
  <c r="N17" i="1"/>
  <c r="N19" i="1" s="1"/>
</calcChain>
</file>

<file path=xl/sharedStrings.xml><?xml version="1.0" encoding="utf-8"?>
<sst xmlns="http://schemas.openxmlformats.org/spreadsheetml/2006/main" count="172" uniqueCount="119">
  <si>
    <t xml:space="preserve"> </t>
  </si>
  <si>
    <t>ACTIVO</t>
  </si>
  <si>
    <t>Guaraníes</t>
  </si>
  <si>
    <t>PASIVO</t>
  </si>
  <si>
    <t>Disponible</t>
  </si>
  <si>
    <t>Obligaciones por Intermediación Financiera-Sector Financiero</t>
  </si>
  <si>
    <t>Valores Públicos</t>
  </si>
  <si>
    <t>Obligaciones por Intermediación Financiera-Sector no Financiero</t>
  </si>
  <si>
    <t>Créditos Vigentes por Intermediacion Financiera-Sector Financiero</t>
  </si>
  <si>
    <t>Obligaciones Diversas</t>
  </si>
  <si>
    <t>Créditos Vigentes por Intermediacion Financiera-Sector no Financiero</t>
  </si>
  <si>
    <t>Provisiones y Previsiones</t>
  </si>
  <si>
    <t>Créditos Diversos</t>
  </si>
  <si>
    <t>Total Pasivo</t>
  </si>
  <si>
    <t>Créditos Vencidos por Intermediación Financiera</t>
  </si>
  <si>
    <t>PATRIMONIO</t>
  </si>
  <si>
    <t>Inversiones</t>
  </si>
  <si>
    <t>Capital Social</t>
  </si>
  <si>
    <t>Bienes de Uso</t>
  </si>
  <si>
    <t>Reserva de Revalúo</t>
  </si>
  <si>
    <t>Cargos Diferidos</t>
  </si>
  <si>
    <t>Reservas</t>
  </si>
  <si>
    <t>Utilidad del Ejercicio</t>
  </si>
  <si>
    <t>Resultados Acumulados</t>
  </si>
  <si>
    <t>Total de Patrimonio</t>
  </si>
  <si>
    <t>Total Activo</t>
  </si>
  <si>
    <t>Total Pasivo y Patrimonio</t>
  </si>
  <si>
    <t xml:space="preserve">             CUENTAS DE CONTINGENCIA</t>
  </si>
  <si>
    <t xml:space="preserve">             CUENTAS DE ORDEN</t>
  </si>
  <si>
    <t>PÉRDIDAS</t>
  </si>
  <si>
    <t>GANANCIAS</t>
  </si>
  <si>
    <t>Pérdidas por Obligaciones por Intermediación Financ.Sector Financiero</t>
  </si>
  <si>
    <t>Ganancias por Créditos Vigentes por Int.Fin-Sector Financiero</t>
  </si>
  <si>
    <t>Pérdidas por Obligaciones por Intermediación Financ.Sector no Financiero</t>
  </si>
  <si>
    <t>Ganancias por Créditos Vigentes por Int.Fin-Sector no Financiero</t>
  </si>
  <si>
    <t>Pérdidas por Valuación</t>
  </si>
  <si>
    <t>Ganancias por Créditos Vencidos por Intermediación Financiera</t>
  </si>
  <si>
    <t>Pérdidas por Incobrabilidad</t>
  </si>
  <si>
    <t>Ganancias por Valuación</t>
  </si>
  <si>
    <t>Pérdidas por Servicios</t>
  </si>
  <si>
    <t>Rentas y Diferencia de Cotización Valores Públicos</t>
  </si>
  <si>
    <t>Otras Pérdidas Operativas</t>
  </si>
  <si>
    <t>Desafectación de Previsiones</t>
  </si>
  <si>
    <t xml:space="preserve">Pérdidas Extraordinarias </t>
  </si>
  <si>
    <t>Ganancias por Servicios</t>
  </si>
  <si>
    <t>Otras Ganancias Operativas</t>
  </si>
  <si>
    <t>Ganancias Extraordinarias</t>
  </si>
  <si>
    <t>Total Pérdidas</t>
  </si>
  <si>
    <t>Total Ganancias</t>
  </si>
  <si>
    <t>CARTERA TOTAL CLASIFICADA</t>
  </si>
  <si>
    <t>a) Resolucion Nro 1 Acta 60 de fecha 28 de setiembre de 2007, aplicables a Bancos, Financieras, Sociedad de Ahorro y Préstamo para Viviendas y Fondo Ganadero</t>
  </si>
  <si>
    <t>Información correspondiente a la Planilla Resúmen de la Clasificación de la Cartera Crediticia</t>
  </si>
  <si>
    <t xml:space="preserve"> Datos en Gs.</t>
  </si>
  <si>
    <t>CATEGORÍAS DE CLASIFICACIÓN</t>
  </si>
  <si>
    <t>TOTAL</t>
  </si>
  <si>
    <t>1a</t>
  </si>
  <si>
    <t>1b</t>
  </si>
  <si>
    <t>Total Riesgos ( * )</t>
  </si>
  <si>
    <t>Garantías computables p/ previsiones: Cob. s/ riesgos (**)</t>
  </si>
  <si>
    <t>Riesgos netos afecto a previsiones</t>
  </si>
  <si>
    <t>Previsiones mínimas requeridas</t>
  </si>
  <si>
    <t>Previsiones específicas adicionales</t>
  </si>
  <si>
    <t xml:space="preserve">Previsiones genéricas adicionales </t>
  </si>
  <si>
    <t>Previsiones cualitativas</t>
  </si>
  <si>
    <t>Previsiones genéricas</t>
  </si>
  <si>
    <t>Total de Previsiones necesarias</t>
  </si>
  <si>
    <t>Previsiones existentes en EECC</t>
  </si>
  <si>
    <t>Superavit de Previsiones</t>
  </si>
  <si>
    <t>(*) Incluyen las deudas efectivas ( capital e intereses devengados a la fecha de la clasificación) y los creditos contingentes. Asimismo, incluye el saldo de los Deudores por Venta de Bienes a Plazo.</t>
  </si>
  <si>
    <t>(**) El valor computable de las Garantías, no podrá ser superior al saldo de la deuda garantizada</t>
  </si>
  <si>
    <t>Notas 1. Cartera Total Clasificada 2. Patrimonio 3. Resultado de Ejercicio</t>
  </si>
  <si>
    <t>Saldo al cierre del ejercio anterior</t>
  </si>
  <si>
    <t>Saldo al cierre del periodo publicado</t>
  </si>
  <si>
    <t>Aumento</t>
  </si>
  <si>
    <t>Disminución</t>
  </si>
  <si>
    <t>Capital Integrado</t>
  </si>
  <si>
    <t>Capital Secundario</t>
  </si>
  <si>
    <t>Aportes no Capitalizados</t>
  </si>
  <si>
    <t>Ajustes al Patrimonio</t>
  </si>
  <si>
    <t>Resultados del Ejercicio</t>
  </si>
  <si>
    <t>RESULTADO DEL EJERCICIO</t>
  </si>
  <si>
    <t>Anualizado Proyección (*)</t>
  </si>
  <si>
    <t>RETORNO SOBRE PATRIMONIO</t>
  </si>
  <si>
    <t>( * ) Proyección de acuerdo al resultado acumulado</t>
  </si>
  <si>
    <t>Contador</t>
  </si>
  <si>
    <t>Síndico Titular</t>
  </si>
  <si>
    <t>PARAGUAY</t>
  </si>
  <si>
    <t>Clasificadora de Riesgo</t>
  </si>
  <si>
    <t>Calificación Banco Itaú Paraguay S.A.</t>
  </si>
  <si>
    <t xml:space="preserve">. Fecha de calificación : </t>
  </si>
  <si>
    <t xml:space="preserve">. Fecha de publicación : </t>
  </si>
  <si>
    <t>Entidad</t>
  </si>
  <si>
    <t>Calificación Local</t>
  </si>
  <si>
    <t>Banco Itaú Paraguay S.A.</t>
  </si>
  <si>
    <t>Solvencia</t>
  </si>
  <si>
    <t>AAApy</t>
  </si>
  <si>
    <t>Tendencia</t>
  </si>
  <si>
    <t>Estable</t>
  </si>
  <si>
    <t>Presidente</t>
  </si>
  <si>
    <t>Utilidades Acumuladas</t>
  </si>
  <si>
    <t>FixScr</t>
  </si>
  <si>
    <t>Affiliate of FitchRatings</t>
  </si>
  <si>
    <t>. Ricardo Brugada 196 esquina Brasilia y Luis Morales, Asunción, Paraguay</t>
  </si>
  <si>
    <t>. Teléfono:  (+595) 21 203 030</t>
  </si>
  <si>
    <t>TOTAL CARTERA DE PRÉSTAMOS</t>
  </si>
  <si>
    <t>MOVIMIENTOS</t>
  </si>
  <si>
    <t>CONCEPTO</t>
  </si>
  <si>
    <t>Conforme a la Resolución Nro 2 de fecha 17 de agosto de 2010 del Banco Central del Paraguay, se informa lo siguiente:</t>
  </si>
  <si>
    <r>
      <t xml:space="preserve">. Calificadora : FixScr Clasificadora de Riesgo </t>
    </r>
    <r>
      <rPr>
        <b/>
        <sz val="10"/>
        <rFont val="Arial"/>
        <family val="2"/>
      </rPr>
      <t>|</t>
    </r>
    <r>
      <rPr>
        <sz val="10"/>
        <rFont val="Arial"/>
        <family val="2"/>
      </rPr>
      <t xml:space="preserve"> www.fixScr.com</t>
    </r>
  </si>
  <si>
    <t>Mayor información sobre esta calificación en: www.itau.com.py | www.fixscr.com</t>
  </si>
  <si>
    <t>NOTA : La calificación de riesgo no constituye una sugerencia o recomendación para comprar, vender, mantener un determinado valor o realizar una inversión, ni aval o garantía de una inversión y su emisor.</t>
  </si>
  <si>
    <t>Diferencias de Cotizacion de Valores Públicos</t>
  </si>
  <si>
    <r>
      <rPr>
        <b/>
        <sz val="11"/>
        <color theme="1"/>
        <rFont val="Arial"/>
        <family val="2"/>
      </rPr>
      <t>RECONOCIMIENTO DE LAS GANANCIAS Y PÉRDIDAS</t>
    </r>
    <r>
      <rPr>
        <sz val="11"/>
        <color theme="1"/>
        <rFont val="Arial"/>
        <family val="2"/>
      </rPr>
      <t>: Para el reconocimiento de las ganancias y pérdidas, se ha aplicado el principio contable de lo devengado, salvo en lo que se refiere a los productos financieros devengados y no percibidos, correspondiente a los deudores clasificados en las categorías de riesgo superiores a las de "Riesgo Normal". Estos productos, de acuerdo a la Resolución del Directorio del Banco Central del Paraguay Nº 1 Acta 60 del 28 de setiembre de 2007, solamente pueden reconocerse como ganancia en el momento de su percepción.</t>
    </r>
  </si>
  <si>
    <t>Diego Arce Sitjar</t>
  </si>
  <si>
    <t>Mario Durán Martinez</t>
  </si>
  <si>
    <t>José Britez Infante</t>
  </si>
  <si>
    <t>BANCO ITAÚ PARAGUAY S.A.</t>
  </si>
  <si>
    <t>ESTADO DE RESULTADOS AL 31 DE MARZO DE 2022</t>
  </si>
  <si>
    <t>ESTADO DE SITUACIÓN PATRIMONIAL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</si>
</sst>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\ _P_t_s_-;\-* #,##0\ _P_t_s_-;_-* &quot;-&quot;??\ _P_t_s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8"/>
      <color indexed="12"/>
      <name val="Arial"/>
      <family val="2"/>
    </font>
    <font>
      <b/>
      <sz val="11"/>
      <color theme="1"/>
      <name val="Arial"/>
      <family val="2"/>
    </font>
    <font>
      <b/>
      <sz val="20"/>
      <color theme="0"/>
      <name val="Arial"/>
      <family val="2"/>
    </font>
    <font>
      <b/>
      <i/>
      <sz val="2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NumberFormat="1" applyFont="1"/>
    <xf numFmtId="0" fontId="3" fillId="0" borderId="0" xfId="0" applyFont="1" applyBorder="1"/>
    <xf numFmtId="3" fontId="3" fillId="0" borderId="0" xfId="0" applyNumberFormat="1" applyFont="1"/>
    <xf numFmtId="3" fontId="3" fillId="0" borderId="0" xfId="0" applyNumberFormat="1" applyFont="1" applyBorder="1"/>
    <xf numFmtId="0" fontId="4" fillId="0" borderId="0" xfId="0" applyFont="1"/>
    <xf numFmtId="0" fontId="6" fillId="0" borderId="0" xfId="0" applyNumberFormat="1" applyFont="1" applyFill="1"/>
    <xf numFmtId="0" fontId="3" fillId="0" borderId="0" xfId="0" applyFont="1" applyFill="1"/>
    <xf numFmtId="3" fontId="7" fillId="0" borderId="0" xfId="0" applyNumberFormat="1" applyFont="1" applyBorder="1"/>
    <xf numFmtId="3" fontId="7" fillId="0" borderId="0" xfId="0" applyNumberFormat="1" applyFont="1"/>
    <xf numFmtId="3" fontId="3" fillId="0" borderId="0" xfId="0" applyNumberFormat="1" applyFont="1" applyFill="1"/>
    <xf numFmtId="0" fontId="3" fillId="0" borderId="4" xfId="0" applyFont="1" applyBorder="1"/>
    <xf numFmtId="0" fontId="6" fillId="0" borderId="0" xfId="0" applyFont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164" fontId="2" fillId="0" borderId="0" xfId="0" applyNumberFormat="1" applyFont="1"/>
    <xf numFmtId="165" fontId="3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Fill="1" applyBorder="1"/>
    <xf numFmtId="164" fontId="3" fillId="0" borderId="0" xfId="1" applyNumberFormat="1" applyFont="1"/>
    <xf numFmtId="3" fontId="0" fillId="0" borderId="0" xfId="0" applyNumberFormat="1"/>
    <xf numFmtId="0" fontId="4" fillId="0" borderId="14" xfId="0" applyFont="1" applyBorder="1"/>
    <xf numFmtId="0" fontId="4" fillId="0" borderId="18" xfId="0" applyFont="1" applyBorder="1"/>
    <xf numFmtId="0" fontId="3" fillId="0" borderId="18" xfId="0" applyFont="1" applyBorder="1"/>
    <xf numFmtId="164" fontId="15" fillId="0" borderId="0" xfId="1" applyNumberFormat="1" applyFont="1" applyBorder="1"/>
    <xf numFmtId="164" fontId="0" fillId="0" borderId="0" xfId="1" applyNumberFormat="1" applyFont="1"/>
    <xf numFmtId="164" fontId="3" fillId="0" borderId="0" xfId="0" applyNumberFormat="1" applyFont="1" applyBorder="1"/>
    <xf numFmtId="43" fontId="3" fillId="0" borderId="0" xfId="0" applyNumberFormat="1" applyFont="1"/>
    <xf numFmtId="164" fontId="14" fillId="0" borderId="0" xfId="1" applyNumberFormat="1" applyFont="1" applyFill="1" applyBorder="1"/>
    <xf numFmtId="14" fontId="4" fillId="0" borderId="0" xfId="0" applyNumberFormat="1" applyFont="1" applyFill="1"/>
    <xf numFmtId="0" fontId="16" fillId="0" borderId="0" xfId="0" applyFont="1" applyAlignment="1">
      <alignment vertical="center"/>
    </xf>
    <xf numFmtId="0" fontId="3" fillId="0" borderId="0" xfId="0" applyFont="1" applyBorder="1" applyAlignment="1"/>
    <xf numFmtId="0" fontId="6" fillId="0" borderId="0" xfId="0" applyNumberFormat="1" applyFont="1" applyBorder="1"/>
    <xf numFmtId="164" fontId="3" fillId="0" borderId="0" xfId="1" applyNumberFormat="1" applyFont="1" applyBorder="1"/>
    <xf numFmtId="3" fontId="3" fillId="0" borderId="16" xfId="0" applyNumberFormat="1" applyFont="1" applyBorder="1"/>
    <xf numFmtId="3" fontId="4" fillId="0" borderId="16" xfId="0" applyNumberFormat="1" applyFont="1" applyBorder="1"/>
    <xf numFmtId="0" fontId="6" fillId="0" borderId="0" xfId="0" applyNumberFormat="1" applyFont="1" applyFill="1" applyBorder="1"/>
    <xf numFmtId="0" fontId="3" fillId="0" borderId="0" xfId="0" applyNumberFormat="1" applyFont="1" applyBorder="1"/>
    <xf numFmtId="3" fontId="7" fillId="0" borderId="18" xfId="0" applyNumberFormat="1" applyFont="1" applyBorder="1"/>
    <xf numFmtId="0" fontId="3" fillId="0" borderId="1" xfId="0" applyFont="1" applyBorder="1"/>
    <xf numFmtId="0" fontId="20" fillId="3" borderId="10" xfId="0" applyFont="1" applyFill="1" applyBorder="1" applyAlignment="1">
      <alignment horizontal="center"/>
    </xf>
    <xf numFmtId="0" fontId="22" fillId="0" borderId="0" xfId="0" applyFont="1"/>
    <xf numFmtId="0" fontId="20" fillId="3" borderId="9" xfId="0" applyFont="1" applyFill="1" applyBorder="1"/>
    <xf numFmtId="0" fontId="21" fillId="3" borderId="8" xfId="0" applyFont="1" applyFill="1" applyBorder="1"/>
    <xf numFmtId="0" fontId="20" fillId="3" borderId="8" xfId="0" applyFont="1" applyFill="1" applyBorder="1"/>
    <xf numFmtId="0" fontId="3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15" fontId="17" fillId="3" borderId="4" xfId="0" applyNumberFormat="1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15" fontId="17" fillId="3" borderId="17" xfId="0" applyNumberFormat="1" applyFont="1" applyFill="1" applyBorder="1" applyAlignment="1">
      <alignment horizontal="center"/>
    </xf>
    <xf numFmtId="37" fontId="3" fillId="0" borderId="0" xfId="1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0" fontId="6" fillId="0" borderId="2" xfId="0" applyNumberFormat="1" applyFont="1" applyBorder="1"/>
    <xf numFmtId="3" fontId="7" fillId="0" borderId="1" xfId="0" applyNumberFormat="1" applyFont="1" applyBorder="1"/>
    <xf numFmtId="0" fontId="24" fillId="0" borderId="0" xfId="2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17" fillId="3" borderId="5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3" fillId="0" borderId="0" xfId="0" applyFont="1" applyFill="1" applyAlignment="1"/>
    <xf numFmtId="3" fontId="4" fillId="0" borderId="15" xfId="0" applyNumberFormat="1" applyFont="1" applyBorder="1"/>
    <xf numFmtId="3" fontId="4" fillId="0" borderId="21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0" fontId="17" fillId="3" borderId="5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3" fillId="0" borderId="9" xfId="0" applyFont="1" applyFill="1" applyBorder="1"/>
    <xf numFmtId="3" fontId="4" fillId="0" borderId="8" xfId="0" applyNumberFormat="1" applyFont="1" applyBorder="1" applyAlignment="1">
      <alignment horizontal="right"/>
    </xf>
    <xf numFmtId="0" fontId="3" fillId="0" borderId="8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4" xfId="0" applyFont="1" applyFill="1" applyBorder="1"/>
    <xf numFmtId="3" fontId="3" fillId="0" borderId="18" xfId="0" applyNumberFormat="1" applyFont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10" fillId="0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0" fillId="3" borderId="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3" fontId="3" fillId="0" borderId="10" xfId="0" applyNumberFormat="1" applyFont="1" applyBorder="1"/>
    <xf numFmtId="0" fontId="4" fillId="0" borderId="4" xfId="0" applyFont="1" applyBorder="1"/>
    <xf numFmtId="0" fontId="18" fillId="0" borderId="9" xfId="0" applyFont="1" applyBorder="1"/>
    <xf numFmtId="0" fontId="4" fillId="0" borderId="8" xfId="0" applyFont="1" applyBorder="1"/>
    <xf numFmtId="0" fontId="3" fillId="0" borderId="8" xfId="0" applyFont="1" applyBorder="1"/>
    <xf numFmtId="3" fontId="18" fillId="0" borderId="8" xfId="0" applyNumberFormat="1" applyFont="1" applyBorder="1"/>
    <xf numFmtId="0" fontId="3" fillId="0" borderId="10" xfId="0" applyFont="1" applyBorder="1"/>
    <xf numFmtId="0" fontId="18" fillId="0" borderId="14" xfId="0" applyFont="1" applyBorder="1"/>
    <xf numFmtId="3" fontId="18" fillId="0" borderId="18" xfId="0" applyNumberFormat="1" applyFont="1" applyBorder="1"/>
    <xf numFmtId="0" fontId="3" fillId="0" borderId="15" xfId="0" applyFont="1" applyBorder="1"/>
    <xf numFmtId="3" fontId="3" fillId="0" borderId="16" xfId="0" applyNumberFormat="1" applyFont="1" applyFill="1" applyBorder="1"/>
    <xf numFmtId="0" fontId="3" fillId="0" borderId="4" xfId="0" applyFont="1" applyFill="1" applyBorder="1"/>
    <xf numFmtId="0" fontId="6" fillId="0" borderId="16" xfId="0" applyFont="1" applyBorder="1"/>
    <xf numFmtId="3" fontId="4" fillId="2" borderId="15" xfId="0" applyNumberFormat="1" applyFont="1" applyFill="1" applyBorder="1"/>
    <xf numFmtId="0" fontId="9" fillId="0" borderId="0" xfId="0" applyFont="1" applyFill="1" applyBorder="1" applyAlignment="1"/>
    <xf numFmtId="3" fontId="4" fillId="0" borderId="20" xfId="0" applyNumberFormat="1" applyFont="1" applyFill="1" applyBorder="1"/>
    <xf numFmtId="3" fontId="4" fillId="0" borderId="16" xfId="0" applyNumberFormat="1" applyFont="1" applyFill="1" applyBorder="1"/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3" fillId="0" borderId="15" xfId="0" applyNumberFormat="1" applyFont="1" applyFill="1" applyBorder="1"/>
    <xf numFmtId="0" fontId="17" fillId="3" borderId="1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wrapText="1"/>
    </xf>
    <xf numFmtId="0" fontId="3" fillId="0" borderId="13" xfId="0" applyFont="1" applyFill="1" applyBorder="1"/>
    <xf numFmtId="0" fontId="3" fillId="0" borderId="17" xfId="0" applyFont="1" applyFill="1" applyBorder="1"/>
    <xf numFmtId="3" fontId="3" fillId="0" borderId="13" xfId="0" applyNumberFormat="1" applyFont="1" applyFill="1" applyBorder="1"/>
    <xf numFmtId="3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/>
    <xf numFmtId="3" fontId="13" fillId="0" borderId="17" xfId="0" applyNumberFormat="1" applyFont="1" applyBorder="1"/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/>
    <xf numFmtId="0" fontId="4" fillId="0" borderId="21" xfId="0" applyFont="1" applyBorder="1"/>
    <xf numFmtId="3" fontId="4" fillId="0" borderId="21" xfId="0" applyNumberFormat="1" applyFont="1" applyBorder="1"/>
    <xf numFmtId="0" fontId="4" fillId="0" borderId="9" xfId="0" applyFont="1" applyFill="1" applyBorder="1" applyAlignment="1">
      <alignment horizontal="left"/>
    </xf>
    <xf numFmtId="0" fontId="4" fillId="0" borderId="10" xfId="0" quotePrefix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4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164" fontId="6" fillId="0" borderId="17" xfId="1" applyNumberFormat="1" applyFont="1" applyBorder="1"/>
  </cellXfs>
  <cellStyles count="3">
    <cellStyle name="Hipervínculo" xfId="2" builtinId="8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showGridLines="0" tabSelected="1" topLeftCell="B1" zoomScale="70" zoomScaleNormal="70" zoomScaleSheetLayoutView="85" workbookViewId="0">
      <selection activeCell="B5" sqref="B5:F5"/>
    </sheetView>
  </sheetViews>
  <sheetFormatPr baseColWidth="10" defaultRowHeight="15" x14ac:dyDescent="0.25"/>
  <cols>
    <col min="1" max="1" width="12.5703125" hidden="1" customWidth="1"/>
    <col min="2" max="2" width="27.85546875" style="15" customWidth="1"/>
    <col min="3" max="3" width="24.140625" style="15" customWidth="1"/>
    <col min="4" max="4" width="19.5703125" style="15" customWidth="1"/>
    <col min="5" max="5" width="19.7109375" style="15" customWidth="1"/>
    <col min="6" max="6" width="18.7109375" style="15" customWidth="1"/>
    <col min="7" max="7" width="22" style="15" customWidth="1"/>
    <col min="8" max="8" width="12.28515625" style="15" hidden="1" customWidth="1"/>
    <col min="9" max="9" width="20" style="15" bestFit="1" customWidth="1"/>
    <col min="10" max="10" width="18.28515625" style="15" bestFit="1" customWidth="1"/>
    <col min="11" max="11" width="28.42578125" style="15" customWidth="1"/>
    <col min="12" max="12" width="23.140625" style="15" bestFit="1" customWidth="1"/>
    <col min="13" max="13" width="14.42578125" style="15" customWidth="1"/>
    <col min="14" max="14" width="21.5703125" style="15" bestFit="1" customWidth="1"/>
    <col min="15" max="15" width="15.85546875" bestFit="1" customWidth="1"/>
  </cols>
  <sheetData>
    <row r="1" spans="1:15" x14ac:dyDescent="0.25">
      <c r="B1" s="142" t="s">
        <v>116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1:15" x14ac:dyDescent="0.25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25">
      <c r="B4" s="181" t="s">
        <v>118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</row>
    <row r="5" spans="1:15" s="60" customFormat="1" ht="15.75" x14ac:dyDescent="0.25">
      <c r="B5" s="184" t="s">
        <v>1</v>
      </c>
      <c r="C5" s="185"/>
      <c r="D5" s="185"/>
      <c r="E5" s="185"/>
      <c r="F5" s="185"/>
      <c r="G5" s="101" t="s">
        <v>2</v>
      </c>
      <c r="H5" s="101"/>
      <c r="I5" s="185" t="s">
        <v>3</v>
      </c>
      <c r="J5" s="185"/>
      <c r="K5" s="185"/>
      <c r="L5" s="185"/>
      <c r="M5" s="185"/>
      <c r="N5" s="102" t="s">
        <v>2</v>
      </c>
    </row>
    <row r="6" spans="1:15" x14ac:dyDescent="0.25">
      <c r="A6" s="4">
        <v>11000000000</v>
      </c>
      <c r="B6" s="189" t="s">
        <v>4</v>
      </c>
      <c r="C6" s="190"/>
      <c r="D6" s="190"/>
      <c r="E6" s="190"/>
      <c r="F6" s="190"/>
      <c r="G6" s="103">
        <v>7160432109426</v>
      </c>
      <c r="H6" s="51">
        <v>21000000000</v>
      </c>
      <c r="I6" s="189" t="s">
        <v>5</v>
      </c>
      <c r="J6" s="190"/>
      <c r="K6" s="190"/>
      <c r="L6" s="190"/>
      <c r="M6" s="190"/>
      <c r="N6" s="103">
        <v>2435664887145</v>
      </c>
    </row>
    <row r="7" spans="1:15" x14ac:dyDescent="0.25">
      <c r="A7" s="9">
        <v>12000000000</v>
      </c>
      <c r="B7" s="191" t="s">
        <v>6</v>
      </c>
      <c r="C7" s="154"/>
      <c r="D7" s="154"/>
      <c r="E7" s="154"/>
      <c r="F7" s="154"/>
      <c r="G7" s="53">
        <v>3571457614545</v>
      </c>
      <c r="H7" s="51">
        <v>22000000000</v>
      </c>
      <c r="I7" s="191" t="s">
        <v>7</v>
      </c>
      <c r="J7" s="154"/>
      <c r="K7" s="154"/>
      <c r="L7" s="154"/>
      <c r="M7" s="154"/>
      <c r="N7" s="53">
        <v>21404224333327</v>
      </c>
    </row>
    <row r="8" spans="1:15" x14ac:dyDescent="0.25">
      <c r="A8" s="9">
        <v>13000000000</v>
      </c>
      <c r="B8" s="191" t="s">
        <v>8</v>
      </c>
      <c r="C8" s="154"/>
      <c r="D8" s="154"/>
      <c r="E8" s="154"/>
      <c r="F8" s="154"/>
      <c r="G8" s="53">
        <v>2996478178142</v>
      </c>
      <c r="H8" s="51">
        <v>24000000000</v>
      </c>
      <c r="I8" s="191" t="s">
        <v>9</v>
      </c>
      <c r="J8" s="154"/>
      <c r="K8" s="154"/>
      <c r="L8" s="154"/>
      <c r="M8" s="154"/>
      <c r="N8" s="53">
        <v>1108307513019</v>
      </c>
    </row>
    <row r="9" spans="1:15" x14ac:dyDescent="0.25">
      <c r="A9" s="9">
        <v>14000000000</v>
      </c>
      <c r="B9" s="191" t="s">
        <v>10</v>
      </c>
      <c r="C9" s="154"/>
      <c r="D9" s="154"/>
      <c r="E9" s="154"/>
      <c r="F9" s="154"/>
      <c r="G9" s="53">
        <v>14595900437344</v>
      </c>
      <c r="H9" s="51">
        <v>25000000000</v>
      </c>
      <c r="I9" s="191" t="s">
        <v>11</v>
      </c>
      <c r="J9" s="154"/>
      <c r="K9" s="154"/>
      <c r="L9" s="154"/>
      <c r="M9" s="154"/>
      <c r="N9" s="53">
        <v>180245809577</v>
      </c>
    </row>
    <row r="10" spans="1:15" x14ac:dyDescent="0.25">
      <c r="A10" s="9">
        <v>15000000000</v>
      </c>
      <c r="B10" s="191" t="s">
        <v>12</v>
      </c>
      <c r="C10" s="154"/>
      <c r="D10" s="154"/>
      <c r="E10" s="154"/>
      <c r="F10" s="154"/>
      <c r="G10" s="53">
        <v>226811117185</v>
      </c>
      <c r="H10" s="7"/>
      <c r="I10" s="194" t="s">
        <v>13</v>
      </c>
      <c r="J10" s="154"/>
      <c r="K10" s="154"/>
      <c r="L10" s="154"/>
      <c r="M10" s="154"/>
      <c r="N10" s="54">
        <f>SUM(N6:N9)</f>
        <v>25128442543068</v>
      </c>
    </row>
    <row r="11" spans="1:15" x14ac:dyDescent="0.25">
      <c r="A11" s="9">
        <v>16000000000</v>
      </c>
      <c r="B11" s="191" t="s">
        <v>14</v>
      </c>
      <c r="C11" s="154"/>
      <c r="D11" s="154"/>
      <c r="E11" s="154"/>
      <c r="F11" s="154"/>
      <c r="G11" s="53">
        <v>107777452303</v>
      </c>
      <c r="H11" s="7"/>
      <c r="I11" s="186" t="s">
        <v>15</v>
      </c>
      <c r="J11" s="187"/>
      <c r="K11" s="187"/>
      <c r="L11" s="187"/>
      <c r="M11" s="187"/>
      <c r="N11" s="54"/>
      <c r="O11" s="39"/>
    </row>
    <row r="12" spans="1:15" x14ac:dyDescent="0.25">
      <c r="A12" s="9">
        <v>17000000000</v>
      </c>
      <c r="B12" s="191" t="s">
        <v>16</v>
      </c>
      <c r="C12" s="154"/>
      <c r="D12" s="154"/>
      <c r="E12" s="154"/>
      <c r="F12" s="154"/>
      <c r="G12" s="53">
        <v>160288162331</v>
      </c>
      <c r="H12" s="51">
        <v>31010000000</v>
      </c>
      <c r="I12" s="191" t="s">
        <v>17</v>
      </c>
      <c r="J12" s="154"/>
      <c r="K12" s="154"/>
      <c r="L12" s="154"/>
      <c r="M12" s="154"/>
      <c r="N12" s="53">
        <v>1133000000000</v>
      </c>
    </row>
    <row r="13" spans="1:15" x14ac:dyDescent="0.25">
      <c r="A13" s="9">
        <v>18000000000</v>
      </c>
      <c r="B13" s="191" t="s">
        <v>18</v>
      </c>
      <c r="C13" s="154"/>
      <c r="D13" s="154"/>
      <c r="E13" s="154"/>
      <c r="F13" s="154"/>
      <c r="G13" s="53">
        <v>76302120268</v>
      </c>
      <c r="H13" s="51">
        <v>31030000000</v>
      </c>
      <c r="I13" s="191" t="s">
        <v>19</v>
      </c>
      <c r="J13" s="154"/>
      <c r="K13" s="154"/>
      <c r="L13" s="154"/>
      <c r="M13" s="154"/>
      <c r="N13" s="53">
        <v>48387770729</v>
      </c>
    </row>
    <row r="14" spans="1:15" x14ac:dyDescent="0.25">
      <c r="A14" s="4">
        <v>19000000000</v>
      </c>
      <c r="B14" s="191" t="s">
        <v>20</v>
      </c>
      <c r="C14" s="154"/>
      <c r="D14" s="154"/>
      <c r="E14" s="154"/>
      <c r="F14" s="154"/>
      <c r="G14" s="53">
        <v>76967113258</v>
      </c>
      <c r="H14" s="51">
        <v>31040000000</v>
      </c>
      <c r="I14" s="191" t="s">
        <v>21</v>
      </c>
      <c r="J14" s="154"/>
      <c r="K14" s="154"/>
      <c r="L14" s="154"/>
      <c r="M14" s="154"/>
      <c r="N14" s="53">
        <v>876708276468</v>
      </c>
    </row>
    <row r="15" spans="1:15" x14ac:dyDescent="0.25">
      <c r="B15" s="14"/>
      <c r="C15" s="5"/>
      <c r="D15" s="5"/>
      <c r="E15" s="5"/>
      <c r="F15" s="5"/>
      <c r="G15" s="53"/>
      <c r="H15" s="55">
        <v>31060000000</v>
      </c>
      <c r="I15" s="173" t="s">
        <v>99</v>
      </c>
      <c r="J15" s="154"/>
      <c r="K15" s="154"/>
      <c r="L15" s="154"/>
      <c r="M15" s="154"/>
      <c r="N15" s="53">
        <v>1593761319101</v>
      </c>
    </row>
    <row r="16" spans="1:15" x14ac:dyDescent="0.25">
      <c r="B16" s="14"/>
      <c r="C16" s="5"/>
      <c r="D16" s="5"/>
      <c r="E16" s="5"/>
      <c r="F16" s="5"/>
      <c r="G16" s="53"/>
      <c r="H16" s="56">
        <v>31050000000</v>
      </c>
      <c r="I16" s="173" t="s">
        <v>22</v>
      </c>
      <c r="J16" s="154"/>
      <c r="K16" s="154"/>
      <c r="L16" s="154"/>
      <c r="M16" s="154"/>
      <c r="N16" s="53">
        <v>192114395436</v>
      </c>
    </row>
    <row r="17" spans="1:16" x14ac:dyDescent="0.25">
      <c r="B17" s="14"/>
      <c r="C17" s="5"/>
      <c r="D17" s="5"/>
      <c r="E17" s="5"/>
      <c r="F17" s="5"/>
      <c r="G17" s="53" t="s">
        <v>0</v>
      </c>
      <c r="H17" s="7"/>
      <c r="I17" s="194" t="s">
        <v>24</v>
      </c>
      <c r="J17" s="154"/>
      <c r="K17" s="154"/>
      <c r="L17" s="154"/>
      <c r="M17" s="154"/>
      <c r="N17" s="54">
        <f>SUM(N12:N16)</f>
        <v>3843971761734</v>
      </c>
      <c r="P17" s="39"/>
    </row>
    <row r="18" spans="1:16" x14ac:dyDescent="0.25">
      <c r="B18" s="14"/>
      <c r="C18" s="5"/>
      <c r="D18" s="5"/>
      <c r="E18" s="5"/>
      <c r="F18" s="5"/>
      <c r="G18" s="53"/>
      <c r="H18" s="7"/>
      <c r="I18" s="104"/>
      <c r="J18" s="5"/>
      <c r="K18" s="5"/>
      <c r="L18" s="5"/>
      <c r="M18" s="5"/>
      <c r="N18" s="54"/>
    </row>
    <row r="19" spans="1:16" x14ac:dyDescent="0.25">
      <c r="B19" s="40" t="s">
        <v>25</v>
      </c>
      <c r="C19" s="42"/>
      <c r="D19" s="42"/>
      <c r="E19" s="42"/>
      <c r="F19" s="42"/>
      <c r="G19" s="82">
        <f>SUM(G6:G18)</f>
        <v>28972414304802</v>
      </c>
      <c r="H19" s="57"/>
      <c r="I19" s="195" t="s">
        <v>26</v>
      </c>
      <c r="J19" s="175"/>
      <c r="K19" s="175"/>
      <c r="L19" s="175"/>
      <c r="M19" s="175"/>
      <c r="N19" s="82">
        <f>+N10+N17</f>
        <v>28972414304802</v>
      </c>
      <c r="O19" s="39"/>
    </row>
    <row r="20" spans="1:16" x14ac:dyDescent="0.25">
      <c r="B20" s="1"/>
      <c r="C20" s="1"/>
      <c r="D20" s="1"/>
      <c r="E20" s="1"/>
      <c r="F20" s="1"/>
      <c r="G20" s="6"/>
      <c r="H20" s="6"/>
      <c r="I20" s="1"/>
      <c r="J20" s="1"/>
      <c r="K20" s="1"/>
      <c r="L20" s="1"/>
      <c r="M20" s="1"/>
      <c r="N20" s="6" t="s">
        <v>0</v>
      </c>
    </row>
    <row r="21" spans="1:16" x14ac:dyDescent="0.25">
      <c r="B21" s="1"/>
      <c r="C21" s="1"/>
      <c r="D21" s="1"/>
      <c r="E21" s="1"/>
      <c r="F21" s="1"/>
      <c r="G21" s="6"/>
      <c r="H21" s="6"/>
      <c r="I21" s="1"/>
      <c r="J21" s="1"/>
      <c r="K21" s="1"/>
      <c r="L21" s="1"/>
      <c r="M21" s="1"/>
      <c r="N21" s="6" t="s">
        <v>0</v>
      </c>
    </row>
    <row r="22" spans="1:16" x14ac:dyDescent="0.25">
      <c r="B22" s="1"/>
      <c r="C22" s="1"/>
      <c r="D22" s="1" t="s">
        <v>0</v>
      </c>
      <c r="E22" s="1"/>
      <c r="F22" s="1"/>
      <c r="G22" s="1"/>
      <c r="H22" s="1"/>
      <c r="I22" s="1"/>
      <c r="J22" s="1"/>
      <c r="K22" s="6" t="s">
        <v>0</v>
      </c>
      <c r="L22" s="1"/>
      <c r="M22" s="1"/>
      <c r="N22" s="1"/>
    </row>
    <row r="23" spans="1:16" x14ac:dyDescent="0.25">
      <c r="A23" s="4">
        <v>40000000000</v>
      </c>
      <c r="B23" s="1"/>
      <c r="C23" s="4"/>
      <c r="D23" s="105" t="s">
        <v>27</v>
      </c>
      <c r="E23" s="106"/>
      <c r="F23" s="107"/>
      <c r="G23" s="107"/>
      <c r="H23" s="107"/>
      <c r="I23" s="107"/>
      <c r="J23" s="107"/>
      <c r="K23" s="108">
        <v>3888661325151</v>
      </c>
      <c r="L23" s="109"/>
      <c r="M23" s="1"/>
      <c r="N23" s="1" t="s">
        <v>0</v>
      </c>
    </row>
    <row r="24" spans="1:16" x14ac:dyDescent="0.25">
      <c r="A24" s="4">
        <v>50000000000</v>
      </c>
      <c r="B24" s="1"/>
      <c r="C24" s="4"/>
      <c r="D24" s="110" t="s">
        <v>28</v>
      </c>
      <c r="E24" s="41"/>
      <c r="F24" s="42"/>
      <c r="G24" s="42"/>
      <c r="H24" s="42"/>
      <c r="I24" s="42"/>
      <c r="J24" s="42"/>
      <c r="K24" s="111">
        <v>28754830483817</v>
      </c>
      <c r="L24" s="112"/>
      <c r="M24" s="1"/>
      <c r="N24" s="1"/>
      <c r="O24" t="s">
        <v>0</v>
      </c>
    </row>
    <row r="25" spans="1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6" x14ac:dyDescent="0.25">
      <c r="B26" s="1"/>
      <c r="C26" s="1"/>
      <c r="D26" s="1"/>
      <c r="E26" s="1"/>
      <c r="F26" s="1"/>
      <c r="G26" s="1"/>
      <c r="H26" s="1"/>
      <c r="I26" s="1"/>
      <c r="J26" s="1"/>
      <c r="K26" s="38"/>
      <c r="L26" s="1"/>
      <c r="M26" s="1"/>
      <c r="N26" s="1"/>
    </row>
    <row r="27" spans="1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ht="18" x14ac:dyDescent="0.25">
      <c r="B28" s="181" t="s">
        <v>117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3"/>
    </row>
    <row r="29" spans="1:16" ht="16.5" thickBot="1" x14ac:dyDescent="0.3">
      <c r="B29" s="61" t="s">
        <v>29</v>
      </c>
      <c r="C29" s="62"/>
      <c r="D29" s="62"/>
      <c r="E29" s="62"/>
      <c r="F29" s="62"/>
      <c r="G29" s="59" t="s">
        <v>2</v>
      </c>
      <c r="H29" s="101"/>
      <c r="I29" s="61" t="s">
        <v>30</v>
      </c>
      <c r="J29" s="63"/>
      <c r="K29" s="62"/>
      <c r="L29" s="62"/>
      <c r="M29" s="62"/>
      <c r="N29" s="59" t="s">
        <v>2</v>
      </c>
    </row>
    <row r="30" spans="1:16" x14ac:dyDescent="0.25">
      <c r="A30" s="4">
        <v>71010000000</v>
      </c>
      <c r="B30" s="192" t="s">
        <v>31</v>
      </c>
      <c r="C30" s="157"/>
      <c r="D30" s="157"/>
      <c r="E30" s="157"/>
      <c r="F30" s="157"/>
      <c r="G30" s="53">
        <v>23046768472</v>
      </c>
      <c r="H30" s="73">
        <v>61010000000</v>
      </c>
      <c r="I30" s="192" t="s">
        <v>32</v>
      </c>
      <c r="J30" s="157"/>
      <c r="K30" s="157"/>
      <c r="L30" s="157"/>
      <c r="M30" s="157"/>
      <c r="N30" s="53">
        <v>20803783141</v>
      </c>
    </row>
    <row r="31" spans="1:16" x14ac:dyDescent="0.25">
      <c r="A31" s="4">
        <v>71020000000</v>
      </c>
      <c r="B31" s="191" t="s">
        <v>33</v>
      </c>
      <c r="C31" s="193"/>
      <c r="D31" s="193"/>
      <c r="E31" s="193"/>
      <c r="F31" s="193"/>
      <c r="G31" s="53">
        <v>32390323531</v>
      </c>
      <c r="H31" s="51">
        <v>61020000000</v>
      </c>
      <c r="I31" s="191" t="s">
        <v>34</v>
      </c>
      <c r="J31" s="154"/>
      <c r="K31" s="154"/>
      <c r="L31" s="154"/>
      <c r="M31" s="154"/>
      <c r="N31" s="53">
        <v>283489797545</v>
      </c>
    </row>
    <row r="32" spans="1:16" x14ac:dyDescent="0.25">
      <c r="A32" s="4">
        <v>71040000000</v>
      </c>
      <c r="B32" s="191" t="s">
        <v>35</v>
      </c>
      <c r="C32" s="154"/>
      <c r="D32" s="154"/>
      <c r="E32" s="154"/>
      <c r="F32" s="154"/>
      <c r="G32" s="53">
        <v>5714228619920</v>
      </c>
      <c r="H32" s="51">
        <v>61030000000</v>
      </c>
      <c r="I32" s="191" t="s">
        <v>36</v>
      </c>
      <c r="J32" s="154"/>
      <c r="K32" s="154"/>
      <c r="L32" s="154"/>
      <c r="M32" s="154"/>
      <c r="N32" s="53">
        <v>823425665</v>
      </c>
    </row>
    <row r="33" spans="1:15" x14ac:dyDescent="0.25">
      <c r="A33" s="4">
        <v>71050000000</v>
      </c>
      <c r="B33" s="191" t="s">
        <v>37</v>
      </c>
      <c r="C33" s="154"/>
      <c r="D33" s="154"/>
      <c r="E33" s="154"/>
      <c r="F33" s="154"/>
      <c r="G33" s="53">
        <v>120861339101</v>
      </c>
      <c r="H33" s="51">
        <v>61060000000</v>
      </c>
      <c r="I33" s="191" t="s">
        <v>38</v>
      </c>
      <c r="J33" s="154"/>
      <c r="K33" s="154"/>
      <c r="L33" s="154"/>
      <c r="M33" s="154"/>
      <c r="N33" s="53">
        <v>5724657622737</v>
      </c>
    </row>
    <row r="34" spans="1:15" x14ac:dyDescent="0.25">
      <c r="A34" s="4">
        <v>71060000000</v>
      </c>
      <c r="B34" s="196" t="s">
        <v>111</v>
      </c>
      <c r="C34" s="154"/>
      <c r="D34" s="154"/>
      <c r="E34" s="154"/>
      <c r="F34" s="154"/>
      <c r="G34" s="53">
        <v>117429200</v>
      </c>
      <c r="H34" s="51">
        <v>61070000000</v>
      </c>
      <c r="I34" s="191" t="s">
        <v>40</v>
      </c>
      <c r="J34" s="154"/>
      <c r="K34" s="154"/>
      <c r="L34" s="154"/>
      <c r="M34" s="154"/>
      <c r="N34" s="53">
        <v>59737695031</v>
      </c>
    </row>
    <row r="35" spans="1:15" x14ac:dyDescent="0.25">
      <c r="A35" s="4">
        <v>72000000000</v>
      </c>
      <c r="B35" s="191" t="s">
        <v>39</v>
      </c>
      <c r="C35" s="154"/>
      <c r="D35" s="154"/>
      <c r="E35" s="154"/>
      <c r="F35" s="154"/>
      <c r="G35" s="53">
        <v>22653793609</v>
      </c>
      <c r="H35" s="51">
        <v>61080000000</v>
      </c>
      <c r="I35" s="191" t="s">
        <v>42</v>
      </c>
      <c r="J35" s="154"/>
      <c r="K35" s="154"/>
      <c r="L35" s="154"/>
      <c r="M35" s="154"/>
      <c r="N35" s="53">
        <v>78014187853</v>
      </c>
    </row>
    <row r="36" spans="1:15" x14ac:dyDescent="0.25">
      <c r="A36" s="4">
        <v>73000000000</v>
      </c>
      <c r="B36" s="191" t="s">
        <v>41</v>
      </c>
      <c r="C36" s="154"/>
      <c r="D36" s="154"/>
      <c r="E36" s="154"/>
      <c r="F36" s="154"/>
      <c r="G36" s="53">
        <v>428422402347</v>
      </c>
      <c r="H36" s="51">
        <v>62000000000</v>
      </c>
      <c r="I36" s="191" t="s">
        <v>44</v>
      </c>
      <c r="J36" s="154"/>
      <c r="K36" s="154"/>
      <c r="L36" s="154"/>
      <c r="M36" s="154"/>
      <c r="N36" s="53">
        <v>133625600898</v>
      </c>
    </row>
    <row r="37" spans="1:15" x14ac:dyDescent="0.25">
      <c r="A37" s="4">
        <v>74000000000</v>
      </c>
      <c r="B37" s="191" t="s">
        <v>43</v>
      </c>
      <c r="C37" s="154"/>
      <c r="D37" s="154"/>
      <c r="E37" s="154"/>
      <c r="F37" s="154"/>
      <c r="G37" s="53">
        <v>4222930540</v>
      </c>
      <c r="H37" s="51">
        <v>63000000000</v>
      </c>
      <c r="I37" s="191" t="s">
        <v>45</v>
      </c>
      <c r="J37" s="154"/>
      <c r="K37" s="154"/>
      <c r="L37" s="154"/>
      <c r="M37" s="154"/>
      <c r="N37" s="53">
        <v>236547798689</v>
      </c>
    </row>
    <row r="38" spans="1:15" x14ac:dyDescent="0.25">
      <c r="A38" s="4">
        <v>75000000000</v>
      </c>
      <c r="B38" s="191" t="s">
        <v>22</v>
      </c>
      <c r="C38" s="154"/>
      <c r="D38" s="154"/>
      <c r="E38" s="154"/>
      <c r="F38" s="154"/>
      <c r="G38" s="53">
        <v>192114395436</v>
      </c>
      <c r="H38" s="51">
        <v>64000000000</v>
      </c>
      <c r="I38" s="191" t="s">
        <v>46</v>
      </c>
      <c r="J38" s="154"/>
      <c r="K38" s="154"/>
      <c r="L38" s="154"/>
      <c r="M38" s="154"/>
      <c r="N38" s="53">
        <v>358090597</v>
      </c>
    </row>
    <row r="39" spans="1:15" x14ac:dyDescent="0.25">
      <c r="A39" s="4">
        <v>31060000000</v>
      </c>
      <c r="B39" s="191" t="s">
        <v>0</v>
      </c>
      <c r="C39" s="154"/>
      <c r="D39" s="154"/>
      <c r="E39" s="154"/>
      <c r="F39" s="154"/>
      <c r="G39" s="53" t="s">
        <v>0</v>
      </c>
      <c r="H39" s="51">
        <v>65000000000</v>
      </c>
      <c r="I39" s="14"/>
      <c r="J39" s="5"/>
      <c r="K39" s="5"/>
      <c r="L39" s="52"/>
      <c r="M39" s="5"/>
      <c r="N39" s="113"/>
    </row>
    <row r="40" spans="1:15" x14ac:dyDescent="0.25">
      <c r="B40" s="114"/>
      <c r="C40" s="37"/>
      <c r="D40" s="37"/>
      <c r="E40" s="37"/>
      <c r="F40" s="37"/>
      <c r="G40" s="115"/>
      <c r="H40" s="64"/>
      <c r="I40" s="114" t="s">
        <v>0</v>
      </c>
      <c r="J40" s="37"/>
      <c r="K40" s="37"/>
      <c r="L40" s="37"/>
      <c r="M40" s="37"/>
      <c r="N40" s="113"/>
    </row>
    <row r="41" spans="1:15" ht="15.75" thickBot="1" x14ac:dyDescent="0.3">
      <c r="B41" s="195" t="s">
        <v>47</v>
      </c>
      <c r="C41" s="175"/>
      <c r="D41" s="175"/>
      <c r="E41" s="175"/>
      <c r="F41" s="175"/>
      <c r="G41" s="82">
        <f>SUM(G30:G39)</f>
        <v>6538058002156</v>
      </c>
      <c r="H41" s="74"/>
      <c r="I41" s="195" t="s">
        <v>48</v>
      </c>
      <c r="J41" s="175"/>
      <c r="K41" s="175"/>
      <c r="L41" s="175"/>
      <c r="M41" s="175"/>
      <c r="N41" s="116">
        <f>SUM(N30:N40)</f>
        <v>6538058002156</v>
      </c>
      <c r="O41" s="39"/>
    </row>
    <row r="42" spans="1:15" x14ac:dyDescent="0.25">
      <c r="B42" s="8"/>
      <c r="C42" s="1"/>
      <c r="D42" s="1"/>
      <c r="E42" s="1"/>
      <c r="F42" s="1"/>
      <c r="G42" s="22" t="s">
        <v>0</v>
      </c>
      <c r="H42" s="11"/>
      <c r="I42" s="8"/>
      <c r="J42" s="8"/>
      <c r="K42" s="1"/>
      <c r="L42" s="6" t="s">
        <v>0</v>
      </c>
      <c r="M42" s="1"/>
      <c r="N42" s="43">
        <f>+N41-G41</f>
        <v>0</v>
      </c>
      <c r="O42" s="39"/>
    </row>
    <row r="43" spans="1:15" x14ac:dyDescent="0.25">
      <c r="B43" s="8"/>
      <c r="C43" s="1"/>
      <c r="D43" s="1"/>
      <c r="E43" s="1"/>
      <c r="F43" s="1"/>
      <c r="G43" s="22" t="s">
        <v>0</v>
      </c>
      <c r="H43" s="11"/>
      <c r="I43" s="8"/>
      <c r="J43" s="8"/>
      <c r="K43" s="1"/>
      <c r="L43" s="1"/>
      <c r="M43" s="1"/>
      <c r="N43" s="12" t="s">
        <v>0</v>
      </c>
    </row>
    <row r="44" spans="1:1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x14ac:dyDescent="0.25"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ht="15.75" x14ac:dyDescent="0.25">
      <c r="B46" s="65" t="s">
        <v>49</v>
      </c>
      <c r="C46" s="16"/>
      <c r="D46" s="16"/>
      <c r="E46" s="16"/>
      <c r="F46" s="16"/>
      <c r="G46" s="16"/>
      <c r="H46" s="16"/>
      <c r="I46" s="16"/>
      <c r="J46" s="16"/>
      <c r="K46" s="10"/>
      <c r="L46" s="10"/>
      <c r="M46" s="1" t="s">
        <v>0</v>
      </c>
      <c r="N46" s="1"/>
    </row>
    <row r="47" spans="1:15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 t="s">
        <v>0</v>
      </c>
      <c r="L47" s="10"/>
      <c r="M47" s="1"/>
      <c r="N47" s="1"/>
    </row>
    <row r="48" spans="1:15" x14ac:dyDescent="0.25">
      <c r="B48" s="10" t="s">
        <v>50</v>
      </c>
      <c r="C48" s="10"/>
      <c r="D48" s="10"/>
      <c r="E48" s="10"/>
      <c r="F48" s="10"/>
      <c r="G48" s="10"/>
      <c r="H48" s="10"/>
      <c r="I48" s="10"/>
      <c r="J48" s="10" t="s">
        <v>0</v>
      </c>
      <c r="K48" s="10" t="s">
        <v>0</v>
      </c>
      <c r="L48" s="10"/>
      <c r="M48" s="1"/>
      <c r="N48" s="1"/>
    </row>
    <row r="49" spans="2:15" x14ac:dyDescent="0.25">
      <c r="B49" s="10" t="s">
        <v>51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"/>
      <c r="N49" s="1"/>
    </row>
    <row r="50" spans="2:15" x14ac:dyDescent="0.25">
      <c r="B50" s="117" t="s">
        <v>52</v>
      </c>
      <c r="C50" s="117"/>
      <c r="D50" s="117"/>
      <c r="E50" s="117"/>
      <c r="F50" s="117"/>
      <c r="G50" s="117"/>
      <c r="H50" s="117"/>
      <c r="I50" s="117"/>
      <c r="J50" s="10"/>
      <c r="K50" s="10"/>
      <c r="L50" s="10"/>
      <c r="M50" s="1"/>
      <c r="N50" s="1"/>
    </row>
    <row r="51" spans="2:15" ht="15.75" customHeight="1" thickBot="1" x14ac:dyDescent="0.3">
      <c r="B51" s="199" t="s">
        <v>53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1"/>
      <c r="N51" s="197" t="s">
        <v>104</v>
      </c>
    </row>
    <row r="52" spans="2:15" ht="15.75" thickBot="1" x14ac:dyDescent="0.3">
      <c r="B52" s="153" t="s">
        <v>0</v>
      </c>
      <c r="C52" s="154"/>
      <c r="D52" s="155"/>
      <c r="E52" s="87">
        <v>1</v>
      </c>
      <c r="F52" s="80" t="s">
        <v>55</v>
      </c>
      <c r="G52" s="80" t="s">
        <v>56</v>
      </c>
      <c r="H52" s="80"/>
      <c r="I52" s="79">
        <v>2</v>
      </c>
      <c r="J52" s="79">
        <v>3</v>
      </c>
      <c r="K52" s="79">
        <v>4</v>
      </c>
      <c r="L52" s="79">
        <v>5</v>
      </c>
      <c r="M52" s="79">
        <v>6</v>
      </c>
      <c r="N52" s="198"/>
    </row>
    <row r="53" spans="2:15" ht="17.25" customHeight="1" x14ac:dyDescent="0.25">
      <c r="B53" s="156" t="s">
        <v>57</v>
      </c>
      <c r="C53" s="157"/>
      <c r="D53" s="157"/>
      <c r="E53" s="86">
        <v>17879600361000</v>
      </c>
      <c r="F53" s="86">
        <v>1496857710000</v>
      </c>
      <c r="G53" s="86">
        <v>746052782000</v>
      </c>
      <c r="H53" s="86"/>
      <c r="I53" s="86">
        <v>97370528000</v>
      </c>
      <c r="J53" s="86">
        <v>84948685000</v>
      </c>
      <c r="K53" s="86">
        <v>161228857000</v>
      </c>
      <c r="L53" s="86">
        <v>43211100000</v>
      </c>
      <c r="M53" s="86">
        <v>106794154000</v>
      </c>
      <c r="N53" s="118">
        <f>SUM(E53:M53)</f>
        <v>20616064177000</v>
      </c>
    </row>
    <row r="54" spans="2:15" ht="17.25" customHeight="1" x14ac:dyDescent="0.25">
      <c r="B54" s="173" t="s">
        <v>58</v>
      </c>
      <c r="C54" s="154"/>
      <c r="D54" s="154"/>
      <c r="E54" s="84">
        <v>4042510635000</v>
      </c>
      <c r="F54" s="84">
        <v>280623828000</v>
      </c>
      <c r="G54" s="84">
        <v>43530024000</v>
      </c>
      <c r="H54" s="84"/>
      <c r="I54" s="84">
        <v>35559508000</v>
      </c>
      <c r="J54" s="84">
        <v>33819375000</v>
      </c>
      <c r="K54" s="84">
        <v>136531067000</v>
      </c>
      <c r="L54" s="84">
        <v>3903517000</v>
      </c>
      <c r="M54" s="84">
        <v>18200718000</v>
      </c>
      <c r="N54" s="119">
        <f>SUM(E54:M54)</f>
        <v>4594678672000</v>
      </c>
    </row>
    <row r="55" spans="2:15" ht="17.25" customHeight="1" x14ac:dyDescent="0.25">
      <c r="B55" s="173" t="s">
        <v>59</v>
      </c>
      <c r="C55" s="154"/>
      <c r="D55" s="154"/>
      <c r="E55" s="84">
        <v>17879600361000</v>
      </c>
      <c r="F55" s="84">
        <v>1495454048000</v>
      </c>
      <c r="G55" s="84">
        <v>731419090000</v>
      </c>
      <c r="H55" s="84"/>
      <c r="I55" s="84">
        <v>92267872000</v>
      </c>
      <c r="J55" s="84">
        <v>68297201000</v>
      </c>
      <c r="K55" s="84">
        <v>147524248000</v>
      </c>
      <c r="L55" s="84">
        <v>14113399000</v>
      </c>
      <c r="M55" s="84">
        <v>10944832000</v>
      </c>
      <c r="N55" s="119">
        <f>SUM(E55:M55)</f>
        <v>20439621051000</v>
      </c>
    </row>
    <row r="56" spans="2:15" ht="17.25" customHeight="1" x14ac:dyDescent="0.25">
      <c r="B56" s="173" t="s">
        <v>60</v>
      </c>
      <c r="C56" s="154"/>
      <c r="D56" s="154"/>
      <c r="E56" s="84">
        <v>0</v>
      </c>
      <c r="F56" s="84">
        <v>1433227000</v>
      </c>
      <c r="G56" s="84">
        <v>14680403000</v>
      </c>
      <c r="H56" s="84"/>
      <c r="I56" s="84">
        <v>5248060000</v>
      </c>
      <c r="J56" s="84">
        <v>17293728000</v>
      </c>
      <c r="K56" s="84">
        <v>14148009000</v>
      </c>
      <c r="L56" s="84">
        <v>30225003000</v>
      </c>
      <c r="M56" s="84">
        <v>99643128000</v>
      </c>
      <c r="N56" s="119">
        <f>SUM(E56:M56)</f>
        <v>182671558000</v>
      </c>
    </row>
    <row r="57" spans="2:15" ht="17.25" customHeight="1" x14ac:dyDescent="0.25">
      <c r="B57" s="173" t="s">
        <v>61</v>
      </c>
      <c r="C57" s="154"/>
      <c r="D57" s="154"/>
      <c r="E57" s="84" t="s">
        <v>0</v>
      </c>
      <c r="F57" s="84"/>
      <c r="G57" s="84"/>
      <c r="H57" s="84"/>
      <c r="I57" s="84"/>
      <c r="J57" s="84"/>
      <c r="K57" s="85"/>
      <c r="L57" s="85"/>
      <c r="M57" s="85"/>
      <c r="N57" s="119">
        <v>40335970999.038506</v>
      </c>
      <c r="O57" t="s">
        <v>0</v>
      </c>
    </row>
    <row r="58" spans="2:15" ht="17.25" customHeight="1" x14ac:dyDescent="0.25">
      <c r="B58" s="173" t="s">
        <v>62</v>
      </c>
      <c r="C58" s="154"/>
      <c r="D58" s="154"/>
      <c r="E58" s="84" t="s">
        <v>0</v>
      </c>
      <c r="F58" s="84"/>
      <c r="G58" s="84"/>
      <c r="H58" s="84"/>
      <c r="I58" s="84"/>
      <c r="J58" s="84"/>
      <c r="K58" s="85"/>
      <c r="L58" s="85"/>
      <c r="M58" s="85"/>
      <c r="N58" s="119">
        <v>0</v>
      </c>
    </row>
    <row r="59" spans="2:15" ht="17.25" customHeight="1" x14ac:dyDescent="0.25">
      <c r="B59" s="173" t="s">
        <v>63</v>
      </c>
      <c r="C59" s="154"/>
      <c r="D59" s="154"/>
      <c r="E59" s="84" t="s">
        <v>0</v>
      </c>
      <c r="F59" s="84"/>
      <c r="G59" s="84"/>
      <c r="H59" s="84"/>
      <c r="I59" s="84"/>
      <c r="J59" s="84"/>
      <c r="K59" s="85"/>
      <c r="L59" s="85"/>
      <c r="M59" s="85" t="s">
        <v>0</v>
      </c>
      <c r="N59" s="119">
        <v>37976831000</v>
      </c>
    </row>
    <row r="60" spans="2:15" ht="17.25" customHeight="1" x14ac:dyDescent="0.25">
      <c r="B60" s="173" t="s">
        <v>64</v>
      </c>
      <c r="C60" s="154"/>
      <c r="D60" s="154"/>
      <c r="E60" s="84" t="s">
        <v>0</v>
      </c>
      <c r="F60" s="84"/>
      <c r="G60" s="84"/>
      <c r="H60" s="84"/>
      <c r="I60" s="84"/>
      <c r="J60" s="84"/>
      <c r="K60" s="85"/>
      <c r="L60" s="85"/>
      <c r="M60" s="85"/>
      <c r="N60" s="119">
        <v>75798052000</v>
      </c>
    </row>
    <row r="61" spans="2:15" ht="17.25" customHeight="1" x14ac:dyDescent="0.25">
      <c r="B61" s="173" t="s">
        <v>65</v>
      </c>
      <c r="C61" s="154"/>
      <c r="D61" s="154"/>
      <c r="E61" s="84" t="s">
        <v>0</v>
      </c>
      <c r="F61" s="84"/>
      <c r="G61" s="84"/>
      <c r="H61" s="84"/>
      <c r="I61" s="84"/>
      <c r="J61" s="84"/>
      <c r="K61" s="85"/>
      <c r="L61" s="85"/>
      <c r="M61" s="85"/>
      <c r="N61" s="119">
        <v>336782411999.03851</v>
      </c>
    </row>
    <row r="62" spans="2:15" ht="17.25" customHeight="1" x14ac:dyDescent="0.25">
      <c r="B62" s="173" t="s">
        <v>66</v>
      </c>
      <c r="C62" s="154"/>
      <c r="D62" s="154"/>
      <c r="E62" s="84" t="s">
        <v>0</v>
      </c>
      <c r="F62" s="84"/>
      <c r="G62" s="84"/>
      <c r="H62" s="84"/>
      <c r="I62" s="84"/>
      <c r="J62" s="84"/>
      <c r="K62" s="85"/>
      <c r="L62" s="85"/>
      <c r="M62" s="85"/>
      <c r="N62" s="119">
        <v>336782411999.03851</v>
      </c>
    </row>
    <row r="63" spans="2:15" ht="17.25" customHeight="1" x14ac:dyDescent="0.25">
      <c r="B63" s="174" t="s">
        <v>67</v>
      </c>
      <c r="C63" s="175"/>
      <c r="D63" s="175"/>
      <c r="E63" s="120" t="s">
        <v>0</v>
      </c>
      <c r="F63" s="120"/>
      <c r="G63" s="120"/>
      <c r="H63" s="120"/>
      <c r="I63" s="120" t="s">
        <v>0</v>
      </c>
      <c r="J63" s="120" t="s">
        <v>0</v>
      </c>
      <c r="K63" s="121"/>
      <c r="L63" s="121"/>
      <c r="M63" s="121"/>
      <c r="N63" s="122">
        <v>0</v>
      </c>
    </row>
    <row r="64" spans="2:15" x14ac:dyDescent="0.25">
      <c r="B64" s="8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"/>
      <c r="N64" s="1"/>
    </row>
    <row r="65" spans="2:14" x14ac:dyDescent="0.25">
      <c r="B65" s="10" t="s">
        <v>68</v>
      </c>
      <c r="C65" s="10"/>
      <c r="D65" s="10"/>
      <c r="E65" s="10"/>
      <c r="F65" s="10"/>
      <c r="G65" s="10"/>
      <c r="H65" s="10"/>
      <c r="I65" s="10"/>
      <c r="J65" s="10"/>
      <c r="K65" s="10" t="s">
        <v>0</v>
      </c>
      <c r="L65" s="10" t="s">
        <v>0</v>
      </c>
      <c r="M65" s="1"/>
      <c r="N65" s="1"/>
    </row>
    <row r="66" spans="2:14" x14ac:dyDescent="0.25">
      <c r="B66" s="10" t="s">
        <v>69</v>
      </c>
      <c r="C66" s="10"/>
      <c r="D66" s="10"/>
      <c r="E66" s="10"/>
      <c r="F66" s="10"/>
      <c r="G66" s="10"/>
      <c r="H66" s="10"/>
      <c r="I66" s="10"/>
      <c r="J66" s="10"/>
      <c r="K66" s="13" t="s">
        <v>0</v>
      </c>
      <c r="L66" s="10" t="s">
        <v>0</v>
      </c>
      <c r="M66" s="1"/>
      <c r="N66" s="1"/>
    </row>
    <row r="67" spans="2:14" x14ac:dyDescent="0.25">
      <c r="B67" s="10" t="s">
        <v>70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"/>
      <c r="N67" s="1"/>
    </row>
    <row r="68" spans="2:14" x14ac:dyDescent="0.25">
      <c r="B68" s="1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5">
      <c r="B69" s="149"/>
      <c r="C69" s="149"/>
      <c r="D69" s="149"/>
      <c r="E69" s="149"/>
      <c r="F69" s="149"/>
      <c r="G69" s="149"/>
      <c r="H69" s="17"/>
      <c r="I69" s="17"/>
      <c r="J69" s="3"/>
      <c r="K69" s="1"/>
      <c r="L69" s="1"/>
      <c r="M69" s="1"/>
      <c r="N69" s="1"/>
    </row>
    <row r="70" spans="2:14" ht="31.5" customHeight="1" x14ac:dyDescent="0.25">
      <c r="B70" s="158" t="s">
        <v>15</v>
      </c>
      <c r="C70" s="159"/>
      <c r="D70" s="159"/>
      <c r="E70" s="159"/>
      <c r="F70" s="160"/>
      <c r="H70" s="1"/>
      <c r="I70" s="161" t="s">
        <v>80</v>
      </c>
      <c r="J70" s="162"/>
      <c r="K70" s="162"/>
      <c r="L70" s="162"/>
      <c r="M70" s="162"/>
      <c r="N70" s="163"/>
    </row>
    <row r="71" spans="2:14" ht="39" customHeight="1" x14ac:dyDescent="0.25">
      <c r="B71" s="123" t="s">
        <v>106</v>
      </c>
      <c r="C71" s="124" t="s">
        <v>71</v>
      </c>
      <c r="D71" s="125" t="s">
        <v>105</v>
      </c>
      <c r="E71" s="126"/>
      <c r="F71" s="127" t="s">
        <v>72</v>
      </c>
      <c r="H71" s="18"/>
      <c r="I71" s="164" t="s">
        <v>112</v>
      </c>
      <c r="J71" s="165"/>
      <c r="K71" s="165"/>
      <c r="L71" s="165"/>
      <c r="M71" s="165"/>
      <c r="N71" s="166"/>
    </row>
    <row r="72" spans="2:14" x14ac:dyDescent="0.25">
      <c r="B72" s="123"/>
      <c r="C72" s="66">
        <v>44561</v>
      </c>
      <c r="D72" s="67" t="s">
        <v>73</v>
      </c>
      <c r="E72" s="68" t="s">
        <v>74</v>
      </c>
      <c r="F72" s="69">
        <v>44651</v>
      </c>
      <c r="H72" s="20"/>
      <c r="I72" s="167"/>
      <c r="J72" s="168"/>
      <c r="K72" s="168"/>
      <c r="L72" s="168"/>
      <c r="M72" s="168"/>
      <c r="N72" s="169"/>
    </row>
    <row r="73" spans="2:14" x14ac:dyDescent="0.25">
      <c r="B73" s="128"/>
      <c r="C73" s="130" t="s">
        <v>0</v>
      </c>
      <c r="D73" s="130" t="s">
        <v>0</v>
      </c>
      <c r="E73" s="130"/>
      <c r="F73" s="130" t="s">
        <v>0</v>
      </c>
      <c r="H73" s="21"/>
      <c r="I73" s="167"/>
      <c r="J73" s="168"/>
      <c r="K73" s="168"/>
      <c r="L73" s="168"/>
      <c r="M73" s="168"/>
      <c r="N73" s="169"/>
    </row>
    <row r="74" spans="2:14" x14ac:dyDescent="0.25">
      <c r="B74" s="129" t="s">
        <v>75</v>
      </c>
      <c r="C74" s="131">
        <v>1133000000000</v>
      </c>
      <c r="D74" s="134">
        <v>0</v>
      </c>
      <c r="E74" s="135">
        <v>0</v>
      </c>
      <c r="F74" s="131">
        <f>SUM(C74:E74)</f>
        <v>1133000000000</v>
      </c>
      <c r="H74" s="23"/>
      <c r="I74" s="170"/>
      <c r="J74" s="171"/>
      <c r="K74" s="171"/>
      <c r="L74" s="171"/>
      <c r="M74" s="171"/>
      <c r="N74" s="172"/>
    </row>
    <row r="75" spans="2:14" x14ac:dyDescent="0.25">
      <c r="B75" s="129" t="s">
        <v>76</v>
      </c>
      <c r="C75" s="132">
        <v>0</v>
      </c>
      <c r="D75" s="134">
        <v>0</v>
      </c>
      <c r="E75" s="135">
        <v>0</v>
      </c>
      <c r="F75" s="131">
        <v>0</v>
      </c>
      <c r="H75" s="23"/>
      <c r="I75" s="88"/>
      <c r="J75" s="88"/>
      <c r="K75" s="88"/>
      <c r="L75" s="88"/>
      <c r="M75" s="88"/>
      <c r="N75" s="88"/>
    </row>
    <row r="76" spans="2:14" x14ac:dyDescent="0.25">
      <c r="B76" s="129" t="s">
        <v>77</v>
      </c>
      <c r="C76" s="132">
        <v>0</v>
      </c>
      <c r="D76" s="134">
        <v>0</v>
      </c>
      <c r="E76" s="135">
        <v>0</v>
      </c>
      <c r="F76" s="131">
        <v>0</v>
      </c>
      <c r="H76" s="23"/>
      <c r="I76" s="88"/>
      <c r="J76" s="88"/>
      <c r="K76" s="88"/>
      <c r="L76" s="88"/>
      <c r="M76" s="88"/>
      <c r="N76" s="88"/>
    </row>
    <row r="77" spans="2:14" x14ac:dyDescent="0.25">
      <c r="B77" s="129" t="s">
        <v>78</v>
      </c>
      <c r="C77" s="131">
        <v>48387770729</v>
      </c>
      <c r="D77" s="134">
        <v>0</v>
      </c>
      <c r="E77" s="135">
        <v>0</v>
      </c>
      <c r="F77" s="131">
        <f>+C77+D77-E77</f>
        <v>48387770729</v>
      </c>
      <c r="H77" s="23"/>
      <c r="J77" s="88"/>
      <c r="K77" s="88"/>
      <c r="L77" s="88"/>
      <c r="M77" s="88"/>
      <c r="N77" s="88"/>
    </row>
    <row r="78" spans="2:14" x14ac:dyDescent="0.25">
      <c r="B78" s="129" t="s">
        <v>21</v>
      </c>
      <c r="C78" s="131">
        <v>876708276468</v>
      </c>
      <c r="D78" s="134">
        <v>0</v>
      </c>
      <c r="E78" s="135">
        <v>0</v>
      </c>
      <c r="F78" s="131">
        <f>+C78+D78-E78</f>
        <v>876708276468</v>
      </c>
      <c r="H78" s="23"/>
      <c r="I78" s="89"/>
      <c r="J78" s="90"/>
      <c r="K78" s="91"/>
      <c r="L78" s="91"/>
      <c r="M78" s="91"/>
      <c r="N78" s="92" t="s">
        <v>81</v>
      </c>
    </row>
    <row r="79" spans="2:14" ht="15.75" x14ac:dyDescent="0.25">
      <c r="B79" s="129" t="s">
        <v>23</v>
      </c>
      <c r="C79" s="133">
        <v>885695831175</v>
      </c>
      <c r="D79" s="202">
        <v>708065487926</v>
      </c>
      <c r="E79" s="135">
        <v>0</v>
      </c>
      <c r="F79" s="131">
        <f>+C79+D79-E79</f>
        <v>1593761319101</v>
      </c>
      <c r="H79" s="23"/>
      <c r="I79" s="97" t="s">
        <v>82</v>
      </c>
      <c r="J79" s="24"/>
      <c r="K79" s="98">
        <v>44561</v>
      </c>
      <c r="L79" s="98">
        <v>44651</v>
      </c>
      <c r="M79" s="98"/>
      <c r="N79" s="99">
        <v>44926</v>
      </c>
    </row>
    <row r="80" spans="2:14" x14ac:dyDescent="0.25">
      <c r="B80" s="129" t="s">
        <v>79</v>
      </c>
      <c r="C80" s="131">
        <v>708065487926</v>
      </c>
      <c r="D80" s="202">
        <v>192114395436</v>
      </c>
      <c r="E80" s="134">
        <f>+C80</f>
        <v>708065487926</v>
      </c>
      <c r="F80" s="131">
        <f>+C80+D80-E80</f>
        <v>192114395436</v>
      </c>
      <c r="H80" s="23"/>
      <c r="I80" s="89"/>
      <c r="J80" s="90"/>
      <c r="K80" s="91"/>
      <c r="L80" s="91"/>
      <c r="M80" s="91"/>
      <c r="N80" s="100"/>
    </row>
    <row r="81" spans="2:14" x14ac:dyDescent="0.25">
      <c r="B81" s="129" t="s">
        <v>0</v>
      </c>
      <c r="C81" s="131" t="s">
        <v>0</v>
      </c>
      <c r="D81" s="134" t="s">
        <v>0</v>
      </c>
      <c r="E81" s="135"/>
      <c r="F81" s="131"/>
      <c r="H81" s="23"/>
      <c r="I81" s="93"/>
      <c r="J81" s="94"/>
      <c r="K81" s="95">
        <v>0.2044</v>
      </c>
      <c r="L81" s="95">
        <v>0.2049</v>
      </c>
      <c r="M81" s="95"/>
      <c r="N81" s="96">
        <v>0.2268</v>
      </c>
    </row>
    <row r="82" spans="2:14" x14ac:dyDescent="0.25">
      <c r="B82" s="136" t="s">
        <v>54</v>
      </c>
      <c r="C82" s="137">
        <f>SUM(C74:C81)</f>
        <v>3651857366298</v>
      </c>
      <c r="D82" s="83">
        <f>SUM(D74:D81)</f>
        <v>900179883362</v>
      </c>
      <c r="E82" s="83">
        <f>SUM(E73:E81)</f>
        <v>708065487926</v>
      </c>
      <c r="F82" s="137">
        <f>SUM(F73:F81)</f>
        <v>3843971761734</v>
      </c>
      <c r="H82" s="22"/>
      <c r="J82" s="10" t="s">
        <v>83</v>
      </c>
      <c r="K82" s="25"/>
      <c r="L82" s="22"/>
      <c r="M82" s="22"/>
      <c r="N82" s="1"/>
    </row>
    <row r="83" spans="2:14" x14ac:dyDescent="0.25">
      <c r="B83" s="5"/>
      <c r="C83" s="5"/>
      <c r="D83" s="70" t="s">
        <v>0</v>
      </c>
      <c r="E83" s="71"/>
      <c r="F83" s="26"/>
      <c r="G83" s="72">
        <v>3057614011640</v>
      </c>
      <c r="H83" s="7"/>
      <c r="I83" s="45"/>
      <c r="J83" s="5"/>
      <c r="K83" s="44"/>
      <c r="L83" s="5"/>
      <c r="M83" s="5"/>
      <c r="N83" s="1"/>
    </row>
    <row r="84" spans="2:14" x14ac:dyDescent="0.25">
      <c r="B84" s="1"/>
      <c r="C84" s="1"/>
      <c r="D84" s="27" t="s">
        <v>0</v>
      </c>
      <c r="E84" s="28"/>
      <c r="F84" s="26"/>
      <c r="G84" s="47"/>
      <c r="H84" s="29"/>
      <c r="I84" s="46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D90" s="30" t="s">
        <v>113</v>
      </c>
      <c r="E90" s="31"/>
      <c r="G90" s="32" t="s">
        <v>114</v>
      </c>
      <c r="H90" s="32"/>
      <c r="J90" s="32"/>
      <c r="K90" s="32" t="s">
        <v>115</v>
      </c>
      <c r="L90" s="188" t="s">
        <v>0</v>
      </c>
      <c r="M90" s="188"/>
      <c r="N90" s="1"/>
    </row>
    <row r="91" spans="2:14" x14ac:dyDescent="0.25">
      <c r="D91" s="30" t="s">
        <v>84</v>
      </c>
      <c r="E91" s="30"/>
      <c r="G91" s="32" t="s">
        <v>85</v>
      </c>
      <c r="H91" s="32"/>
      <c r="J91" s="32"/>
      <c r="K91" s="32" t="s">
        <v>98</v>
      </c>
      <c r="L91" s="188" t="s">
        <v>0</v>
      </c>
      <c r="M91" s="188"/>
      <c r="N91" s="1"/>
    </row>
    <row r="92" spans="2:14" ht="15.75" thickBot="1" x14ac:dyDescent="0.3">
      <c r="B92" s="58"/>
      <c r="C92" s="58"/>
      <c r="D92" s="58"/>
      <c r="E92" s="58"/>
      <c r="F92" s="58"/>
      <c r="G92" s="76" t="s">
        <v>0</v>
      </c>
      <c r="H92" s="76"/>
      <c r="I92" s="76"/>
      <c r="J92" s="76"/>
      <c r="K92" s="58"/>
      <c r="L92" s="58" t="s">
        <v>0</v>
      </c>
      <c r="M92" s="58"/>
      <c r="N92" s="58"/>
    </row>
    <row r="93" spans="2:14" x14ac:dyDescent="0.25">
      <c r="B93" s="1"/>
      <c r="C93" s="1"/>
      <c r="D93" s="1"/>
      <c r="E93" s="1"/>
      <c r="F93" s="1"/>
      <c r="G93" s="1"/>
      <c r="H93" s="1"/>
      <c r="M93" s="1"/>
      <c r="N93" s="1"/>
    </row>
    <row r="94" spans="2:14" x14ac:dyDescent="0.25">
      <c r="B94" s="1"/>
      <c r="C94" s="8" t="s">
        <v>100</v>
      </c>
      <c r="D94" s="1"/>
      <c r="E94" s="150" t="s">
        <v>86</v>
      </c>
      <c r="F94" s="50"/>
      <c r="G94" s="50"/>
      <c r="H94" s="33"/>
      <c r="I94" s="151" t="s">
        <v>91</v>
      </c>
      <c r="J94" s="152"/>
      <c r="K94" s="151" t="s">
        <v>92</v>
      </c>
      <c r="L94" s="152"/>
      <c r="M94" s="1"/>
      <c r="N94" s="1"/>
    </row>
    <row r="95" spans="2:14" x14ac:dyDescent="0.25">
      <c r="B95" s="1"/>
      <c r="C95" s="8" t="s">
        <v>87</v>
      </c>
      <c r="D95" s="1"/>
      <c r="E95" s="150"/>
      <c r="F95" s="50"/>
      <c r="G95" s="50"/>
      <c r="H95" s="33"/>
      <c r="I95" s="177" t="s">
        <v>93</v>
      </c>
      <c r="J95" s="178"/>
      <c r="K95" s="138" t="s">
        <v>94</v>
      </c>
      <c r="L95" s="139" t="s">
        <v>95</v>
      </c>
      <c r="M95" s="1"/>
      <c r="N95" s="1"/>
    </row>
    <row r="96" spans="2:14" ht="15" customHeight="1" x14ac:dyDescent="0.25">
      <c r="B96" s="1"/>
      <c r="C96" s="8" t="s">
        <v>101</v>
      </c>
      <c r="D96" s="1"/>
      <c r="E96" s="150"/>
      <c r="F96" s="1"/>
      <c r="G96" s="1"/>
      <c r="H96" s="1"/>
      <c r="I96" s="179"/>
      <c r="J96" s="180"/>
      <c r="K96" s="140" t="s">
        <v>96</v>
      </c>
      <c r="L96" s="141" t="s">
        <v>97</v>
      </c>
      <c r="M96" s="1"/>
      <c r="N96" s="1"/>
    </row>
    <row r="97" spans="2:14" ht="27" customHeight="1" x14ac:dyDescent="0.25">
      <c r="B97" s="1"/>
      <c r="C97" s="1"/>
      <c r="D97" s="1"/>
      <c r="E97" s="1"/>
      <c r="F97" s="1"/>
      <c r="G97" s="1"/>
      <c r="H97" s="1"/>
      <c r="I97" s="176" t="s">
        <v>110</v>
      </c>
      <c r="J97" s="176"/>
      <c r="K97" s="176"/>
      <c r="L97" s="176"/>
      <c r="M97" s="1"/>
      <c r="N97" s="1"/>
    </row>
    <row r="98" spans="2:14" ht="18.75" customHeight="1" x14ac:dyDescent="0.25">
      <c r="B98" s="3"/>
      <c r="C98" s="1" t="s">
        <v>88</v>
      </c>
      <c r="D98" s="1"/>
      <c r="E98" s="1"/>
      <c r="F98" s="1"/>
      <c r="G98" s="1"/>
      <c r="H98" s="1"/>
      <c r="I98" s="78" t="s">
        <v>109</v>
      </c>
      <c r="J98" s="77"/>
      <c r="K98" s="77"/>
      <c r="L98" s="77"/>
      <c r="N98" s="1"/>
    </row>
    <row r="99" spans="2:14" x14ac:dyDescent="0.25">
      <c r="B99" s="1"/>
      <c r="C99" s="1" t="s">
        <v>107</v>
      </c>
      <c r="D99" s="1"/>
      <c r="E99" s="1"/>
      <c r="F99" s="1"/>
      <c r="G99" s="1"/>
      <c r="H99" s="1"/>
      <c r="J99" s="78"/>
      <c r="K99" s="78"/>
      <c r="L99" s="78"/>
      <c r="N99" s="1"/>
    </row>
    <row r="100" spans="2:14" x14ac:dyDescent="0.25">
      <c r="B100" s="1"/>
      <c r="C100" s="10" t="s">
        <v>89</v>
      </c>
      <c r="D100" s="48">
        <v>44659</v>
      </c>
      <c r="F100" s="1"/>
      <c r="G100" s="1"/>
      <c r="H100" s="1"/>
      <c r="N100" s="1"/>
    </row>
    <row r="101" spans="2:14" x14ac:dyDescent="0.25">
      <c r="B101" s="1"/>
      <c r="C101" s="10" t="s">
        <v>90</v>
      </c>
      <c r="D101" s="48">
        <f>+D100</f>
        <v>44659</v>
      </c>
      <c r="F101" s="1"/>
      <c r="G101" s="1"/>
      <c r="H101" s="1"/>
      <c r="M101" s="1"/>
      <c r="N101" s="1"/>
    </row>
    <row r="102" spans="2:14" ht="15" customHeight="1" x14ac:dyDescent="0.25">
      <c r="B102" s="1"/>
      <c r="C102" s="10" t="s">
        <v>108</v>
      </c>
      <c r="D102" s="10"/>
      <c r="E102" s="10"/>
      <c r="F102" s="1"/>
      <c r="H102" s="1"/>
      <c r="M102" s="1"/>
      <c r="N102" s="1"/>
    </row>
    <row r="103" spans="2:14" x14ac:dyDescent="0.25">
      <c r="B103" s="1"/>
      <c r="C103" s="10" t="s">
        <v>102</v>
      </c>
      <c r="D103" s="10"/>
      <c r="E103" s="10"/>
      <c r="F103" s="1"/>
      <c r="G103" s="1"/>
      <c r="H103" s="1"/>
      <c r="M103" s="1"/>
      <c r="N103" s="1"/>
    </row>
    <row r="104" spans="2:14" ht="15.75" x14ac:dyDescent="0.25">
      <c r="B104" s="1"/>
      <c r="C104" s="49" t="s">
        <v>103</v>
      </c>
      <c r="D104" s="10"/>
      <c r="E104" s="10"/>
      <c r="F104" s="1"/>
      <c r="G104" s="1"/>
      <c r="H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48" t="s">
        <v>0</v>
      </c>
      <c r="F105" s="148"/>
      <c r="G105" s="148"/>
      <c r="H105" s="19"/>
      <c r="I105" s="75"/>
      <c r="J105" s="1"/>
      <c r="K105" s="1"/>
      <c r="L105" s="1"/>
      <c r="M105" s="1"/>
      <c r="N105" s="1"/>
    </row>
    <row r="106" spans="2:14" x14ac:dyDescent="0.25">
      <c r="B106" s="1"/>
      <c r="H106" s="19"/>
      <c r="I106" s="75"/>
      <c r="J106" s="1"/>
      <c r="K106" s="1"/>
      <c r="L106" s="1"/>
      <c r="M106" s="1"/>
      <c r="N106" s="1"/>
    </row>
    <row r="107" spans="2:14" x14ac:dyDescent="0.25">
      <c r="B107" s="1"/>
      <c r="H107" s="34"/>
      <c r="I107" s="1"/>
      <c r="J107" s="1"/>
      <c r="K107" s="1"/>
      <c r="L107" s="1"/>
      <c r="M107" s="1"/>
      <c r="N107" s="1"/>
    </row>
    <row r="108" spans="2:14" x14ac:dyDescent="0.25">
      <c r="B108" s="1"/>
      <c r="H108" s="35"/>
      <c r="I108" s="36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</sheetData>
  <mergeCells count="74">
    <mergeCell ref="B56:D56"/>
    <mergeCell ref="B57:D57"/>
    <mergeCell ref="B58:D58"/>
    <mergeCell ref="B51:M51"/>
    <mergeCell ref="B38:F38"/>
    <mergeCell ref="B39:F39"/>
    <mergeCell ref="B41:F41"/>
    <mergeCell ref="B55:D55"/>
    <mergeCell ref="N51:N52"/>
    <mergeCell ref="I35:M35"/>
    <mergeCell ref="I36:M36"/>
    <mergeCell ref="I37:M37"/>
    <mergeCell ref="I38:M38"/>
    <mergeCell ref="I41:M41"/>
    <mergeCell ref="I6:M6"/>
    <mergeCell ref="I7:M7"/>
    <mergeCell ref="I8:M8"/>
    <mergeCell ref="I9:M9"/>
    <mergeCell ref="I10:M10"/>
    <mergeCell ref="I12:M12"/>
    <mergeCell ref="I13:M13"/>
    <mergeCell ref="I14:M14"/>
    <mergeCell ref="I15:M15"/>
    <mergeCell ref="I16:M16"/>
    <mergeCell ref="I17:M17"/>
    <mergeCell ref="I19:M19"/>
    <mergeCell ref="I30:M30"/>
    <mergeCell ref="B33:F33"/>
    <mergeCell ref="B34:F34"/>
    <mergeCell ref="I31:M31"/>
    <mergeCell ref="I32:M32"/>
    <mergeCell ref="I33:M33"/>
    <mergeCell ref="I34:M34"/>
    <mergeCell ref="B12:F12"/>
    <mergeCell ref="B35:F35"/>
    <mergeCell ref="B36:F36"/>
    <mergeCell ref="B37:F37"/>
    <mergeCell ref="B13:F13"/>
    <mergeCell ref="B14:F14"/>
    <mergeCell ref="B30:F30"/>
    <mergeCell ref="B31:F31"/>
    <mergeCell ref="B32:F32"/>
    <mergeCell ref="K94:L94"/>
    <mergeCell ref="I97:L97"/>
    <mergeCell ref="I95:J96"/>
    <mergeCell ref="B4:N4"/>
    <mergeCell ref="B5:F5"/>
    <mergeCell ref="I5:M5"/>
    <mergeCell ref="I11:M11"/>
    <mergeCell ref="B28:N28"/>
    <mergeCell ref="L90:M90"/>
    <mergeCell ref="L91:M91"/>
    <mergeCell ref="B6:F6"/>
    <mergeCell ref="B7:F7"/>
    <mergeCell ref="B8:F8"/>
    <mergeCell ref="B9:F9"/>
    <mergeCell ref="B10:F10"/>
    <mergeCell ref="B11:F11"/>
    <mergeCell ref="B1:N2"/>
    <mergeCell ref="E105:G105"/>
    <mergeCell ref="B69:G69"/>
    <mergeCell ref="E94:E96"/>
    <mergeCell ref="I94:J94"/>
    <mergeCell ref="B52:D52"/>
    <mergeCell ref="B53:D53"/>
    <mergeCell ref="B70:F70"/>
    <mergeCell ref="I70:N70"/>
    <mergeCell ref="I71:N74"/>
    <mergeCell ref="B59:D59"/>
    <mergeCell ref="B60:D60"/>
    <mergeCell ref="B61:D61"/>
    <mergeCell ref="B62:D62"/>
    <mergeCell ref="B63:D63"/>
    <mergeCell ref="B54:D54"/>
  </mergeCells>
  <conditionalFormatting sqref="D84 G84">
    <cfRule type="duplicateValues" dxfId="0" priority="1"/>
  </conditionalFormatting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310322</vt:lpstr>
      <vt:lpstr>'310322'!Área_de_impresión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Rotela Colarte</dc:creator>
  <cp:lastModifiedBy>Jose Bauza</cp:lastModifiedBy>
  <cp:lastPrinted>2021-08-26T20:55:42Z</cp:lastPrinted>
  <dcterms:created xsi:type="dcterms:W3CDTF">2018-04-06T16:34:41Z</dcterms:created>
  <dcterms:modified xsi:type="dcterms:W3CDTF">2022-05-09T17:21:44Z</dcterms:modified>
</cp:coreProperties>
</file>